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All Data" sheetId="1" r:id="rId4"/>
  </sheets>
</workbook>
</file>

<file path=xl/sharedStrings.xml><?xml version="1.0" encoding="utf-8"?>
<sst xmlns="http://schemas.openxmlformats.org/spreadsheetml/2006/main" uniqueCount="34">
  <si>
    <t>Strain #</t>
  </si>
  <si>
    <t>Strain</t>
  </si>
  <si>
    <t>pH</t>
  </si>
  <si>
    <t>Average</t>
  </si>
  <si>
    <t>Difference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</si>
  <si>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</si>
  <si>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</si>
  <si>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</si>
  <si>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</si>
  <si>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</si>
  <si>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</si>
  <si>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</si>
  <si>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</si>
  <si>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</si>
  <si>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</si>
  <si>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</si>
  <si>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</si>
  <si>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</si>
  <si>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</si>
  <si>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</si>
  <si>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Total</t>
  </si>
  <si>
    <t>SD</t>
  </si>
  <si>
    <t>Fractional Difference</t>
  </si>
  <si>
    <t>t.test</t>
  </si>
  <si>
    <t>Deletion vs. disruption</t>
  </si>
  <si>
    <t>wt</t>
  </si>
  <si>
    <t>tREE</t>
  </si>
  <si>
    <t>{\delta \it pstB}</t>
  </si>
  <si>
    <t>{\Delta \it pstB}</t>
  </si>
  <si>
    <t>{\delta \it pstC}</t>
  </si>
  <si>
    <t>{\Delta \it pstC}</t>
  </si>
  <si>
    <t>{\delta \it pstS}</t>
  </si>
  <si>
    <t>{\Delta \it pstS}</t>
  </si>
  <si>
    <t>no bac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</si>
</sst>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0.000000"/>
    <numFmt numFmtId="60" formatCode="0.000"/>
    <numFmt numFmtId="61" formatCode="0.00000"/>
  </numFmts>
  <fonts count="5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9"/>
      <color indexed="8"/>
      <name val="Helvetica Neue"/>
    </font>
    <font>
      <sz val="9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bottom" wrapText="1"/>
    </xf>
    <xf numFmtId="49" fontId="3" fillId="2" borderId="1" applyNumberFormat="1" applyFont="1" applyFill="1" applyBorder="1" applyAlignment="1" applyProtection="0">
      <alignment horizontal="center" vertical="bottom" wrapText="1"/>
    </xf>
    <xf numFmtId="59" fontId="3" fillId="2" borderId="1" applyNumberFormat="1" applyFont="1" applyFill="1" applyBorder="1" applyAlignment="1" applyProtection="0">
      <alignment horizontal="left" vertical="bottom" wrapText="1"/>
    </xf>
    <xf numFmtId="0" fontId="4" borderId="1" applyNumberFormat="1" applyFont="1" applyFill="0" applyBorder="1" applyAlignment="1" applyProtection="0">
      <alignment horizontal="center" vertical="bottom"/>
    </xf>
    <xf numFmtId="49" fontId="4" borderId="1" applyNumberFormat="1" applyFont="1" applyFill="0" applyBorder="1" applyAlignment="1" applyProtection="0">
      <alignment vertical="bottom"/>
    </xf>
    <xf numFmtId="60" fontId="4" borderId="1" applyNumberFormat="1" applyFont="1" applyFill="0" applyBorder="1" applyAlignment="1" applyProtection="0">
      <alignment horizontal="center" vertical="bottom"/>
    </xf>
    <xf numFmtId="61" fontId="4" borderId="1" applyNumberFormat="1" applyFont="1" applyFill="0" applyBorder="1" applyAlignment="1" applyProtection="0">
      <alignment horizontal="center" vertical="bottom"/>
    </xf>
    <xf numFmtId="59" fontId="4" borderId="1" applyNumberFormat="1" applyFont="1" applyFill="0" applyBorder="1" applyAlignment="1" applyProtection="0">
      <alignment horizontal="center" vertical="bottom"/>
    </xf>
    <xf numFmtId="49" fontId="4" borderId="1" applyNumberFormat="1" applyFont="1" applyFill="0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AB25"/>
  <sheetViews>
    <sheetView workbookViewId="0" showGridLines="0" defaultGridColor="1"/>
  </sheetViews>
  <sheetFormatPr defaultColWidth="10.8333" defaultRowHeight="16" customHeight="1" outlineLevelRow="0" outlineLevelCol="0"/>
  <cols>
    <col min="1" max="1" width="6.35156" style="1" customWidth="1"/>
    <col min="2" max="2" width="11.1719" style="1" customWidth="1"/>
    <col min="3" max="3" width="6.46875" style="1" customWidth="1"/>
    <col min="4" max="5" width="9.96094" style="1" customWidth="1"/>
    <col min="6" max="20" hidden="1" width="10.8333" style="1" customWidth="1"/>
    <col min="21" max="21" width="9.13281" style="1" customWidth="1"/>
    <col min="22" max="23" width="10.8516" style="1" customWidth="1"/>
    <col min="24" max="24" width="11.2656" style="1" customWidth="1"/>
    <col min="25" max="26" width="10.8516" style="1" customWidth="1"/>
    <col min="27" max="27" width="12.1719" style="1" customWidth="1"/>
    <col min="28" max="28" width="10.8516" style="1" customWidth="1"/>
    <col min="29" max="16384" width="10.8516" style="1" customWidth="1"/>
  </cols>
  <sheetData>
    <row r="1" ht="26.7" customHeight="1">
      <c r="A1" t="s" s="2">
        <v>0</v>
      </c>
      <c r="B1" t="s" s="2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3</v>
      </c>
      <c r="W1" t="s" s="3">
        <v>21</v>
      </c>
      <c r="X1" t="s" s="3">
        <v>22</v>
      </c>
      <c r="Y1" t="s" s="3">
        <v>23</v>
      </c>
      <c r="Z1" s="4"/>
      <c r="AA1" t="s" s="2">
        <v>24</v>
      </c>
      <c r="AB1" s="4"/>
    </row>
    <row r="2" ht="15.7" customHeight="1">
      <c r="A2" s="5">
        <v>1</v>
      </c>
      <c r="B2" t="s" s="6">
        <v>25</v>
      </c>
      <c r="C2" s="5">
        <v>2.261</v>
      </c>
      <c r="D2" s="7"/>
      <c r="E2" s="7"/>
      <c r="F2" s="5">
        <v>13.387</v>
      </c>
      <c r="G2" s="5">
        <v>84.304</v>
      </c>
      <c r="H2" s="5">
        <v>250.72</v>
      </c>
      <c r="I2" s="5">
        <v>20.208</v>
      </c>
      <c r="J2" s="5">
        <v>74.148</v>
      </c>
      <c r="K2" s="5">
        <v>10.526</v>
      </c>
      <c r="L2" s="5">
        <v>0.838</v>
      </c>
      <c r="M2" s="5">
        <v>9.134</v>
      </c>
      <c r="N2" s="5">
        <v>0.923</v>
      </c>
      <c r="O2" s="5">
        <v>3.696</v>
      </c>
      <c r="P2" s="5">
        <v>0.628</v>
      </c>
      <c r="Q2" s="5">
        <v>2.018</v>
      </c>
      <c r="R2" s="5">
        <v>0.187</v>
      </c>
      <c r="S2" s="5">
        <v>1.137</v>
      </c>
      <c r="T2" s="5">
        <v>0.161</v>
      </c>
      <c r="U2" s="5">
        <v>472.015</v>
      </c>
      <c r="V2" s="8">
        <f>AVERAGE(U2:U4)</f>
        <v>509.482</v>
      </c>
      <c r="W2" s="8">
        <f>STDEV(U2:U4)</f>
        <v>35.3354515890203</v>
      </c>
      <c r="X2" s="8"/>
      <c r="Y2" s="9"/>
      <c r="Z2" s="9"/>
      <c r="AA2" s="9"/>
      <c r="AB2" s="9"/>
    </row>
    <row r="3" ht="15.7" customHeight="1">
      <c r="A3" s="5">
        <v>1</v>
      </c>
      <c r="B3" t="s" s="6">
        <v>25</v>
      </c>
      <c r="C3" s="5">
        <v>2.26</v>
      </c>
      <c r="D3" s="7"/>
      <c r="E3" s="7"/>
      <c r="F3" s="5">
        <v>15.308</v>
      </c>
      <c r="G3" s="5">
        <v>95.551</v>
      </c>
      <c r="H3" s="5">
        <v>287.623</v>
      </c>
      <c r="I3" s="5">
        <v>23.414</v>
      </c>
      <c r="J3" s="5">
        <v>87.10599999999999</v>
      </c>
      <c r="K3" s="5">
        <v>11.997</v>
      </c>
      <c r="L3" s="5">
        <v>0.9379999999999999</v>
      </c>
      <c r="M3" s="5">
        <v>10.389</v>
      </c>
      <c r="N3" s="5">
        <v>1.047</v>
      </c>
      <c r="O3" s="5">
        <v>4.221</v>
      </c>
      <c r="P3" s="5">
        <v>0.705</v>
      </c>
      <c r="Q3" s="5">
        <v>2.232</v>
      </c>
      <c r="R3" s="5">
        <v>0.212</v>
      </c>
      <c r="S3" s="5">
        <v>1.282</v>
      </c>
      <c r="T3" s="5">
        <v>0.182</v>
      </c>
      <c r="U3" s="5">
        <v>542.207</v>
      </c>
      <c r="V3" s="8"/>
      <c r="W3" s="8"/>
      <c r="X3" s="8"/>
      <c r="Y3" s="9"/>
      <c r="Z3" s="9"/>
      <c r="AA3" s="9"/>
      <c r="AB3" s="9"/>
    </row>
    <row r="4" ht="15.7" customHeight="1">
      <c r="A4" s="5">
        <v>1</v>
      </c>
      <c r="B4" t="s" s="6">
        <v>25</v>
      </c>
      <c r="C4" s="5">
        <v>2.26</v>
      </c>
      <c r="D4" s="7">
        <f>AVERAGE(C2:C4)</f>
        <v>2.26033333333333</v>
      </c>
      <c r="E4" s="7">
        <f>$D$4-D4</f>
        <v>0</v>
      </c>
      <c r="F4" s="5">
        <v>14.276</v>
      </c>
      <c r="G4" s="5">
        <v>91.252</v>
      </c>
      <c r="H4" s="5">
        <v>273.036</v>
      </c>
      <c r="I4" s="5">
        <v>22.295</v>
      </c>
      <c r="J4" s="5">
        <v>81.845</v>
      </c>
      <c r="K4" s="5">
        <v>11.401</v>
      </c>
      <c r="L4" s="5">
        <v>0.912</v>
      </c>
      <c r="M4" s="5">
        <v>9.872999999999999</v>
      </c>
      <c r="N4" s="5">
        <v>0.989</v>
      </c>
      <c r="O4" s="5">
        <v>3.954</v>
      </c>
      <c r="P4" s="5">
        <v>0.671</v>
      </c>
      <c r="Q4" s="5">
        <v>2.136</v>
      </c>
      <c r="R4" s="5">
        <v>0.2</v>
      </c>
      <c r="S4" s="5">
        <v>1.212</v>
      </c>
      <c r="T4" s="5">
        <v>0.172</v>
      </c>
      <c r="U4" s="5">
        <v>514.224</v>
      </c>
      <c r="V4" s="8"/>
      <c r="W4" s="8"/>
      <c r="X4" s="8"/>
      <c r="Y4" t="s" s="10">
        <v>2</v>
      </c>
      <c r="Z4" t="s" s="10">
        <v>26</v>
      </c>
      <c r="AA4" t="s" s="10">
        <v>2</v>
      </c>
      <c r="AB4" t="s" s="10">
        <v>26</v>
      </c>
    </row>
    <row r="5" ht="15.7" customHeight="1">
      <c r="A5" s="5">
        <v>2</v>
      </c>
      <c r="B5" t="s" s="6">
        <v>27</v>
      </c>
      <c r="C5" s="5">
        <v>2.16</v>
      </c>
      <c r="D5" s="7"/>
      <c r="E5" s="7"/>
      <c r="F5" s="5">
        <v>15.677</v>
      </c>
      <c r="G5" s="5">
        <v>94.262</v>
      </c>
      <c r="H5" s="5">
        <v>283.062</v>
      </c>
      <c r="I5" s="5">
        <v>22.654</v>
      </c>
      <c r="J5" s="5">
        <v>84.58799999999999</v>
      </c>
      <c r="K5" s="5">
        <v>11.766</v>
      </c>
      <c r="L5" s="5">
        <v>0.945</v>
      </c>
      <c r="M5" s="5">
        <v>10.198</v>
      </c>
      <c r="N5" s="5">
        <v>1.033</v>
      </c>
      <c r="O5" s="5">
        <v>4.157</v>
      </c>
      <c r="P5" s="5">
        <v>0.706</v>
      </c>
      <c r="Q5" s="5">
        <v>2.214</v>
      </c>
      <c r="R5" s="5">
        <v>0.211</v>
      </c>
      <c r="S5" s="5">
        <v>1.264</v>
      </c>
      <c r="T5" s="5">
        <v>0.18</v>
      </c>
      <c r="U5" s="5">
        <v>532.917</v>
      </c>
      <c r="V5" s="8">
        <f>AVERAGE(U5:U7)</f>
        <v>519.038</v>
      </c>
      <c r="W5" s="8">
        <f>STDEV(U5:U7)</f>
        <v>12.4829287829419</v>
      </c>
      <c r="X5" s="8">
        <f>(V5-V$2)/V$2</f>
        <v>0.0187563054239404</v>
      </c>
      <c r="Y5" s="9">
        <f>TTEST(C$2:C$4,C5:C7,2,2)</f>
        <v>0.000199997212599879</v>
      </c>
      <c r="Z5" s="9">
        <f>TTEST(U$2:U$4,U5:U7,2,2)</f>
        <v>0.681560792018461</v>
      </c>
      <c r="AA5" s="9"/>
      <c r="AB5" s="9"/>
    </row>
    <row r="6" ht="15.7" customHeight="1">
      <c r="A6" s="5">
        <v>2</v>
      </c>
      <c r="B6" t="s" s="6">
        <v>27</v>
      </c>
      <c r="C6" s="5">
        <v>2.18</v>
      </c>
      <c r="D6" s="7"/>
      <c r="E6" s="7"/>
      <c r="F6" s="5">
        <v>14.658</v>
      </c>
      <c r="G6" s="5">
        <v>90.24299999999999</v>
      </c>
      <c r="H6" s="5">
        <v>269.205</v>
      </c>
      <c r="I6" s="5">
        <v>21.9</v>
      </c>
      <c r="J6" s="5">
        <v>81.369</v>
      </c>
      <c r="K6" s="5">
        <v>11.329</v>
      </c>
      <c r="L6" s="5">
        <v>0.911</v>
      </c>
      <c r="M6" s="5">
        <v>9.757</v>
      </c>
      <c r="N6" s="5">
        <v>0.99</v>
      </c>
      <c r="O6" s="5">
        <v>3.965</v>
      </c>
      <c r="P6" s="5">
        <v>0.673</v>
      </c>
      <c r="Q6" s="5">
        <v>2.128</v>
      </c>
      <c r="R6" s="5">
        <v>0.203</v>
      </c>
      <c r="S6" s="5">
        <v>1.223</v>
      </c>
      <c r="T6" s="5">
        <v>0.175</v>
      </c>
      <c r="U6" s="5">
        <v>508.729</v>
      </c>
      <c r="V6" s="8"/>
      <c r="W6" s="8"/>
      <c r="X6" s="8"/>
      <c r="Y6" s="9"/>
      <c r="Z6" s="9"/>
      <c r="AA6" s="9"/>
      <c r="AB6" s="9"/>
    </row>
    <row r="7" ht="15.7" customHeight="1">
      <c r="A7" s="5">
        <v>2</v>
      </c>
      <c r="B7" t="s" s="6">
        <v>27</v>
      </c>
      <c r="C7" s="5">
        <v>2.18</v>
      </c>
      <c r="D7" s="7">
        <f>AVERAGE(C5:C7)</f>
        <v>2.17333333333333</v>
      </c>
      <c r="E7" s="7">
        <f>$D$4-D7</f>
        <v>0.08699999999999999</v>
      </c>
      <c r="F7" s="5">
        <v>15.202</v>
      </c>
      <c r="G7" s="5">
        <v>91.18000000000001</v>
      </c>
      <c r="H7" s="5">
        <v>273.566</v>
      </c>
      <c r="I7" s="5">
        <v>22.127</v>
      </c>
      <c r="J7" s="5">
        <v>81.809</v>
      </c>
      <c r="K7" s="5">
        <v>11.444</v>
      </c>
      <c r="L7" s="5">
        <v>0.908</v>
      </c>
      <c r="M7" s="5">
        <v>9.771000000000001</v>
      </c>
      <c r="N7" s="5">
        <v>0.997</v>
      </c>
      <c r="O7" s="5">
        <v>4.006</v>
      </c>
      <c r="P7" s="5">
        <v>0.6860000000000001</v>
      </c>
      <c r="Q7" s="5">
        <v>2.152</v>
      </c>
      <c r="R7" s="5">
        <v>0.206</v>
      </c>
      <c r="S7" s="5">
        <v>1.236</v>
      </c>
      <c r="T7" s="5">
        <v>0.178</v>
      </c>
      <c r="U7" s="5">
        <v>515.468</v>
      </c>
      <c r="V7" s="8"/>
      <c r="W7" s="8"/>
      <c r="X7" s="8"/>
      <c r="Y7" s="9"/>
      <c r="Z7" s="9"/>
      <c r="AA7" s="9"/>
      <c r="AB7" s="9"/>
    </row>
    <row r="8" ht="15.7" customHeight="1">
      <c r="A8" s="5">
        <v>3</v>
      </c>
      <c r="B8" t="s" s="6">
        <v>28</v>
      </c>
      <c r="C8" s="5">
        <v>2.01</v>
      </c>
      <c r="D8" s="7"/>
      <c r="E8" s="7"/>
      <c r="F8" s="5">
        <v>19.798</v>
      </c>
      <c r="G8" s="5">
        <v>102.449</v>
      </c>
      <c r="H8" s="5">
        <v>336.152</v>
      </c>
      <c r="I8" s="5">
        <v>25.178</v>
      </c>
      <c r="J8" s="5">
        <v>93.297</v>
      </c>
      <c r="K8" s="5">
        <v>13.475</v>
      </c>
      <c r="L8" s="5">
        <v>1.071</v>
      </c>
      <c r="M8" s="5">
        <v>11.876</v>
      </c>
      <c r="N8" s="5">
        <v>1.238</v>
      </c>
      <c r="O8" s="5">
        <v>5.145</v>
      </c>
      <c r="P8" s="5">
        <v>0.888</v>
      </c>
      <c r="Q8" s="5">
        <v>2.694</v>
      </c>
      <c r="R8" s="5">
        <v>0.268</v>
      </c>
      <c r="S8" s="5">
        <v>1.626</v>
      </c>
      <c r="T8" s="5">
        <v>0.23</v>
      </c>
      <c r="U8" s="5">
        <v>615.385</v>
      </c>
      <c r="V8" s="8">
        <f>AVERAGE(U8:U10)</f>
        <v>658.903</v>
      </c>
      <c r="W8" s="8">
        <f>STDEV(U8:U10)</f>
        <v>37.739302749256</v>
      </c>
      <c r="X8" s="8">
        <f>(V8-V$2)/V$2</f>
        <v>0.293280233649079</v>
      </c>
      <c r="Y8" s="9">
        <f>TTEST(C$2:C$4,C8:C10,2,2)</f>
        <v>1.88619404284002e-11</v>
      </c>
      <c r="Z8" s="9">
        <f>TTEST(U$2:U$4,U8:U10,2,2)</f>
        <v>0.00745907280813808</v>
      </c>
      <c r="AA8" s="9">
        <f>TTEST(C5:C7,C8:C10,2,2)</f>
        <v>1.64694373916628e-05</v>
      </c>
      <c r="AB8" s="9">
        <f>TTEST(U5:U7,U8:U10,2,2)</f>
        <v>0.00366637716732666</v>
      </c>
    </row>
    <row r="9" ht="15.7" customHeight="1">
      <c r="A9" s="5">
        <v>3</v>
      </c>
      <c r="B9" t="s" s="6">
        <v>28</v>
      </c>
      <c r="C9" s="5">
        <v>2.01</v>
      </c>
      <c r="D9" s="7"/>
      <c r="E9" s="7"/>
      <c r="F9" s="5">
        <v>21.634</v>
      </c>
      <c r="G9" s="5">
        <v>112.089</v>
      </c>
      <c r="H9" s="5">
        <v>372.092</v>
      </c>
      <c r="I9" s="5">
        <v>27.608</v>
      </c>
      <c r="J9" s="5">
        <v>102.942</v>
      </c>
      <c r="K9" s="5">
        <v>14.738</v>
      </c>
      <c r="L9" s="5">
        <v>1.193</v>
      </c>
      <c r="M9" s="5">
        <v>13.126</v>
      </c>
      <c r="N9" s="5">
        <v>1.363</v>
      </c>
      <c r="O9" s="5">
        <v>5.646</v>
      </c>
      <c r="P9" s="5">
        <v>0.971</v>
      </c>
      <c r="Q9" s="5">
        <v>2.941</v>
      </c>
      <c r="R9" s="5">
        <v>0.297</v>
      </c>
      <c r="S9" s="5">
        <v>1.796</v>
      </c>
      <c r="T9" s="5">
        <v>0.253</v>
      </c>
      <c r="U9" s="5">
        <v>678.689</v>
      </c>
      <c r="V9" s="8"/>
      <c r="W9" s="8"/>
      <c r="X9" s="8"/>
      <c r="Y9" s="9"/>
      <c r="Z9" s="9"/>
      <c r="AA9" s="9"/>
      <c r="AB9" s="9"/>
    </row>
    <row r="10" ht="15.7" customHeight="1">
      <c r="A10" s="5">
        <v>3</v>
      </c>
      <c r="B10" t="s" s="6">
        <v>28</v>
      </c>
      <c r="C10" s="5">
        <v>2.01</v>
      </c>
      <c r="D10" s="7">
        <f>AVERAGE(C8:C10)</f>
        <v>2.01</v>
      </c>
      <c r="E10" s="7">
        <f>$D$4-D10</f>
        <v>0.25033333333333</v>
      </c>
      <c r="F10" s="5">
        <v>21.618</v>
      </c>
      <c r="G10" s="5">
        <v>114.798</v>
      </c>
      <c r="H10" s="5">
        <v>372.603</v>
      </c>
      <c r="I10" s="5">
        <v>27.809</v>
      </c>
      <c r="J10" s="5">
        <v>103.472</v>
      </c>
      <c r="K10" s="5">
        <v>14.834</v>
      </c>
      <c r="L10" s="5">
        <v>1.201</v>
      </c>
      <c r="M10" s="5">
        <v>13.129</v>
      </c>
      <c r="N10" s="5">
        <v>1.36</v>
      </c>
      <c r="O10" s="5">
        <v>5.602</v>
      </c>
      <c r="P10" s="5">
        <v>0.966</v>
      </c>
      <c r="Q10" s="5">
        <v>2.923</v>
      </c>
      <c r="R10" s="5">
        <v>0.295</v>
      </c>
      <c r="S10" s="5">
        <v>1.772</v>
      </c>
      <c r="T10" s="5">
        <v>0.253</v>
      </c>
      <c r="U10" s="5">
        <v>682.635</v>
      </c>
      <c r="V10" s="8"/>
      <c r="W10" s="8"/>
      <c r="X10" s="8"/>
      <c r="Y10" s="9"/>
      <c r="Z10" s="9"/>
      <c r="AA10" s="9"/>
      <c r="AB10" s="9"/>
    </row>
    <row r="11" ht="15.7" customHeight="1">
      <c r="A11" s="5">
        <v>4</v>
      </c>
      <c r="B11" t="s" s="6">
        <v>29</v>
      </c>
      <c r="C11" s="5">
        <v>2.05</v>
      </c>
      <c r="D11" s="7"/>
      <c r="E11" s="7"/>
      <c r="F11" s="5">
        <v>18.463</v>
      </c>
      <c r="G11" s="5">
        <v>101.072</v>
      </c>
      <c r="H11" s="5">
        <v>320.698</v>
      </c>
      <c r="I11" s="5">
        <v>24.716</v>
      </c>
      <c r="J11" s="5">
        <v>91.828</v>
      </c>
      <c r="K11" s="5">
        <v>13.028</v>
      </c>
      <c r="L11" s="5">
        <v>1.044</v>
      </c>
      <c r="M11" s="5">
        <v>11.326</v>
      </c>
      <c r="N11" s="5">
        <v>1.17</v>
      </c>
      <c r="O11" s="5">
        <v>4.776</v>
      </c>
      <c r="P11" s="5">
        <v>0.819</v>
      </c>
      <c r="Q11" s="5">
        <v>2.515</v>
      </c>
      <c r="R11" s="5">
        <v>0.249</v>
      </c>
      <c r="S11" s="5">
        <v>1.488</v>
      </c>
      <c r="T11" s="5">
        <v>0.211</v>
      </c>
      <c r="U11" s="5">
        <v>593.403</v>
      </c>
      <c r="V11" s="8">
        <f>AVERAGE(U11:U13)</f>
        <v>601.723333333333</v>
      </c>
      <c r="W11" s="8">
        <f>STDEV(U11:U13)</f>
        <v>7.34430257637397</v>
      </c>
      <c r="X11" s="8">
        <f>(V11-V$2)/V$2</f>
        <v>0.181049248714053</v>
      </c>
      <c r="Y11" s="9">
        <f>TTEST(C$2:C$4,C11:C13,2,2)</f>
        <v>3.78465713822132e-11</v>
      </c>
      <c r="Z11" s="9">
        <f>TTEST(U$2:U$4,U11:U13,2,2)</f>
        <v>0.0114501860766201</v>
      </c>
      <c r="AA11" s="9"/>
      <c r="AB11" s="9"/>
    </row>
    <row r="12" ht="15.7" customHeight="1">
      <c r="A12" s="5">
        <v>4</v>
      </c>
      <c r="B12" t="s" s="6">
        <v>29</v>
      </c>
      <c r="C12" s="5">
        <v>2.05</v>
      </c>
      <c r="D12" s="7"/>
      <c r="E12" s="7"/>
      <c r="F12" s="5">
        <v>19.302</v>
      </c>
      <c r="G12" s="5">
        <v>103.096</v>
      </c>
      <c r="H12" s="5">
        <v>328.533</v>
      </c>
      <c r="I12" s="5">
        <v>24.921</v>
      </c>
      <c r="J12" s="5">
        <v>93.759</v>
      </c>
      <c r="K12" s="5">
        <v>13.323</v>
      </c>
      <c r="L12" s="5">
        <v>1.068</v>
      </c>
      <c r="M12" s="5">
        <v>11.657</v>
      </c>
      <c r="N12" s="5">
        <v>1.202</v>
      </c>
      <c r="O12" s="5">
        <v>4.949</v>
      </c>
      <c r="P12" s="5">
        <v>0.849</v>
      </c>
      <c r="Q12" s="5">
        <v>2.605</v>
      </c>
      <c r="R12" s="5">
        <v>0.26</v>
      </c>
      <c r="S12" s="5">
        <v>1.557</v>
      </c>
      <c r="T12" s="5">
        <v>0.223</v>
      </c>
      <c r="U12" s="5">
        <v>607.304</v>
      </c>
      <c r="V12" s="8"/>
      <c r="W12" s="8"/>
      <c r="X12" s="8"/>
      <c r="Y12" s="9"/>
      <c r="Z12" s="9"/>
      <c r="AA12" s="9"/>
      <c r="AB12" s="9"/>
    </row>
    <row r="13" ht="15.7" customHeight="1">
      <c r="A13" s="5">
        <v>4</v>
      </c>
      <c r="B13" t="s" s="6">
        <v>29</v>
      </c>
      <c r="C13" s="5">
        <v>2.05</v>
      </c>
      <c r="D13" s="7">
        <f>AVERAGE(C11:C13)</f>
        <v>2.05</v>
      </c>
      <c r="E13" s="7">
        <f>$D$4-D13</f>
        <v>0.21033333333333</v>
      </c>
      <c r="F13" s="5">
        <v>18.611</v>
      </c>
      <c r="G13" s="5">
        <v>102.94</v>
      </c>
      <c r="H13" s="5">
        <v>326.24</v>
      </c>
      <c r="I13" s="5">
        <v>25.158</v>
      </c>
      <c r="J13" s="5">
        <v>94.45699999999999</v>
      </c>
      <c r="K13" s="5">
        <v>13.217</v>
      </c>
      <c r="L13" s="5">
        <v>1.041</v>
      </c>
      <c r="M13" s="5">
        <v>11.453</v>
      </c>
      <c r="N13" s="5">
        <v>1.176</v>
      </c>
      <c r="O13" s="5">
        <v>4.858</v>
      </c>
      <c r="P13" s="5">
        <v>0.821</v>
      </c>
      <c r="Q13" s="5">
        <v>2.538</v>
      </c>
      <c r="R13" s="5">
        <v>0.246</v>
      </c>
      <c r="S13" s="5">
        <v>1.493</v>
      </c>
      <c r="T13" s="5">
        <v>0.214</v>
      </c>
      <c r="U13" s="5">
        <v>604.463</v>
      </c>
      <c r="V13" s="8"/>
      <c r="W13" s="8"/>
      <c r="X13" s="8"/>
      <c r="Y13" s="9"/>
      <c r="Z13" s="9"/>
      <c r="AA13" s="9"/>
      <c r="AB13" s="9"/>
    </row>
    <row r="14" ht="15.7" customHeight="1">
      <c r="A14" s="5">
        <v>5</v>
      </c>
      <c r="B14" t="s" s="6">
        <v>30</v>
      </c>
      <c r="C14" s="5">
        <v>2.09</v>
      </c>
      <c r="D14" s="7"/>
      <c r="E14" s="7"/>
      <c r="F14" s="5">
        <v>17.369</v>
      </c>
      <c r="G14" s="5">
        <v>96.70399999999999</v>
      </c>
      <c r="H14" s="5">
        <v>303.1</v>
      </c>
      <c r="I14" s="5">
        <v>23.39</v>
      </c>
      <c r="J14" s="5">
        <v>87.871</v>
      </c>
      <c r="K14" s="5">
        <v>12.362</v>
      </c>
      <c r="L14" s="5">
        <v>0.99</v>
      </c>
      <c r="M14" s="5">
        <v>10.781</v>
      </c>
      <c r="N14" s="5">
        <v>1.106</v>
      </c>
      <c r="O14" s="5">
        <v>4.544</v>
      </c>
      <c r="P14" s="5">
        <v>0.778</v>
      </c>
      <c r="Q14" s="5">
        <v>2.418</v>
      </c>
      <c r="R14" s="5">
        <v>0.238</v>
      </c>
      <c r="S14" s="5">
        <v>1.409</v>
      </c>
      <c r="T14" s="5">
        <v>0.205</v>
      </c>
      <c r="U14" s="5">
        <v>563.265</v>
      </c>
      <c r="V14" s="8">
        <f>AVERAGE(U14:U16)</f>
        <v>588.836666666667</v>
      </c>
      <c r="W14" s="8">
        <f>STDEV(U14:U16)</f>
        <v>42.5651436310666</v>
      </c>
      <c r="X14" s="8">
        <f>(V14-V$2)/V$2</f>
        <v>0.1557555844302</v>
      </c>
      <c r="Y14" s="9">
        <f>TTEST(C$2:C$4,C14:C16,2,2)</f>
        <v>6.30265367699336e-06</v>
      </c>
      <c r="Z14" s="9">
        <f>TTEST(U$2:U$4,U14:U16,2,2)</f>
        <v>0.06788050695570939</v>
      </c>
      <c r="AA14" s="9">
        <f>TTEST(C11:C13,C14:C16,2,2)</f>
        <v>0.00653337633891496</v>
      </c>
      <c r="AB14" s="9">
        <f>TTEST(U11:U13,U14:U16,2,2)</f>
        <v>0.632590519680459</v>
      </c>
    </row>
    <row r="15" ht="15.7" customHeight="1">
      <c r="A15" s="5">
        <v>5</v>
      </c>
      <c r="B15" t="s" s="6">
        <v>30</v>
      </c>
      <c r="C15" s="5">
        <v>2.08</v>
      </c>
      <c r="D15" s="7"/>
      <c r="E15" s="7"/>
      <c r="F15" s="5">
        <v>19.931</v>
      </c>
      <c r="G15" s="5">
        <v>108.341</v>
      </c>
      <c r="H15" s="5">
        <v>345.078</v>
      </c>
      <c r="I15" s="5">
        <v>26.205</v>
      </c>
      <c r="J15" s="5">
        <v>98.95</v>
      </c>
      <c r="K15" s="5">
        <v>13.942</v>
      </c>
      <c r="L15" s="5">
        <v>1.111</v>
      </c>
      <c r="M15" s="5">
        <v>12.282</v>
      </c>
      <c r="N15" s="5">
        <v>1.264</v>
      </c>
      <c r="O15" s="5">
        <v>5.18</v>
      </c>
      <c r="P15" s="5">
        <v>0.884</v>
      </c>
      <c r="Q15" s="5">
        <v>2.688</v>
      </c>
      <c r="R15" s="5">
        <v>0.268</v>
      </c>
      <c r="S15" s="5">
        <v>1.621</v>
      </c>
      <c r="T15" s="5">
        <v>0.228</v>
      </c>
      <c r="U15" s="5">
        <v>637.973</v>
      </c>
      <c r="V15" s="8"/>
      <c r="W15" s="8"/>
      <c r="X15" s="8"/>
      <c r="Y15" s="9"/>
      <c r="Z15" s="9"/>
      <c r="AA15" s="9"/>
      <c r="AB15" s="9"/>
    </row>
    <row r="16" ht="15.7" customHeight="1">
      <c r="A16" s="5">
        <v>5</v>
      </c>
      <c r="B16" t="s" s="6">
        <v>30</v>
      </c>
      <c r="C16" s="5">
        <v>2.07</v>
      </c>
      <c r="D16" s="7">
        <f>AVERAGE(C14:C16)</f>
        <v>2.08</v>
      </c>
      <c r="E16" s="7">
        <f>$D$4-D16</f>
        <v>0.18033333333333</v>
      </c>
      <c r="F16" s="5">
        <v>17.367</v>
      </c>
      <c r="G16" s="5">
        <v>95.962</v>
      </c>
      <c r="H16" s="5">
        <v>305.241</v>
      </c>
      <c r="I16" s="5">
        <v>23.195</v>
      </c>
      <c r="J16" s="5">
        <v>88.688</v>
      </c>
      <c r="K16" s="5">
        <v>12.24</v>
      </c>
      <c r="L16" s="5">
        <v>0.98</v>
      </c>
      <c r="M16" s="5">
        <v>10.803</v>
      </c>
      <c r="N16" s="5">
        <v>1.114</v>
      </c>
      <c r="O16" s="5">
        <v>4.621</v>
      </c>
      <c r="P16" s="5">
        <v>0.777</v>
      </c>
      <c r="Q16" s="5">
        <v>2.422</v>
      </c>
      <c r="R16" s="5">
        <v>0.236</v>
      </c>
      <c r="S16" s="5">
        <v>1.427</v>
      </c>
      <c r="T16" s="5">
        <v>0.199</v>
      </c>
      <c r="U16" s="5">
        <v>565.272</v>
      </c>
      <c r="V16" s="8"/>
      <c r="W16" s="8"/>
      <c r="X16" s="8"/>
      <c r="Y16" s="9"/>
      <c r="Z16" s="9"/>
      <c r="AA16" s="9"/>
      <c r="AB16" s="9"/>
    </row>
    <row r="17" ht="15.7" customHeight="1">
      <c r="A17" s="5">
        <v>6</v>
      </c>
      <c r="B17" t="s" s="6">
        <v>31</v>
      </c>
      <c r="C17" s="5">
        <v>2.15</v>
      </c>
      <c r="D17" s="7"/>
      <c r="E17" s="7"/>
      <c r="F17" s="5">
        <v>16.782</v>
      </c>
      <c r="G17" s="5">
        <v>93.464</v>
      </c>
      <c r="H17" s="5">
        <v>293.849</v>
      </c>
      <c r="I17" s="5">
        <v>22.504</v>
      </c>
      <c r="J17" s="5">
        <v>84.285</v>
      </c>
      <c r="K17" s="5">
        <v>11.842</v>
      </c>
      <c r="L17" s="5">
        <v>0.951</v>
      </c>
      <c r="M17" s="5">
        <v>10.308</v>
      </c>
      <c r="N17" s="5">
        <v>1.052</v>
      </c>
      <c r="O17" s="5">
        <v>4.337</v>
      </c>
      <c r="P17" s="5">
        <v>0.737</v>
      </c>
      <c r="Q17" s="5">
        <v>2.302</v>
      </c>
      <c r="R17" s="5">
        <v>0.224</v>
      </c>
      <c r="S17" s="5">
        <v>1.343</v>
      </c>
      <c r="T17" s="5">
        <v>0.19</v>
      </c>
      <c r="U17" s="5">
        <v>544.17</v>
      </c>
      <c r="V17" s="8">
        <f>AVERAGE(U17:U19)</f>
        <v>544.5103333333331</v>
      </c>
      <c r="W17" s="8">
        <f>STDEV(U17:U19)</f>
        <v>2.80303876771859</v>
      </c>
      <c r="X17" s="8">
        <f>(V17-V$2)/V$2</f>
        <v>0.0687528378496846</v>
      </c>
      <c r="Y17" s="9">
        <f>TTEST(C$2:C$4,C17:C19,2,2)</f>
        <v>4.50055264584853e-06</v>
      </c>
      <c r="Z17" s="9">
        <f>TTEST(U$2:U$4,U17:U19,2,2)</f>
        <v>0.162132907997219</v>
      </c>
      <c r="AA17" s="9"/>
      <c r="AB17" s="9"/>
    </row>
    <row r="18" ht="15.7" customHeight="1">
      <c r="A18" s="5">
        <v>6</v>
      </c>
      <c r="B18" t="s" s="6">
        <v>31</v>
      </c>
      <c r="C18" s="5">
        <v>2.15</v>
      </c>
      <c r="D18" s="7"/>
      <c r="E18" s="7"/>
      <c r="F18" s="5">
        <v>16.631</v>
      </c>
      <c r="G18" s="5">
        <v>93.59099999999999</v>
      </c>
      <c r="H18" s="5">
        <v>291.554</v>
      </c>
      <c r="I18" s="5">
        <v>22.527</v>
      </c>
      <c r="J18" s="5">
        <v>84.417</v>
      </c>
      <c r="K18" s="5">
        <v>11.881</v>
      </c>
      <c r="L18" s="5">
        <v>0.944</v>
      </c>
      <c r="M18" s="5">
        <v>10.268</v>
      </c>
      <c r="N18" s="5">
        <v>1.05</v>
      </c>
      <c r="O18" s="5">
        <v>4.277</v>
      </c>
      <c r="P18" s="5">
        <v>0.736</v>
      </c>
      <c r="Q18" s="5">
        <v>2.281</v>
      </c>
      <c r="R18" s="5">
        <v>0.216</v>
      </c>
      <c r="S18" s="5">
        <v>1.331</v>
      </c>
      <c r="T18" s="5">
        <v>0.189</v>
      </c>
      <c r="U18" s="5">
        <v>541.893</v>
      </c>
      <c r="V18" s="8"/>
      <c r="W18" s="8"/>
      <c r="X18" s="8"/>
      <c r="Y18" s="9"/>
      <c r="Z18" s="9"/>
      <c r="AA18" s="9"/>
      <c r="AB18" s="9"/>
    </row>
    <row r="19" ht="15.7" customHeight="1">
      <c r="A19" s="5">
        <v>6</v>
      </c>
      <c r="B19" t="s" s="6">
        <v>31</v>
      </c>
      <c r="C19" s="5">
        <v>2.14</v>
      </c>
      <c r="D19" s="7">
        <f>AVERAGE(C17:C19)</f>
        <v>2.14666666666667</v>
      </c>
      <c r="E19" s="7">
        <f>$D$4-D19</f>
        <v>0.11366666666666</v>
      </c>
      <c r="F19" s="5">
        <v>16.617</v>
      </c>
      <c r="G19" s="5">
        <v>94.02800000000001</v>
      </c>
      <c r="H19" s="5">
        <v>295.252</v>
      </c>
      <c r="I19" s="5">
        <v>22.707</v>
      </c>
      <c r="J19" s="5">
        <v>85.506</v>
      </c>
      <c r="K19" s="5">
        <v>11.903</v>
      </c>
      <c r="L19" s="5">
        <v>0.959</v>
      </c>
      <c r="M19" s="5">
        <v>10.299</v>
      </c>
      <c r="N19" s="5">
        <v>1.053</v>
      </c>
      <c r="O19" s="5">
        <v>4.344</v>
      </c>
      <c r="P19" s="5">
        <v>0.738</v>
      </c>
      <c r="Q19" s="5">
        <v>2.306</v>
      </c>
      <c r="R19" s="5">
        <v>0.222</v>
      </c>
      <c r="S19" s="5">
        <v>1.345</v>
      </c>
      <c r="T19" s="5">
        <v>0.189</v>
      </c>
      <c r="U19" s="5">
        <v>547.468</v>
      </c>
      <c r="V19" s="8"/>
      <c r="W19" s="8"/>
      <c r="X19" s="8"/>
      <c r="Y19" s="9"/>
      <c r="Z19" s="9"/>
      <c r="AA19" s="9"/>
      <c r="AB19" s="9"/>
    </row>
    <row r="20" ht="15.7" customHeight="1">
      <c r="A20" s="5">
        <v>7</v>
      </c>
      <c r="B20" t="s" s="6">
        <v>32</v>
      </c>
      <c r="C20" s="5">
        <v>1.97</v>
      </c>
      <c r="D20" s="7"/>
      <c r="E20" s="7"/>
      <c r="F20" s="5">
        <v>21.204</v>
      </c>
      <c r="G20" s="5">
        <v>109.577</v>
      </c>
      <c r="H20" s="5">
        <v>361.725</v>
      </c>
      <c r="I20" s="5">
        <v>26.61</v>
      </c>
      <c r="J20" s="5">
        <v>99.7</v>
      </c>
      <c r="K20" s="5">
        <v>14.216</v>
      </c>
      <c r="L20" s="5">
        <v>1.144</v>
      </c>
      <c r="M20" s="5">
        <v>12.648</v>
      </c>
      <c r="N20" s="5">
        <v>1.313</v>
      </c>
      <c r="O20" s="5">
        <v>5.436</v>
      </c>
      <c r="P20" s="5">
        <v>0.9350000000000001</v>
      </c>
      <c r="Q20" s="5">
        <v>2.834</v>
      </c>
      <c r="R20" s="5">
        <v>0.287</v>
      </c>
      <c r="S20" s="5">
        <v>1.727</v>
      </c>
      <c r="T20" s="5">
        <v>0.241</v>
      </c>
      <c r="U20" s="5">
        <v>659.597</v>
      </c>
      <c r="V20" s="8">
        <f>AVERAGE(U20:U22)</f>
        <v>662.9473333333329</v>
      </c>
      <c r="W20" s="8">
        <f>STDEV(U20:U22)</f>
        <v>6.51702465342378</v>
      </c>
      <c r="X20" s="8">
        <f>(V20-V$2)/V$2</f>
        <v>0.301218361656217</v>
      </c>
      <c r="Y20" s="9">
        <f>TTEST(C$2:C$4,C20:C22,2,2)</f>
        <v>1.04249700014844e-11</v>
      </c>
      <c r="Z20" s="9">
        <f>TTEST(U$2:U$4,U20:U22,2,2)</f>
        <v>0.00178085197225987</v>
      </c>
      <c r="AA20" s="9">
        <f>TTEST(C17:C19,C20:C22,2,2)</f>
        <v>7.586085849395679e-07</v>
      </c>
      <c r="AB20" s="9">
        <f>TTEST(U17:U19,U20:U22,2,2)</f>
        <v>8.51402095032901e-06</v>
      </c>
    </row>
    <row r="21" ht="15.7" customHeight="1">
      <c r="A21" s="5">
        <v>7</v>
      </c>
      <c r="B21" t="s" s="6">
        <v>32</v>
      </c>
      <c r="C21" s="5">
        <v>1.97</v>
      </c>
      <c r="D21" s="7"/>
      <c r="E21" s="7"/>
      <c r="F21" s="5">
        <v>20.74</v>
      </c>
      <c r="G21" s="5">
        <v>109.424</v>
      </c>
      <c r="H21" s="5">
        <v>360.198</v>
      </c>
      <c r="I21" s="5">
        <v>26.694</v>
      </c>
      <c r="J21" s="5">
        <v>101.27</v>
      </c>
      <c r="K21" s="5">
        <v>14.231</v>
      </c>
      <c r="L21" s="5">
        <v>1.13</v>
      </c>
      <c r="M21" s="5">
        <v>12.516</v>
      </c>
      <c r="N21" s="5">
        <v>1.297</v>
      </c>
      <c r="O21" s="5">
        <v>5.362</v>
      </c>
      <c r="P21" s="5">
        <v>0.922</v>
      </c>
      <c r="Q21" s="5">
        <v>2.799</v>
      </c>
      <c r="R21" s="5">
        <v>0.281</v>
      </c>
      <c r="S21" s="5">
        <v>1.686</v>
      </c>
      <c r="T21" s="5">
        <v>0.237</v>
      </c>
      <c r="U21" s="5">
        <v>658.787</v>
      </c>
      <c r="V21" s="8"/>
      <c r="W21" s="8"/>
      <c r="X21" s="8"/>
      <c r="Y21" s="9"/>
      <c r="Z21" s="9"/>
      <c r="AA21" s="9"/>
      <c r="AB21" s="9"/>
    </row>
    <row r="22" ht="15.7" customHeight="1">
      <c r="A22" s="5">
        <v>7</v>
      </c>
      <c r="B22" t="s" s="6">
        <v>32</v>
      </c>
      <c r="C22" s="5">
        <v>1.97</v>
      </c>
      <c r="D22" s="7">
        <f>AVERAGE(C20:C22)</f>
        <v>1.97</v>
      </c>
      <c r="E22" s="7">
        <f>$D$4-D22</f>
        <v>0.29033333333333</v>
      </c>
      <c r="F22" s="5">
        <v>22.201</v>
      </c>
      <c r="G22" s="5">
        <v>111.421</v>
      </c>
      <c r="H22" s="5">
        <v>367.012</v>
      </c>
      <c r="I22" s="5">
        <v>27.2</v>
      </c>
      <c r="J22" s="5">
        <v>100.679</v>
      </c>
      <c r="K22" s="5">
        <v>14.564</v>
      </c>
      <c r="L22" s="5">
        <v>1.178</v>
      </c>
      <c r="M22" s="5">
        <v>12.966</v>
      </c>
      <c r="N22" s="5">
        <v>1.351</v>
      </c>
      <c r="O22" s="5">
        <v>5.64</v>
      </c>
      <c r="P22" s="5">
        <v>0.974</v>
      </c>
      <c r="Q22" s="5">
        <v>2.932</v>
      </c>
      <c r="R22" s="5">
        <v>0.298</v>
      </c>
      <c r="S22" s="5">
        <v>1.792</v>
      </c>
      <c r="T22" s="5">
        <v>0.25</v>
      </c>
      <c r="U22" s="5">
        <v>670.458</v>
      </c>
      <c r="V22" s="8"/>
      <c r="W22" s="8"/>
      <c r="X22" s="8"/>
      <c r="Y22" s="9"/>
      <c r="Z22" s="9"/>
      <c r="AA22" s="9"/>
      <c r="AB22" s="9"/>
    </row>
    <row r="23" ht="15.7" customHeight="1">
      <c r="A23" s="5">
        <v>8</v>
      </c>
      <c r="B23" t="s" s="6">
        <v>33</v>
      </c>
      <c r="C23" s="5">
        <v>6.24</v>
      </c>
      <c r="D23" s="7"/>
      <c r="E23" s="7"/>
      <c r="F23" s="5">
        <v>1.094</v>
      </c>
      <c r="G23" s="5">
        <v>6.189</v>
      </c>
      <c r="H23" s="5">
        <v>7.905</v>
      </c>
      <c r="I23" s="5">
        <v>1.444</v>
      </c>
      <c r="J23" s="5">
        <v>5.768</v>
      </c>
      <c r="K23" s="5">
        <v>0.82</v>
      </c>
      <c r="L23" s="5">
        <v>0.077</v>
      </c>
      <c r="M23" s="5">
        <v>0.672</v>
      </c>
      <c r="N23" s="5">
        <v>0.068</v>
      </c>
      <c r="O23" s="5">
        <v>0.259</v>
      </c>
      <c r="P23" s="5">
        <v>0.045</v>
      </c>
      <c r="Q23" s="5">
        <v>0.468</v>
      </c>
      <c r="R23" s="5">
        <v>0.013</v>
      </c>
      <c r="S23" s="5">
        <v>0.075</v>
      </c>
      <c r="T23" s="5">
        <v>0.012</v>
      </c>
      <c r="U23" s="5">
        <v>24.909</v>
      </c>
      <c r="V23" s="8">
        <f>AVERAGE(U23:U25)</f>
        <v>24.465</v>
      </c>
      <c r="W23" s="8">
        <f>STDEV(U23:U25)</f>
        <v>2.90654657626538</v>
      </c>
      <c r="X23" s="8">
        <f>(V23-V$2)/V$2</f>
        <v>-0.951980639158989</v>
      </c>
      <c r="Y23" s="9">
        <f>TTEST(C$2:C$4,C23:C25,2,2)</f>
        <v>1.47072370908569e-10</v>
      </c>
      <c r="Z23" s="9">
        <f>TTEST(U$2:U$4,U23:U25,2,2)</f>
        <v>1.88122602352429e-05</v>
      </c>
      <c r="AA23" s="9"/>
      <c r="AB23" s="9"/>
    </row>
    <row r="24" ht="15.7" customHeight="1">
      <c r="A24" s="5">
        <v>8</v>
      </c>
      <c r="B24" t="s" s="6">
        <v>33</v>
      </c>
      <c r="C24" s="5">
        <v>6.23</v>
      </c>
      <c r="D24" s="7"/>
      <c r="E24" s="7"/>
      <c r="F24" s="5">
        <v>0.988</v>
      </c>
      <c r="G24" s="5">
        <v>5.264</v>
      </c>
      <c r="H24" s="5">
        <v>6.549</v>
      </c>
      <c r="I24" s="5">
        <v>1.246</v>
      </c>
      <c r="J24" s="5">
        <v>5.04</v>
      </c>
      <c r="K24" s="5">
        <v>0.726</v>
      </c>
      <c r="L24" s="5">
        <v>0.06900000000000001</v>
      </c>
      <c r="M24" s="5">
        <v>0.592</v>
      </c>
      <c r="N24" s="5">
        <v>0.061</v>
      </c>
      <c r="O24" s="5">
        <v>0.235</v>
      </c>
      <c r="P24" s="5">
        <v>0.04</v>
      </c>
      <c r="Q24" s="5">
        <v>0.458</v>
      </c>
      <c r="R24" s="5">
        <v>0.012</v>
      </c>
      <c r="S24" s="5">
        <v>0.07000000000000001</v>
      </c>
      <c r="T24" s="5">
        <v>0.012</v>
      </c>
      <c r="U24" s="5">
        <v>21.362</v>
      </c>
      <c r="V24" s="8"/>
      <c r="W24" s="8"/>
      <c r="X24" s="8"/>
      <c r="Y24" s="9"/>
      <c r="Z24" s="9"/>
      <c r="AA24" s="9"/>
      <c r="AB24" s="9"/>
    </row>
    <row r="25" ht="15.7" customHeight="1">
      <c r="A25" s="5">
        <v>8</v>
      </c>
      <c r="B25" t="s" s="6">
        <v>33</v>
      </c>
      <c r="C25" s="5">
        <v>6.21</v>
      </c>
      <c r="D25" s="7">
        <f>AVERAGE(C23:C25)</f>
        <v>6.22666666666667</v>
      </c>
      <c r="E25" s="7">
        <f>$D$4-D25</f>
        <v>-3.96633333333334</v>
      </c>
      <c r="F25" s="5">
        <v>1.409</v>
      </c>
      <c r="G25" s="5">
        <v>5.787</v>
      </c>
      <c r="H25" s="5">
        <v>8.103999999999999</v>
      </c>
      <c r="I25" s="5">
        <v>1.652</v>
      </c>
      <c r="J25" s="5">
        <v>6.937</v>
      </c>
      <c r="K25" s="5">
        <v>1.078</v>
      </c>
      <c r="L25" s="5">
        <v>0.104</v>
      </c>
      <c r="M25" s="5">
        <v>0.862</v>
      </c>
      <c r="N25" s="5">
        <v>0.094</v>
      </c>
      <c r="O25" s="5">
        <v>0.372</v>
      </c>
      <c r="P25" s="5">
        <v>0.064</v>
      </c>
      <c r="Q25" s="5">
        <v>0.516</v>
      </c>
      <c r="R25" s="5">
        <v>0.019</v>
      </c>
      <c r="S25" s="5">
        <v>0.108</v>
      </c>
      <c r="T25" s="5">
        <v>0.018</v>
      </c>
      <c r="U25" s="5">
        <v>27.124</v>
      </c>
      <c r="V25" s="8"/>
      <c r="W25" s="8"/>
      <c r="X25" s="8"/>
      <c r="Y25" s="9"/>
      <c r="Z25" s="9"/>
      <c r="AA25" s="9"/>
      <c r="AB25" s="9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