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at/Documents/research/papers/d2hdh/resubmission-2/paper-resubmission/"/>
    </mc:Choice>
  </mc:AlternateContent>
  <xr:revisionPtr revIDLastSave="0" documentId="8_{2A8E3D6E-B534-4049-948B-9F6F2D587E63}" xr6:coauthVersionLast="36" xr6:coauthVersionMax="36" xr10:uidLastSave="{00000000-0000-0000-0000-000000000000}"/>
  <bookViews>
    <workbookView xWindow="-35620" yWindow="-10820" windowWidth="36220" windowHeight="20800" activeTab="5" xr2:uid="{C102912D-83AF-460C-844D-494A0DBFD917}"/>
  </bookViews>
  <sheets>
    <sheet name="act-KCl" sheetId="3" r:id="rId1"/>
    <sheet name="act-MgCl2" sheetId="4" r:id="rId2"/>
    <sheet name="tm-kcl-nacl" sheetId="2" r:id="rId3"/>
    <sheet name="Tm-MgCl2" sheetId="5" r:id="rId4"/>
    <sheet name="act-org-solv" sheetId="6" r:id="rId5"/>
    <sheet name="kinetics in 4M KCl" sheetId="8" r:id="rId6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8" i="6" l="1"/>
  <c r="F18" i="6"/>
  <c r="G18" i="6"/>
  <c r="H18" i="6"/>
  <c r="I18" i="6"/>
  <c r="J18" i="6"/>
  <c r="K18" i="6"/>
  <c r="D18" i="6"/>
  <c r="E14" i="6"/>
  <c r="F14" i="6"/>
  <c r="G14" i="6"/>
  <c r="H14" i="6"/>
  <c r="I14" i="6"/>
  <c r="J14" i="6"/>
  <c r="K14" i="6"/>
  <c r="D14" i="6"/>
  <c r="L13" i="4" l="1"/>
  <c r="K13" i="4"/>
  <c r="J13" i="4"/>
  <c r="I13" i="4"/>
  <c r="H13" i="4"/>
  <c r="G13" i="4"/>
  <c r="F13" i="4"/>
  <c r="E13" i="4"/>
  <c r="D13" i="4"/>
  <c r="L10" i="4"/>
  <c r="K10" i="4"/>
  <c r="J10" i="4"/>
  <c r="I10" i="4"/>
  <c r="H10" i="4"/>
  <c r="G10" i="4"/>
  <c r="F10" i="4"/>
  <c r="E10" i="4"/>
  <c r="D10" i="4"/>
  <c r="H9" i="5" l="1"/>
  <c r="G9" i="5"/>
  <c r="F9" i="5"/>
  <c r="E9" i="5"/>
  <c r="D9" i="5"/>
  <c r="C9" i="5"/>
  <c r="G13" i="2" l="1"/>
  <c r="F13" i="2"/>
  <c r="E13" i="2"/>
  <c r="D13" i="2"/>
  <c r="C13" i="2"/>
  <c r="G9" i="2"/>
  <c r="F9" i="2"/>
  <c r="E9" i="2"/>
  <c r="D9" i="2"/>
  <c r="C9" i="2"/>
</calcChain>
</file>

<file path=xl/sharedStrings.xml><?xml version="1.0" encoding="utf-8"?>
<sst xmlns="http://schemas.openxmlformats.org/spreadsheetml/2006/main" count="75" uniqueCount="68">
  <si>
    <t>KCLAverage</t>
  </si>
  <si>
    <t>NACL rep 1</t>
  </si>
  <si>
    <t>NACL rep2</t>
  </si>
  <si>
    <t>NACL rep3</t>
  </si>
  <si>
    <t>NaCl Average</t>
  </si>
  <si>
    <t>KCL rep2</t>
  </si>
  <si>
    <t>KCL rep3</t>
  </si>
  <si>
    <t>KCL rep1</t>
  </si>
  <si>
    <t>Tm</t>
  </si>
  <si>
    <t>MGCL2 concentration (M)</t>
  </si>
  <si>
    <t xml:space="preserve">AVERAGE </t>
  </si>
  <si>
    <t>mgcl2-rep1</t>
  </si>
  <si>
    <t>mgcl2-rep2</t>
  </si>
  <si>
    <t>mgcl2-rep3</t>
  </si>
  <si>
    <t>NADPH-rep1</t>
  </si>
  <si>
    <t>NADPH-rep2</t>
  </si>
  <si>
    <t>NADPH-rep3</t>
  </si>
  <si>
    <t>NADPH-av</t>
  </si>
  <si>
    <t>NADH-rep1</t>
  </si>
  <si>
    <t>NADH-rep2</t>
  </si>
  <si>
    <t>NADH-rep3</t>
  </si>
  <si>
    <t>NADH-av</t>
  </si>
  <si>
    <t>MgCl2/mM</t>
  </si>
  <si>
    <t>av NADPH/U</t>
  </si>
  <si>
    <t>NADPH/U rep1</t>
  </si>
  <si>
    <t>NADPH/U rep2</t>
  </si>
  <si>
    <t>NADPH/U rep3</t>
  </si>
  <si>
    <t>av NAD/U</t>
  </si>
  <si>
    <t>NAD/U rep1</t>
  </si>
  <si>
    <t>NAD/U rep2</t>
  </si>
  <si>
    <t>20%gly-rep1</t>
  </si>
  <si>
    <t>20%gly-rep2</t>
  </si>
  <si>
    <t>20%gly-rep3</t>
  </si>
  <si>
    <t>20%EtoH-rep1</t>
  </si>
  <si>
    <t>20%EtoH-rep2</t>
  </si>
  <si>
    <t>20%EtoH-rep3</t>
  </si>
  <si>
    <t>20%DMSO-rep1</t>
  </si>
  <si>
    <t>20%DMSO-rep2</t>
  </si>
  <si>
    <t>20%DMSO-rep3</t>
  </si>
  <si>
    <t>2M NaCl-av</t>
  </si>
  <si>
    <t>20%DMSO-av</t>
  </si>
  <si>
    <t>20%gly-av-3</t>
  </si>
  <si>
    <t>20%EtoH-av3-calc</t>
  </si>
  <si>
    <t>2M NaCl-rep1</t>
  </si>
  <si>
    <t>2M NaCl-rep2</t>
  </si>
  <si>
    <t>2M NaCl-rep3</t>
  </si>
  <si>
    <t>KCl conc (M)</t>
  </si>
  <si>
    <t>Specific activity</t>
  </si>
  <si>
    <t>(U/mg)</t>
  </si>
  <si>
    <t>specific activity</t>
  </si>
  <si>
    <t>salt conc (M)</t>
  </si>
  <si>
    <t>2-ketohexanoic acid oncentration (mM)</t>
  </si>
  <si>
    <t>[NADH]</t>
  </si>
  <si>
    <t>mM</t>
  </si>
  <si>
    <t>∆A/min</t>
  </si>
  <si>
    <t>4M KCl; 50mM HEPES pH 8.0</t>
  </si>
  <si>
    <r>
      <t xml:space="preserve"> </t>
    </r>
    <r>
      <rPr>
        <sz val="11"/>
        <color rgb="FFFF0000"/>
        <rFont val="Calibri"/>
        <family val="2"/>
        <scheme val="minor"/>
      </rPr>
      <t>NADH</t>
    </r>
  </si>
  <si>
    <t>20mM 2-KHA</t>
  </si>
  <si>
    <t>D2HDH 0.375uM</t>
  </si>
  <si>
    <t>[NADPH]</t>
  </si>
  <si>
    <r>
      <t xml:space="preserve"> </t>
    </r>
    <r>
      <rPr>
        <sz val="11"/>
        <color rgb="FFFF0000"/>
        <rFont val="Calibri"/>
        <family val="2"/>
        <scheme val="minor"/>
      </rPr>
      <t>NADPH</t>
    </r>
  </si>
  <si>
    <t>4mM 2-KHA</t>
  </si>
  <si>
    <t>Supporting Information Figure 4a</t>
  </si>
  <si>
    <t>Supporting Information Figure 4b</t>
  </si>
  <si>
    <t>Supporting Information Figure 4c</t>
  </si>
  <si>
    <t>Supporting Information Figure 4d</t>
  </si>
  <si>
    <t>Supporting Information Figure 4e</t>
  </si>
  <si>
    <t>Supporting Information Table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</si>
</sst>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0.0000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6"/>
      <color theme="1"/>
      <name val="Calibri (Body)_x0000_"/>
    </font>
    <font>
      <b/>
      <sz val="16"/>
      <color rgb="FF000000"/>
      <name val="Calibri (Body)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Border="1" applyAlignment="1">
      <alignment horizontal="center" vertical="center" wrapText="1"/>
    </xf>
    <xf numFmtId="168" fontId="0" fillId="0" borderId="0" xfId="0" applyNumberFormat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0" xfId="0" applyBorder="1"/>
    <xf numFmtId="0" fontId="0" fillId="0" borderId="8" xfId="0" applyBorder="1"/>
    <xf numFmtId="0" fontId="1" fillId="0" borderId="7" xfId="0" applyFont="1" applyBorder="1"/>
    <xf numFmtId="0" fontId="1" fillId="0" borderId="0" xfId="0" applyFont="1" applyBorder="1"/>
    <xf numFmtId="0" fontId="1" fillId="0" borderId="8" xfId="0" applyFont="1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7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2" fillId="0" borderId="0" xfId="0" applyFont="1" applyBorder="1"/>
    <xf numFmtId="0" fontId="0" fillId="0" borderId="5" xfId="0" applyBorder="1" applyAlignment="1">
      <alignment horizontal="center"/>
    </xf>
    <xf numFmtId="168" fontId="0" fillId="0" borderId="0" xfId="0" applyNumberFormat="1" applyBorder="1"/>
    <xf numFmtId="0" fontId="0" fillId="0" borderId="1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/>
    </xf>
    <xf numFmtId="0" fontId="4" fillId="0" borderId="0" xfId="0" applyFont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17/10/relationships/person" Target="persons/person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10805284232581"/>
          <c:y val="0.1543913094640374"/>
          <c:w val="0.82753265191182257"/>
          <c:h val="0.65331239802203589"/>
        </c:manualLayout>
      </c:layout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x"/>
            <c:size val="7"/>
            <c:spPr>
              <a:noFill/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'act-KCl'!$C$5:$K$5</c:f>
              <c:numCache>
                <c:formatCode>General</c:formatCode>
                <c:ptCount val="9"/>
                <c:pt idx="0">
                  <c:v>0.04</c:v>
                </c:pt>
                <c:pt idx="1">
                  <c:v>0.5</c:v>
                </c:pt>
                <c:pt idx="2">
                  <c:v>1</c:v>
                </c:pt>
                <c:pt idx="3">
                  <c:v>1.5</c:v>
                </c:pt>
                <c:pt idx="4">
                  <c:v>2</c:v>
                </c:pt>
                <c:pt idx="5">
                  <c:v>2.5</c:v>
                </c:pt>
                <c:pt idx="6">
                  <c:v>3</c:v>
                </c:pt>
                <c:pt idx="7">
                  <c:v>3.5</c:v>
                </c:pt>
                <c:pt idx="8">
                  <c:v>4</c:v>
                </c:pt>
              </c:numCache>
            </c:numRef>
          </c:xVal>
          <c:yVal>
            <c:numRef>
              <c:f>'act-KCl'!$C$6:$K$6</c:f>
              <c:numCache>
                <c:formatCode>General</c:formatCode>
                <c:ptCount val="9"/>
                <c:pt idx="0">
                  <c:v>1.62</c:v>
                </c:pt>
                <c:pt idx="1">
                  <c:v>2.73</c:v>
                </c:pt>
                <c:pt idx="2">
                  <c:v>3.3</c:v>
                </c:pt>
                <c:pt idx="3">
                  <c:v>3.46</c:v>
                </c:pt>
                <c:pt idx="4">
                  <c:v>3.55</c:v>
                </c:pt>
                <c:pt idx="5">
                  <c:v>3.33</c:v>
                </c:pt>
                <c:pt idx="6">
                  <c:v>3.35</c:v>
                </c:pt>
                <c:pt idx="7">
                  <c:v>2.93</c:v>
                </c:pt>
                <c:pt idx="8">
                  <c:v>2.82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4F5-6F40-B948-C98DA8E7021B}"/>
            </c:ext>
          </c:extLst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x"/>
            <c:size val="7"/>
            <c:spPr>
              <a:noFill/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'act-KCl'!$C$5:$K$5</c:f>
              <c:numCache>
                <c:formatCode>General</c:formatCode>
                <c:ptCount val="9"/>
                <c:pt idx="0">
                  <c:v>0.04</c:v>
                </c:pt>
                <c:pt idx="1">
                  <c:v>0.5</c:v>
                </c:pt>
                <c:pt idx="2">
                  <c:v>1</c:v>
                </c:pt>
                <c:pt idx="3">
                  <c:v>1.5</c:v>
                </c:pt>
                <c:pt idx="4">
                  <c:v>2</c:v>
                </c:pt>
                <c:pt idx="5">
                  <c:v>2.5</c:v>
                </c:pt>
                <c:pt idx="6">
                  <c:v>3</c:v>
                </c:pt>
                <c:pt idx="7">
                  <c:v>3.5</c:v>
                </c:pt>
                <c:pt idx="8">
                  <c:v>4</c:v>
                </c:pt>
              </c:numCache>
            </c:numRef>
          </c:xVal>
          <c:yVal>
            <c:numRef>
              <c:f>'act-KCl'!$C$7:$K$7</c:f>
              <c:numCache>
                <c:formatCode>General</c:formatCode>
                <c:ptCount val="9"/>
                <c:pt idx="0">
                  <c:v>1.59</c:v>
                </c:pt>
                <c:pt idx="1">
                  <c:v>3</c:v>
                </c:pt>
                <c:pt idx="2">
                  <c:v>3.37</c:v>
                </c:pt>
                <c:pt idx="3">
                  <c:v>3.49</c:v>
                </c:pt>
                <c:pt idx="4">
                  <c:v>3.42</c:v>
                </c:pt>
                <c:pt idx="5">
                  <c:v>3.31</c:v>
                </c:pt>
                <c:pt idx="6">
                  <c:v>3.31</c:v>
                </c:pt>
                <c:pt idx="7">
                  <c:v>3.07</c:v>
                </c:pt>
                <c:pt idx="8">
                  <c:v>2.77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94F5-6F40-B948-C98DA8E7021B}"/>
            </c:ext>
          </c:extLst>
        </c:ser>
        <c:ser>
          <c:idx val="2"/>
          <c:order val="2"/>
          <c:spPr>
            <a:ln w="25400" cap="rnd">
              <a:noFill/>
              <a:round/>
            </a:ln>
            <a:effectLst/>
          </c:spPr>
          <c:marker>
            <c:symbol val="x"/>
            <c:size val="7"/>
            <c:spPr>
              <a:noFill/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'act-KCl'!$C$5:$K$5</c:f>
              <c:numCache>
                <c:formatCode>General</c:formatCode>
                <c:ptCount val="9"/>
                <c:pt idx="0">
                  <c:v>0.04</c:v>
                </c:pt>
                <c:pt idx="1">
                  <c:v>0.5</c:v>
                </c:pt>
                <c:pt idx="2">
                  <c:v>1</c:v>
                </c:pt>
                <c:pt idx="3">
                  <c:v>1.5</c:v>
                </c:pt>
                <c:pt idx="4">
                  <c:v>2</c:v>
                </c:pt>
                <c:pt idx="5">
                  <c:v>2.5</c:v>
                </c:pt>
                <c:pt idx="6">
                  <c:v>3</c:v>
                </c:pt>
                <c:pt idx="7">
                  <c:v>3.5</c:v>
                </c:pt>
                <c:pt idx="8">
                  <c:v>4</c:v>
                </c:pt>
              </c:numCache>
            </c:numRef>
          </c:xVal>
          <c:yVal>
            <c:numRef>
              <c:f>'act-KCl'!$C$8:$K$8</c:f>
              <c:numCache>
                <c:formatCode>General</c:formatCode>
                <c:ptCount val="9"/>
                <c:pt idx="0">
                  <c:v>1.69</c:v>
                </c:pt>
                <c:pt idx="1">
                  <c:v>3</c:v>
                </c:pt>
                <c:pt idx="2">
                  <c:v>3.51</c:v>
                </c:pt>
                <c:pt idx="3">
                  <c:v>3.49</c:v>
                </c:pt>
                <c:pt idx="4">
                  <c:v>3.32</c:v>
                </c:pt>
                <c:pt idx="5">
                  <c:v>3.47</c:v>
                </c:pt>
                <c:pt idx="6">
                  <c:v>3.35</c:v>
                </c:pt>
                <c:pt idx="7">
                  <c:v>3.15</c:v>
                </c:pt>
                <c:pt idx="8">
                  <c:v>2.84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94F5-6F40-B948-C98DA8E7021B}"/>
            </c:ext>
          </c:extLst>
        </c:ser>
        <c:ser>
          <c:idx val="3"/>
          <c:order val="3"/>
          <c:spPr>
            <a:ln w="158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'act-KCl'!$C$5:$K$5</c:f>
              <c:numCache>
                <c:formatCode>General</c:formatCode>
                <c:ptCount val="9"/>
                <c:pt idx="0">
                  <c:v>0.04</c:v>
                </c:pt>
                <c:pt idx="1">
                  <c:v>0.5</c:v>
                </c:pt>
                <c:pt idx="2">
                  <c:v>1</c:v>
                </c:pt>
                <c:pt idx="3">
                  <c:v>1.5</c:v>
                </c:pt>
                <c:pt idx="4">
                  <c:v>2</c:v>
                </c:pt>
                <c:pt idx="5">
                  <c:v>2.5</c:v>
                </c:pt>
                <c:pt idx="6">
                  <c:v>3</c:v>
                </c:pt>
                <c:pt idx="7">
                  <c:v>3.5</c:v>
                </c:pt>
                <c:pt idx="8">
                  <c:v>4</c:v>
                </c:pt>
              </c:numCache>
            </c:numRef>
          </c:xVal>
          <c:yVal>
            <c:numRef>
              <c:f>'act-KCl'!$C$9:$K$9</c:f>
              <c:numCache>
                <c:formatCode>General</c:formatCode>
                <c:ptCount val="9"/>
                <c:pt idx="0">
                  <c:v>1.63</c:v>
                </c:pt>
                <c:pt idx="1">
                  <c:v>2.91</c:v>
                </c:pt>
                <c:pt idx="2">
                  <c:v>3.39</c:v>
                </c:pt>
                <c:pt idx="3">
                  <c:v>3.48</c:v>
                </c:pt>
                <c:pt idx="4">
                  <c:v>3.43</c:v>
                </c:pt>
                <c:pt idx="5">
                  <c:v>3.37</c:v>
                </c:pt>
                <c:pt idx="6">
                  <c:v>3.34</c:v>
                </c:pt>
                <c:pt idx="7">
                  <c:v>3.05</c:v>
                </c:pt>
                <c:pt idx="8">
                  <c:v>2.81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94F5-6F40-B948-C98DA8E7021B}"/>
            </c:ext>
          </c:extLst>
        </c:ser>
        <c:ser>
          <c:idx val="4"/>
          <c:order val="4"/>
          <c:spPr>
            <a:ln w="25400" cap="rnd">
              <a:noFill/>
              <a:round/>
            </a:ln>
            <a:effectLst/>
          </c:spPr>
          <c:marker>
            <c:symbol val="x"/>
            <c:size val="7"/>
            <c:spPr>
              <a:noFill/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'act-KCl'!$C$5:$K$5</c:f>
              <c:numCache>
                <c:formatCode>General</c:formatCode>
                <c:ptCount val="9"/>
                <c:pt idx="0">
                  <c:v>0.04</c:v>
                </c:pt>
                <c:pt idx="1">
                  <c:v>0.5</c:v>
                </c:pt>
                <c:pt idx="2">
                  <c:v>1</c:v>
                </c:pt>
                <c:pt idx="3">
                  <c:v>1.5</c:v>
                </c:pt>
                <c:pt idx="4">
                  <c:v>2</c:v>
                </c:pt>
                <c:pt idx="5">
                  <c:v>2.5</c:v>
                </c:pt>
                <c:pt idx="6">
                  <c:v>3</c:v>
                </c:pt>
                <c:pt idx="7">
                  <c:v>3.5</c:v>
                </c:pt>
                <c:pt idx="8">
                  <c:v>4</c:v>
                </c:pt>
              </c:numCache>
            </c:numRef>
          </c:xVal>
          <c:yVal>
            <c:numRef>
              <c:f>'act-KCl'!$C$10:$K$10</c:f>
              <c:numCache>
                <c:formatCode>General</c:formatCode>
                <c:ptCount val="9"/>
                <c:pt idx="0">
                  <c:v>2.39</c:v>
                </c:pt>
                <c:pt idx="1">
                  <c:v>2.4500000000000002</c:v>
                </c:pt>
                <c:pt idx="2">
                  <c:v>2.09</c:v>
                </c:pt>
                <c:pt idx="3">
                  <c:v>2.52</c:v>
                </c:pt>
                <c:pt idx="4">
                  <c:v>2.35</c:v>
                </c:pt>
                <c:pt idx="5">
                  <c:v>3.07</c:v>
                </c:pt>
                <c:pt idx="6">
                  <c:v>3.49</c:v>
                </c:pt>
                <c:pt idx="7">
                  <c:v>3.97</c:v>
                </c:pt>
                <c:pt idx="8">
                  <c:v>3.86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94F5-6F40-B948-C98DA8E7021B}"/>
            </c:ext>
          </c:extLst>
        </c:ser>
        <c:ser>
          <c:idx val="5"/>
          <c:order val="5"/>
          <c:spPr>
            <a:ln w="25400" cap="rnd">
              <a:noFill/>
              <a:round/>
            </a:ln>
            <a:effectLst/>
          </c:spPr>
          <c:marker>
            <c:symbol val="x"/>
            <c:size val="7"/>
            <c:spPr>
              <a:noFill/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'act-KCl'!$C$5:$K$5</c:f>
              <c:numCache>
                <c:formatCode>General</c:formatCode>
                <c:ptCount val="9"/>
                <c:pt idx="0">
                  <c:v>0.04</c:v>
                </c:pt>
                <c:pt idx="1">
                  <c:v>0.5</c:v>
                </c:pt>
                <c:pt idx="2">
                  <c:v>1</c:v>
                </c:pt>
                <c:pt idx="3">
                  <c:v>1.5</c:v>
                </c:pt>
                <c:pt idx="4">
                  <c:v>2</c:v>
                </c:pt>
                <c:pt idx="5">
                  <c:v>2.5</c:v>
                </c:pt>
                <c:pt idx="6">
                  <c:v>3</c:v>
                </c:pt>
                <c:pt idx="7">
                  <c:v>3.5</c:v>
                </c:pt>
                <c:pt idx="8">
                  <c:v>4</c:v>
                </c:pt>
              </c:numCache>
            </c:numRef>
          </c:xVal>
          <c:yVal>
            <c:numRef>
              <c:f>'act-KCl'!$C$11:$K$11</c:f>
              <c:numCache>
                <c:formatCode>General</c:formatCode>
                <c:ptCount val="9"/>
                <c:pt idx="0">
                  <c:v>2.0699999999999998</c:v>
                </c:pt>
                <c:pt idx="1">
                  <c:v>2.97</c:v>
                </c:pt>
                <c:pt idx="2">
                  <c:v>2.08</c:v>
                </c:pt>
                <c:pt idx="3">
                  <c:v>2.21</c:v>
                </c:pt>
                <c:pt idx="4">
                  <c:v>2.35</c:v>
                </c:pt>
                <c:pt idx="5">
                  <c:v>2.88</c:v>
                </c:pt>
                <c:pt idx="6">
                  <c:v>3.4</c:v>
                </c:pt>
                <c:pt idx="7">
                  <c:v>3.97</c:v>
                </c:pt>
                <c:pt idx="8">
                  <c:v>3.97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94F5-6F40-B948-C98DA8E7021B}"/>
            </c:ext>
          </c:extLst>
        </c:ser>
        <c:ser>
          <c:idx val="6"/>
          <c:order val="6"/>
          <c:spPr>
            <a:ln w="25400" cap="rnd">
              <a:noFill/>
              <a:round/>
            </a:ln>
            <a:effectLst/>
          </c:spPr>
          <c:marker>
            <c:symbol val="x"/>
            <c:size val="7"/>
            <c:spPr>
              <a:noFill/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'act-KCl'!$C$5:$K$5</c:f>
              <c:numCache>
                <c:formatCode>General</c:formatCode>
                <c:ptCount val="9"/>
                <c:pt idx="0">
                  <c:v>0.04</c:v>
                </c:pt>
                <c:pt idx="1">
                  <c:v>0.5</c:v>
                </c:pt>
                <c:pt idx="2">
                  <c:v>1</c:v>
                </c:pt>
                <c:pt idx="3">
                  <c:v>1.5</c:v>
                </c:pt>
                <c:pt idx="4">
                  <c:v>2</c:v>
                </c:pt>
                <c:pt idx="5">
                  <c:v>2.5</c:v>
                </c:pt>
                <c:pt idx="6">
                  <c:v>3</c:v>
                </c:pt>
                <c:pt idx="7">
                  <c:v>3.5</c:v>
                </c:pt>
                <c:pt idx="8">
                  <c:v>4</c:v>
                </c:pt>
              </c:numCache>
            </c:numRef>
          </c:xVal>
          <c:yVal>
            <c:numRef>
              <c:f>'act-KCl'!$C$12:$K$12</c:f>
              <c:numCache>
                <c:formatCode>General</c:formatCode>
                <c:ptCount val="9"/>
                <c:pt idx="0">
                  <c:v>2.63</c:v>
                </c:pt>
                <c:pt idx="1">
                  <c:v>2.39</c:v>
                </c:pt>
                <c:pt idx="2">
                  <c:v>2.15</c:v>
                </c:pt>
                <c:pt idx="3">
                  <c:v>1.99</c:v>
                </c:pt>
                <c:pt idx="4">
                  <c:v>2.41</c:v>
                </c:pt>
                <c:pt idx="5">
                  <c:v>3</c:v>
                </c:pt>
                <c:pt idx="6">
                  <c:v>3.21</c:v>
                </c:pt>
                <c:pt idx="7">
                  <c:v>3.65</c:v>
                </c:pt>
                <c:pt idx="8">
                  <c:v>3.81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94F5-6F40-B948-C98DA8E7021B}"/>
            </c:ext>
          </c:extLst>
        </c:ser>
        <c:ser>
          <c:idx val="7"/>
          <c:order val="7"/>
          <c:spPr>
            <a:ln w="158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'act-KCl'!$C$5:$K$5</c:f>
              <c:numCache>
                <c:formatCode>General</c:formatCode>
                <c:ptCount val="9"/>
                <c:pt idx="0">
                  <c:v>0.04</c:v>
                </c:pt>
                <c:pt idx="1">
                  <c:v>0.5</c:v>
                </c:pt>
                <c:pt idx="2">
                  <c:v>1</c:v>
                </c:pt>
                <c:pt idx="3">
                  <c:v>1.5</c:v>
                </c:pt>
                <c:pt idx="4">
                  <c:v>2</c:v>
                </c:pt>
                <c:pt idx="5">
                  <c:v>2.5</c:v>
                </c:pt>
                <c:pt idx="6">
                  <c:v>3</c:v>
                </c:pt>
                <c:pt idx="7">
                  <c:v>3.5</c:v>
                </c:pt>
                <c:pt idx="8">
                  <c:v>4</c:v>
                </c:pt>
              </c:numCache>
            </c:numRef>
          </c:xVal>
          <c:yVal>
            <c:numRef>
              <c:f>'act-KCl'!$C$13:$K$13</c:f>
              <c:numCache>
                <c:formatCode>General</c:formatCode>
                <c:ptCount val="9"/>
                <c:pt idx="0">
                  <c:v>2.36</c:v>
                </c:pt>
                <c:pt idx="1">
                  <c:v>2.6</c:v>
                </c:pt>
                <c:pt idx="2">
                  <c:v>2.11</c:v>
                </c:pt>
                <c:pt idx="3">
                  <c:v>2.2400000000000002</c:v>
                </c:pt>
                <c:pt idx="4">
                  <c:v>2.37</c:v>
                </c:pt>
                <c:pt idx="5">
                  <c:v>2.98</c:v>
                </c:pt>
                <c:pt idx="6">
                  <c:v>3.37</c:v>
                </c:pt>
                <c:pt idx="7">
                  <c:v>3.86</c:v>
                </c:pt>
                <c:pt idx="8">
                  <c:v>3.88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4F5-6F40-B948-C98DA8E702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16514879"/>
        <c:axId val="1316516559"/>
      </c:scatterChart>
      <c:valAx>
        <c:axId val="1316514879"/>
        <c:scaling>
          <c:orientation val="minMax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600">
                    <a:solidFill>
                      <a:schemeClr val="tx1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KCl concentration (M)</a:t>
                </a:r>
              </a:p>
            </c:rich>
          </c:tx>
          <c:layout>
            <c:manualLayout>
              <c:xMode val="edge"/>
              <c:yMode val="edge"/>
              <c:x val="0.32192854410406224"/>
              <c:y val="0.8771613636981522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out"/>
        <c:tickLblPos val="nextTo"/>
        <c:spPr>
          <a:noFill/>
          <a:ln w="1905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+mn-cs"/>
              </a:defRPr>
            </a:pPr>
            <a:endParaRPr lang="en-US"/>
          </a:p>
        </c:txPr>
        <c:crossAx val="1316516559"/>
        <c:crosses val="autoZero"/>
        <c:crossBetween val="midCat"/>
        <c:majorUnit val="1"/>
        <c:minorUnit val="0.5"/>
      </c:valAx>
      <c:valAx>
        <c:axId val="1316516559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600">
                    <a:solidFill>
                      <a:schemeClr val="tx1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Specific activity (U/mg</a:t>
                </a:r>
                <a:r>
                  <a:rPr lang="en-US" sz="1600">
                    <a:latin typeface="Arial" panose="020B0604020202020204" pitchFamily="34" charset="0"/>
                    <a:cs typeface="Arial" panose="020B0604020202020204" pitchFamily="34" charset="0"/>
                  </a:rPr>
                  <a:t>)</a:t>
                </a:r>
              </a:p>
            </c:rich>
          </c:tx>
          <c:layout>
            <c:manualLayout>
              <c:xMode val="edge"/>
              <c:yMode val="edge"/>
              <c:x val="2.0583717357910904E-2"/>
              <c:y val="0.2162555393440691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out"/>
        <c:tickLblPos val="nextTo"/>
        <c:spPr>
          <a:noFill/>
          <a:ln w="1905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+mn-cs"/>
              </a:defRPr>
            </a:pPr>
            <a:endParaRPr lang="en-US"/>
          </a:p>
        </c:txPr>
        <c:crossAx val="1316514879"/>
        <c:crosses val="autoZero"/>
        <c:crossBetween val="midCat"/>
        <c:majorUnit val="1"/>
        <c:minorUnit val="0.5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136237613543775"/>
          <c:y val="0.19165097001107231"/>
          <c:w val="0.83905759577409667"/>
          <c:h val="0.61704810928845455"/>
        </c:manualLayout>
      </c:layout>
      <c:scatterChart>
        <c:scatterStyle val="lineMarker"/>
        <c:varyColors val="0"/>
        <c:ser>
          <c:idx val="0"/>
          <c:order val="0"/>
          <c:tx>
            <c:strRef>
              <c:f>'act-MgCl2'!$C$7</c:f>
              <c:strCache>
                <c:ptCount val="1"/>
                <c:pt idx="0">
                  <c:v>NADPH/U rep1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x"/>
            <c:size val="7"/>
            <c:spPr>
              <a:noFill/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'act-MgCl2'!$D$6:$L$6</c:f>
              <c:numCache>
                <c:formatCode>General</c:formatCode>
                <c:ptCount val="9"/>
                <c:pt idx="0">
                  <c:v>0</c:v>
                </c:pt>
                <c:pt idx="1">
                  <c:v>60</c:v>
                </c:pt>
                <c:pt idx="2">
                  <c:v>120</c:v>
                </c:pt>
                <c:pt idx="3">
                  <c:v>240</c:v>
                </c:pt>
                <c:pt idx="4">
                  <c:v>360</c:v>
                </c:pt>
                <c:pt idx="5">
                  <c:v>480</c:v>
                </c:pt>
                <c:pt idx="6">
                  <c:v>720</c:v>
                </c:pt>
                <c:pt idx="7">
                  <c:v>1080</c:v>
                </c:pt>
                <c:pt idx="8">
                  <c:v>1500</c:v>
                </c:pt>
              </c:numCache>
            </c:numRef>
          </c:xVal>
          <c:yVal>
            <c:numRef>
              <c:f>'act-MgCl2'!$D$7:$L$7</c:f>
              <c:numCache>
                <c:formatCode>General</c:formatCode>
                <c:ptCount val="9"/>
                <c:pt idx="0">
                  <c:v>3.09</c:v>
                </c:pt>
                <c:pt idx="1">
                  <c:v>3.35</c:v>
                </c:pt>
                <c:pt idx="2">
                  <c:v>2.83</c:v>
                </c:pt>
                <c:pt idx="3">
                  <c:v>2.83</c:v>
                </c:pt>
                <c:pt idx="4">
                  <c:v>2.7</c:v>
                </c:pt>
                <c:pt idx="5">
                  <c:v>2.65</c:v>
                </c:pt>
                <c:pt idx="6">
                  <c:v>1.72</c:v>
                </c:pt>
                <c:pt idx="7">
                  <c:v>0.72</c:v>
                </c:pt>
                <c:pt idx="8">
                  <c:v>0.13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63A7-0148-90AB-75062DA00330}"/>
            </c:ext>
          </c:extLst>
        </c:ser>
        <c:ser>
          <c:idx val="1"/>
          <c:order val="1"/>
          <c:tx>
            <c:strRef>
              <c:f>'act-MgCl2'!$C$8</c:f>
              <c:strCache>
                <c:ptCount val="1"/>
                <c:pt idx="0">
                  <c:v>NADPH/U rep2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x"/>
            <c:size val="7"/>
            <c:spPr>
              <a:noFill/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'act-MgCl2'!$D$6:$L$6</c:f>
              <c:numCache>
                <c:formatCode>General</c:formatCode>
                <c:ptCount val="9"/>
                <c:pt idx="0">
                  <c:v>0</c:v>
                </c:pt>
                <c:pt idx="1">
                  <c:v>60</c:v>
                </c:pt>
                <c:pt idx="2">
                  <c:v>120</c:v>
                </c:pt>
                <c:pt idx="3">
                  <c:v>240</c:v>
                </c:pt>
                <c:pt idx="4">
                  <c:v>360</c:v>
                </c:pt>
                <c:pt idx="5">
                  <c:v>480</c:v>
                </c:pt>
                <c:pt idx="6">
                  <c:v>720</c:v>
                </c:pt>
                <c:pt idx="7">
                  <c:v>1080</c:v>
                </c:pt>
                <c:pt idx="8">
                  <c:v>1500</c:v>
                </c:pt>
              </c:numCache>
            </c:numRef>
          </c:xVal>
          <c:yVal>
            <c:numRef>
              <c:f>'act-MgCl2'!$D$8:$L$8</c:f>
              <c:numCache>
                <c:formatCode>General</c:formatCode>
                <c:ptCount val="9"/>
                <c:pt idx="0">
                  <c:v>2.96</c:v>
                </c:pt>
                <c:pt idx="1">
                  <c:v>3.35</c:v>
                </c:pt>
                <c:pt idx="2">
                  <c:v>3.22</c:v>
                </c:pt>
                <c:pt idx="3">
                  <c:v>3.48</c:v>
                </c:pt>
                <c:pt idx="4">
                  <c:v>2.57</c:v>
                </c:pt>
                <c:pt idx="5">
                  <c:v>2.56</c:v>
                </c:pt>
                <c:pt idx="6">
                  <c:v>1.58</c:v>
                </c:pt>
                <c:pt idx="7">
                  <c:v>0.31</c:v>
                </c:pt>
                <c:pt idx="8">
                  <c:v>0.03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63A7-0148-90AB-75062DA00330}"/>
            </c:ext>
          </c:extLst>
        </c:ser>
        <c:ser>
          <c:idx val="2"/>
          <c:order val="2"/>
          <c:tx>
            <c:strRef>
              <c:f>'act-MgCl2'!$C$9</c:f>
              <c:strCache>
                <c:ptCount val="1"/>
                <c:pt idx="0">
                  <c:v>NADPH/U rep3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x"/>
            <c:size val="7"/>
            <c:spPr>
              <a:noFill/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'act-MgCl2'!$D$6:$L$6</c:f>
              <c:numCache>
                <c:formatCode>General</c:formatCode>
                <c:ptCount val="9"/>
                <c:pt idx="0">
                  <c:v>0</c:v>
                </c:pt>
                <c:pt idx="1">
                  <c:v>60</c:v>
                </c:pt>
                <c:pt idx="2">
                  <c:v>120</c:v>
                </c:pt>
                <c:pt idx="3">
                  <c:v>240</c:v>
                </c:pt>
                <c:pt idx="4">
                  <c:v>360</c:v>
                </c:pt>
                <c:pt idx="5">
                  <c:v>480</c:v>
                </c:pt>
                <c:pt idx="6">
                  <c:v>720</c:v>
                </c:pt>
                <c:pt idx="7">
                  <c:v>1080</c:v>
                </c:pt>
                <c:pt idx="8">
                  <c:v>1500</c:v>
                </c:pt>
              </c:numCache>
            </c:numRef>
          </c:xVal>
          <c:yVal>
            <c:numRef>
              <c:f>'act-MgCl2'!$D$9:$L$9</c:f>
              <c:numCache>
                <c:formatCode>General</c:formatCode>
                <c:ptCount val="9"/>
                <c:pt idx="0">
                  <c:v>3.35</c:v>
                </c:pt>
                <c:pt idx="1">
                  <c:v>2.96</c:v>
                </c:pt>
                <c:pt idx="2">
                  <c:v>3.09</c:v>
                </c:pt>
                <c:pt idx="3">
                  <c:v>2.96</c:v>
                </c:pt>
                <c:pt idx="4">
                  <c:v>2.83</c:v>
                </c:pt>
                <c:pt idx="5">
                  <c:v>2.56</c:v>
                </c:pt>
                <c:pt idx="6">
                  <c:v>1.87</c:v>
                </c:pt>
                <c:pt idx="7">
                  <c:v>0.61</c:v>
                </c:pt>
                <c:pt idx="8">
                  <c:v>0.09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63A7-0148-90AB-75062DA00330}"/>
            </c:ext>
          </c:extLst>
        </c:ser>
        <c:ser>
          <c:idx val="3"/>
          <c:order val="3"/>
          <c:tx>
            <c:strRef>
              <c:f>'act-MgCl2'!$C$10</c:f>
              <c:strCache>
                <c:ptCount val="1"/>
                <c:pt idx="0">
                  <c:v>av NADPH/U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'act-MgCl2'!$D$6:$L$6</c:f>
              <c:numCache>
                <c:formatCode>General</c:formatCode>
                <c:ptCount val="9"/>
                <c:pt idx="0">
                  <c:v>0</c:v>
                </c:pt>
                <c:pt idx="1">
                  <c:v>60</c:v>
                </c:pt>
                <c:pt idx="2">
                  <c:v>120</c:v>
                </c:pt>
                <c:pt idx="3">
                  <c:v>240</c:v>
                </c:pt>
                <c:pt idx="4">
                  <c:v>360</c:v>
                </c:pt>
                <c:pt idx="5">
                  <c:v>480</c:v>
                </c:pt>
                <c:pt idx="6">
                  <c:v>720</c:v>
                </c:pt>
                <c:pt idx="7">
                  <c:v>1080</c:v>
                </c:pt>
                <c:pt idx="8">
                  <c:v>1500</c:v>
                </c:pt>
              </c:numCache>
            </c:numRef>
          </c:xVal>
          <c:yVal>
            <c:numRef>
              <c:f>'act-MgCl2'!$D$10:$L$10</c:f>
              <c:numCache>
                <c:formatCode>General</c:formatCode>
                <c:ptCount val="9"/>
                <c:pt idx="0">
                  <c:v>3.13</c:v>
                </c:pt>
                <c:pt idx="1">
                  <c:v>3.22</c:v>
                </c:pt>
                <c:pt idx="2">
                  <c:v>3.05</c:v>
                </c:pt>
                <c:pt idx="3">
                  <c:v>3.09</c:v>
                </c:pt>
                <c:pt idx="4">
                  <c:v>2.7</c:v>
                </c:pt>
                <c:pt idx="5">
                  <c:v>2.59</c:v>
                </c:pt>
                <c:pt idx="6">
                  <c:v>1.72</c:v>
                </c:pt>
                <c:pt idx="7">
                  <c:v>0.55000000000000004</c:v>
                </c:pt>
                <c:pt idx="8">
                  <c:v>0.08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63A7-0148-90AB-75062DA00330}"/>
            </c:ext>
          </c:extLst>
        </c:ser>
        <c:ser>
          <c:idx val="4"/>
          <c:order val="4"/>
          <c:tx>
            <c:strRef>
              <c:f>'act-MgCl2'!$C$11</c:f>
              <c:strCache>
                <c:ptCount val="1"/>
                <c:pt idx="0">
                  <c:v>NAD/U rep1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x"/>
            <c:size val="7"/>
            <c:spPr>
              <a:noFill/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'act-MgCl2'!$D$6:$L$6</c:f>
              <c:numCache>
                <c:formatCode>General</c:formatCode>
                <c:ptCount val="9"/>
                <c:pt idx="0">
                  <c:v>0</c:v>
                </c:pt>
                <c:pt idx="1">
                  <c:v>60</c:v>
                </c:pt>
                <c:pt idx="2">
                  <c:v>120</c:v>
                </c:pt>
                <c:pt idx="3">
                  <c:v>240</c:v>
                </c:pt>
                <c:pt idx="4">
                  <c:v>360</c:v>
                </c:pt>
                <c:pt idx="5">
                  <c:v>480</c:v>
                </c:pt>
                <c:pt idx="6">
                  <c:v>720</c:v>
                </c:pt>
                <c:pt idx="7">
                  <c:v>1080</c:v>
                </c:pt>
                <c:pt idx="8">
                  <c:v>1500</c:v>
                </c:pt>
              </c:numCache>
            </c:numRef>
          </c:xVal>
          <c:yVal>
            <c:numRef>
              <c:f>'act-MgCl2'!$D$11:$L$11</c:f>
              <c:numCache>
                <c:formatCode>General</c:formatCode>
                <c:ptCount val="9"/>
                <c:pt idx="0">
                  <c:v>2.6</c:v>
                </c:pt>
                <c:pt idx="1">
                  <c:v>2.1</c:v>
                </c:pt>
                <c:pt idx="2">
                  <c:v>1.54</c:v>
                </c:pt>
                <c:pt idx="3">
                  <c:v>1.27</c:v>
                </c:pt>
                <c:pt idx="4">
                  <c:v>1</c:v>
                </c:pt>
                <c:pt idx="5">
                  <c:v>0.82</c:v>
                </c:pt>
                <c:pt idx="6">
                  <c:v>0.51</c:v>
                </c:pt>
                <c:pt idx="7">
                  <c:v>0.4</c:v>
                </c:pt>
                <c:pt idx="8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63A7-0148-90AB-75062DA00330}"/>
            </c:ext>
          </c:extLst>
        </c:ser>
        <c:ser>
          <c:idx val="5"/>
          <c:order val="5"/>
          <c:tx>
            <c:strRef>
              <c:f>'act-MgCl2'!$C$12</c:f>
              <c:strCache>
                <c:ptCount val="1"/>
                <c:pt idx="0">
                  <c:v>NAD/U rep2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x"/>
            <c:size val="7"/>
            <c:spPr>
              <a:noFill/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'act-MgCl2'!$D$6:$L$6</c:f>
              <c:numCache>
                <c:formatCode>General</c:formatCode>
                <c:ptCount val="9"/>
                <c:pt idx="0">
                  <c:v>0</c:v>
                </c:pt>
                <c:pt idx="1">
                  <c:v>60</c:v>
                </c:pt>
                <c:pt idx="2">
                  <c:v>120</c:v>
                </c:pt>
                <c:pt idx="3">
                  <c:v>240</c:v>
                </c:pt>
                <c:pt idx="4">
                  <c:v>360</c:v>
                </c:pt>
                <c:pt idx="5">
                  <c:v>480</c:v>
                </c:pt>
                <c:pt idx="6">
                  <c:v>720</c:v>
                </c:pt>
                <c:pt idx="7">
                  <c:v>1080</c:v>
                </c:pt>
                <c:pt idx="8">
                  <c:v>1500</c:v>
                </c:pt>
              </c:numCache>
            </c:numRef>
          </c:xVal>
          <c:yVal>
            <c:numRef>
              <c:f>'act-MgCl2'!$D$12:$L$12</c:f>
              <c:numCache>
                <c:formatCode>General</c:formatCode>
                <c:ptCount val="9"/>
                <c:pt idx="0">
                  <c:v>2.36</c:v>
                </c:pt>
                <c:pt idx="1">
                  <c:v>2.36</c:v>
                </c:pt>
                <c:pt idx="2">
                  <c:v>1.73</c:v>
                </c:pt>
                <c:pt idx="3">
                  <c:v>0.84</c:v>
                </c:pt>
                <c:pt idx="4">
                  <c:v>0.69</c:v>
                </c:pt>
                <c:pt idx="5">
                  <c:v>0.66</c:v>
                </c:pt>
                <c:pt idx="6">
                  <c:v>0.26</c:v>
                </c:pt>
                <c:pt idx="7">
                  <c:v>0.46</c:v>
                </c:pt>
                <c:pt idx="8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63A7-0148-90AB-75062DA00330}"/>
            </c:ext>
          </c:extLst>
        </c:ser>
        <c:ser>
          <c:idx val="6"/>
          <c:order val="6"/>
          <c:tx>
            <c:strRef>
              <c:f>'act-MgCl2'!$C$13</c:f>
              <c:strCache>
                <c:ptCount val="1"/>
                <c:pt idx="0">
                  <c:v>av NAD/U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'act-MgCl2'!$D$6:$L$6</c:f>
              <c:numCache>
                <c:formatCode>General</c:formatCode>
                <c:ptCount val="9"/>
                <c:pt idx="0">
                  <c:v>0</c:v>
                </c:pt>
                <c:pt idx="1">
                  <c:v>60</c:v>
                </c:pt>
                <c:pt idx="2">
                  <c:v>120</c:v>
                </c:pt>
                <c:pt idx="3">
                  <c:v>240</c:v>
                </c:pt>
                <c:pt idx="4">
                  <c:v>360</c:v>
                </c:pt>
                <c:pt idx="5">
                  <c:v>480</c:v>
                </c:pt>
                <c:pt idx="6">
                  <c:v>720</c:v>
                </c:pt>
                <c:pt idx="7">
                  <c:v>1080</c:v>
                </c:pt>
                <c:pt idx="8">
                  <c:v>1500</c:v>
                </c:pt>
              </c:numCache>
            </c:numRef>
          </c:xVal>
          <c:yVal>
            <c:numRef>
              <c:f>'act-MgCl2'!$D$13:$L$13</c:f>
              <c:numCache>
                <c:formatCode>General</c:formatCode>
                <c:ptCount val="9"/>
                <c:pt idx="0">
                  <c:v>2.48</c:v>
                </c:pt>
                <c:pt idx="1">
                  <c:v>2.23</c:v>
                </c:pt>
                <c:pt idx="2">
                  <c:v>1.635</c:v>
                </c:pt>
                <c:pt idx="3">
                  <c:v>1.0549999999999999</c:v>
                </c:pt>
                <c:pt idx="4">
                  <c:v>0.84499999999999997</c:v>
                </c:pt>
                <c:pt idx="5">
                  <c:v>0.74</c:v>
                </c:pt>
                <c:pt idx="6">
                  <c:v>0.38500000000000001</c:v>
                </c:pt>
                <c:pt idx="7">
                  <c:v>0.43000000000000005</c:v>
                </c:pt>
                <c:pt idx="8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63A7-0148-90AB-75062DA003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34582879"/>
        <c:axId val="1313782927"/>
      </c:scatterChart>
      <c:valAx>
        <c:axId val="1334582879"/>
        <c:scaling>
          <c:orientation val="minMax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600">
                    <a:solidFill>
                      <a:schemeClr val="tx1"/>
                    </a:solidFill>
                  </a:rPr>
                  <a:t>MgCl</a:t>
                </a:r>
                <a:r>
                  <a:rPr lang="en-GB" sz="1800" baseline="-25000">
                    <a:effectLst/>
                  </a:rPr>
                  <a:t>2</a:t>
                </a:r>
                <a:r>
                  <a:rPr lang="en-US" sz="1600" baseline="0">
                    <a:solidFill>
                      <a:schemeClr val="tx1"/>
                    </a:solidFill>
                  </a:rPr>
                  <a:t> concentration (mM)</a:t>
                </a:r>
                <a:endParaRPr lang="en-US" sz="1600">
                  <a:solidFill>
                    <a:schemeClr val="tx1"/>
                  </a:solidFill>
                </a:endParaRPr>
              </a:p>
            </c:rich>
          </c:tx>
          <c:layout>
            <c:manualLayout>
              <c:xMode val="edge"/>
              <c:yMode val="edge"/>
              <c:x val="0.28991964165367495"/>
              <c:y val="0.88638627861504693"/>
            </c:manualLayout>
          </c:layout>
          <c:overlay val="0"/>
          <c:spPr>
            <a:noFill/>
            <a:ln w="12700"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 marL="0" marR="0" lvl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 b="0" i="0" u="none" strike="noStrike" kern="1200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1905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313782927"/>
        <c:crosses val="autoZero"/>
        <c:crossBetween val="midCat"/>
      </c:valAx>
      <c:valAx>
        <c:axId val="1313782927"/>
        <c:scaling>
          <c:orientation val="minMax"/>
          <c:max val="5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600">
                    <a:solidFill>
                      <a:schemeClr val="tx1"/>
                    </a:solidFill>
                  </a:rPr>
                  <a:t>Specific activity (U/mg)</a:t>
                </a:r>
              </a:p>
            </c:rich>
          </c:tx>
          <c:layout>
            <c:manualLayout>
              <c:xMode val="edge"/>
              <c:yMode val="edge"/>
              <c:x val="4.1631474530031271E-2"/>
              <c:y val="0.2356126422375024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out"/>
        <c:tickLblPos val="nextTo"/>
        <c:spPr>
          <a:noFill/>
          <a:ln w="1905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334582879"/>
        <c:crosses val="autoZero"/>
        <c:crossBetween val="midCat"/>
        <c:majorUnit val="1"/>
        <c:minorUnit val="0.5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185479945334633"/>
          <c:y val="0.25317170503550818"/>
          <c:w val="0.78899843830581906"/>
          <c:h val="0.49053251517947177"/>
        </c:manualLayout>
      </c:layout>
      <c:scatterChart>
        <c:scatterStyle val="lineMarker"/>
        <c:varyColors val="0"/>
        <c:ser>
          <c:idx val="0"/>
          <c:order val="0"/>
          <c:tx>
            <c:strRef>
              <c:f>'tm-kcl-nacl'!$B$6</c:f>
              <c:strCache>
                <c:ptCount val="1"/>
                <c:pt idx="0">
                  <c:v>KCL rep1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x"/>
            <c:size val="10"/>
            <c:spPr>
              <a:noFill/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'tm-kcl-nacl'!$C$5:$G$5</c:f>
              <c:numCache>
                <c:formatCode>General</c:formatCode>
                <c:ptCount val="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</c:numCache>
            </c:numRef>
          </c:xVal>
          <c:yVal>
            <c:numRef>
              <c:f>'tm-kcl-nacl'!$C$6:$G$6</c:f>
              <c:numCache>
                <c:formatCode>General</c:formatCode>
                <c:ptCount val="5"/>
                <c:pt idx="0">
                  <c:v>42.65</c:v>
                </c:pt>
                <c:pt idx="1">
                  <c:v>58.62</c:v>
                </c:pt>
                <c:pt idx="2">
                  <c:v>63.89</c:v>
                </c:pt>
                <c:pt idx="3">
                  <c:v>68.739999999999995</c:v>
                </c:pt>
                <c:pt idx="4">
                  <c:v>71.650000000000006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A26-8547-B135-6D0307FD3DFC}"/>
            </c:ext>
          </c:extLst>
        </c:ser>
        <c:ser>
          <c:idx val="1"/>
          <c:order val="1"/>
          <c:tx>
            <c:strRef>
              <c:f>'tm-kcl-nacl'!$B$7</c:f>
              <c:strCache>
                <c:ptCount val="1"/>
                <c:pt idx="0">
                  <c:v>KCL rep2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x"/>
            <c:size val="10"/>
            <c:spPr>
              <a:noFill/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'tm-kcl-nacl'!$C$5:$G$5</c:f>
              <c:numCache>
                <c:formatCode>General</c:formatCode>
                <c:ptCount val="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</c:numCache>
            </c:numRef>
          </c:xVal>
          <c:yVal>
            <c:numRef>
              <c:f>'tm-kcl-nacl'!$C$7:$G$7</c:f>
              <c:numCache>
                <c:formatCode>General</c:formatCode>
                <c:ptCount val="5"/>
                <c:pt idx="0">
                  <c:v>42.43</c:v>
                </c:pt>
                <c:pt idx="1">
                  <c:v>58.53</c:v>
                </c:pt>
                <c:pt idx="2">
                  <c:v>64.099999999999994</c:v>
                </c:pt>
                <c:pt idx="3">
                  <c:v>69.42</c:v>
                </c:pt>
                <c:pt idx="4">
                  <c:v>71.209999999999994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BA26-8547-B135-6D0307FD3DFC}"/>
            </c:ext>
          </c:extLst>
        </c:ser>
        <c:ser>
          <c:idx val="2"/>
          <c:order val="2"/>
          <c:tx>
            <c:strRef>
              <c:f>'tm-kcl-nacl'!$B$8</c:f>
              <c:strCache>
                <c:ptCount val="1"/>
                <c:pt idx="0">
                  <c:v>KCL rep3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x"/>
            <c:size val="10"/>
            <c:spPr>
              <a:noFill/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'tm-kcl-nacl'!$C$5:$G$5</c:f>
              <c:numCache>
                <c:formatCode>General</c:formatCode>
                <c:ptCount val="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</c:numCache>
            </c:numRef>
          </c:xVal>
          <c:yVal>
            <c:numRef>
              <c:f>'tm-kcl-nacl'!$C$8:$G$8</c:f>
              <c:numCache>
                <c:formatCode>General</c:formatCode>
                <c:ptCount val="5"/>
                <c:pt idx="0">
                  <c:v>42.19</c:v>
                </c:pt>
                <c:pt idx="1">
                  <c:v>58.35</c:v>
                </c:pt>
                <c:pt idx="2">
                  <c:v>63.86</c:v>
                </c:pt>
                <c:pt idx="3">
                  <c:v>69.2</c:v>
                </c:pt>
                <c:pt idx="4">
                  <c:v>70.42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BA26-8547-B135-6D0307FD3DFC}"/>
            </c:ext>
          </c:extLst>
        </c:ser>
        <c:ser>
          <c:idx val="3"/>
          <c:order val="3"/>
          <c:tx>
            <c:strRef>
              <c:f>'tm-kcl-nacl'!$B$9</c:f>
              <c:strCache>
                <c:ptCount val="1"/>
                <c:pt idx="0">
                  <c:v>KCLAverage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'tm-kcl-nacl'!$C$5:$G$5</c:f>
              <c:numCache>
                <c:formatCode>General</c:formatCode>
                <c:ptCount val="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</c:numCache>
            </c:numRef>
          </c:xVal>
          <c:yVal>
            <c:numRef>
              <c:f>'tm-kcl-nacl'!$C$9:$G$9</c:f>
              <c:numCache>
                <c:formatCode>General</c:formatCode>
                <c:ptCount val="5"/>
                <c:pt idx="0">
                  <c:v>42.42</c:v>
                </c:pt>
                <c:pt idx="1">
                  <c:v>58.5</c:v>
                </c:pt>
                <c:pt idx="2">
                  <c:v>63.95</c:v>
                </c:pt>
                <c:pt idx="3">
                  <c:v>69.12</c:v>
                </c:pt>
                <c:pt idx="4">
                  <c:v>71.09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BA26-8547-B135-6D0307FD3DFC}"/>
            </c:ext>
          </c:extLst>
        </c:ser>
        <c:ser>
          <c:idx val="4"/>
          <c:order val="4"/>
          <c:tx>
            <c:strRef>
              <c:f>'tm-kcl-nacl'!$B$10</c:f>
              <c:strCache>
                <c:ptCount val="1"/>
                <c:pt idx="0">
                  <c:v>NACL rep 1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x"/>
            <c:size val="10"/>
            <c:spPr>
              <a:noFill/>
              <a:ln w="9525">
                <a:solidFill>
                  <a:schemeClr val="accent6"/>
                </a:solidFill>
              </a:ln>
              <a:effectLst/>
            </c:spPr>
          </c:marker>
          <c:xVal>
            <c:numRef>
              <c:f>'tm-kcl-nacl'!$C$5:$G$5</c:f>
              <c:numCache>
                <c:formatCode>General</c:formatCode>
                <c:ptCount val="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</c:numCache>
            </c:numRef>
          </c:xVal>
          <c:yVal>
            <c:numRef>
              <c:f>'tm-kcl-nacl'!$C$10:$G$10</c:f>
              <c:numCache>
                <c:formatCode>General</c:formatCode>
                <c:ptCount val="5"/>
                <c:pt idx="0">
                  <c:v>40.6</c:v>
                </c:pt>
                <c:pt idx="1">
                  <c:v>57.44</c:v>
                </c:pt>
                <c:pt idx="2">
                  <c:v>62.74</c:v>
                </c:pt>
                <c:pt idx="3">
                  <c:v>67.61</c:v>
                </c:pt>
                <c:pt idx="4">
                  <c:v>68.599999999999994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BA26-8547-B135-6D0307FD3DFC}"/>
            </c:ext>
          </c:extLst>
        </c:ser>
        <c:ser>
          <c:idx val="5"/>
          <c:order val="5"/>
          <c:tx>
            <c:strRef>
              <c:f>'tm-kcl-nacl'!$B$11</c:f>
              <c:strCache>
                <c:ptCount val="1"/>
                <c:pt idx="0">
                  <c:v>NACL rep2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x"/>
            <c:size val="10"/>
            <c:spPr>
              <a:noFill/>
              <a:ln w="9525">
                <a:solidFill>
                  <a:schemeClr val="accent6"/>
                </a:solidFill>
              </a:ln>
              <a:effectLst/>
            </c:spPr>
          </c:marker>
          <c:xVal>
            <c:numRef>
              <c:f>'tm-kcl-nacl'!$C$5:$G$5</c:f>
              <c:numCache>
                <c:formatCode>General</c:formatCode>
                <c:ptCount val="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</c:numCache>
            </c:numRef>
          </c:xVal>
          <c:yVal>
            <c:numRef>
              <c:f>'tm-kcl-nacl'!$C$11:$G$11</c:f>
              <c:numCache>
                <c:formatCode>General</c:formatCode>
                <c:ptCount val="5"/>
                <c:pt idx="0">
                  <c:v>40.14</c:v>
                </c:pt>
                <c:pt idx="1">
                  <c:v>57.43</c:v>
                </c:pt>
                <c:pt idx="2">
                  <c:v>62.65</c:v>
                </c:pt>
                <c:pt idx="3">
                  <c:v>67.19</c:v>
                </c:pt>
                <c:pt idx="4">
                  <c:v>68.77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BA26-8547-B135-6D0307FD3DFC}"/>
            </c:ext>
          </c:extLst>
        </c:ser>
        <c:ser>
          <c:idx val="6"/>
          <c:order val="6"/>
          <c:tx>
            <c:strRef>
              <c:f>'tm-kcl-nacl'!$B$12</c:f>
              <c:strCache>
                <c:ptCount val="1"/>
                <c:pt idx="0">
                  <c:v>NACL rep3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x"/>
            <c:size val="10"/>
            <c:spPr>
              <a:noFill/>
              <a:ln w="9525">
                <a:solidFill>
                  <a:schemeClr val="accent6"/>
                </a:solidFill>
              </a:ln>
              <a:effectLst/>
            </c:spPr>
          </c:marker>
          <c:xVal>
            <c:numRef>
              <c:f>'tm-kcl-nacl'!$C$5:$G$5</c:f>
              <c:numCache>
                <c:formatCode>General</c:formatCode>
                <c:ptCount val="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</c:numCache>
            </c:numRef>
          </c:xVal>
          <c:yVal>
            <c:numRef>
              <c:f>'tm-kcl-nacl'!$C$12:$G$12</c:f>
              <c:numCache>
                <c:formatCode>General</c:formatCode>
                <c:ptCount val="5"/>
                <c:pt idx="0">
                  <c:v>40.19</c:v>
                </c:pt>
                <c:pt idx="1">
                  <c:v>57.54</c:v>
                </c:pt>
                <c:pt idx="2">
                  <c:v>62.38</c:v>
                </c:pt>
                <c:pt idx="3">
                  <c:v>67.73</c:v>
                </c:pt>
                <c:pt idx="4">
                  <c:v>68.59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BA26-8547-B135-6D0307FD3DFC}"/>
            </c:ext>
          </c:extLst>
        </c:ser>
        <c:ser>
          <c:idx val="7"/>
          <c:order val="7"/>
          <c:tx>
            <c:strRef>
              <c:f>'tm-kcl-nacl'!$B$13</c:f>
              <c:strCache>
                <c:ptCount val="1"/>
                <c:pt idx="0">
                  <c:v>NaCl Average</c:v>
                </c:pt>
              </c:strCache>
            </c:strRef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xVal>
            <c:numRef>
              <c:f>'tm-kcl-nacl'!$C$5:$G$5</c:f>
              <c:numCache>
                <c:formatCode>General</c:formatCode>
                <c:ptCount val="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</c:numCache>
            </c:numRef>
          </c:xVal>
          <c:yVal>
            <c:numRef>
              <c:f>'tm-kcl-nacl'!$C$13:$G$13</c:f>
              <c:numCache>
                <c:formatCode>General</c:formatCode>
                <c:ptCount val="5"/>
                <c:pt idx="0">
                  <c:v>40.31</c:v>
                </c:pt>
                <c:pt idx="1">
                  <c:v>57.47</c:v>
                </c:pt>
                <c:pt idx="2">
                  <c:v>62.59</c:v>
                </c:pt>
                <c:pt idx="3">
                  <c:v>67.510000000000005</c:v>
                </c:pt>
                <c:pt idx="4">
                  <c:v>68.653333333333336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BA26-8547-B135-6D0307FD3D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09461087"/>
        <c:axId val="1309462815"/>
      </c:scatterChart>
      <c:valAx>
        <c:axId val="1309461087"/>
        <c:scaling>
          <c:orientation val="minMax"/>
          <c:max val="5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+mn-cs"/>
                  </a:defRPr>
                </a:pPr>
                <a:r>
                  <a:rPr lang="en-US" sz="1600">
                    <a:solidFill>
                      <a:schemeClr val="tx1"/>
                    </a:solidFill>
                  </a:rPr>
                  <a:t>Salt concentration (M)</a:t>
                </a:r>
              </a:p>
            </c:rich>
          </c:tx>
          <c:layout>
            <c:manualLayout>
              <c:xMode val="edge"/>
              <c:yMode val="edge"/>
              <c:x val="0.39997305966460689"/>
              <c:y val="0.8100901627168174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out"/>
        <c:tickLblPos val="nextTo"/>
        <c:spPr>
          <a:noFill/>
          <a:ln w="1905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+mn-cs"/>
              </a:defRPr>
            </a:pPr>
            <a:endParaRPr lang="en-US"/>
          </a:p>
        </c:txPr>
        <c:crossAx val="1309462815"/>
        <c:crosses val="autoZero"/>
        <c:crossBetween val="midCat"/>
        <c:majorUnit val="1"/>
        <c:minorUnit val="0.5"/>
      </c:valAx>
      <c:valAx>
        <c:axId val="1309462815"/>
        <c:scaling>
          <c:orientation val="minMax"/>
          <c:max val="75"/>
          <c:min val="35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+mn-cs"/>
                  </a:defRPr>
                </a:pPr>
                <a:r>
                  <a:rPr lang="en-US" sz="1600">
                    <a:solidFill>
                      <a:schemeClr val="tx1"/>
                    </a:solidFill>
                  </a:rPr>
                  <a:t>Tm (℃)</a:t>
                </a:r>
              </a:p>
            </c:rich>
          </c:tx>
          <c:layout>
            <c:manualLayout>
              <c:xMode val="edge"/>
              <c:yMode val="edge"/>
              <c:x val="9.4026755459237915E-2"/>
              <c:y val="0.4880855892834442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out"/>
        <c:tickLblPos val="nextTo"/>
        <c:spPr>
          <a:noFill/>
          <a:ln w="1905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+mn-cs"/>
              </a:defRPr>
            </a:pPr>
            <a:endParaRPr lang="en-US"/>
          </a:p>
        </c:txPr>
        <c:crossAx val="1309461087"/>
        <c:crosses val="autoZero"/>
        <c:crossBetween val="midCat"/>
        <c:majorUnit val="10"/>
        <c:minorUnit val="5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aseline="0">
          <a:latin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687247935471479"/>
          <c:y val="0.20578729004483501"/>
          <c:w val="0.81716238700310506"/>
          <c:h val="0.49534768511992266"/>
        </c:manualLayout>
      </c:layout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x"/>
            <c:size val="10"/>
            <c:spPr>
              <a:noFill/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'Tm-MgCl2'!$C$5:$H$5</c:f>
              <c:numCache>
                <c:formatCode>General</c:formatCode>
                <c:ptCount val="6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</c:numCache>
            </c:numRef>
          </c:xVal>
          <c:yVal>
            <c:numRef>
              <c:f>'Tm-MgCl2'!$C$6:$H$6</c:f>
              <c:numCache>
                <c:formatCode>General</c:formatCode>
                <c:ptCount val="6"/>
                <c:pt idx="0">
                  <c:v>70.23</c:v>
                </c:pt>
                <c:pt idx="1">
                  <c:v>69.38</c:v>
                </c:pt>
                <c:pt idx="2">
                  <c:v>68.27</c:v>
                </c:pt>
                <c:pt idx="3">
                  <c:v>66.86</c:v>
                </c:pt>
                <c:pt idx="4">
                  <c:v>68.08</c:v>
                </c:pt>
                <c:pt idx="5">
                  <c:v>67.5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FECD-F148-A649-3CBB179E4814}"/>
            </c:ext>
          </c:extLst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x"/>
            <c:size val="10"/>
            <c:spPr>
              <a:noFill/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'Tm-MgCl2'!$C$5:$H$5</c:f>
              <c:numCache>
                <c:formatCode>General</c:formatCode>
                <c:ptCount val="6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</c:numCache>
            </c:numRef>
          </c:xVal>
          <c:yVal>
            <c:numRef>
              <c:f>'Tm-MgCl2'!$C$7:$H$7</c:f>
              <c:numCache>
                <c:formatCode>General</c:formatCode>
                <c:ptCount val="6"/>
                <c:pt idx="0">
                  <c:v>70.3</c:v>
                </c:pt>
                <c:pt idx="1">
                  <c:v>69.209999999999994</c:v>
                </c:pt>
                <c:pt idx="2">
                  <c:v>68.64</c:v>
                </c:pt>
                <c:pt idx="3">
                  <c:v>67.05</c:v>
                </c:pt>
                <c:pt idx="4">
                  <c:v>68.09</c:v>
                </c:pt>
                <c:pt idx="5">
                  <c:v>67.599999999999994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FECD-F148-A649-3CBB179E4814}"/>
            </c:ext>
          </c:extLst>
        </c:ser>
        <c:ser>
          <c:idx val="2"/>
          <c:order val="2"/>
          <c:spPr>
            <a:ln w="25400" cap="rnd">
              <a:noFill/>
              <a:round/>
            </a:ln>
            <a:effectLst/>
          </c:spPr>
          <c:marker>
            <c:symbol val="x"/>
            <c:size val="10"/>
            <c:spPr>
              <a:noFill/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'Tm-MgCl2'!$C$5:$H$5</c:f>
              <c:numCache>
                <c:formatCode>General</c:formatCode>
                <c:ptCount val="6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</c:numCache>
            </c:numRef>
          </c:xVal>
          <c:yVal>
            <c:numRef>
              <c:f>'Tm-MgCl2'!$C$8:$H$8</c:f>
              <c:numCache>
                <c:formatCode>General</c:formatCode>
                <c:ptCount val="6"/>
                <c:pt idx="0">
                  <c:v>70.27</c:v>
                </c:pt>
                <c:pt idx="1">
                  <c:v>69.16</c:v>
                </c:pt>
                <c:pt idx="2">
                  <c:v>68.72</c:v>
                </c:pt>
                <c:pt idx="3">
                  <c:v>66.37</c:v>
                </c:pt>
                <c:pt idx="4">
                  <c:v>67.88</c:v>
                </c:pt>
                <c:pt idx="5">
                  <c:v>67.55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FECD-F148-A649-3CBB179E4814}"/>
            </c:ext>
          </c:extLst>
        </c:ser>
        <c:ser>
          <c:idx val="3"/>
          <c:order val="3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'Tm-MgCl2'!$C$5:$H$5</c:f>
              <c:numCache>
                <c:formatCode>General</c:formatCode>
                <c:ptCount val="6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</c:numCache>
            </c:numRef>
          </c:xVal>
          <c:yVal>
            <c:numRef>
              <c:f>'Tm-MgCl2'!$C$9:$H$9</c:f>
              <c:numCache>
                <c:formatCode>General</c:formatCode>
                <c:ptCount val="6"/>
                <c:pt idx="0">
                  <c:v>70.27</c:v>
                </c:pt>
                <c:pt idx="1">
                  <c:v>69.25</c:v>
                </c:pt>
                <c:pt idx="2">
                  <c:v>68.540000000000006</c:v>
                </c:pt>
                <c:pt idx="3">
                  <c:v>66.760000000000005</c:v>
                </c:pt>
                <c:pt idx="4">
                  <c:v>68.02</c:v>
                </c:pt>
                <c:pt idx="5">
                  <c:v>67.55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FECD-F148-A649-3CBB179E48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72672815"/>
        <c:axId val="1272490351"/>
      </c:scatterChart>
      <c:valAx>
        <c:axId val="1272672815"/>
        <c:scaling>
          <c:orientation val="minMax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 marL="0" marR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1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Arial" panose="020B0604020202020204" pitchFamily="34" charset="0"/>
                    <a:ea typeface="+mn-ea"/>
                    <a:cs typeface="+mn-cs"/>
                  </a:defRPr>
                </a:pPr>
                <a:r>
                  <a:rPr lang="en-GB" sz="1600">
                    <a:solidFill>
                      <a:schemeClr val="tx1"/>
                    </a:solidFill>
                    <a:effectLst/>
                    <a:latin typeface="Arial" panose="020B0604020202020204" pitchFamily="34" charset="0"/>
                    <a:ea typeface="Calibri" panose="020F0502020204030204" pitchFamily="34" charset="0"/>
                  </a:rPr>
                  <a:t>MgCl</a:t>
                </a:r>
                <a:r>
                  <a:rPr lang="en-GB" sz="1600" baseline="-25000">
                    <a:solidFill>
                      <a:schemeClr val="tx1"/>
                    </a:solidFill>
                    <a:effectLst/>
                    <a:latin typeface="Arial" panose="020B0604020202020204" pitchFamily="34" charset="0"/>
                    <a:ea typeface="Calibri" panose="020F0502020204030204" pitchFamily="34" charset="0"/>
                  </a:rPr>
                  <a:t>2</a:t>
                </a:r>
                <a:r>
                  <a:rPr lang="en-GB" sz="1600">
                    <a:solidFill>
                      <a:schemeClr val="tx1"/>
                    </a:solidFill>
                    <a:effectLst/>
                  </a:rPr>
                  <a:t> </a:t>
                </a:r>
                <a:r>
                  <a:rPr lang="en-US" sz="1600">
                    <a:solidFill>
                      <a:schemeClr val="tx1"/>
                    </a:solidFill>
                  </a:rPr>
                  <a:t> concentration (mM)</a:t>
                </a:r>
              </a:p>
            </c:rich>
          </c:tx>
          <c:layout>
            <c:manualLayout>
              <c:xMode val="edge"/>
              <c:yMode val="edge"/>
              <c:x val="0.34074718352513628"/>
              <c:y val="0.7762966725933451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 marL="0" marR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100" b="0" i="0" u="none" strike="noStrike" kern="1200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Arial" panose="020B0604020202020204" pitchFamily="34" charset="0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1905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+mn-cs"/>
              </a:defRPr>
            </a:pPr>
            <a:endParaRPr lang="en-US"/>
          </a:p>
        </c:txPr>
        <c:crossAx val="1272490351"/>
        <c:crosses val="autoZero"/>
        <c:crossBetween val="midCat"/>
      </c:valAx>
      <c:valAx>
        <c:axId val="1272490351"/>
        <c:scaling>
          <c:orientation val="minMax"/>
          <c:min val="35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+mn-cs"/>
                  </a:defRPr>
                </a:pPr>
                <a:r>
                  <a:rPr lang="en-US" sz="1600">
                    <a:solidFill>
                      <a:schemeClr val="tx1"/>
                    </a:solidFill>
                  </a:rPr>
                  <a:t>Tm (℃) </a:t>
                </a:r>
              </a:p>
            </c:rich>
          </c:tx>
          <c:layout>
            <c:manualLayout>
              <c:xMode val="edge"/>
              <c:yMode val="edge"/>
              <c:x val="5.9710408453495852E-2"/>
              <c:y val="0.409387144710700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out"/>
        <c:tickLblPos val="nextTo"/>
        <c:spPr>
          <a:noFill/>
          <a:ln w="1905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+mn-cs"/>
              </a:defRPr>
            </a:pPr>
            <a:endParaRPr lang="en-US"/>
          </a:p>
        </c:txPr>
        <c:crossAx val="1272672815"/>
        <c:crosses val="autoZero"/>
        <c:crossBetween val="midCat"/>
        <c:majorUnit val="10"/>
        <c:minorUnit val="5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aseline="0">
          <a:latin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x"/>
            <c:size val="7"/>
            <c:spPr>
              <a:noFill/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'act-org-solv'!#REF!</c:f>
            </c:numRef>
          </c:xVal>
          <c:yVal>
            <c:numRef>
              <c:f>'act-org-solv'!#REF!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'act-org-solv'!#REF!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93A3-CC43-9ACF-4AAFD518C60C}"/>
            </c:ext>
          </c:extLst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x"/>
            <c:size val="7"/>
            <c:spPr>
              <a:noFill/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'act-org-solv'!#REF!</c:f>
            </c:numRef>
          </c:xVal>
          <c:yVal>
            <c:numRef>
              <c:f>'act-org-solv'!#REF!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'act-org-solv'!#REF!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10-93A3-CC43-9ACF-4AAFD518C60C}"/>
            </c:ext>
          </c:extLst>
        </c:ser>
        <c:ser>
          <c:idx val="2"/>
          <c:order val="2"/>
          <c:spPr>
            <a:ln w="25400" cap="rnd">
              <a:noFill/>
              <a:round/>
            </a:ln>
            <a:effectLst/>
          </c:spPr>
          <c:marker>
            <c:symbol val="x"/>
            <c:size val="7"/>
            <c:spPr>
              <a:noFill/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'act-org-solv'!#REF!</c:f>
            </c:numRef>
          </c:xVal>
          <c:yVal>
            <c:numRef>
              <c:f>'act-org-solv'!#REF!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'act-org-solv'!#REF!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11-93A3-CC43-9ACF-4AAFD518C60C}"/>
            </c:ext>
          </c:extLst>
        </c:ser>
        <c:ser>
          <c:idx val="3"/>
          <c:order val="3"/>
          <c:spPr>
            <a:ln w="25400" cap="rnd">
              <a:noFill/>
              <a:round/>
            </a:ln>
            <a:effectLst/>
          </c:spPr>
          <c:marker>
            <c:symbol val="none"/>
          </c:marker>
          <c:xVal>
            <c:numRef>
              <c:f>'act-org-solv'!#REF!</c:f>
            </c:numRef>
          </c:xVal>
          <c:yVal>
            <c:numRef>
              <c:f>'act-org-solv'!#REF!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'act-org-solv'!#REF!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12-93A3-CC43-9ACF-4AAFD518C60C}"/>
            </c:ext>
          </c:extLst>
        </c:ser>
        <c:ser>
          <c:idx val="4"/>
          <c:order val="4"/>
          <c:spPr>
            <a:ln w="25400" cap="rnd">
              <a:noFill/>
              <a:round/>
            </a:ln>
            <a:effectLst/>
          </c:spPr>
          <c:marker>
            <c:symbol val="x"/>
            <c:size val="7"/>
            <c:spPr>
              <a:noFill/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'act-org-solv'!#REF!</c:f>
            </c:numRef>
          </c:xVal>
          <c:yVal>
            <c:numRef>
              <c:f>'act-org-solv'!#REF!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'act-org-solv'!#REF!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13-93A3-CC43-9ACF-4AAFD518C60C}"/>
            </c:ext>
          </c:extLst>
        </c:ser>
        <c:ser>
          <c:idx val="5"/>
          <c:order val="5"/>
          <c:spPr>
            <a:ln w="25400" cap="rnd">
              <a:noFill/>
              <a:round/>
            </a:ln>
            <a:effectLst/>
          </c:spPr>
          <c:marker>
            <c:symbol val="x"/>
            <c:size val="7"/>
            <c:spPr>
              <a:noFill/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'act-org-solv'!#REF!</c:f>
            </c:numRef>
          </c:xVal>
          <c:yVal>
            <c:numRef>
              <c:f>'act-org-solv'!#REF!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'act-org-solv'!#REF!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14-93A3-CC43-9ACF-4AAFD518C60C}"/>
            </c:ext>
          </c:extLst>
        </c:ser>
        <c:ser>
          <c:idx val="6"/>
          <c:order val="6"/>
          <c:spPr>
            <a:ln w="25400" cap="rnd">
              <a:noFill/>
              <a:round/>
            </a:ln>
            <a:effectLst/>
          </c:spPr>
          <c:marker>
            <c:symbol val="x"/>
            <c:size val="7"/>
            <c:spPr>
              <a:noFill/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'act-org-solv'!#REF!</c:f>
            </c:numRef>
          </c:xVal>
          <c:yVal>
            <c:numRef>
              <c:f>'act-org-solv'!#REF!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'act-org-solv'!#REF!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15-93A3-CC43-9ACF-4AAFD518C60C}"/>
            </c:ext>
          </c:extLst>
        </c:ser>
        <c:ser>
          <c:idx val="7"/>
          <c:order val="7"/>
          <c:spPr>
            <a:ln w="25400" cap="rnd">
              <a:noFill/>
              <a:round/>
            </a:ln>
            <a:effectLst/>
          </c:spPr>
          <c:marker>
            <c:symbol val="none"/>
          </c:marker>
          <c:xVal>
            <c:numRef>
              <c:f>'act-org-solv'!#REF!</c:f>
            </c:numRef>
          </c:xVal>
          <c:yVal>
            <c:numRef>
              <c:f>'act-org-solv'!#REF!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'act-org-solv'!#REF!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16-93A3-CC43-9ACF-4AAFD518C60C}"/>
            </c:ext>
          </c:extLst>
        </c:ser>
        <c:ser>
          <c:idx val="8"/>
          <c:order val="8"/>
          <c:spPr>
            <a:ln w="25400" cap="rnd">
              <a:noFill/>
              <a:round/>
            </a:ln>
            <a:effectLst/>
          </c:spPr>
          <c:marker>
            <c:symbol val="x"/>
            <c:size val="7"/>
            <c:spPr>
              <a:noFill/>
              <a:ln w="9525">
                <a:solidFill>
                  <a:schemeClr val="accent6"/>
                </a:solidFill>
              </a:ln>
              <a:effectLst/>
            </c:spPr>
          </c:marker>
          <c:xVal>
            <c:numRef>
              <c:f>'act-org-solv'!#REF!</c:f>
            </c:numRef>
          </c:xVal>
          <c:yVal>
            <c:numRef>
              <c:f>'act-org-solv'!#REF!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'act-org-solv'!#REF!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17-93A3-CC43-9ACF-4AAFD518C60C}"/>
            </c:ext>
          </c:extLst>
        </c:ser>
        <c:ser>
          <c:idx val="9"/>
          <c:order val="9"/>
          <c:spPr>
            <a:ln w="25400" cap="rnd">
              <a:noFill/>
              <a:round/>
            </a:ln>
            <a:effectLst/>
          </c:spPr>
          <c:marker>
            <c:symbol val="x"/>
            <c:size val="7"/>
            <c:spPr>
              <a:noFill/>
              <a:ln w="9525">
                <a:solidFill>
                  <a:schemeClr val="accent6"/>
                </a:solidFill>
              </a:ln>
              <a:effectLst/>
            </c:spPr>
          </c:marker>
          <c:xVal>
            <c:numRef>
              <c:f>'act-org-solv'!#REF!</c:f>
            </c:numRef>
          </c:xVal>
          <c:yVal>
            <c:numRef>
              <c:f>'act-org-solv'!#REF!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'act-org-solv'!#REF!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18-93A3-CC43-9ACF-4AAFD518C60C}"/>
            </c:ext>
          </c:extLst>
        </c:ser>
        <c:ser>
          <c:idx val="10"/>
          <c:order val="10"/>
          <c:spPr>
            <a:ln w="25400" cap="rnd">
              <a:noFill/>
              <a:round/>
            </a:ln>
            <a:effectLst/>
          </c:spPr>
          <c:marker>
            <c:symbol val="x"/>
            <c:size val="7"/>
            <c:spPr>
              <a:noFill/>
              <a:ln w="9525">
                <a:solidFill>
                  <a:schemeClr val="accent6"/>
                </a:solidFill>
              </a:ln>
              <a:effectLst/>
            </c:spPr>
          </c:marker>
          <c:xVal>
            <c:numRef>
              <c:f>'act-org-solv'!#REF!</c:f>
            </c:numRef>
          </c:xVal>
          <c:yVal>
            <c:numRef>
              <c:f>'act-org-solv'!#REF!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'act-org-solv'!#REF!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19-93A3-CC43-9ACF-4AAFD518C60C}"/>
            </c:ext>
          </c:extLst>
        </c:ser>
        <c:ser>
          <c:idx val="11"/>
          <c:order val="11"/>
          <c:spPr>
            <a:ln w="25400" cap="rnd">
              <a:noFill/>
              <a:round/>
            </a:ln>
            <a:effectLst/>
          </c:spPr>
          <c:marker>
            <c:symbol val="none"/>
          </c:marker>
          <c:xVal>
            <c:numRef>
              <c:f>'act-org-solv'!#REF!</c:f>
            </c:numRef>
          </c:xVal>
          <c:yVal>
            <c:numRef>
              <c:f>'act-org-solv'!#REF!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'act-org-solv'!#REF!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1A-93A3-CC43-9ACF-4AAFD518C6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16063727"/>
        <c:axId val="1309155391"/>
      </c:scatterChart>
      <c:valAx>
        <c:axId val="131606372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09155391"/>
        <c:crosses val="autoZero"/>
        <c:crossBetween val="midCat"/>
      </c:valAx>
      <c:valAx>
        <c:axId val="130915539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16063727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076174867281862"/>
          <c:y val="6.1498153438784744E-2"/>
          <c:w val="0.79565454091994159"/>
          <c:h val="0.80003981803159552"/>
        </c:manualLayout>
      </c:layout>
      <c:scatterChart>
        <c:scatterStyle val="lineMarker"/>
        <c:varyColors val="0"/>
        <c:ser>
          <c:idx val="0"/>
          <c:order val="0"/>
          <c:tx>
            <c:strRef>
              <c:f>'act-org-solv'!$C$11</c:f>
              <c:strCache>
                <c:ptCount val="1"/>
                <c:pt idx="0">
                  <c:v>20%gly-rep1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x"/>
            <c:size val="7"/>
            <c:spPr>
              <a:noFill/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'act-org-solv'!$D$10:$L$10</c:f>
              <c:numCache>
                <c:formatCode>General</c:formatCode>
                <c:ptCount val="9"/>
                <c:pt idx="0">
                  <c:v>12.5</c:v>
                </c:pt>
                <c:pt idx="1">
                  <c:v>10</c:v>
                </c:pt>
                <c:pt idx="2">
                  <c:v>8</c:v>
                </c:pt>
                <c:pt idx="3">
                  <c:v>6.6</c:v>
                </c:pt>
                <c:pt idx="4">
                  <c:v>5</c:v>
                </c:pt>
                <c:pt idx="5">
                  <c:v>4</c:v>
                </c:pt>
                <c:pt idx="6">
                  <c:v>2</c:v>
                </c:pt>
                <c:pt idx="7">
                  <c:v>1</c:v>
                </c:pt>
                <c:pt idx="8">
                  <c:v>0</c:v>
                </c:pt>
              </c:numCache>
            </c:numRef>
          </c:xVal>
          <c:yVal>
            <c:numRef>
              <c:f>'act-org-solv'!$D$11:$L$11</c:f>
              <c:numCache>
                <c:formatCode>General</c:formatCode>
                <c:ptCount val="9"/>
                <c:pt idx="0">
                  <c:v>1.7293000000000001</c:v>
                </c:pt>
                <c:pt idx="1">
                  <c:v>1.5846</c:v>
                </c:pt>
                <c:pt idx="2">
                  <c:v>1.4018999999999999</c:v>
                </c:pt>
                <c:pt idx="3">
                  <c:v>1.5861000000000001</c:v>
                </c:pt>
                <c:pt idx="4">
                  <c:v>1.4320999999999999</c:v>
                </c:pt>
                <c:pt idx="5">
                  <c:v>1.3521000000000001</c:v>
                </c:pt>
                <c:pt idx="6">
                  <c:v>1.1379999999999999</c:v>
                </c:pt>
                <c:pt idx="7">
                  <c:v>0.97609999999999997</c:v>
                </c:pt>
                <c:pt idx="8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F10-7B42-8A7B-C16BFB8B4491}"/>
            </c:ext>
          </c:extLst>
        </c:ser>
        <c:ser>
          <c:idx val="1"/>
          <c:order val="1"/>
          <c:tx>
            <c:strRef>
              <c:f>'act-org-solv'!$C$12</c:f>
              <c:strCache>
                <c:ptCount val="1"/>
                <c:pt idx="0">
                  <c:v>20%gly-rep2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x"/>
            <c:size val="7"/>
            <c:spPr>
              <a:noFill/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'act-org-solv'!$D$10:$L$10</c:f>
              <c:numCache>
                <c:formatCode>General</c:formatCode>
                <c:ptCount val="9"/>
                <c:pt idx="0">
                  <c:v>12.5</c:v>
                </c:pt>
                <c:pt idx="1">
                  <c:v>10</c:v>
                </c:pt>
                <c:pt idx="2">
                  <c:v>8</c:v>
                </c:pt>
                <c:pt idx="3">
                  <c:v>6.6</c:v>
                </c:pt>
                <c:pt idx="4">
                  <c:v>5</c:v>
                </c:pt>
                <c:pt idx="5">
                  <c:v>4</c:v>
                </c:pt>
                <c:pt idx="6">
                  <c:v>2</c:v>
                </c:pt>
                <c:pt idx="7">
                  <c:v>1</c:v>
                </c:pt>
                <c:pt idx="8">
                  <c:v>0</c:v>
                </c:pt>
              </c:numCache>
            </c:numRef>
          </c:xVal>
          <c:yVal>
            <c:numRef>
              <c:f>'act-org-solv'!$D$12:$L$12</c:f>
              <c:numCache>
                <c:formatCode>General</c:formatCode>
                <c:ptCount val="9"/>
                <c:pt idx="0">
                  <c:v>1.5136000000000001</c:v>
                </c:pt>
                <c:pt idx="1">
                  <c:v>1.4173</c:v>
                </c:pt>
                <c:pt idx="2">
                  <c:v>1.3211999999999999</c:v>
                </c:pt>
                <c:pt idx="3">
                  <c:v>1.4176</c:v>
                </c:pt>
                <c:pt idx="4">
                  <c:v>1.2901</c:v>
                </c:pt>
                <c:pt idx="5">
                  <c:v>1.1970000000000001</c:v>
                </c:pt>
                <c:pt idx="6">
                  <c:v>1.0609999999999999</c:v>
                </c:pt>
                <c:pt idx="7">
                  <c:v>0.73209999999999997</c:v>
                </c:pt>
                <c:pt idx="8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EF10-7B42-8A7B-C16BFB8B4491}"/>
            </c:ext>
          </c:extLst>
        </c:ser>
        <c:ser>
          <c:idx val="2"/>
          <c:order val="2"/>
          <c:tx>
            <c:strRef>
              <c:f>'act-org-solv'!$C$13</c:f>
              <c:strCache>
                <c:ptCount val="1"/>
                <c:pt idx="0">
                  <c:v>20%gly-rep3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x"/>
            <c:size val="7"/>
            <c:spPr>
              <a:noFill/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'act-org-solv'!$D$10:$L$10</c:f>
              <c:numCache>
                <c:formatCode>General</c:formatCode>
                <c:ptCount val="9"/>
                <c:pt idx="0">
                  <c:v>12.5</c:v>
                </c:pt>
                <c:pt idx="1">
                  <c:v>10</c:v>
                </c:pt>
                <c:pt idx="2">
                  <c:v>8</c:v>
                </c:pt>
                <c:pt idx="3">
                  <c:v>6.6</c:v>
                </c:pt>
                <c:pt idx="4">
                  <c:v>5</c:v>
                </c:pt>
                <c:pt idx="5">
                  <c:v>4</c:v>
                </c:pt>
                <c:pt idx="6">
                  <c:v>2</c:v>
                </c:pt>
                <c:pt idx="7">
                  <c:v>1</c:v>
                </c:pt>
                <c:pt idx="8">
                  <c:v>0</c:v>
                </c:pt>
              </c:numCache>
            </c:numRef>
          </c:xVal>
          <c:yVal>
            <c:numRef>
              <c:f>'act-org-solv'!$D$13:$L$13</c:f>
              <c:numCache>
                <c:formatCode>General</c:formatCode>
                <c:ptCount val="9"/>
                <c:pt idx="0">
                  <c:v>1.5961000000000001</c:v>
                </c:pt>
                <c:pt idx="1">
                  <c:v>1.2609999999999999</c:v>
                </c:pt>
                <c:pt idx="2">
                  <c:v>1.3824000000000001</c:v>
                </c:pt>
                <c:pt idx="3">
                  <c:v>1.2781</c:v>
                </c:pt>
                <c:pt idx="4">
                  <c:v>1.2702</c:v>
                </c:pt>
                <c:pt idx="5">
                  <c:v>1.1259999999999999</c:v>
                </c:pt>
                <c:pt idx="6">
                  <c:v>0.95669999999999999</c:v>
                </c:pt>
                <c:pt idx="7">
                  <c:v>0.73450000000000004</c:v>
                </c:pt>
                <c:pt idx="8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EF10-7B42-8A7B-C16BFB8B4491}"/>
            </c:ext>
          </c:extLst>
        </c:ser>
        <c:ser>
          <c:idx val="3"/>
          <c:order val="3"/>
          <c:tx>
            <c:strRef>
              <c:f>'act-org-solv'!$C$14</c:f>
              <c:strCache>
                <c:ptCount val="1"/>
                <c:pt idx="0">
                  <c:v>20%gly-av-3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'act-org-solv'!$D$10:$L$10</c:f>
              <c:numCache>
                <c:formatCode>General</c:formatCode>
                <c:ptCount val="9"/>
                <c:pt idx="0">
                  <c:v>12.5</c:v>
                </c:pt>
                <c:pt idx="1">
                  <c:v>10</c:v>
                </c:pt>
                <c:pt idx="2">
                  <c:v>8</c:v>
                </c:pt>
                <c:pt idx="3">
                  <c:v>6.6</c:v>
                </c:pt>
                <c:pt idx="4">
                  <c:v>5</c:v>
                </c:pt>
                <c:pt idx="5">
                  <c:v>4</c:v>
                </c:pt>
                <c:pt idx="6">
                  <c:v>2</c:v>
                </c:pt>
                <c:pt idx="7">
                  <c:v>1</c:v>
                </c:pt>
                <c:pt idx="8">
                  <c:v>0</c:v>
                </c:pt>
              </c:numCache>
            </c:numRef>
          </c:xVal>
          <c:yVal>
            <c:numRef>
              <c:f>'act-org-solv'!$D$14:$L$14</c:f>
              <c:numCache>
                <c:formatCode>General</c:formatCode>
                <c:ptCount val="9"/>
                <c:pt idx="0">
                  <c:v>1.6130000000000002</c:v>
                </c:pt>
                <c:pt idx="1">
                  <c:v>1.4209666666666667</c:v>
                </c:pt>
                <c:pt idx="2">
                  <c:v>1.3684999999999998</c:v>
                </c:pt>
                <c:pt idx="3">
                  <c:v>1.4272666666666669</c:v>
                </c:pt>
                <c:pt idx="4">
                  <c:v>1.3308</c:v>
                </c:pt>
                <c:pt idx="5">
                  <c:v>1.2250333333333334</c:v>
                </c:pt>
                <c:pt idx="6">
                  <c:v>1.0519000000000001</c:v>
                </c:pt>
                <c:pt idx="7">
                  <c:v>0.81423333333333325</c:v>
                </c:pt>
                <c:pt idx="8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EF10-7B42-8A7B-C16BFB8B4491}"/>
            </c:ext>
          </c:extLst>
        </c:ser>
        <c:ser>
          <c:idx val="4"/>
          <c:order val="4"/>
          <c:tx>
            <c:strRef>
              <c:f>'act-org-solv'!$C$15</c:f>
              <c:strCache>
                <c:ptCount val="1"/>
                <c:pt idx="0">
                  <c:v>20%EtoH-rep1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x"/>
            <c:size val="7"/>
            <c:spPr>
              <a:noFill/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'act-org-solv'!$D$10:$L$10</c:f>
              <c:numCache>
                <c:formatCode>General</c:formatCode>
                <c:ptCount val="9"/>
                <c:pt idx="0">
                  <c:v>12.5</c:v>
                </c:pt>
                <c:pt idx="1">
                  <c:v>10</c:v>
                </c:pt>
                <c:pt idx="2">
                  <c:v>8</c:v>
                </c:pt>
                <c:pt idx="3">
                  <c:v>6.6</c:v>
                </c:pt>
                <c:pt idx="4">
                  <c:v>5</c:v>
                </c:pt>
                <c:pt idx="5">
                  <c:v>4</c:v>
                </c:pt>
                <c:pt idx="6">
                  <c:v>2</c:v>
                </c:pt>
                <c:pt idx="7">
                  <c:v>1</c:v>
                </c:pt>
                <c:pt idx="8">
                  <c:v>0</c:v>
                </c:pt>
              </c:numCache>
            </c:numRef>
          </c:xVal>
          <c:yVal>
            <c:numRef>
              <c:f>'act-org-solv'!$D$15:$L$15</c:f>
              <c:numCache>
                <c:formatCode>General</c:formatCode>
                <c:ptCount val="9"/>
                <c:pt idx="0">
                  <c:v>2.1429999999999998</c:v>
                </c:pt>
                <c:pt idx="1">
                  <c:v>2.2416999999999998</c:v>
                </c:pt>
                <c:pt idx="2">
                  <c:v>2.0009999999999999</c:v>
                </c:pt>
                <c:pt idx="3">
                  <c:v>1.8859999999999999</c:v>
                </c:pt>
                <c:pt idx="4">
                  <c:v>1.905</c:v>
                </c:pt>
                <c:pt idx="5">
                  <c:v>1.851</c:v>
                </c:pt>
                <c:pt idx="6">
                  <c:v>1.7256</c:v>
                </c:pt>
                <c:pt idx="7">
                  <c:v>1.3775999999999999</c:v>
                </c:pt>
                <c:pt idx="8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EF10-7B42-8A7B-C16BFB8B4491}"/>
            </c:ext>
          </c:extLst>
        </c:ser>
        <c:ser>
          <c:idx val="5"/>
          <c:order val="5"/>
          <c:tx>
            <c:strRef>
              <c:f>'act-org-solv'!$C$16</c:f>
              <c:strCache>
                <c:ptCount val="1"/>
                <c:pt idx="0">
                  <c:v>20%EtoH-rep2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x"/>
            <c:size val="7"/>
            <c:spPr>
              <a:noFill/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'act-org-solv'!$D$10:$L$10</c:f>
              <c:numCache>
                <c:formatCode>General</c:formatCode>
                <c:ptCount val="9"/>
                <c:pt idx="0">
                  <c:v>12.5</c:v>
                </c:pt>
                <c:pt idx="1">
                  <c:v>10</c:v>
                </c:pt>
                <c:pt idx="2">
                  <c:v>8</c:v>
                </c:pt>
                <c:pt idx="3">
                  <c:v>6.6</c:v>
                </c:pt>
                <c:pt idx="4">
                  <c:v>5</c:v>
                </c:pt>
                <c:pt idx="5">
                  <c:v>4</c:v>
                </c:pt>
                <c:pt idx="6">
                  <c:v>2</c:v>
                </c:pt>
                <c:pt idx="7">
                  <c:v>1</c:v>
                </c:pt>
                <c:pt idx="8">
                  <c:v>0</c:v>
                </c:pt>
              </c:numCache>
            </c:numRef>
          </c:xVal>
          <c:yVal>
            <c:numRef>
              <c:f>'act-org-solv'!$D$16:$L$16</c:f>
              <c:numCache>
                <c:formatCode>General</c:formatCode>
                <c:ptCount val="9"/>
                <c:pt idx="0">
                  <c:v>2.0062000000000002</c:v>
                </c:pt>
                <c:pt idx="1">
                  <c:v>2.1896</c:v>
                </c:pt>
                <c:pt idx="2">
                  <c:v>1.9451000000000001</c:v>
                </c:pt>
                <c:pt idx="3">
                  <c:v>1.7769999999999999</c:v>
                </c:pt>
                <c:pt idx="4">
                  <c:v>1.7841</c:v>
                </c:pt>
                <c:pt idx="5">
                  <c:v>1.7050000000000001</c:v>
                </c:pt>
                <c:pt idx="6">
                  <c:v>1.6887000000000001</c:v>
                </c:pt>
                <c:pt idx="7">
                  <c:v>1.1540999999999999</c:v>
                </c:pt>
                <c:pt idx="8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EF10-7B42-8A7B-C16BFB8B4491}"/>
            </c:ext>
          </c:extLst>
        </c:ser>
        <c:ser>
          <c:idx val="6"/>
          <c:order val="6"/>
          <c:tx>
            <c:strRef>
              <c:f>'act-org-solv'!$C$17</c:f>
              <c:strCache>
                <c:ptCount val="1"/>
                <c:pt idx="0">
                  <c:v>20%EtoH-rep3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x"/>
            <c:size val="7"/>
            <c:spPr>
              <a:noFill/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'act-org-solv'!$D$10:$L$10</c:f>
              <c:numCache>
                <c:formatCode>General</c:formatCode>
                <c:ptCount val="9"/>
                <c:pt idx="0">
                  <c:v>12.5</c:v>
                </c:pt>
                <c:pt idx="1">
                  <c:v>10</c:v>
                </c:pt>
                <c:pt idx="2">
                  <c:v>8</c:v>
                </c:pt>
                <c:pt idx="3">
                  <c:v>6.6</c:v>
                </c:pt>
                <c:pt idx="4">
                  <c:v>5</c:v>
                </c:pt>
                <c:pt idx="5">
                  <c:v>4</c:v>
                </c:pt>
                <c:pt idx="6">
                  <c:v>2</c:v>
                </c:pt>
                <c:pt idx="7">
                  <c:v>1</c:v>
                </c:pt>
                <c:pt idx="8">
                  <c:v>0</c:v>
                </c:pt>
              </c:numCache>
            </c:numRef>
          </c:xVal>
          <c:yVal>
            <c:numRef>
              <c:f>'act-org-solv'!$D$17:$L$17</c:f>
              <c:numCache>
                <c:formatCode>General</c:formatCode>
                <c:ptCount val="9"/>
                <c:pt idx="0">
                  <c:v>1.9051</c:v>
                </c:pt>
                <c:pt idx="1">
                  <c:v>2.012</c:v>
                </c:pt>
                <c:pt idx="2">
                  <c:v>1.9850000000000001</c:v>
                </c:pt>
                <c:pt idx="3">
                  <c:v>1.6240000000000001</c:v>
                </c:pt>
                <c:pt idx="4">
                  <c:v>1.8754</c:v>
                </c:pt>
                <c:pt idx="5">
                  <c:v>1.8456999999999999</c:v>
                </c:pt>
                <c:pt idx="6">
                  <c:v>1.5461</c:v>
                </c:pt>
                <c:pt idx="7">
                  <c:v>1.1123000000000001</c:v>
                </c:pt>
                <c:pt idx="8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EF10-7B42-8A7B-C16BFB8B4491}"/>
            </c:ext>
          </c:extLst>
        </c:ser>
        <c:ser>
          <c:idx val="7"/>
          <c:order val="7"/>
          <c:tx>
            <c:strRef>
              <c:f>'act-org-solv'!$C$18</c:f>
              <c:strCache>
                <c:ptCount val="1"/>
                <c:pt idx="0">
                  <c:v>20%EtoH-av3-calc</c:v>
                </c:pt>
              </c:strCache>
            </c:strRef>
          </c:tx>
          <c:spPr>
            <a:ln w="254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'act-org-solv'!$D$10:$L$10</c:f>
              <c:numCache>
                <c:formatCode>General</c:formatCode>
                <c:ptCount val="9"/>
                <c:pt idx="0">
                  <c:v>12.5</c:v>
                </c:pt>
                <c:pt idx="1">
                  <c:v>10</c:v>
                </c:pt>
                <c:pt idx="2">
                  <c:v>8</c:v>
                </c:pt>
                <c:pt idx="3">
                  <c:v>6.6</c:v>
                </c:pt>
                <c:pt idx="4">
                  <c:v>5</c:v>
                </c:pt>
                <c:pt idx="5">
                  <c:v>4</c:v>
                </c:pt>
                <c:pt idx="6">
                  <c:v>2</c:v>
                </c:pt>
                <c:pt idx="7">
                  <c:v>1</c:v>
                </c:pt>
                <c:pt idx="8">
                  <c:v>0</c:v>
                </c:pt>
              </c:numCache>
            </c:numRef>
          </c:xVal>
          <c:yVal>
            <c:numRef>
              <c:f>'act-org-solv'!$D$18:$L$18</c:f>
              <c:numCache>
                <c:formatCode>General</c:formatCode>
                <c:ptCount val="9"/>
                <c:pt idx="0">
                  <c:v>2.0181</c:v>
                </c:pt>
                <c:pt idx="1">
                  <c:v>2.147766666666667</c:v>
                </c:pt>
                <c:pt idx="2">
                  <c:v>1.9770333333333332</c:v>
                </c:pt>
                <c:pt idx="3">
                  <c:v>1.7623333333333333</c:v>
                </c:pt>
                <c:pt idx="4">
                  <c:v>1.8548333333333333</c:v>
                </c:pt>
                <c:pt idx="5">
                  <c:v>1.8005666666666666</c:v>
                </c:pt>
                <c:pt idx="6">
                  <c:v>1.6534666666666666</c:v>
                </c:pt>
                <c:pt idx="7">
                  <c:v>1.2146666666666668</c:v>
                </c:pt>
                <c:pt idx="8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EF10-7B42-8A7B-C16BFB8B4491}"/>
            </c:ext>
          </c:extLst>
        </c:ser>
        <c:ser>
          <c:idx val="8"/>
          <c:order val="8"/>
          <c:tx>
            <c:strRef>
              <c:f>'act-org-solv'!$C$19</c:f>
              <c:strCache>
                <c:ptCount val="1"/>
                <c:pt idx="0">
                  <c:v>20%DMSO-rep1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x"/>
            <c:size val="7"/>
            <c:spPr>
              <a:noFill/>
              <a:ln w="9525">
                <a:solidFill>
                  <a:schemeClr val="accent6"/>
                </a:solidFill>
              </a:ln>
              <a:effectLst/>
            </c:spPr>
          </c:marker>
          <c:xVal>
            <c:numRef>
              <c:f>'act-org-solv'!$D$10:$L$10</c:f>
              <c:numCache>
                <c:formatCode>General</c:formatCode>
                <c:ptCount val="9"/>
                <c:pt idx="0">
                  <c:v>12.5</c:v>
                </c:pt>
                <c:pt idx="1">
                  <c:v>10</c:v>
                </c:pt>
                <c:pt idx="2">
                  <c:v>8</c:v>
                </c:pt>
                <c:pt idx="3">
                  <c:v>6.6</c:v>
                </c:pt>
                <c:pt idx="4">
                  <c:v>5</c:v>
                </c:pt>
                <c:pt idx="5">
                  <c:v>4</c:v>
                </c:pt>
                <c:pt idx="6">
                  <c:v>2</c:v>
                </c:pt>
                <c:pt idx="7">
                  <c:v>1</c:v>
                </c:pt>
                <c:pt idx="8">
                  <c:v>0</c:v>
                </c:pt>
              </c:numCache>
            </c:numRef>
          </c:xVal>
          <c:yVal>
            <c:numRef>
              <c:f>'act-org-solv'!$D$19:$L$19</c:f>
              <c:numCache>
                <c:formatCode>General</c:formatCode>
                <c:ptCount val="9"/>
                <c:pt idx="0">
                  <c:v>0.85509999999999997</c:v>
                </c:pt>
                <c:pt idx="1">
                  <c:v>0.81310000000000004</c:v>
                </c:pt>
                <c:pt idx="2">
                  <c:v>0.68259999999999998</c:v>
                </c:pt>
                <c:pt idx="3">
                  <c:v>0.72709999999999997</c:v>
                </c:pt>
                <c:pt idx="4">
                  <c:v>0.71830000000000005</c:v>
                </c:pt>
                <c:pt idx="5">
                  <c:v>0.6421</c:v>
                </c:pt>
                <c:pt idx="6">
                  <c:v>0.5736</c:v>
                </c:pt>
                <c:pt idx="7">
                  <c:v>0.4778</c:v>
                </c:pt>
                <c:pt idx="8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EF10-7B42-8A7B-C16BFB8B4491}"/>
            </c:ext>
          </c:extLst>
        </c:ser>
        <c:ser>
          <c:idx val="9"/>
          <c:order val="9"/>
          <c:tx>
            <c:strRef>
              <c:f>'act-org-solv'!$C$20</c:f>
              <c:strCache>
                <c:ptCount val="1"/>
                <c:pt idx="0">
                  <c:v>20%DMSO-rep2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x"/>
            <c:size val="7"/>
            <c:spPr>
              <a:noFill/>
              <a:ln w="9525">
                <a:solidFill>
                  <a:schemeClr val="accent6"/>
                </a:solidFill>
              </a:ln>
              <a:effectLst/>
            </c:spPr>
          </c:marker>
          <c:xVal>
            <c:numRef>
              <c:f>'act-org-solv'!$D$10:$L$10</c:f>
              <c:numCache>
                <c:formatCode>General</c:formatCode>
                <c:ptCount val="9"/>
                <c:pt idx="0">
                  <c:v>12.5</c:v>
                </c:pt>
                <c:pt idx="1">
                  <c:v>10</c:v>
                </c:pt>
                <c:pt idx="2">
                  <c:v>8</c:v>
                </c:pt>
                <c:pt idx="3">
                  <c:v>6.6</c:v>
                </c:pt>
                <c:pt idx="4">
                  <c:v>5</c:v>
                </c:pt>
                <c:pt idx="5">
                  <c:v>4</c:v>
                </c:pt>
                <c:pt idx="6">
                  <c:v>2</c:v>
                </c:pt>
                <c:pt idx="7">
                  <c:v>1</c:v>
                </c:pt>
                <c:pt idx="8">
                  <c:v>0</c:v>
                </c:pt>
              </c:numCache>
            </c:numRef>
          </c:xVal>
          <c:yVal>
            <c:numRef>
              <c:f>'act-org-solv'!$D$20:$L$20</c:f>
              <c:numCache>
                <c:formatCode>General</c:formatCode>
                <c:ptCount val="9"/>
                <c:pt idx="0">
                  <c:v>0.61650000000000005</c:v>
                </c:pt>
                <c:pt idx="1">
                  <c:v>0.71030000000000004</c:v>
                </c:pt>
                <c:pt idx="2">
                  <c:v>0.64600000000000002</c:v>
                </c:pt>
                <c:pt idx="3">
                  <c:v>0.6996</c:v>
                </c:pt>
                <c:pt idx="4">
                  <c:v>0.68820000000000003</c:v>
                </c:pt>
                <c:pt idx="5">
                  <c:v>0.59019999999999995</c:v>
                </c:pt>
                <c:pt idx="6">
                  <c:v>0.58009999999999995</c:v>
                </c:pt>
                <c:pt idx="7">
                  <c:v>0.40839999999999999</c:v>
                </c:pt>
                <c:pt idx="8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EF10-7B42-8A7B-C16BFB8B4491}"/>
            </c:ext>
          </c:extLst>
        </c:ser>
        <c:ser>
          <c:idx val="10"/>
          <c:order val="10"/>
          <c:tx>
            <c:strRef>
              <c:f>'act-org-solv'!$C$21</c:f>
              <c:strCache>
                <c:ptCount val="1"/>
                <c:pt idx="0">
                  <c:v>20%DMSO-rep3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x"/>
            <c:size val="7"/>
            <c:spPr>
              <a:noFill/>
              <a:ln w="9525">
                <a:solidFill>
                  <a:schemeClr val="accent6"/>
                </a:solidFill>
              </a:ln>
              <a:effectLst/>
            </c:spPr>
          </c:marker>
          <c:xVal>
            <c:numRef>
              <c:f>'act-org-solv'!$D$10:$L$10</c:f>
              <c:numCache>
                <c:formatCode>General</c:formatCode>
                <c:ptCount val="9"/>
                <c:pt idx="0">
                  <c:v>12.5</c:v>
                </c:pt>
                <c:pt idx="1">
                  <c:v>10</c:v>
                </c:pt>
                <c:pt idx="2">
                  <c:v>8</c:v>
                </c:pt>
                <c:pt idx="3">
                  <c:v>6.6</c:v>
                </c:pt>
                <c:pt idx="4">
                  <c:v>5</c:v>
                </c:pt>
                <c:pt idx="5">
                  <c:v>4</c:v>
                </c:pt>
                <c:pt idx="6">
                  <c:v>2</c:v>
                </c:pt>
                <c:pt idx="7">
                  <c:v>1</c:v>
                </c:pt>
                <c:pt idx="8">
                  <c:v>0</c:v>
                </c:pt>
              </c:numCache>
            </c:numRef>
          </c:xVal>
          <c:yVal>
            <c:numRef>
              <c:f>'act-org-solv'!$D$21:$L$21</c:f>
              <c:numCache>
                <c:formatCode>General</c:formatCode>
                <c:ptCount val="9"/>
                <c:pt idx="0">
                  <c:v>0.70309999999999995</c:v>
                </c:pt>
                <c:pt idx="1">
                  <c:v>0.61160000000000003</c:v>
                </c:pt>
                <c:pt idx="2">
                  <c:v>0.63090000000000002</c:v>
                </c:pt>
                <c:pt idx="3">
                  <c:v>0.61529999999999996</c:v>
                </c:pt>
                <c:pt idx="4">
                  <c:v>0.57909999999999995</c:v>
                </c:pt>
                <c:pt idx="5">
                  <c:v>0.57820000000000005</c:v>
                </c:pt>
                <c:pt idx="6">
                  <c:v>0.46810000000000002</c:v>
                </c:pt>
                <c:pt idx="7">
                  <c:v>0.48459999999999998</c:v>
                </c:pt>
                <c:pt idx="8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A-EF10-7B42-8A7B-C16BFB8B4491}"/>
            </c:ext>
          </c:extLst>
        </c:ser>
        <c:ser>
          <c:idx val="11"/>
          <c:order val="11"/>
          <c:tx>
            <c:strRef>
              <c:f>'act-org-solv'!$C$22</c:f>
              <c:strCache>
                <c:ptCount val="1"/>
                <c:pt idx="0">
                  <c:v>20%DMSO-av</c:v>
                </c:pt>
              </c:strCache>
            </c:strRef>
          </c:tx>
          <c:spPr>
            <a:ln w="25400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xVal>
            <c:numRef>
              <c:f>'act-org-solv'!$D$10:$L$10</c:f>
              <c:numCache>
                <c:formatCode>General</c:formatCode>
                <c:ptCount val="9"/>
                <c:pt idx="0">
                  <c:v>12.5</c:v>
                </c:pt>
                <c:pt idx="1">
                  <c:v>10</c:v>
                </c:pt>
                <c:pt idx="2">
                  <c:v>8</c:v>
                </c:pt>
                <c:pt idx="3">
                  <c:v>6.6</c:v>
                </c:pt>
                <c:pt idx="4">
                  <c:v>5</c:v>
                </c:pt>
                <c:pt idx="5">
                  <c:v>4</c:v>
                </c:pt>
                <c:pt idx="6">
                  <c:v>2</c:v>
                </c:pt>
                <c:pt idx="7">
                  <c:v>1</c:v>
                </c:pt>
                <c:pt idx="8">
                  <c:v>0</c:v>
                </c:pt>
              </c:numCache>
            </c:numRef>
          </c:xVal>
          <c:yVal>
            <c:numRef>
              <c:f>'act-org-solv'!$D$22:$L$22</c:f>
              <c:numCache>
                <c:formatCode>0.0000</c:formatCode>
                <c:ptCount val="9"/>
                <c:pt idx="0">
                  <c:v>0.72490333333333334</c:v>
                </c:pt>
                <c:pt idx="1">
                  <c:v>0.71167999999999998</c:v>
                </c:pt>
                <c:pt idx="2">
                  <c:v>0.65316666666666667</c:v>
                </c:pt>
                <c:pt idx="3">
                  <c:v>0.68066666666666664</c:v>
                </c:pt>
                <c:pt idx="4">
                  <c:v>0.66186666666666671</c:v>
                </c:pt>
                <c:pt idx="5">
                  <c:v>0.60350000000000004</c:v>
                </c:pt>
                <c:pt idx="6">
                  <c:v>0.54059999999999997</c:v>
                </c:pt>
                <c:pt idx="7">
                  <c:v>0.45693333333333336</c:v>
                </c:pt>
                <c:pt idx="8" formatCode="General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B-EF10-7B42-8A7B-C16BFB8B4491}"/>
            </c:ext>
          </c:extLst>
        </c:ser>
        <c:ser>
          <c:idx val="12"/>
          <c:order val="12"/>
          <c:tx>
            <c:strRef>
              <c:f>'act-org-solv'!$C$23</c:f>
              <c:strCache>
                <c:ptCount val="1"/>
                <c:pt idx="0">
                  <c:v>2M NaCl-av</c:v>
                </c:pt>
              </c:strCache>
            </c:strRef>
          </c:tx>
          <c:spPr>
            <a:ln w="25400" cap="rnd">
              <a:solidFill>
                <a:schemeClr val="bg1">
                  <a:lumMod val="65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'act-org-solv'!$D$10:$L$10</c:f>
              <c:numCache>
                <c:formatCode>General</c:formatCode>
                <c:ptCount val="9"/>
                <c:pt idx="0">
                  <c:v>12.5</c:v>
                </c:pt>
                <c:pt idx="1">
                  <c:v>10</c:v>
                </c:pt>
                <c:pt idx="2">
                  <c:v>8</c:v>
                </c:pt>
                <c:pt idx="3">
                  <c:v>6.6</c:v>
                </c:pt>
                <c:pt idx="4">
                  <c:v>5</c:v>
                </c:pt>
                <c:pt idx="5">
                  <c:v>4</c:v>
                </c:pt>
                <c:pt idx="6">
                  <c:v>2</c:v>
                </c:pt>
                <c:pt idx="7">
                  <c:v>1</c:v>
                </c:pt>
                <c:pt idx="8">
                  <c:v>0</c:v>
                </c:pt>
              </c:numCache>
            </c:numRef>
          </c:xVal>
          <c:yVal>
            <c:numRef>
              <c:f>'act-org-solv'!$D$23:$L$23</c:f>
              <c:numCache>
                <c:formatCode>0.0000</c:formatCode>
                <c:ptCount val="9"/>
                <c:pt idx="0">
                  <c:v>2.4180000000000001</c:v>
                </c:pt>
                <c:pt idx="1">
                  <c:v>2.3935</c:v>
                </c:pt>
                <c:pt idx="2">
                  <c:v>2.2530000000000001</c:v>
                </c:pt>
                <c:pt idx="3">
                  <c:v>2.1730999999999998</c:v>
                </c:pt>
                <c:pt idx="4">
                  <c:v>2.0129999999999999</c:v>
                </c:pt>
                <c:pt idx="5">
                  <c:v>1.9670000000000001</c:v>
                </c:pt>
                <c:pt idx="6">
                  <c:v>1.85</c:v>
                </c:pt>
                <c:pt idx="7">
                  <c:v>1.53</c:v>
                </c:pt>
                <c:pt idx="8" formatCode="General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C-EF10-7B42-8A7B-C16BFB8B4491}"/>
            </c:ext>
          </c:extLst>
        </c:ser>
        <c:ser>
          <c:idx val="13"/>
          <c:order val="13"/>
          <c:tx>
            <c:strRef>
              <c:f>'act-org-solv'!$C$24</c:f>
              <c:strCache>
                <c:ptCount val="1"/>
                <c:pt idx="0">
                  <c:v>2M NaCl-rep1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x"/>
            <c:size val="7"/>
            <c:spPr>
              <a:noFill/>
              <a:ln w="9525">
                <a:solidFill>
                  <a:schemeClr val="bg2">
                    <a:lumMod val="50000"/>
                  </a:schemeClr>
                </a:solidFill>
              </a:ln>
              <a:effectLst/>
            </c:spPr>
          </c:marker>
          <c:xVal>
            <c:numRef>
              <c:f>'act-org-solv'!$D$10:$L$10</c:f>
              <c:numCache>
                <c:formatCode>General</c:formatCode>
                <c:ptCount val="9"/>
                <c:pt idx="0">
                  <c:v>12.5</c:v>
                </c:pt>
                <c:pt idx="1">
                  <c:v>10</c:v>
                </c:pt>
                <c:pt idx="2">
                  <c:v>8</c:v>
                </c:pt>
                <c:pt idx="3">
                  <c:v>6.6</c:v>
                </c:pt>
                <c:pt idx="4">
                  <c:v>5</c:v>
                </c:pt>
                <c:pt idx="5">
                  <c:v>4</c:v>
                </c:pt>
                <c:pt idx="6">
                  <c:v>2</c:v>
                </c:pt>
                <c:pt idx="7">
                  <c:v>1</c:v>
                </c:pt>
                <c:pt idx="8">
                  <c:v>0</c:v>
                </c:pt>
              </c:numCache>
            </c:numRef>
          </c:xVal>
          <c:yVal>
            <c:numRef>
              <c:f>'act-org-solv'!$D$24:$L$24</c:f>
              <c:numCache>
                <c:formatCode>General</c:formatCode>
                <c:ptCount val="9"/>
                <c:pt idx="0">
                  <c:v>2.5489999999999999</c:v>
                </c:pt>
                <c:pt idx="1">
                  <c:v>2.5076000000000001</c:v>
                </c:pt>
                <c:pt idx="2">
                  <c:v>2.3950999999999998</c:v>
                </c:pt>
                <c:pt idx="3">
                  <c:v>2.2559999999999998</c:v>
                </c:pt>
                <c:pt idx="4">
                  <c:v>2.1225000000000001</c:v>
                </c:pt>
                <c:pt idx="5">
                  <c:v>2.1303000000000001</c:v>
                </c:pt>
                <c:pt idx="6">
                  <c:v>1.9783999999999999</c:v>
                </c:pt>
                <c:pt idx="7">
                  <c:v>1.6679999999999999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D-EF10-7B42-8A7B-C16BFB8B4491}"/>
            </c:ext>
          </c:extLst>
        </c:ser>
        <c:ser>
          <c:idx val="14"/>
          <c:order val="14"/>
          <c:tx>
            <c:strRef>
              <c:f>'act-org-solv'!$C$25</c:f>
              <c:strCache>
                <c:ptCount val="1"/>
                <c:pt idx="0">
                  <c:v>2M NaCl-rep2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x"/>
            <c:size val="7"/>
            <c:spPr>
              <a:noFill/>
              <a:ln w="9525">
                <a:solidFill>
                  <a:schemeClr val="bg2">
                    <a:lumMod val="50000"/>
                  </a:schemeClr>
                </a:solidFill>
              </a:ln>
              <a:effectLst/>
            </c:spPr>
          </c:marker>
          <c:xVal>
            <c:numRef>
              <c:f>'act-org-solv'!$D$10:$L$10</c:f>
              <c:numCache>
                <c:formatCode>General</c:formatCode>
                <c:ptCount val="9"/>
                <c:pt idx="0">
                  <c:v>12.5</c:v>
                </c:pt>
                <c:pt idx="1">
                  <c:v>10</c:v>
                </c:pt>
                <c:pt idx="2">
                  <c:v>8</c:v>
                </c:pt>
                <c:pt idx="3">
                  <c:v>6.6</c:v>
                </c:pt>
                <c:pt idx="4">
                  <c:v>5</c:v>
                </c:pt>
                <c:pt idx="5">
                  <c:v>4</c:v>
                </c:pt>
                <c:pt idx="6">
                  <c:v>2</c:v>
                </c:pt>
                <c:pt idx="7">
                  <c:v>1</c:v>
                </c:pt>
                <c:pt idx="8">
                  <c:v>0</c:v>
                </c:pt>
              </c:numCache>
            </c:numRef>
          </c:xVal>
          <c:yVal>
            <c:numRef>
              <c:f>'act-org-solv'!$D$25:$L$25</c:f>
              <c:numCache>
                <c:formatCode>General</c:formatCode>
                <c:ptCount val="9"/>
                <c:pt idx="0">
                  <c:v>2.222</c:v>
                </c:pt>
                <c:pt idx="1">
                  <c:v>2.1781999999999999</c:v>
                </c:pt>
                <c:pt idx="2">
                  <c:v>2.1288999999999998</c:v>
                </c:pt>
                <c:pt idx="3">
                  <c:v>2.0871</c:v>
                </c:pt>
                <c:pt idx="4">
                  <c:v>2.0366</c:v>
                </c:pt>
                <c:pt idx="5">
                  <c:v>1.6832</c:v>
                </c:pt>
                <c:pt idx="6">
                  <c:v>1.7829999999999999</c:v>
                </c:pt>
                <c:pt idx="7">
                  <c:v>1.4494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E-EF10-7B42-8A7B-C16BFB8B4491}"/>
            </c:ext>
          </c:extLst>
        </c:ser>
        <c:ser>
          <c:idx val="15"/>
          <c:order val="15"/>
          <c:tx>
            <c:strRef>
              <c:f>'act-org-solv'!$C$26</c:f>
              <c:strCache>
                <c:ptCount val="1"/>
                <c:pt idx="0">
                  <c:v>2M NaCl-rep3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x"/>
            <c:size val="7"/>
            <c:spPr>
              <a:noFill/>
              <a:ln w="9525">
                <a:solidFill>
                  <a:schemeClr val="bg2">
                    <a:lumMod val="50000"/>
                  </a:schemeClr>
                </a:solidFill>
              </a:ln>
              <a:effectLst/>
            </c:spPr>
          </c:marker>
          <c:xVal>
            <c:numRef>
              <c:f>'act-org-solv'!$D$10:$L$10</c:f>
              <c:numCache>
                <c:formatCode>General</c:formatCode>
                <c:ptCount val="9"/>
                <c:pt idx="0">
                  <c:v>12.5</c:v>
                </c:pt>
                <c:pt idx="1">
                  <c:v>10</c:v>
                </c:pt>
                <c:pt idx="2">
                  <c:v>8</c:v>
                </c:pt>
                <c:pt idx="3">
                  <c:v>6.6</c:v>
                </c:pt>
                <c:pt idx="4">
                  <c:v>5</c:v>
                </c:pt>
                <c:pt idx="5">
                  <c:v>4</c:v>
                </c:pt>
                <c:pt idx="6">
                  <c:v>2</c:v>
                </c:pt>
                <c:pt idx="7">
                  <c:v>1</c:v>
                </c:pt>
                <c:pt idx="8">
                  <c:v>0</c:v>
                </c:pt>
              </c:numCache>
            </c:numRef>
          </c:xVal>
          <c:yVal>
            <c:numRef>
              <c:f>'act-org-solv'!$D$26:$L$26</c:f>
              <c:numCache>
                <c:formatCode>General</c:formatCode>
                <c:ptCount val="9"/>
                <c:pt idx="0">
                  <c:v>2.4830000000000001</c:v>
                </c:pt>
                <c:pt idx="1">
                  <c:v>2.4946000000000002</c:v>
                </c:pt>
                <c:pt idx="2">
                  <c:v>2.2345999999999999</c:v>
                </c:pt>
                <c:pt idx="3">
                  <c:v>2.1762000000000001</c:v>
                </c:pt>
                <c:pt idx="4">
                  <c:v>1.88</c:v>
                </c:pt>
                <c:pt idx="5">
                  <c:v>2.0874999999999999</c:v>
                </c:pt>
                <c:pt idx="6">
                  <c:v>1.7887</c:v>
                </c:pt>
                <c:pt idx="7">
                  <c:v>1.4726999999999999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F-EF10-7B42-8A7B-C16BFB8B4491}"/>
            </c:ext>
          </c:extLst>
        </c:ser>
        <c:ser>
          <c:idx val="16"/>
          <c:order val="16"/>
          <c:tx>
            <c:strRef>
              <c:f>'act-org-solv'!$C$27</c:f>
              <c:strCache>
                <c:ptCount val="1"/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80000"/>
                  <a:lumOff val="20000"/>
                </a:schemeClr>
              </a:solidFill>
              <a:ln w="9525">
                <a:solidFill>
                  <a:schemeClr val="accent5">
                    <a:lumMod val="80000"/>
                    <a:lumOff val="20000"/>
                  </a:schemeClr>
                </a:solidFill>
              </a:ln>
              <a:effectLst/>
            </c:spPr>
          </c:marker>
          <c:xVal>
            <c:numRef>
              <c:f>'act-org-solv'!$D$10:$L$10</c:f>
              <c:numCache>
                <c:formatCode>General</c:formatCode>
                <c:ptCount val="9"/>
                <c:pt idx="0">
                  <c:v>12.5</c:v>
                </c:pt>
                <c:pt idx="1">
                  <c:v>10</c:v>
                </c:pt>
                <c:pt idx="2">
                  <c:v>8</c:v>
                </c:pt>
                <c:pt idx="3">
                  <c:v>6.6</c:v>
                </c:pt>
                <c:pt idx="4">
                  <c:v>5</c:v>
                </c:pt>
                <c:pt idx="5">
                  <c:v>4</c:v>
                </c:pt>
                <c:pt idx="6">
                  <c:v>2</c:v>
                </c:pt>
                <c:pt idx="7">
                  <c:v>1</c:v>
                </c:pt>
                <c:pt idx="8">
                  <c:v>0</c:v>
                </c:pt>
              </c:numCache>
            </c:numRef>
          </c:xVal>
          <c:yVal>
            <c:numRef>
              <c:f>'act-org-solv'!$D$27:$L$27</c:f>
              <c:numCache>
                <c:formatCode>General</c:formatCode>
                <c:ptCount val="9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0-EF10-7B42-8A7B-C16BFB8B44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62325343"/>
        <c:axId val="1391260815"/>
      </c:scatterChart>
      <c:valAx>
        <c:axId val="1362325343"/>
        <c:scaling>
          <c:orientation val="minMax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600">
                    <a:latin typeface="Arial" panose="020B0604020202020204" pitchFamily="34" charset="0"/>
                    <a:cs typeface="Arial" panose="020B0604020202020204" pitchFamily="34" charset="0"/>
                  </a:rPr>
                  <a:t>2-ketohexanoic acid (mM)</a:t>
                </a:r>
              </a:p>
            </c:rich>
          </c:tx>
          <c:layout>
            <c:manualLayout>
              <c:xMode val="edge"/>
              <c:yMode val="edge"/>
              <c:x val="0.40244048822811812"/>
              <c:y val="0.9248480388549562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1905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91260815"/>
        <c:crosses val="autoZero"/>
        <c:crossBetween val="midCat"/>
      </c:valAx>
      <c:valAx>
        <c:axId val="1391260815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600">
                    <a:solidFill>
                      <a:schemeClr val="tx1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Specific acitivity (U/mg) </a:t>
                </a:r>
              </a:p>
            </c:rich>
          </c:tx>
          <c:layout>
            <c:manualLayout>
              <c:xMode val="edge"/>
              <c:yMode val="edge"/>
              <c:x val="5.1618837620442427E-2"/>
              <c:y val="0.2258883761025198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1905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62325343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100" baseline="0">
          <a:solidFill>
            <a:schemeClr val="tx1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4575</xdr:colOff>
      <xdr:row>19</xdr:row>
      <xdr:rowOff>0</xdr:rowOff>
    </xdr:from>
    <xdr:to>
      <xdr:col>10</xdr:col>
      <xdr:colOff>120920</xdr:colOff>
      <xdr:row>41</xdr:row>
      <xdr:rowOff>181430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4A8703C-EEBB-BC41-86E1-0DDA8ED16E1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823990</xdr:colOff>
      <xdr:row>18</xdr:row>
      <xdr:rowOff>183544</xdr:rowOff>
    </xdr:from>
    <xdr:to>
      <xdr:col>8</xdr:col>
      <xdr:colOff>627140</xdr:colOff>
      <xdr:row>41</xdr:row>
      <xdr:rowOff>181427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4AEC4CA-F0B2-4145-A3A3-7DC88CADC88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657037</xdr:colOff>
      <xdr:row>23</xdr:row>
      <xdr:rowOff>50800</xdr:rowOff>
    </xdr:from>
    <xdr:to>
      <xdr:col>10</xdr:col>
      <xdr:colOff>215900</xdr:colOff>
      <xdr:row>49</xdr:row>
      <xdr:rowOff>76200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DBDE661-2472-D148-BAB5-2275305291F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0.11293</cdr:x>
      <cdr:y>0.48452</cdr:y>
    </cdr:from>
    <cdr:to>
      <cdr:x>0.21202</cdr:x>
      <cdr:y>0.61691</cdr:y>
    </cdr:to>
    <cdr:sp macro="" textlink="">
      <cdr:nvSpPr>
        <cdr:cNvPr id="3" name="TextBox 2">
          <a:extLst xmlns:a="http://schemas.openxmlformats.org/drawingml/2006/main">
            <a:ext uri="{FF2B5EF4-FFF2-40B4-BE49-F238E27FC236}">
              <a16:creationId xmlns:a16="http://schemas.microsoft.com/office/drawing/2014/main" id="{21F4A181-0FBD-BF47-BC0D-9702A9FFE95E}"/>
            </a:ext>
          </a:extLst>
        </cdr:cNvPr>
        <cdr:cNvSpPr txBox="1"/>
      </cdr:nvSpPr>
      <cdr:spPr>
        <a:xfrm xmlns:a="http://schemas.openxmlformats.org/drawingml/2006/main" rot="16200000">
          <a:off x="1042053" y="3346504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en-US" sz="16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22</xdr:row>
      <xdr:rowOff>12700</xdr:rowOff>
    </xdr:from>
    <xdr:to>
      <xdr:col>15</xdr:col>
      <xdr:colOff>685800</xdr:colOff>
      <xdr:row>45</xdr:row>
      <xdr:rowOff>114300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98CA07E-BC08-CD46-BC61-EC294FE9DBF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0.04576</cdr:x>
      <cdr:y>0.42431</cdr:y>
    </cdr:from>
    <cdr:to>
      <cdr:x>0.14266</cdr:x>
      <cdr:y>0.58945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3F1A060C-B9B1-4C42-A8EC-57FB06756F1B}"/>
            </a:ext>
          </a:extLst>
        </cdr:cNvPr>
        <cdr:cNvSpPr txBox="1"/>
      </cdr:nvSpPr>
      <cdr:spPr>
        <a:xfrm xmlns:a="http://schemas.openxmlformats.org/drawingml/2006/main">
          <a:off x="431800" y="2349500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en-US" sz="1100"/>
        </a:p>
      </cdr:txBody>
    </cdr:sp>
  </cdr:relSizeAnchor>
  <cdr:relSizeAnchor xmlns:cdr="http://schemas.openxmlformats.org/drawingml/2006/chartDrawing">
    <cdr:from>
      <cdr:x>0.46972</cdr:x>
      <cdr:y>0.83486</cdr:y>
    </cdr:from>
    <cdr:to>
      <cdr:x>0.56662</cdr:x>
      <cdr:y>1</cdr:y>
    </cdr:to>
    <cdr:sp macro="" textlink="">
      <cdr:nvSpPr>
        <cdr:cNvPr id="7" name="TextBox 6">
          <a:extLst xmlns:a="http://schemas.openxmlformats.org/drawingml/2006/main">
            <a:ext uri="{FF2B5EF4-FFF2-40B4-BE49-F238E27FC236}">
              <a16:creationId xmlns:a16="http://schemas.microsoft.com/office/drawing/2014/main" id="{CFC59AF6-A73D-6441-88FA-8C1095F3D268}"/>
            </a:ext>
          </a:extLst>
        </cdr:cNvPr>
        <cdr:cNvSpPr txBox="1"/>
      </cdr:nvSpPr>
      <cdr:spPr>
        <a:xfrm xmlns:a="http://schemas.openxmlformats.org/drawingml/2006/main">
          <a:off x="4432300" y="5041900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en-US" sz="1100"/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692150</xdr:colOff>
      <xdr:row>0</xdr:row>
      <xdr:rowOff>0</xdr:rowOff>
    </xdr:from>
    <xdr:to>
      <xdr:col>11</xdr:col>
      <xdr:colOff>558800</xdr:colOff>
      <xdr:row>0</xdr:row>
      <xdr:rowOff>76200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3857D171-3875-3A4F-94F9-BA1E86636AE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1517650</xdr:colOff>
      <xdr:row>36</xdr:row>
      <xdr:rowOff>69850</xdr:rowOff>
    </xdr:from>
    <xdr:to>
      <xdr:col>11</xdr:col>
      <xdr:colOff>469900</xdr:colOff>
      <xdr:row>61</xdr:row>
      <xdr:rowOff>63500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BC756576-0FD3-1043-A155-3A5F591385B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1AE13F-E199-5B40-A3C1-889F30DDF8B8}">
  <dimension ref="A1:K13"/>
  <sheetViews>
    <sheetView zoomScaleNormal="100" workbookViewId="0">
      <selection activeCell="B1" sqref="B1"/>
    </sheetView>
  </sheetViews>
  <sheetFormatPr baseColWidth="10" defaultRowHeight="15"/>
  <cols>
    <col min="1" max="1" width="14.5" customWidth="1"/>
  </cols>
  <sheetData>
    <row r="1" spans="1:11" ht="64" customHeight="1">
      <c r="B1" s="36" t="s">
        <v>62</v>
      </c>
    </row>
    <row r="2" spans="1:11" ht="16" thickBot="1"/>
    <row r="3" spans="1:11">
      <c r="C3" s="3"/>
      <c r="D3" s="4"/>
      <c r="E3" s="4"/>
      <c r="F3" s="4"/>
      <c r="G3" s="4"/>
      <c r="H3" s="4"/>
      <c r="I3" s="4"/>
      <c r="J3" s="4"/>
      <c r="K3" s="5"/>
    </row>
    <row r="4" spans="1:11">
      <c r="C4" s="6"/>
      <c r="D4" s="7"/>
      <c r="E4" s="7"/>
      <c r="F4" s="7" t="s">
        <v>46</v>
      </c>
      <c r="G4" s="7"/>
      <c r="H4" s="7"/>
      <c r="I4" s="7"/>
      <c r="J4" s="7"/>
      <c r="K4" s="8"/>
    </row>
    <row r="5" spans="1:11" ht="16" thickBot="1">
      <c r="C5" s="9">
        <v>0.04</v>
      </c>
      <c r="D5" s="10">
        <v>0.5</v>
      </c>
      <c r="E5" s="10">
        <v>1</v>
      </c>
      <c r="F5" s="10">
        <v>1.5</v>
      </c>
      <c r="G5" s="10">
        <v>2</v>
      </c>
      <c r="H5" s="10">
        <v>2.5</v>
      </c>
      <c r="I5" s="10">
        <v>3</v>
      </c>
      <c r="J5" s="10">
        <v>3.5</v>
      </c>
      <c r="K5" s="11">
        <v>4</v>
      </c>
    </row>
    <row r="6" spans="1:11">
      <c r="A6" s="3" t="s">
        <v>47</v>
      </c>
      <c r="B6" s="4" t="s">
        <v>14</v>
      </c>
      <c r="C6" s="4">
        <v>1.62</v>
      </c>
      <c r="D6" s="4">
        <v>2.73</v>
      </c>
      <c r="E6" s="4">
        <v>3.3</v>
      </c>
      <c r="F6" s="4">
        <v>3.46</v>
      </c>
      <c r="G6" s="4">
        <v>3.55</v>
      </c>
      <c r="H6" s="4">
        <v>3.33</v>
      </c>
      <c r="I6" s="4">
        <v>3.35</v>
      </c>
      <c r="J6" s="4">
        <v>2.93</v>
      </c>
      <c r="K6" s="5">
        <v>2.82</v>
      </c>
    </row>
    <row r="7" spans="1:11">
      <c r="A7" s="6" t="s">
        <v>48</v>
      </c>
      <c r="B7" s="7" t="s">
        <v>15</v>
      </c>
      <c r="C7" s="7">
        <v>1.59</v>
      </c>
      <c r="D7" s="7">
        <v>3</v>
      </c>
      <c r="E7" s="7">
        <v>3.37</v>
      </c>
      <c r="F7" s="7">
        <v>3.49</v>
      </c>
      <c r="G7" s="7">
        <v>3.42</v>
      </c>
      <c r="H7" s="7">
        <v>3.31</v>
      </c>
      <c r="I7" s="7">
        <v>3.31</v>
      </c>
      <c r="J7" s="7">
        <v>3.07</v>
      </c>
      <c r="K7" s="8">
        <v>2.77</v>
      </c>
    </row>
    <row r="8" spans="1:11">
      <c r="A8" s="6"/>
      <c r="B8" s="7" t="s">
        <v>16</v>
      </c>
      <c r="C8" s="7">
        <v>1.69</v>
      </c>
      <c r="D8" s="7">
        <v>3</v>
      </c>
      <c r="E8" s="7">
        <v>3.51</v>
      </c>
      <c r="F8" s="7">
        <v>3.49</v>
      </c>
      <c r="G8" s="7">
        <v>3.32</v>
      </c>
      <c r="H8" s="7">
        <v>3.47</v>
      </c>
      <c r="I8" s="7">
        <v>3.35</v>
      </c>
      <c r="J8" s="7">
        <v>3.15</v>
      </c>
      <c r="K8" s="8">
        <v>2.84</v>
      </c>
    </row>
    <row r="9" spans="1:11">
      <c r="A9" s="6"/>
      <c r="B9" s="7" t="s">
        <v>17</v>
      </c>
      <c r="C9" s="7">
        <v>1.63</v>
      </c>
      <c r="D9" s="7">
        <v>2.91</v>
      </c>
      <c r="E9" s="7">
        <v>3.39</v>
      </c>
      <c r="F9" s="7">
        <v>3.48</v>
      </c>
      <c r="G9" s="7">
        <v>3.43</v>
      </c>
      <c r="H9" s="7">
        <v>3.37</v>
      </c>
      <c r="I9" s="7">
        <v>3.34</v>
      </c>
      <c r="J9" s="7">
        <v>3.05</v>
      </c>
      <c r="K9" s="8">
        <v>2.81</v>
      </c>
    </row>
    <row r="10" spans="1:11">
      <c r="A10" s="6"/>
      <c r="B10" s="7" t="s">
        <v>18</v>
      </c>
      <c r="C10" s="7">
        <v>2.39</v>
      </c>
      <c r="D10" s="7">
        <v>2.4500000000000002</v>
      </c>
      <c r="E10" s="7">
        <v>2.09</v>
      </c>
      <c r="F10" s="7">
        <v>2.52</v>
      </c>
      <c r="G10" s="7">
        <v>2.35</v>
      </c>
      <c r="H10" s="7">
        <v>3.07</v>
      </c>
      <c r="I10" s="7">
        <v>3.49</v>
      </c>
      <c r="J10" s="7">
        <v>3.97</v>
      </c>
      <c r="K10" s="8">
        <v>3.86</v>
      </c>
    </row>
    <row r="11" spans="1:11">
      <c r="A11" s="6"/>
      <c r="B11" s="7" t="s">
        <v>19</v>
      </c>
      <c r="C11" s="7">
        <v>2.0699999999999998</v>
      </c>
      <c r="D11" s="7">
        <v>2.97</v>
      </c>
      <c r="E11" s="7">
        <v>2.08</v>
      </c>
      <c r="F11" s="7">
        <v>2.21</v>
      </c>
      <c r="G11" s="7">
        <v>2.35</v>
      </c>
      <c r="H11" s="7">
        <v>2.88</v>
      </c>
      <c r="I11" s="7">
        <v>3.4</v>
      </c>
      <c r="J11" s="7">
        <v>3.97</v>
      </c>
      <c r="K11" s="8">
        <v>3.97</v>
      </c>
    </row>
    <row r="12" spans="1:11">
      <c r="A12" s="6"/>
      <c r="B12" s="7" t="s">
        <v>20</v>
      </c>
      <c r="C12" s="7">
        <v>2.63</v>
      </c>
      <c r="D12" s="7">
        <v>2.39</v>
      </c>
      <c r="E12" s="7">
        <v>2.15</v>
      </c>
      <c r="F12" s="7">
        <v>1.99</v>
      </c>
      <c r="G12" s="7">
        <v>2.41</v>
      </c>
      <c r="H12" s="7">
        <v>3</v>
      </c>
      <c r="I12" s="7">
        <v>3.21</v>
      </c>
      <c r="J12" s="7">
        <v>3.65</v>
      </c>
      <c r="K12" s="8">
        <v>3.81</v>
      </c>
    </row>
    <row r="13" spans="1:11" ht="16" thickBot="1">
      <c r="A13" s="12"/>
      <c r="B13" s="13" t="s">
        <v>21</v>
      </c>
      <c r="C13" s="13">
        <v>2.36</v>
      </c>
      <c r="D13" s="13">
        <v>2.6</v>
      </c>
      <c r="E13" s="13">
        <v>2.11</v>
      </c>
      <c r="F13" s="13">
        <v>2.2400000000000002</v>
      </c>
      <c r="G13" s="13">
        <v>2.37</v>
      </c>
      <c r="H13" s="13">
        <v>2.98</v>
      </c>
      <c r="I13" s="13">
        <v>3.37</v>
      </c>
      <c r="J13" s="13">
        <v>3.86</v>
      </c>
      <c r="K13" s="14">
        <v>3.88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E56A19-3BF7-464B-9004-F4AF3C2B1575}">
  <dimension ref="B2:L14"/>
  <sheetViews>
    <sheetView zoomScaleNormal="100" workbookViewId="0">
      <selection activeCell="R24" sqref="R24"/>
    </sheetView>
  </sheetViews>
  <sheetFormatPr baseColWidth="10" defaultRowHeight="15"/>
  <cols>
    <col min="2" max="2" width="17.83203125" customWidth="1"/>
    <col min="3" max="3" width="17" customWidth="1"/>
    <col min="4" max="4" width="18.1640625" customWidth="1"/>
  </cols>
  <sheetData>
    <row r="2" spans="2:12" ht="54" customHeight="1">
      <c r="B2" s="36" t="s">
        <v>63</v>
      </c>
    </row>
    <row r="4" spans="2:12" ht="16" thickBot="1"/>
    <row r="5" spans="2:12">
      <c r="D5" s="3"/>
      <c r="E5" s="4" t="s">
        <v>22</v>
      </c>
      <c r="F5" s="4"/>
      <c r="G5" s="4"/>
      <c r="H5" s="4"/>
      <c r="I5" s="4"/>
      <c r="J5" s="4"/>
      <c r="K5" s="4"/>
      <c r="L5" s="5"/>
    </row>
    <row r="6" spans="2:12" ht="16" thickBot="1">
      <c r="D6" s="15">
        <v>0</v>
      </c>
      <c r="E6" s="16">
        <v>60</v>
      </c>
      <c r="F6" s="16">
        <v>120</v>
      </c>
      <c r="G6" s="16">
        <v>240</v>
      </c>
      <c r="H6" s="16">
        <v>360</v>
      </c>
      <c r="I6" s="16">
        <v>480</v>
      </c>
      <c r="J6" s="16">
        <v>720</v>
      </c>
      <c r="K6" s="16">
        <v>1080</v>
      </c>
      <c r="L6" s="17">
        <v>1500</v>
      </c>
    </row>
    <row r="7" spans="2:12">
      <c r="B7" s="3" t="s">
        <v>49</v>
      </c>
      <c r="C7" s="4" t="s">
        <v>24</v>
      </c>
      <c r="D7" s="18">
        <v>3.09</v>
      </c>
      <c r="E7" s="19">
        <v>3.35</v>
      </c>
      <c r="F7" s="19">
        <v>2.83</v>
      </c>
      <c r="G7" s="19">
        <v>2.83</v>
      </c>
      <c r="H7" s="19">
        <v>2.7</v>
      </c>
      <c r="I7" s="19">
        <v>2.65</v>
      </c>
      <c r="J7" s="19">
        <v>1.72</v>
      </c>
      <c r="K7" s="19">
        <v>0.72</v>
      </c>
      <c r="L7" s="20">
        <v>0.13</v>
      </c>
    </row>
    <row r="8" spans="2:12">
      <c r="B8" s="6" t="s">
        <v>48</v>
      </c>
      <c r="C8" s="7" t="s">
        <v>25</v>
      </c>
      <c r="D8" s="21">
        <v>2.96</v>
      </c>
      <c r="E8" s="1">
        <v>3.35</v>
      </c>
      <c r="F8" s="1">
        <v>3.22</v>
      </c>
      <c r="G8" s="1">
        <v>3.48</v>
      </c>
      <c r="H8" s="1">
        <v>2.57</v>
      </c>
      <c r="I8" s="1">
        <v>2.56</v>
      </c>
      <c r="J8" s="1">
        <v>1.58</v>
      </c>
      <c r="K8" s="1">
        <v>0.31</v>
      </c>
      <c r="L8" s="22">
        <v>0.03</v>
      </c>
    </row>
    <row r="9" spans="2:12">
      <c r="B9" s="6"/>
      <c r="C9" s="7" t="s">
        <v>26</v>
      </c>
      <c r="D9" s="21">
        <v>3.35</v>
      </c>
      <c r="E9" s="21">
        <v>2.96</v>
      </c>
      <c r="F9" s="21">
        <v>3.09</v>
      </c>
      <c r="G9" s="21">
        <v>2.96</v>
      </c>
      <c r="H9" s="21">
        <v>2.83</v>
      </c>
      <c r="I9" s="1">
        <v>2.56</v>
      </c>
      <c r="J9" s="21">
        <v>1.87</v>
      </c>
      <c r="K9" s="21">
        <v>0.61</v>
      </c>
      <c r="L9" s="23">
        <v>0.09</v>
      </c>
    </row>
    <row r="10" spans="2:12">
      <c r="B10" s="6"/>
      <c r="C10" s="7" t="s">
        <v>23</v>
      </c>
      <c r="D10" s="16">
        <f>ROUND(AVERAGE(D7:D9),2)</f>
        <v>3.13</v>
      </c>
      <c r="E10" s="16">
        <f t="shared" ref="E10:L10" si="0">ROUND(AVERAGE(E7:E9),2)</f>
        <v>3.22</v>
      </c>
      <c r="F10" s="16">
        <f t="shared" si="0"/>
        <v>3.05</v>
      </c>
      <c r="G10" s="16">
        <f t="shared" si="0"/>
        <v>3.09</v>
      </c>
      <c r="H10" s="16">
        <f t="shared" si="0"/>
        <v>2.7</v>
      </c>
      <c r="I10" s="16">
        <f t="shared" si="0"/>
        <v>2.59</v>
      </c>
      <c r="J10" s="16">
        <f t="shared" si="0"/>
        <v>1.72</v>
      </c>
      <c r="K10" s="16">
        <f t="shared" si="0"/>
        <v>0.55000000000000004</v>
      </c>
      <c r="L10" s="17">
        <f t="shared" si="0"/>
        <v>0.08</v>
      </c>
    </row>
    <row r="11" spans="2:12">
      <c r="B11" s="6"/>
      <c r="C11" s="7" t="s">
        <v>28</v>
      </c>
      <c r="D11" s="1">
        <v>2.6</v>
      </c>
      <c r="E11" s="1">
        <v>2.1</v>
      </c>
      <c r="F11" s="24">
        <v>1.54</v>
      </c>
      <c r="G11" s="1">
        <v>1.27</v>
      </c>
      <c r="H11" s="1">
        <v>1</v>
      </c>
      <c r="I11" s="1">
        <v>0.82</v>
      </c>
      <c r="J11" s="1">
        <v>0.51</v>
      </c>
      <c r="K11" s="1">
        <v>0.4</v>
      </c>
      <c r="L11" s="22">
        <v>0</v>
      </c>
    </row>
    <row r="12" spans="2:12">
      <c r="B12" s="6"/>
      <c r="C12" s="7" t="s">
        <v>29</v>
      </c>
      <c r="D12" s="21">
        <v>2.36</v>
      </c>
      <c r="E12" s="21">
        <v>2.36</v>
      </c>
      <c r="F12" s="16">
        <v>1.73</v>
      </c>
      <c r="G12" s="21">
        <v>0.84</v>
      </c>
      <c r="H12" s="21">
        <v>0.69</v>
      </c>
      <c r="I12" s="21">
        <v>0.66</v>
      </c>
      <c r="J12" s="21">
        <v>0.26</v>
      </c>
      <c r="K12" s="21">
        <v>0.46</v>
      </c>
      <c r="L12" s="23">
        <v>0</v>
      </c>
    </row>
    <row r="13" spans="2:12">
      <c r="B13" s="6"/>
      <c r="C13" s="7" t="s">
        <v>27</v>
      </c>
      <c r="D13" s="16">
        <f>AVERAGE(D11:D12)</f>
        <v>2.48</v>
      </c>
      <c r="E13" s="16">
        <f t="shared" ref="E13:L13" si="1">AVERAGE(E11:E12)</f>
        <v>2.23</v>
      </c>
      <c r="F13" s="16">
        <f t="shared" si="1"/>
        <v>1.635</v>
      </c>
      <c r="G13" s="16">
        <f t="shared" si="1"/>
        <v>1.0549999999999999</v>
      </c>
      <c r="H13" s="16">
        <f t="shared" si="1"/>
        <v>0.84499999999999997</v>
      </c>
      <c r="I13" s="16">
        <f t="shared" si="1"/>
        <v>0.74</v>
      </c>
      <c r="J13" s="16">
        <f t="shared" si="1"/>
        <v>0.38500000000000001</v>
      </c>
      <c r="K13" s="16">
        <f t="shared" si="1"/>
        <v>0.43000000000000005</v>
      </c>
      <c r="L13" s="17">
        <f t="shared" si="1"/>
        <v>0</v>
      </c>
    </row>
    <row r="14" spans="2:12" ht="16" thickBot="1">
      <c r="B14" s="12"/>
      <c r="C14" s="13"/>
      <c r="D14" s="13"/>
      <c r="E14" s="13"/>
      <c r="F14" s="13"/>
      <c r="G14" s="13"/>
      <c r="H14" s="13"/>
      <c r="I14" s="13"/>
      <c r="J14" s="13"/>
      <c r="K14" s="13"/>
      <c r="L14" s="14"/>
    </row>
  </sheetData>
  <pageMargins left="0.7" right="0.7" top="0.75" bottom="0.75" header="0.3" footer="0.3"/>
  <ignoredErrors>
    <ignoredError sqref="D10" formulaRange="1"/>
  </ignoredError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4A0691-F96D-7C42-AB01-389BD9D9AB8A}">
  <dimension ref="A2:G13"/>
  <sheetViews>
    <sheetView zoomScale="160" zoomScaleNormal="160" workbookViewId="0">
      <selection activeCell="O12" sqref="O12"/>
    </sheetView>
  </sheetViews>
  <sheetFormatPr baseColWidth="10" defaultRowHeight="15"/>
  <sheetData>
    <row r="2" spans="1:7" ht="39" customHeight="1">
      <c r="A2" s="37" t="s">
        <v>64</v>
      </c>
    </row>
    <row r="3" spans="1:7" ht="16" thickBot="1"/>
    <row r="4" spans="1:7">
      <c r="C4" s="3" t="s">
        <v>50</v>
      </c>
      <c r="D4" s="4"/>
      <c r="E4" s="4"/>
      <c r="F4" s="4"/>
      <c r="G4" s="5"/>
    </row>
    <row r="5" spans="1:7" ht="16" thickBot="1">
      <c r="C5" s="6">
        <v>0</v>
      </c>
      <c r="D5" s="7">
        <v>1</v>
      </c>
      <c r="E5" s="7">
        <v>2</v>
      </c>
      <c r="F5" s="7">
        <v>3</v>
      </c>
      <c r="G5" s="8">
        <v>4</v>
      </c>
    </row>
    <row r="6" spans="1:7">
      <c r="A6" s="3" t="s">
        <v>8</v>
      </c>
      <c r="B6" s="4" t="s">
        <v>7</v>
      </c>
      <c r="C6" s="4">
        <v>42.65</v>
      </c>
      <c r="D6" s="4">
        <v>58.62</v>
      </c>
      <c r="E6" s="4">
        <v>63.89</v>
      </c>
      <c r="F6" s="4">
        <v>68.739999999999995</v>
      </c>
      <c r="G6" s="5">
        <v>71.650000000000006</v>
      </c>
    </row>
    <row r="7" spans="1:7">
      <c r="A7" s="6"/>
      <c r="B7" s="7" t="s">
        <v>5</v>
      </c>
      <c r="C7" s="7">
        <v>42.43</v>
      </c>
      <c r="D7" s="7">
        <v>58.53</v>
      </c>
      <c r="E7" s="7">
        <v>64.099999999999994</v>
      </c>
      <c r="F7" s="7">
        <v>69.42</v>
      </c>
      <c r="G7" s="8">
        <v>71.209999999999994</v>
      </c>
    </row>
    <row r="8" spans="1:7">
      <c r="A8" s="6"/>
      <c r="B8" s="7" t="s">
        <v>6</v>
      </c>
      <c r="C8" s="7">
        <v>42.19</v>
      </c>
      <c r="D8" s="7">
        <v>58.35</v>
      </c>
      <c r="E8" s="7">
        <v>63.86</v>
      </c>
      <c r="F8" s="7">
        <v>69.2</v>
      </c>
      <c r="G8" s="8">
        <v>70.42</v>
      </c>
    </row>
    <row r="9" spans="1:7">
      <c r="A9" s="6"/>
      <c r="B9" s="7" t="s">
        <v>0</v>
      </c>
      <c r="C9" s="7">
        <f>ROUND(AVERAGE(C6:C8), 2)</f>
        <v>42.42</v>
      </c>
      <c r="D9" s="7">
        <f>ROUND(AVERAGE(D6:D8), 2)</f>
        <v>58.5</v>
      </c>
      <c r="E9" s="7">
        <f>ROUND(AVERAGE(E6:E8), 2)</f>
        <v>63.95</v>
      </c>
      <c r="F9" s="7">
        <f>ROUND(AVERAGE(F6:F8), 2)</f>
        <v>69.12</v>
      </c>
      <c r="G9" s="8">
        <f>ROUND(AVERAGE(G6:G8), 2)</f>
        <v>71.09</v>
      </c>
    </row>
    <row r="10" spans="1:7">
      <c r="A10" s="6"/>
      <c r="B10" s="7" t="s">
        <v>1</v>
      </c>
      <c r="C10" s="7">
        <v>40.6</v>
      </c>
      <c r="D10" s="7">
        <v>57.44</v>
      </c>
      <c r="E10" s="7">
        <v>62.74</v>
      </c>
      <c r="F10" s="7">
        <v>67.61</v>
      </c>
      <c r="G10" s="8">
        <v>68.599999999999994</v>
      </c>
    </row>
    <row r="11" spans="1:7">
      <c r="A11" s="6"/>
      <c r="B11" s="7" t="s">
        <v>2</v>
      </c>
      <c r="C11" s="7">
        <v>40.14</v>
      </c>
      <c r="D11" s="7">
        <v>57.43</v>
      </c>
      <c r="E11" s="7">
        <v>62.65</v>
      </c>
      <c r="F11" s="7">
        <v>67.19</v>
      </c>
      <c r="G11" s="8">
        <v>68.77</v>
      </c>
    </row>
    <row r="12" spans="1:7">
      <c r="A12" s="6"/>
      <c r="B12" s="25" t="s">
        <v>3</v>
      </c>
      <c r="C12" s="7">
        <v>40.19</v>
      </c>
      <c r="D12" s="7">
        <v>57.54</v>
      </c>
      <c r="E12" s="7">
        <v>62.38</v>
      </c>
      <c r="F12" s="7">
        <v>67.73</v>
      </c>
      <c r="G12" s="8">
        <v>68.59</v>
      </c>
    </row>
    <row r="13" spans="1:7" ht="16" thickBot="1">
      <c r="A13" s="12"/>
      <c r="B13" s="13" t="s">
        <v>4</v>
      </c>
      <c r="C13" s="13">
        <f>AVERAGE(C10:C12)</f>
        <v>40.31</v>
      </c>
      <c r="D13" s="13">
        <f>AVERAGE(D10:D12)</f>
        <v>57.47</v>
      </c>
      <c r="E13" s="13">
        <f>AVERAGE(E10:E12)</f>
        <v>62.59</v>
      </c>
      <c r="F13" s="13">
        <f>AVERAGE(F10:F12)</f>
        <v>67.510000000000005</v>
      </c>
      <c r="G13" s="14">
        <f>AVERAGE(G10:G12)</f>
        <v>68.653333333333336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BD5728-2C3C-964B-8A4A-31DDCC31A81D}">
  <dimension ref="A2:H9"/>
  <sheetViews>
    <sheetView zoomScaleNormal="100" workbookViewId="0">
      <selection activeCell="O11" sqref="O11"/>
    </sheetView>
  </sheetViews>
  <sheetFormatPr baseColWidth="10" defaultRowHeight="15"/>
  <sheetData>
    <row r="2" spans="1:8" ht="52" customHeight="1">
      <c r="A2" s="37" t="s">
        <v>65</v>
      </c>
    </row>
    <row r="3" spans="1:8" ht="16" thickBot="1"/>
    <row r="4" spans="1:8">
      <c r="C4" s="3"/>
      <c r="D4" s="26"/>
      <c r="E4" s="26" t="s">
        <v>9</v>
      </c>
      <c r="F4" s="26"/>
      <c r="G4" s="4"/>
      <c r="H4" s="5"/>
    </row>
    <row r="5" spans="1:8" ht="16" thickBot="1">
      <c r="C5" s="6">
        <v>0</v>
      </c>
      <c r="D5" s="7">
        <v>0.1</v>
      </c>
      <c r="E5" s="7">
        <v>0.2</v>
      </c>
      <c r="F5" s="7">
        <v>0.3</v>
      </c>
      <c r="G5" s="7">
        <v>0.4</v>
      </c>
      <c r="H5" s="8">
        <v>0.5</v>
      </c>
    </row>
    <row r="6" spans="1:8">
      <c r="A6" s="3" t="s">
        <v>8</v>
      </c>
      <c r="B6" s="4" t="s">
        <v>11</v>
      </c>
      <c r="C6" s="4">
        <v>70.23</v>
      </c>
      <c r="D6" s="4">
        <v>69.38</v>
      </c>
      <c r="E6" s="4">
        <v>68.27</v>
      </c>
      <c r="F6" s="4">
        <v>66.86</v>
      </c>
      <c r="G6" s="4">
        <v>68.08</v>
      </c>
      <c r="H6" s="5">
        <v>67.5</v>
      </c>
    </row>
    <row r="7" spans="1:8">
      <c r="A7" s="6"/>
      <c r="B7" s="7" t="s">
        <v>12</v>
      </c>
      <c r="C7" s="7">
        <v>70.3</v>
      </c>
      <c r="D7" s="7">
        <v>69.209999999999994</v>
      </c>
      <c r="E7" s="7">
        <v>68.64</v>
      </c>
      <c r="F7" s="7">
        <v>67.05</v>
      </c>
      <c r="G7" s="7">
        <v>68.09</v>
      </c>
      <c r="H7" s="8">
        <v>67.599999999999994</v>
      </c>
    </row>
    <row r="8" spans="1:8">
      <c r="A8" s="6"/>
      <c r="B8" s="7" t="s">
        <v>13</v>
      </c>
      <c r="C8" s="7">
        <v>70.27</v>
      </c>
      <c r="D8" s="7">
        <v>69.16</v>
      </c>
      <c r="E8" s="7">
        <v>68.72</v>
      </c>
      <c r="F8" s="7">
        <v>66.37</v>
      </c>
      <c r="G8" s="7">
        <v>67.88</v>
      </c>
      <c r="H8" s="8">
        <v>67.55</v>
      </c>
    </row>
    <row r="9" spans="1:8" ht="16" thickBot="1">
      <c r="A9" s="12"/>
      <c r="B9" s="13" t="s">
        <v>10</v>
      </c>
      <c r="C9" s="13">
        <f>ROUND(AVERAGE(C6:C8),2)</f>
        <v>70.27</v>
      </c>
      <c r="D9" s="13">
        <f t="shared" ref="D9:H9" si="0">ROUND(AVERAGE(D6:D8),2)</f>
        <v>69.25</v>
      </c>
      <c r="E9" s="13">
        <f t="shared" si="0"/>
        <v>68.540000000000006</v>
      </c>
      <c r="F9" s="13">
        <f t="shared" si="0"/>
        <v>66.760000000000005</v>
      </c>
      <c r="G9" s="13">
        <f t="shared" si="0"/>
        <v>68.02</v>
      </c>
      <c r="H9" s="14">
        <f t="shared" si="0"/>
        <v>67.55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912F03-EE3E-D842-9519-619C6FBC3B34}">
  <dimension ref="A3:L32"/>
  <sheetViews>
    <sheetView zoomScaleNormal="100" workbookViewId="0">
      <selection activeCell="M25" sqref="M25"/>
    </sheetView>
  </sheetViews>
  <sheetFormatPr baseColWidth="10" defaultRowHeight="15"/>
  <cols>
    <col min="2" max="2" width="19.1640625" customWidth="1"/>
    <col min="3" max="3" width="27.6640625" customWidth="1"/>
  </cols>
  <sheetData>
    <row r="3" spans="1:12" ht="51" customHeight="1">
      <c r="A3" s="37" t="s">
        <v>66</v>
      </c>
    </row>
    <row r="8" spans="1:12" ht="16" thickBot="1"/>
    <row r="9" spans="1:12">
      <c r="D9" s="3"/>
      <c r="E9" s="4"/>
      <c r="F9" s="4" t="s">
        <v>51</v>
      </c>
      <c r="G9" s="4"/>
      <c r="H9" s="4"/>
      <c r="I9" s="4"/>
      <c r="J9" s="4"/>
      <c r="K9" s="4"/>
      <c r="L9" s="5"/>
    </row>
    <row r="10" spans="1:12" ht="16" thickBot="1">
      <c r="D10" s="6">
        <v>12.5</v>
      </c>
      <c r="E10" s="7">
        <v>10</v>
      </c>
      <c r="F10" s="7">
        <v>8</v>
      </c>
      <c r="G10" s="7">
        <v>6.6</v>
      </c>
      <c r="H10" s="7">
        <v>5</v>
      </c>
      <c r="I10" s="7">
        <v>4</v>
      </c>
      <c r="J10" s="7">
        <v>2</v>
      </c>
      <c r="K10" s="7">
        <v>1</v>
      </c>
      <c r="L10" s="8">
        <v>0</v>
      </c>
    </row>
    <row r="11" spans="1:12">
      <c r="B11" s="3" t="s">
        <v>47</v>
      </c>
      <c r="C11" s="4" t="s">
        <v>30</v>
      </c>
      <c r="D11" s="4">
        <v>1.7293000000000001</v>
      </c>
      <c r="E11" s="4">
        <v>1.5846</v>
      </c>
      <c r="F11" s="4">
        <v>1.4018999999999999</v>
      </c>
      <c r="G11" s="4">
        <v>1.5861000000000001</v>
      </c>
      <c r="H11" s="4">
        <v>1.4320999999999999</v>
      </c>
      <c r="I11" s="4">
        <v>1.3521000000000001</v>
      </c>
      <c r="J11" s="4">
        <v>1.1379999999999999</v>
      </c>
      <c r="K11" s="4">
        <v>0.97609999999999997</v>
      </c>
      <c r="L11" s="5">
        <v>0</v>
      </c>
    </row>
    <row r="12" spans="1:12">
      <c r="B12" s="6" t="s">
        <v>48</v>
      </c>
      <c r="C12" s="7" t="s">
        <v>31</v>
      </c>
      <c r="D12" s="7">
        <v>1.5136000000000001</v>
      </c>
      <c r="E12" s="7">
        <v>1.4173</v>
      </c>
      <c r="F12" s="7">
        <v>1.3211999999999999</v>
      </c>
      <c r="G12" s="7">
        <v>1.4176</v>
      </c>
      <c r="H12" s="7">
        <v>1.2901</v>
      </c>
      <c r="I12" s="7">
        <v>1.1970000000000001</v>
      </c>
      <c r="J12" s="7">
        <v>1.0609999999999999</v>
      </c>
      <c r="K12" s="7">
        <v>0.73209999999999997</v>
      </c>
      <c r="L12" s="8">
        <v>0</v>
      </c>
    </row>
    <row r="13" spans="1:12">
      <c r="B13" s="6"/>
      <c r="C13" s="7" t="s">
        <v>32</v>
      </c>
      <c r="D13" s="7">
        <v>1.5961000000000001</v>
      </c>
      <c r="E13" s="7">
        <v>1.2609999999999999</v>
      </c>
      <c r="F13" s="7">
        <v>1.3824000000000001</v>
      </c>
      <c r="G13" s="7">
        <v>1.2781</v>
      </c>
      <c r="H13" s="7">
        <v>1.2702</v>
      </c>
      <c r="I13" s="7">
        <v>1.1259999999999999</v>
      </c>
      <c r="J13" s="7">
        <v>0.95669999999999999</v>
      </c>
      <c r="K13" s="7">
        <v>0.73450000000000004</v>
      </c>
      <c r="L13" s="8">
        <v>0</v>
      </c>
    </row>
    <row r="14" spans="1:12">
      <c r="B14" s="6"/>
      <c r="C14" s="7" t="s">
        <v>41</v>
      </c>
      <c r="D14" s="7">
        <f>AVERAGE(D11:D13)</f>
        <v>1.6130000000000002</v>
      </c>
      <c r="E14" s="7">
        <f t="shared" ref="E14:K14" si="0">AVERAGE(E11:E13)</f>
        <v>1.4209666666666667</v>
      </c>
      <c r="F14" s="7">
        <f t="shared" si="0"/>
        <v>1.3684999999999998</v>
      </c>
      <c r="G14" s="7">
        <f t="shared" si="0"/>
        <v>1.4272666666666669</v>
      </c>
      <c r="H14" s="7">
        <f t="shared" si="0"/>
        <v>1.3308</v>
      </c>
      <c r="I14" s="7">
        <f t="shared" si="0"/>
        <v>1.2250333333333334</v>
      </c>
      <c r="J14" s="7">
        <f t="shared" si="0"/>
        <v>1.0519000000000001</v>
      </c>
      <c r="K14" s="7">
        <f t="shared" si="0"/>
        <v>0.81423333333333325</v>
      </c>
      <c r="L14" s="8">
        <v>0</v>
      </c>
    </row>
    <row r="15" spans="1:12">
      <c r="B15" s="6"/>
      <c r="C15" s="7" t="s">
        <v>33</v>
      </c>
      <c r="D15" s="7">
        <v>2.1429999999999998</v>
      </c>
      <c r="E15" s="7">
        <v>2.2416999999999998</v>
      </c>
      <c r="F15" s="7">
        <v>2.0009999999999999</v>
      </c>
      <c r="G15" s="7">
        <v>1.8859999999999999</v>
      </c>
      <c r="H15" s="7">
        <v>1.905</v>
      </c>
      <c r="I15" s="7">
        <v>1.851</v>
      </c>
      <c r="J15" s="7">
        <v>1.7256</v>
      </c>
      <c r="K15" s="7">
        <v>1.3775999999999999</v>
      </c>
      <c r="L15" s="8">
        <v>0</v>
      </c>
    </row>
    <row r="16" spans="1:12">
      <c r="B16" s="6"/>
      <c r="C16" s="7" t="s">
        <v>34</v>
      </c>
      <c r="D16" s="7">
        <v>2.0062000000000002</v>
      </c>
      <c r="E16" s="7">
        <v>2.1896</v>
      </c>
      <c r="F16" s="7">
        <v>1.9451000000000001</v>
      </c>
      <c r="G16" s="7">
        <v>1.7769999999999999</v>
      </c>
      <c r="H16" s="7">
        <v>1.7841</v>
      </c>
      <c r="I16" s="7">
        <v>1.7050000000000001</v>
      </c>
      <c r="J16" s="7">
        <v>1.6887000000000001</v>
      </c>
      <c r="K16" s="7">
        <v>1.1540999999999999</v>
      </c>
      <c r="L16" s="8">
        <v>0</v>
      </c>
    </row>
    <row r="17" spans="2:12">
      <c r="B17" s="6"/>
      <c r="C17" s="7" t="s">
        <v>35</v>
      </c>
      <c r="D17" s="7">
        <v>1.9051</v>
      </c>
      <c r="E17" s="7">
        <v>2.012</v>
      </c>
      <c r="F17" s="7">
        <v>1.9850000000000001</v>
      </c>
      <c r="G17" s="7">
        <v>1.6240000000000001</v>
      </c>
      <c r="H17" s="7">
        <v>1.8754</v>
      </c>
      <c r="I17" s="7">
        <v>1.8456999999999999</v>
      </c>
      <c r="J17" s="7">
        <v>1.5461</v>
      </c>
      <c r="K17" s="7">
        <v>1.1123000000000001</v>
      </c>
      <c r="L17" s="8">
        <v>0</v>
      </c>
    </row>
    <row r="18" spans="2:12">
      <c r="B18" s="6"/>
      <c r="C18" s="7" t="s">
        <v>42</v>
      </c>
      <c r="D18" s="7">
        <f>AVERAGE(D15:D17)</f>
        <v>2.0181</v>
      </c>
      <c r="E18" s="7">
        <f t="shared" ref="E18:K18" si="1">AVERAGE(E15:E17)</f>
        <v>2.147766666666667</v>
      </c>
      <c r="F18" s="7">
        <f t="shared" si="1"/>
        <v>1.9770333333333332</v>
      </c>
      <c r="G18" s="7">
        <f t="shared" si="1"/>
        <v>1.7623333333333333</v>
      </c>
      <c r="H18" s="7">
        <f t="shared" si="1"/>
        <v>1.8548333333333333</v>
      </c>
      <c r="I18" s="7">
        <f t="shared" si="1"/>
        <v>1.8005666666666666</v>
      </c>
      <c r="J18" s="7">
        <f t="shared" si="1"/>
        <v>1.6534666666666666</v>
      </c>
      <c r="K18" s="7">
        <f t="shared" si="1"/>
        <v>1.2146666666666668</v>
      </c>
      <c r="L18" s="8">
        <v>0</v>
      </c>
    </row>
    <row r="19" spans="2:12">
      <c r="B19" s="6"/>
      <c r="C19" s="7" t="s">
        <v>36</v>
      </c>
      <c r="D19" s="7">
        <v>0.85509999999999997</v>
      </c>
      <c r="E19" s="7">
        <v>0.81310000000000004</v>
      </c>
      <c r="F19" s="7">
        <v>0.68259999999999998</v>
      </c>
      <c r="G19" s="7">
        <v>0.72709999999999997</v>
      </c>
      <c r="H19" s="7">
        <v>0.71830000000000005</v>
      </c>
      <c r="I19" s="7">
        <v>0.6421</v>
      </c>
      <c r="J19" s="7">
        <v>0.5736</v>
      </c>
      <c r="K19" s="7">
        <v>0.4778</v>
      </c>
      <c r="L19" s="8">
        <v>0</v>
      </c>
    </row>
    <row r="20" spans="2:12">
      <c r="B20" s="6"/>
      <c r="C20" s="7" t="s">
        <v>37</v>
      </c>
      <c r="D20" s="7">
        <v>0.61650000000000005</v>
      </c>
      <c r="E20" s="7">
        <v>0.71030000000000004</v>
      </c>
      <c r="F20" s="7">
        <v>0.64600000000000002</v>
      </c>
      <c r="G20" s="7">
        <v>0.6996</v>
      </c>
      <c r="H20" s="7">
        <v>0.68820000000000003</v>
      </c>
      <c r="I20" s="7">
        <v>0.59019999999999995</v>
      </c>
      <c r="J20" s="7">
        <v>0.58009999999999995</v>
      </c>
      <c r="K20" s="7">
        <v>0.40839999999999999</v>
      </c>
      <c r="L20" s="8">
        <v>0</v>
      </c>
    </row>
    <row r="21" spans="2:12">
      <c r="B21" s="6"/>
      <c r="C21" s="7" t="s">
        <v>38</v>
      </c>
      <c r="D21" s="7">
        <v>0.70309999999999995</v>
      </c>
      <c r="E21" s="7">
        <v>0.61160000000000003</v>
      </c>
      <c r="F21" s="7">
        <v>0.63090000000000002</v>
      </c>
      <c r="G21" s="7">
        <v>0.61529999999999996</v>
      </c>
      <c r="H21" s="7">
        <v>0.57909999999999995</v>
      </c>
      <c r="I21" s="7">
        <v>0.57820000000000005</v>
      </c>
      <c r="J21" s="7">
        <v>0.46810000000000002</v>
      </c>
      <c r="K21" s="7">
        <v>0.48459999999999998</v>
      </c>
      <c r="L21" s="8">
        <v>0</v>
      </c>
    </row>
    <row r="22" spans="2:12">
      <c r="B22" s="6"/>
      <c r="C22" s="7" t="s">
        <v>40</v>
      </c>
      <c r="D22" s="27">
        <v>0.72490333333333334</v>
      </c>
      <c r="E22" s="27">
        <v>0.71167999999999998</v>
      </c>
      <c r="F22" s="27">
        <v>0.65316666666666667</v>
      </c>
      <c r="G22" s="27">
        <v>0.68066666666666664</v>
      </c>
      <c r="H22" s="27">
        <v>0.66186666666666671</v>
      </c>
      <c r="I22" s="27">
        <v>0.60350000000000004</v>
      </c>
      <c r="J22" s="27">
        <v>0.54059999999999997</v>
      </c>
      <c r="K22" s="27">
        <v>0.45693333333333336</v>
      </c>
      <c r="L22" s="8">
        <v>0</v>
      </c>
    </row>
    <row r="23" spans="2:12">
      <c r="B23" s="6"/>
      <c r="C23" s="7" t="s">
        <v>39</v>
      </c>
      <c r="D23" s="27">
        <v>2.4180000000000001</v>
      </c>
      <c r="E23" s="27">
        <v>2.3935</v>
      </c>
      <c r="F23" s="27">
        <v>2.2530000000000001</v>
      </c>
      <c r="G23" s="27">
        <v>2.1730999999999998</v>
      </c>
      <c r="H23" s="27">
        <v>2.0129999999999999</v>
      </c>
      <c r="I23" s="27">
        <v>1.9670000000000001</v>
      </c>
      <c r="J23" s="27">
        <v>1.85</v>
      </c>
      <c r="K23" s="27">
        <v>1.53</v>
      </c>
      <c r="L23" s="8">
        <v>0</v>
      </c>
    </row>
    <row r="24" spans="2:12">
      <c r="B24" s="6"/>
      <c r="C24" s="7" t="s">
        <v>43</v>
      </c>
      <c r="D24" s="7">
        <v>2.5489999999999999</v>
      </c>
      <c r="E24" s="7">
        <v>2.5076000000000001</v>
      </c>
      <c r="F24" s="7">
        <v>2.3950999999999998</v>
      </c>
      <c r="G24" s="7">
        <v>2.2559999999999998</v>
      </c>
      <c r="H24" s="7">
        <v>2.1225000000000001</v>
      </c>
      <c r="I24" s="7">
        <v>2.1303000000000001</v>
      </c>
      <c r="J24" s="7">
        <v>1.9783999999999999</v>
      </c>
      <c r="K24" s="7">
        <v>1.6679999999999999</v>
      </c>
      <c r="L24" s="8"/>
    </row>
    <row r="25" spans="2:12">
      <c r="B25" s="6"/>
      <c r="C25" s="7" t="s">
        <v>44</v>
      </c>
      <c r="D25" s="7">
        <v>2.222</v>
      </c>
      <c r="E25" s="7">
        <v>2.1781999999999999</v>
      </c>
      <c r="F25" s="7">
        <v>2.1288999999999998</v>
      </c>
      <c r="G25" s="7">
        <v>2.0871</v>
      </c>
      <c r="H25" s="7">
        <v>2.0366</v>
      </c>
      <c r="I25" s="7">
        <v>1.6832</v>
      </c>
      <c r="J25" s="7">
        <v>1.7829999999999999</v>
      </c>
      <c r="K25" s="7">
        <v>1.4494</v>
      </c>
      <c r="L25" s="8"/>
    </row>
    <row r="26" spans="2:12" ht="16" thickBot="1">
      <c r="B26" s="12"/>
      <c r="C26" s="13" t="s">
        <v>45</v>
      </c>
      <c r="D26" s="13">
        <v>2.4830000000000001</v>
      </c>
      <c r="E26" s="13">
        <v>2.4946000000000002</v>
      </c>
      <c r="F26" s="13">
        <v>2.2345999999999999</v>
      </c>
      <c r="G26" s="13">
        <v>2.1762000000000001</v>
      </c>
      <c r="H26" s="13">
        <v>1.88</v>
      </c>
      <c r="I26" s="13">
        <v>2.0874999999999999</v>
      </c>
      <c r="J26" s="13">
        <v>1.7887</v>
      </c>
      <c r="K26" s="13">
        <v>1.4726999999999999</v>
      </c>
      <c r="L26" s="14"/>
    </row>
    <row r="31" spans="2:12">
      <c r="D31" s="2"/>
      <c r="E31" s="2"/>
      <c r="F31" s="2"/>
      <c r="G31" s="2"/>
      <c r="H31" s="2"/>
      <c r="I31" s="2"/>
      <c r="J31" s="2"/>
      <c r="K31" s="2"/>
    </row>
    <row r="32" spans="2:12">
      <c r="D32" s="2"/>
      <c r="E32" s="2"/>
      <c r="F32" s="2"/>
      <c r="G32" s="2"/>
      <c r="H32" s="2"/>
      <c r="I32" s="2"/>
      <c r="J32" s="2"/>
      <c r="K32" s="2"/>
    </row>
  </sheetData>
  <pageMargins left="0.7" right="0.7" top="0.75" bottom="0.75" header="0.3" footer="0.3"/>
  <ignoredErrors>
    <ignoredError sqref="D14" formulaRange="1"/>
  </ignoredError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34143E-60F3-274D-9DD1-9D1C4714B1C4}">
  <dimension ref="A2:D59"/>
  <sheetViews>
    <sheetView tabSelected="1" zoomScale="122" zoomScaleNormal="122" workbookViewId="0">
      <selection activeCell="G17" sqref="G17"/>
    </sheetView>
  </sheetViews>
  <sheetFormatPr baseColWidth="10" defaultRowHeight="15"/>
  <sheetData>
    <row r="2" spans="1:4" ht="90" customHeight="1">
      <c r="A2" s="37" t="s">
        <v>67</v>
      </c>
    </row>
    <row r="4" spans="1:4">
      <c r="C4" s="35" t="s">
        <v>55</v>
      </c>
    </row>
    <row r="5" spans="1:4">
      <c r="C5" s="35" t="s">
        <v>56</v>
      </c>
    </row>
    <row r="6" spans="1:4">
      <c r="C6" s="35" t="s">
        <v>57</v>
      </c>
    </row>
    <row r="7" spans="1:4">
      <c r="C7" s="35" t="s">
        <v>58</v>
      </c>
    </row>
    <row r="8" spans="1:4" ht="16" thickBot="1"/>
    <row r="9" spans="1:4" ht="17" customHeight="1">
      <c r="C9" s="28" t="s">
        <v>52</v>
      </c>
      <c r="D9" s="32" t="s">
        <v>54</v>
      </c>
    </row>
    <row r="10" spans="1:4" ht="23" customHeight="1" thickBot="1">
      <c r="C10" s="29" t="s">
        <v>53</v>
      </c>
      <c r="D10" s="33"/>
    </row>
    <row r="11" spans="1:4">
      <c r="C11" s="32">
        <v>0.05</v>
      </c>
      <c r="D11" s="30">
        <v>0.1</v>
      </c>
    </row>
    <row r="12" spans="1:4">
      <c r="C12" s="34"/>
      <c r="D12" s="30">
        <v>0.2</v>
      </c>
    </row>
    <row r="13" spans="1:4" ht="16" thickBot="1">
      <c r="C13" s="33"/>
      <c r="D13" s="31"/>
    </row>
    <row r="14" spans="1:4">
      <c r="C14" s="32">
        <v>0.1</v>
      </c>
      <c r="D14" s="30">
        <v>0.32</v>
      </c>
    </row>
    <row r="15" spans="1:4">
      <c r="C15" s="34"/>
      <c r="D15" s="30">
        <v>0.33</v>
      </c>
    </row>
    <row r="16" spans="1:4" ht="16" thickBot="1">
      <c r="C16" s="33"/>
      <c r="D16" s="31"/>
    </row>
    <row r="17" spans="3:4">
      <c r="C17" s="32">
        <v>0.15</v>
      </c>
      <c r="D17" s="30">
        <v>0.39</v>
      </c>
    </row>
    <row r="18" spans="3:4">
      <c r="C18" s="34"/>
      <c r="D18" s="30">
        <v>0.38</v>
      </c>
    </row>
    <row r="19" spans="3:4" ht="16" thickBot="1">
      <c r="C19" s="33"/>
      <c r="D19" s="31"/>
    </row>
    <row r="20" spans="3:4">
      <c r="C20" s="32">
        <v>0.2</v>
      </c>
      <c r="D20" s="30">
        <v>0.34</v>
      </c>
    </row>
    <row r="21" spans="3:4">
      <c r="C21" s="34"/>
      <c r="D21" s="30">
        <v>0.4</v>
      </c>
    </row>
    <row r="22" spans="3:4" ht="16" thickBot="1">
      <c r="C22" s="33"/>
      <c r="D22" s="31"/>
    </row>
    <row r="23" spans="3:4">
      <c r="C23" s="32">
        <v>0.25</v>
      </c>
      <c r="D23" s="30">
        <v>0.4</v>
      </c>
    </row>
    <row r="24" spans="3:4">
      <c r="C24" s="34"/>
      <c r="D24" s="30">
        <v>0.37</v>
      </c>
    </row>
    <row r="25" spans="3:4" ht="16" thickBot="1">
      <c r="C25" s="33"/>
      <c r="D25" s="31"/>
    </row>
    <row r="26" spans="3:4">
      <c r="C26" s="32">
        <v>0.3</v>
      </c>
      <c r="D26" s="30">
        <v>0.38</v>
      </c>
    </row>
    <row r="27" spans="3:4">
      <c r="C27" s="34"/>
      <c r="D27" s="30">
        <v>0.37</v>
      </c>
    </row>
    <row r="28" spans="3:4" ht="16" thickBot="1">
      <c r="C28" s="33"/>
      <c r="D28" s="31"/>
    </row>
    <row r="36" spans="3:4">
      <c r="C36" s="35" t="s">
        <v>55</v>
      </c>
    </row>
    <row r="37" spans="3:4">
      <c r="C37" s="35" t="s">
        <v>60</v>
      </c>
    </row>
    <row r="38" spans="3:4">
      <c r="C38" s="35" t="s">
        <v>61</v>
      </c>
    </row>
    <row r="39" spans="3:4" ht="16" thickBot="1"/>
    <row r="40" spans="3:4" ht="16">
      <c r="C40" s="28" t="s">
        <v>59</v>
      </c>
      <c r="D40" s="32" t="s">
        <v>54</v>
      </c>
    </row>
    <row r="41" spans="3:4" ht="17" thickBot="1">
      <c r="C41" s="29" t="s">
        <v>53</v>
      </c>
      <c r="D41" s="33"/>
    </row>
    <row r="42" spans="3:4">
      <c r="C42" s="32">
        <v>0.05</v>
      </c>
      <c r="D42" s="30">
        <v>0.22600000000000001</v>
      </c>
    </row>
    <row r="43" spans="3:4">
      <c r="C43" s="34"/>
      <c r="D43" s="30">
        <v>0.25</v>
      </c>
    </row>
    <row r="44" spans="3:4" ht="16" thickBot="1">
      <c r="C44" s="33"/>
      <c r="D44" s="31"/>
    </row>
    <row r="45" spans="3:4">
      <c r="C45" s="32">
        <v>0.1</v>
      </c>
      <c r="D45" s="30">
        <v>0.26</v>
      </c>
    </row>
    <row r="46" spans="3:4">
      <c r="C46" s="34"/>
      <c r="D46" s="30">
        <v>0.33</v>
      </c>
    </row>
    <row r="47" spans="3:4" ht="16" thickBot="1">
      <c r="C47" s="33"/>
      <c r="D47" s="31"/>
    </row>
    <row r="48" spans="3:4">
      <c r="C48" s="32">
        <v>0.15</v>
      </c>
      <c r="D48" s="30">
        <v>0.25</v>
      </c>
    </row>
    <row r="49" spans="3:4">
      <c r="C49" s="34"/>
      <c r="D49" s="30">
        <v>0.25</v>
      </c>
    </row>
    <row r="50" spans="3:4" ht="16" thickBot="1">
      <c r="C50" s="33"/>
      <c r="D50" s="31"/>
    </row>
    <row r="51" spans="3:4">
      <c r="C51" s="32">
        <v>0.2</v>
      </c>
      <c r="D51" s="30">
        <v>0.32</v>
      </c>
    </row>
    <row r="52" spans="3:4">
      <c r="C52" s="34"/>
      <c r="D52" s="30">
        <v>0.32</v>
      </c>
    </row>
    <row r="53" spans="3:4" ht="16" thickBot="1">
      <c r="C53" s="33"/>
      <c r="D53" s="31"/>
    </row>
    <row r="54" spans="3:4">
      <c r="C54" s="32">
        <v>0.25</v>
      </c>
      <c r="D54" s="30">
        <v>0.3</v>
      </c>
    </row>
    <row r="55" spans="3:4">
      <c r="C55" s="34"/>
      <c r="D55" s="30">
        <v>0.34</v>
      </c>
    </row>
    <row r="56" spans="3:4" ht="16" thickBot="1">
      <c r="C56" s="33"/>
      <c r="D56" s="31"/>
    </row>
    <row r="57" spans="3:4">
      <c r="C57" s="32">
        <v>0.3</v>
      </c>
      <c r="D57" s="30">
        <v>0.21</v>
      </c>
    </row>
    <row r="58" spans="3:4">
      <c r="C58" s="34"/>
      <c r="D58" s="30">
        <v>0.3</v>
      </c>
    </row>
    <row r="59" spans="3:4" ht="16" thickBot="1">
      <c r="C59" s="33"/>
      <c r="D59" s="31"/>
    </row>
  </sheetData>
  <mergeCells count="14">
    <mergeCell ref="C54:C56"/>
    <mergeCell ref="C57:C59"/>
    <mergeCell ref="C26:C28"/>
    <mergeCell ref="D40:D41"/>
    <mergeCell ref="C42:C44"/>
    <mergeCell ref="C45:C47"/>
    <mergeCell ref="C48:C50"/>
    <mergeCell ref="C51:C53"/>
    <mergeCell ref="D9:D10"/>
    <mergeCell ref="C11:C13"/>
    <mergeCell ref="C14:C16"/>
    <mergeCell ref="C17:C19"/>
    <mergeCell ref="C20:C22"/>
    <mergeCell ref="C23:C2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act-KCl</vt:lpstr>
      <vt:lpstr>act-MgCl2</vt:lpstr>
      <vt:lpstr>tm-kcl-nacl</vt:lpstr>
      <vt:lpstr>Tm-MgCl2</vt:lpstr>
      <vt:lpstr>act-org-solv</vt:lpstr>
      <vt:lpstr>kinetics in 4M KCl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josh barrett</dc:creator>
  <cp:lastModifiedBy>Pat</cp:lastModifiedBy>
  <cp:lastPrinted>2023-10-23T17:00:05Z</cp:lastPrinted>
  <dcterms:created xsi:type="dcterms:W3CDTF">2023-08-07T10:17:34Z</dcterms:created>
  <dcterms:modified xsi:type="dcterms:W3CDTF">2025-05-27T11:36:59Z</dcterms:modified>
</cp:coreProperties>
</file>