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manuel1/Library/CloudStorage/Box-Box/Kaur's lab/Data and Figures for 12 dams Manuscript/Submitted to Journal/Comm. Biology REVISION/"/>
    </mc:Choice>
  </mc:AlternateContent>
  <xr:revisionPtr revIDLastSave="0" documentId="13_ncr:1_{44BB7522-AF0E-C64C-8419-276AA3A7BBC6}" xr6:coauthVersionLast="47" xr6:coauthVersionMax="47" xr10:uidLastSave="{00000000-0000-0000-0000-000000000000}"/>
  <bookViews>
    <workbookView xWindow="3340" yWindow="820" windowWidth="30240" windowHeight="17840" firstSheet="10" activeTab="18" xr2:uid="{17A4F0B9-671E-1042-ACE5-FC8CC6692B64}"/>
  </bookViews>
  <sheets>
    <sheet name="Fig. 1 Animal Info" sheetId="17" r:id="rId1"/>
    <sheet name="Fig. 1 Plas Viral Load" sheetId="12" r:id="rId2"/>
    <sheet name="Fig.1 Saliva Viral Loads" sheetId="22" r:id="rId3"/>
    <sheet name="Fig.1 Urine Viral loads" sheetId="21" r:id="rId4"/>
    <sheet name="Fig. 2 AF Viral Loads" sheetId="13" r:id="rId5"/>
    <sheet name="Fig.2 Interface Viral Loads" sheetId="4" r:id="rId6"/>
    <sheet name="Fig.2 MF Interface ISH" sheetId="5" r:id="rId7"/>
    <sheet name="Fig.3 Fetal Viral Loads" sheetId="6" r:id="rId8"/>
    <sheet name="Fig.3 Fetal ISH" sheetId="7" r:id="rId9"/>
    <sheet name="Fig. 4 Fetal BPD and FL" sheetId="19" r:id="rId10"/>
    <sheet name="Fig.4 Fetal Morph. (C-sec)" sheetId="8" r:id="rId11"/>
    <sheet name="Fig.4 Plac Effic" sheetId="20" r:id="rId12"/>
    <sheet name="Fig.6 CBC" sheetId="2" r:id="rId13"/>
    <sheet name="Fig.6Acute Luminex" sheetId="3" r:id="rId14"/>
    <sheet name="Fig. 7 C-section Luminex (Plas)" sheetId="15" r:id="rId15"/>
    <sheet name="Fig. 7 Luminex (AF)" sheetId="16" r:id="rId16"/>
    <sheet name="Suppl. Fetal IgM" sheetId="9" r:id="rId17"/>
    <sheet name="Suppl. Chemerin" sheetId="23" r:id="rId18"/>
    <sheet name="Suppl. RhCMV Primers" sheetId="2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63" i="4" l="1"/>
  <c r="G463" i="4"/>
  <c r="J465" i="4" s="1"/>
  <c r="V459" i="4"/>
  <c r="G459" i="4"/>
  <c r="J461" i="4" s="1"/>
  <c r="V455" i="4"/>
  <c r="G455" i="4"/>
  <c r="J457" i="4" s="1"/>
  <c r="V451" i="4"/>
  <c r="G451" i="4"/>
  <c r="J453" i="4" s="1"/>
  <c r="Q449" i="4"/>
  <c r="P449" i="4"/>
  <c r="O449" i="4"/>
  <c r="N449" i="4"/>
  <c r="M449" i="4"/>
  <c r="L449" i="4"/>
  <c r="I449" i="4"/>
  <c r="H449" i="4"/>
  <c r="V447" i="4"/>
  <c r="G447" i="4"/>
  <c r="S449" i="4" s="1"/>
  <c r="R445" i="4"/>
  <c r="Q445" i="4"/>
  <c r="P445" i="4"/>
  <c r="O445" i="4"/>
  <c r="N445" i="4"/>
  <c r="M445" i="4"/>
  <c r="L445" i="4"/>
  <c r="J445" i="4"/>
  <c r="I445" i="4"/>
  <c r="H445" i="4"/>
  <c r="V443" i="4"/>
  <c r="G443" i="4"/>
  <c r="S445" i="4" s="1"/>
  <c r="R441" i="4"/>
  <c r="Q441" i="4"/>
  <c r="P441" i="4"/>
  <c r="O441" i="4"/>
  <c r="N441" i="4"/>
  <c r="J441" i="4"/>
  <c r="I441" i="4"/>
  <c r="H441" i="4"/>
  <c r="V439" i="4"/>
  <c r="G439" i="4"/>
  <c r="M441" i="4" s="1"/>
  <c r="R437" i="4"/>
  <c r="Q437" i="4"/>
  <c r="P437" i="4"/>
  <c r="J437" i="4"/>
  <c r="I437" i="4"/>
  <c r="H437" i="4"/>
  <c r="V435" i="4"/>
  <c r="G435" i="4"/>
  <c r="N437" i="4" s="1"/>
  <c r="Q434" i="4"/>
  <c r="P434" i="4"/>
  <c r="O434" i="4"/>
  <c r="N434" i="4"/>
  <c r="M434" i="4"/>
  <c r="L434" i="4"/>
  <c r="I434" i="4"/>
  <c r="H434" i="4"/>
  <c r="V432" i="4"/>
  <c r="G432" i="4"/>
  <c r="S434" i="4" s="1"/>
  <c r="R430" i="4"/>
  <c r="Q430" i="4"/>
  <c r="P430" i="4"/>
  <c r="O430" i="4"/>
  <c r="N430" i="4"/>
  <c r="M430" i="4"/>
  <c r="L430" i="4"/>
  <c r="J430" i="4"/>
  <c r="I430" i="4"/>
  <c r="H430" i="4"/>
  <c r="V428" i="4"/>
  <c r="G428" i="4"/>
  <c r="S430" i="4" s="1"/>
  <c r="R426" i="4"/>
  <c r="Q426" i="4"/>
  <c r="P426" i="4"/>
  <c r="O426" i="4"/>
  <c r="N426" i="4"/>
  <c r="J426" i="4"/>
  <c r="I426" i="4"/>
  <c r="H426" i="4"/>
  <c r="V424" i="4"/>
  <c r="G424" i="4"/>
  <c r="M426" i="4" s="1"/>
  <c r="R422" i="4"/>
  <c r="Q422" i="4"/>
  <c r="P422" i="4"/>
  <c r="O422" i="4"/>
  <c r="J422" i="4"/>
  <c r="I422" i="4"/>
  <c r="H422" i="4"/>
  <c r="V420" i="4"/>
  <c r="G420" i="4"/>
  <c r="N422" i="4" s="1"/>
  <c r="V416" i="4"/>
  <c r="G416" i="4"/>
  <c r="O418" i="4" s="1"/>
  <c r="R415" i="4"/>
  <c r="Q415" i="4"/>
  <c r="P415" i="4"/>
  <c r="O415" i="4"/>
  <c r="N415" i="4"/>
  <c r="L415" i="4"/>
  <c r="J415" i="4"/>
  <c r="I415" i="4"/>
  <c r="H415" i="4"/>
  <c r="V413" i="4"/>
  <c r="G413" i="4"/>
  <c r="S415" i="4" s="1"/>
  <c r="R411" i="4"/>
  <c r="P411" i="4"/>
  <c r="O411" i="4"/>
  <c r="M411" i="4"/>
  <c r="J411" i="4"/>
  <c r="H411" i="4"/>
  <c r="V409" i="4"/>
  <c r="G409" i="4"/>
  <c r="L411" i="4" s="1"/>
  <c r="Q407" i="4"/>
  <c r="P407" i="4"/>
  <c r="I407" i="4"/>
  <c r="H407" i="4"/>
  <c r="V405" i="4"/>
  <c r="G405" i="4"/>
  <c r="M407" i="4" s="1"/>
  <c r="R403" i="4"/>
  <c r="Q403" i="4"/>
  <c r="O403" i="4"/>
  <c r="L403" i="4"/>
  <c r="J403" i="4"/>
  <c r="I403" i="4"/>
  <c r="V401" i="4"/>
  <c r="G401" i="4"/>
  <c r="N403" i="4" s="1"/>
  <c r="V397" i="4"/>
  <c r="G397" i="4"/>
  <c r="O399" i="4" s="1"/>
  <c r="N395" i="4"/>
  <c r="L395" i="4"/>
  <c r="V393" i="4"/>
  <c r="G393" i="4"/>
  <c r="P395" i="4" s="1"/>
  <c r="R392" i="4"/>
  <c r="Q392" i="4"/>
  <c r="P392" i="4"/>
  <c r="O392" i="4"/>
  <c r="N392" i="4"/>
  <c r="M392" i="4"/>
  <c r="L392" i="4"/>
  <c r="J392" i="4"/>
  <c r="I392" i="4"/>
  <c r="H392" i="4"/>
  <c r="V390" i="4"/>
  <c r="G390" i="4"/>
  <c r="S392" i="4" s="1"/>
  <c r="P388" i="4"/>
  <c r="N388" i="4"/>
  <c r="M388" i="4"/>
  <c r="H388" i="4"/>
  <c r="V386" i="4"/>
  <c r="G386" i="4"/>
  <c r="L388" i="4" s="1"/>
  <c r="Q384" i="4"/>
  <c r="O384" i="4"/>
  <c r="N384" i="4"/>
  <c r="I384" i="4"/>
  <c r="V382" i="4"/>
  <c r="G382" i="4"/>
  <c r="M384" i="4" s="1"/>
  <c r="R380" i="4"/>
  <c r="P380" i="4"/>
  <c r="O380" i="4"/>
  <c r="J380" i="4"/>
  <c r="H380" i="4"/>
  <c r="V378" i="4"/>
  <c r="G378" i="4"/>
  <c r="N380" i="4" s="1"/>
  <c r="P376" i="4"/>
  <c r="H376" i="4"/>
  <c r="V374" i="4"/>
  <c r="G374" i="4"/>
  <c r="O376" i="4" s="1"/>
  <c r="R372" i="4"/>
  <c r="Q372" i="4"/>
  <c r="O372" i="4"/>
  <c r="N372" i="4"/>
  <c r="M372" i="4"/>
  <c r="L372" i="4"/>
  <c r="J372" i="4"/>
  <c r="I372" i="4"/>
  <c r="V370" i="4"/>
  <c r="G370" i="4"/>
  <c r="P372" i="4" s="1"/>
  <c r="R369" i="4"/>
  <c r="Q369" i="4"/>
  <c r="P369" i="4"/>
  <c r="O369" i="4"/>
  <c r="N369" i="4"/>
  <c r="L369" i="4"/>
  <c r="J369" i="4"/>
  <c r="I369" i="4"/>
  <c r="H369" i="4"/>
  <c r="V367" i="4"/>
  <c r="G367" i="4"/>
  <c r="S369" i="4" s="1"/>
  <c r="R365" i="4"/>
  <c r="Q365" i="4"/>
  <c r="O365" i="4"/>
  <c r="M365" i="4"/>
  <c r="J365" i="4"/>
  <c r="I365" i="4"/>
  <c r="V363" i="4"/>
  <c r="G363" i="4"/>
  <c r="L365" i="4" s="1"/>
  <c r="P361" i="4"/>
  <c r="H361" i="4"/>
  <c r="V359" i="4"/>
  <c r="G359" i="4"/>
  <c r="M361" i="4" s="1"/>
  <c r="Q357" i="4"/>
  <c r="O357" i="4"/>
  <c r="L357" i="4"/>
  <c r="I357" i="4"/>
  <c r="V355" i="4"/>
  <c r="G355" i="4"/>
  <c r="N357" i="4" s="1"/>
  <c r="R353" i="4"/>
  <c r="P353" i="4"/>
  <c r="N353" i="4"/>
  <c r="M353" i="4"/>
  <c r="L353" i="4"/>
  <c r="J353" i="4"/>
  <c r="H353" i="4"/>
  <c r="V351" i="4"/>
  <c r="G351" i="4"/>
  <c r="O353" i="4" s="1"/>
  <c r="V347" i="4"/>
  <c r="G347" i="4"/>
  <c r="P349" i="4" s="1"/>
  <c r="R346" i="4"/>
  <c r="Q346" i="4"/>
  <c r="P346" i="4"/>
  <c r="O346" i="4"/>
  <c r="N346" i="4"/>
  <c r="M346" i="4"/>
  <c r="J346" i="4"/>
  <c r="I346" i="4"/>
  <c r="H346" i="4"/>
  <c r="V344" i="4"/>
  <c r="G344" i="4"/>
  <c r="S346" i="4" s="1"/>
  <c r="Q342" i="4"/>
  <c r="P342" i="4"/>
  <c r="N342" i="4"/>
  <c r="I342" i="4"/>
  <c r="H342" i="4"/>
  <c r="V340" i="4"/>
  <c r="G340" i="4"/>
  <c r="L342" i="4" s="1"/>
  <c r="R338" i="4"/>
  <c r="Q338" i="4"/>
  <c r="O338" i="4"/>
  <c r="J338" i="4"/>
  <c r="I338" i="4"/>
  <c r="V336" i="4"/>
  <c r="G336" i="4"/>
  <c r="M338" i="4" s="1"/>
  <c r="V332" i="4"/>
  <c r="G332" i="4"/>
  <c r="N334" i="4" s="1"/>
  <c r="Q330" i="4"/>
  <c r="L330" i="4"/>
  <c r="I330" i="4"/>
  <c r="V328" i="4"/>
  <c r="G328" i="4"/>
  <c r="O330" i="4" s="1"/>
  <c r="V324" i="4"/>
  <c r="G324" i="4"/>
  <c r="P326" i="4" s="1"/>
  <c r="R323" i="4"/>
  <c r="Q323" i="4"/>
  <c r="P323" i="4"/>
  <c r="O323" i="4"/>
  <c r="N323" i="4"/>
  <c r="M323" i="4"/>
  <c r="L323" i="4"/>
  <c r="J323" i="4"/>
  <c r="I323" i="4"/>
  <c r="H323" i="4"/>
  <c r="V321" i="4"/>
  <c r="G321" i="4"/>
  <c r="S323" i="4" s="1"/>
  <c r="R319" i="4"/>
  <c r="Q319" i="4"/>
  <c r="P319" i="4"/>
  <c r="O319" i="4"/>
  <c r="N319" i="4"/>
  <c r="M319" i="4"/>
  <c r="J319" i="4"/>
  <c r="I319" i="4"/>
  <c r="H319" i="4"/>
  <c r="V317" i="4"/>
  <c r="G317" i="4"/>
  <c r="L319" i="4" s="1"/>
  <c r="R315" i="4"/>
  <c r="Q315" i="4"/>
  <c r="P315" i="4"/>
  <c r="O315" i="4"/>
  <c r="N315" i="4"/>
  <c r="J315" i="4"/>
  <c r="I315" i="4"/>
  <c r="H315" i="4"/>
  <c r="V313" i="4"/>
  <c r="G313" i="4"/>
  <c r="M315" i="4" s="1"/>
  <c r="P311" i="4"/>
  <c r="O311" i="4"/>
  <c r="H311" i="4"/>
  <c r="V309" i="4"/>
  <c r="G309" i="4"/>
  <c r="N311" i="4" s="1"/>
  <c r="Q307" i="4"/>
  <c r="P307" i="4"/>
  <c r="L307" i="4"/>
  <c r="I307" i="4"/>
  <c r="H307" i="4"/>
  <c r="V305" i="4"/>
  <c r="G305" i="4"/>
  <c r="O307" i="4" s="1"/>
  <c r="R303" i="4"/>
  <c r="Q303" i="4"/>
  <c r="M303" i="4"/>
  <c r="J303" i="4"/>
  <c r="I303" i="4"/>
  <c r="V301" i="4"/>
  <c r="G301" i="4"/>
  <c r="P303" i="4" s="1"/>
  <c r="P300" i="4"/>
  <c r="O300" i="4"/>
  <c r="N300" i="4"/>
  <c r="M300" i="4"/>
  <c r="H300" i="4"/>
  <c r="V298" i="4"/>
  <c r="G298" i="4"/>
  <c r="S300" i="4" s="1"/>
  <c r="Q296" i="4"/>
  <c r="P296" i="4"/>
  <c r="O296" i="4"/>
  <c r="N296" i="4"/>
  <c r="M296" i="4"/>
  <c r="L296" i="4"/>
  <c r="I296" i="4"/>
  <c r="H296" i="4"/>
  <c r="V294" i="4"/>
  <c r="G294" i="4"/>
  <c r="S296" i="4" s="1"/>
  <c r="R292" i="4"/>
  <c r="Q292" i="4"/>
  <c r="P292" i="4"/>
  <c r="O292" i="4"/>
  <c r="N292" i="4"/>
  <c r="M292" i="4"/>
  <c r="L292" i="4"/>
  <c r="J292" i="4"/>
  <c r="I292" i="4"/>
  <c r="H292" i="4"/>
  <c r="V290" i="4"/>
  <c r="G290" i="4"/>
  <c r="S292" i="4" s="1"/>
  <c r="R288" i="4"/>
  <c r="Q288" i="4"/>
  <c r="P288" i="4"/>
  <c r="J288" i="4"/>
  <c r="I288" i="4"/>
  <c r="H288" i="4"/>
  <c r="V286" i="4"/>
  <c r="G286" i="4"/>
  <c r="N288" i="4" s="1"/>
  <c r="Q284" i="4"/>
  <c r="I284" i="4"/>
  <c r="V282" i="4"/>
  <c r="G282" i="4"/>
  <c r="O284" i="4" s="1"/>
  <c r="R280" i="4"/>
  <c r="J280" i="4"/>
  <c r="V278" i="4"/>
  <c r="G278" i="4"/>
  <c r="P280" i="4" s="1"/>
  <c r="R277" i="4"/>
  <c r="Q277" i="4"/>
  <c r="P277" i="4"/>
  <c r="O277" i="4"/>
  <c r="N277" i="4"/>
  <c r="M277" i="4"/>
  <c r="L277" i="4"/>
  <c r="J277" i="4"/>
  <c r="I277" i="4"/>
  <c r="H277" i="4"/>
  <c r="V275" i="4"/>
  <c r="G275" i="4"/>
  <c r="S277" i="4" s="1"/>
  <c r="R273" i="4"/>
  <c r="Q273" i="4"/>
  <c r="P273" i="4"/>
  <c r="J273" i="4"/>
  <c r="I273" i="4"/>
  <c r="H273" i="4"/>
  <c r="V271" i="4"/>
  <c r="G271" i="4"/>
  <c r="L273" i="4" s="1"/>
  <c r="Q269" i="4"/>
  <c r="I269" i="4"/>
  <c r="V267" i="4"/>
  <c r="G267" i="4"/>
  <c r="M269" i="4" s="1"/>
  <c r="R265" i="4"/>
  <c r="L265" i="4"/>
  <c r="J265" i="4"/>
  <c r="V263" i="4"/>
  <c r="G263" i="4"/>
  <c r="N265" i="4" s="1"/>
  <c r="V259" i="4"/>
  <c r="G259" i="4"/>
  <c r="O261" i="4" s="1"/>
  <c r="Q257" i="4"/>
  <c r="N257" i="4"/>
  <c r="M257" i="4"/>
  <c r="L257" i="4"/>
  <c r="I257" i="4"/>
  <c r="V255" i="4"/>
  <c r="G255" i="4"/>
  <c r="P257" i="4" s="1"/>
  <c r="R254" i="4"/>
  <c r="Q254" i="4"/>
  <c r="P254" i="4"/>
  <c r="O254" i="4"/>
  <c r="N254" i="4"/>
  <c r="M254" i="4"/>
  <c r="L254" i="4"/>
  <c r="J254" i="4"/>
  <c r="I254" i="4"/>
  <c r="H254" i="4"/>
  <c r="V252" i="4"/>
  <c r="G252" i="4"/>
  <c r="S254" i="4" s="1"/>
  <c r="R250" i="4"/>
  <c r="Q250" i="4"/>
  <c r="P250" i="4"/>
  <c r="M250" i="4"/>
  <c r="J250" i="4"/>
  <c r="I250" i="4"/>
  <c r="H250" i="4"/>
  <c r="V248" i="4"/>
  <c r="G248" i="4"/>
  <c r="L250" i="4" s="1"/>
  <c r="V244" i="4"/>
  <c r="G244" i="4"/>
  <c r="M246" i="4" s="1"/>
  <c r="L242" i="4"/>
  <c r="J242" i="4"/>
  <c r="V240" i="4"/>
  <c r="G240" i="4"/>
  <c r="N242" i="4" s="1"/>
  <c r="P238" i="4"/>
  <c r="M238" i="4"/>
  <c r="V236" i="4"/>
  <c r="G236" i="4"/>
  <c r="O238" i="4" s="1"/>
  <c r="Q234" i="4"/>
  <c r="O234" i="4"/>
  <c r="N234" i="4"/>
  <c r="M234" i="4"/>
  <c r="L234" i="4"/>
  <c r="I234" i="4"/>
  <c r="V232" i="4"/>
  <c r="G232" i="4"/>
  <c r="P234" i="4" s="1"/>
  <c r="Q231" i="4"/>
  <c r="P231" i="4"/>
  <c r="O231" i="4"/>
  <c r="N231" i="4"/>
  <c r="M231" i="4"/>
  <c r="L231" i="4"/>
  <c r="I231" i="4"/>
  <c r="H231" i="4"/>
  <c r="V229" i="4"/>
  <c r="G229" i="4"/>
  <c r="S231" i="4" s="1"/>
  <c r="R227" i="4"/>
  <c r="Q227" i="4"/>
  <c r="P227" i="4"/>
  <c r="O227" i="4"/>
  <c r="N227" i="4"/>
  <c r="M227" i="4"/>
  <c r="L227" i="4"/>
  <c r="J227" i="4"/>
  <c r="I227" i="4"/>
  <c r="H227" i="4"/>
  <c r="V225" i="4"/>
  <c r="G225" i="4"/>
  <c r="S227" i="4" s="1"/>
  <c r="R223" i="4"/>
  <c r="P223" i="4"/>
  <c r="O223" i="4"/>
  <c r="N223" i="4"/>
  <c r="J223" i="4"/>
  <c r="H223" i="4"/>
  <c r="V221" i="4"/>
  <c r="G221" i="4"/>
  <c r="M223" i="4" s="1"/>
  <c r="Q219" i="4"/>
  <c r="P219" i="4"/>
  <c r="O219" i="4"/>
  <c r="I219" i="4"/>
  <c r="H219" i="4"/>
  <c r="V217" i="4"/>
  <c r="G217" i="4"/>
  <c r="N219" i="4" s="1"/>
  <c r="R215" i="4"/>
  <c r="Q215" i="4"/>
  <c r="P215" i="4"/>
  <c r="M215" i="4"/>
  <c r="L215" i="4"/>
  <c r="J215" i="4"/>
  <c r="I215" i="4"/>
  <c r="H215" i="4"/>
  <c r="V213" i="4"/>
  <c r="G213" i="4"/>
  <c r="O215" i="4" s="1"/>
  <c r="R211" i="4"/>
  <c r="Q211" i="4"/>
  <c r="J211" i="4"/>
  <c r="I211" i="4"/>
  <c r="V209" i="4"/>
  <c r="G209" i="4"/>
  <c r="P211" i="4" s="1"/>
  <c r="R208" i="4"/>
  <c r="Q208" i="4"/>
  <c r="P208" i="4"/>
  <c r="O208" i="4"/>
  <c r="N208" i="4"/>
  <c r="M208" i="4"/>
  <c r="L208" i="4"/>
  <c r="J208" i="4"/>
  <c r="I208" i="4"/>
  <c r="H208" i="4"/>
  <c r="V206" i="4"/>
  <c r="G206" i="4"/>
  <c r="S208" i="4" s="1"/>
  <c r="Q204" i="4"/>
  <c r="P204" i="4"/>
  <c r="I204" i="4"/>
  <c r="H204" i="4"/>
  <c r="V202" i="4"/>
  <c r="G202" i="4"/>
  <c r="L204" i="4" s="1"/>
  <c r="R200" i="4"/>
  <c r="Q200" i="4"/>
  <c r="O200" i="4"/>
  <c r="N200" i="4"/>
  <c r="L200" i="4"/>
  <c r="J200" i="4"/>
  <c r="I200" i="4"/>
  <c r="V198" i="4"/>
  <c r="G198" i="4"/>
  <c r="M200" i="4" s="1"/>
  <c r="R196" i="4"/>
  <c r="J196" i="4"/>
  <c r="V194" i="4"/>
  <c r="G194" i="4"/>
  <c r="N196" i="4" s="1"/>
  <c r="V190" i="4"/>
  <c r="G190" i="4"/>
  <c r="O192" i="4" s="1"/>
  <c r="R188" i="4"/>
  <c r="Q188" i="4"/>
  <c r="O188" i="4"/>
  <c r="N188" i="4"/>
  <c r="M188" i="4"/>
  <c r="L188" i="4"/>
  <c r="J188" i="4"/>
  <c r="I188" i="4"/>
  <c r="V186" i="4"/>
  <c r="G186" i="4"/>
  <c r="P188" i="4" s="1"/>
  <c r="R185" i="4"/>
  <c r="Q185" i="4"/>
  <c r="P185" i="4"/>
  <c r="O185" i="4"/>
  <c r="N185" i="4"/>
  <c r="M185" i="4"/>
  <c r="J185" i="4"/>
  <c r="I185" i="4"/>
  <c r="H185" i="4"/>
  <c r="V183" i="4"/>
  <c r="G183" i="4"/>
  <c r="S185" i="4" s="1"/>
  <c r="R181" i="4"/>
  <c r="Q181" i="4"/>
  <c r="P181" i="4"/>
  <c r="O181" i="4"/>
  <c r="N181" i="4"/>
  <c r="J181" i="4"/>
  <c r="I181" i="4"/>
  <c r="H181" i="4"/>
  <c r="V179" i="4"/>
  <c r="G179" i="4"/>
  <c r="L181" i="4" s="1"/>
  <c r="R177" i="4"/>
  <c r="Q177" i="4"/>
  <c r="P177" i="4"/>
  <c r="O177" i="4"/>
  <c r="J177" i="4"/>
  <c r="I177" i="4"/>
  <c r="H177" i="4"/>
  <c r="V175" i="4"/>
  <c r="G175" i="4"/>
  <c r="M177" i="4" s="1"/>
  <c r="R173" i="4"/>
  <c r="Q173" i="4"/>
  <c r="P173" i="4"/>
  <c r="J173" i="4"/>
  <c r="I173" i="4"/>
  <c r="H173" i="4"/>
  <c r="V171" i="4"/>
  <c r="G171" i="4"/>
  <c r="N173" i="4" s="1"/>
  <c r="Q169" i="4"/>
  <c r="I169" i="4"/>
  <c r="V167" i="4"/>
  <c r="G167" i="4"/>
  <c r="O169" i="4" s="1"/>
  <c r="R165" i="4"/>
  <c r="J165" i="4"/>
  <c r="V163" i="4"/>
  <c r="G163" i="4"/>
  <c r="P165" i="4" s="1"/>
  <c r="R162" i="4"/>
  <c r="Q162" i="4"/>
  <c r="P162" i="4"/>
  <c r="O162" i="4"/>
  <c r="N162" i="4"/>
  <c r="L162" i="4"/>
  <c r="J162" i="4"/>
  <c r="I162" i="4"/>
  <c r="H162" i="4"/>
  <c r="V160" i="4"/>
  <c r="G160" i="4"/>
  <c r="S162" i="4" s="1"/>
  <c r="Q158" i="4"/>
  <c r="P158" i="4"/>
  <c r="K158" i="4"/>
  <c r="I158" i="4"/>
  <c r="H158" i="4"/>
  <c r="V156" i="4"/>
  <c r="G156" i="4"/>
  <c r="L158" i="4" s="1"/>
  <c r="R154" i="4"/>
  <c r="Q154" i="4"/>
  <c r="P154" i="4"/>
  <c r="N154" i="4"/>
  <c r="L154" i="4"/>
  <c r="J154" i="4"/>
  <c r="I154" i="4"/>
  <c r="H154" i="4"/>
  <c r="V152" i="4"/>
  <c r="G152" i="4"/>
  <c r="M154" i="4" s="1"/>
  <c r="R150" i="4"/>
  <c r="J150" i="4"/>
  <c r="V148" i="4"/>
  <c r="G148" i="4"/>
  <c r="N150" i="4" s="1"/>
  <c r="S146" i="4"/>
  <c r="K146" i="4"/>
  <c r="G144" i="4"/>
  <c r="O146" i="4" s="1"/>
  <c r="V140" i="4"/>
  <c r="G140" i="4"/>
  <c r="O142" i="4" s="1"/>
  <c r="R139" i="4"/>
  <c r="Q139" i="4"/>
  <c r="P139" i="4"/>
  <c r="O139" i="4"/>
  <c r="N139" i="4"/>
  <c r="M139" i="4"/>
  <c r="L139" i="4"/>
  <c r="J139" i="4"/>
  <c r="I139" i="4"/>
  <c r="H139" i="4"/>
  <c r="V137" i="4"/>
  <c r="G137" i="4"/>
  <c r="S139" i="4" s="1"/>
  <c r="Q135" i="4"/>
  <c r="P135" i="4"/>
  <c r="N135" i="4"/>
  <c r="M135" i="4"/>
  <c r="J135" i="4"/>
  <c r="I135" i="4"/>
  <c r="H135" i="4"/>
  <c r="V133" i="4"/>
  <c r="G133" i="4"/>
  <c r="L135" i="4" s="1"/>
  <c r="Q131" i="4"/>
  <c r="O131" i="4"/>
  <c r="N131" i="4"/>
  <c r="I131" i="4"/>
  <c r="V129" i="4"/>
  <c r="G129" i="4"/>
  <c r="M131" i="4" s="1"/>
  <c r="R127" i="4"/>
  <c r="P127" i="4"/>
  <c r="O127" i="4"/>
  <c r="J127" i="4"/>
  <c r="H127" i="4"/>
  <c r="V125" i="4"/>
  <c r="G125" i="4"/>
  <c r="N127" i="4" s="1"/>
  <c r="V121" i="4"/>
  <c r="G121" i="4"/>
  <c r="O123" i="4" s="1"/>
  <c r="R119" i="4"/>
  <c r="Q119" i="4"/>
  <c r="O119" i="4"/>
  <c r="N119" i="4"/>
  <c r="M119" i="4"/>
  <c r="L119" i="4"/>
  <c r="J119" i="4"/>
  <c r="I119" i="4"/>
  <c r="V117" i="4"/>
  <c r="G117" i="4"/>
  <c r="P119" i="4" s="1"/>
  <c r="R116" i="4"/>
  <c r="Q116" i="4"/>
  <c r="P116" i="4"/>
  <c r="O116" i="4"/>
  <c r="N116" i="4"/>
  <c r="M116" i="4"/>
  <c r="L116" i="4"/>
  <c r="J116" i="4"/>
  <c r="I116" i="4"/>
  <c r="H116" i="4"/>
  <c r="V114" i="4"/>
  <c r="G114" i="4"/>
  <c r="S116" i="4" s="1"/>
  <c r="R112" i="4"/>
  <c r="Q112" i="4"/>
  <c r="P112" i="4"/>
  <c r="O112" i="4"/>
  <c r="N112" i="4"/>
  <c r="M112" i="4"/>
  <c r="J112" i="4"/>
  <c r="I112" i="4"/>
  <c r="H112" i="4"/>
  <c r="V110" i="4"/>
  <c r="G110" i="4"/>
  <c r="L112" i="4" s="1"/>
  <c r="R108" i="4"/>
  <c r="P108" i="4"/>
  <c r="O108" i="4"/>
  <c r="N108" i="4"/>
  <c r="J108" i="4"/>
  <c r="H108" i="4"/>
  <c r="V106" i="4"/>
  <c r="G106" i="4"/>
  <c r="M108" i="4" s="1"/>
  <c r="Q104" i="4"/>
  <c r="P104" i="4"/>
  <c r="O104" i="4"/>
  <c r="I104" i="4"/>
  <c r="H104" i="4"/>
  <c r="V102" i="4"/>
  <c r="G102" i="4"/>
  <c r="N104" i="4" s="1"/>
  <c r="R100" i="4"/>
  <c r="Q100" i="4"/>
  <c r="P100" i="4"/>
  <c r="M100" i="4"/>
  <c r="L100" i="4"/>
  <c r="J100" i="4"/>
  <c r="I100" i="4"/>
  <c r="H100" i="4"/>
  <c r="V98" i="4"/>
  <c r="G98" i="4"/>
  <c r="O100" i="4" s="1"/>
  <c r="R96" i="4"/>
  <c r="Q96" i="4"/>
  <c r="J96" i="4"/>
  <c r="I96" i="4"/>
  <c r="V94" i="4"/>
  <c r="G94" i="4"/>
  <c r="P96" i="4" s="1"/>
  <c r="R93" i="4"/>
  <c r="O93" i="4"/>
  <c r="N93" i="4"/>
  <c r="L93" i="4"/>
  <c r="J93" i="4"/>
  <c r="V91" i="4"/>
  <c r="G91" i="4"/>
  <c r="S93" i="4" s="1"/>
  <c r="P89" i="4"/>
  <c r="O89" i="4"/>
  <c r="M89" i="4"/>
  <c r="H89" i="4"/>
  <c r="V87" i="4"/>
  <c r="G87" i="4"/>
  <c r="L89" i="4" s="1"/>
  <c r="Q85" i="4"/>
  <c r="P85" i="4"/>
  <c r="O85" i="4"/>
  <c r="N85" i="4"/>
  <c r="M85" i="4"/>
  <c r="L85" i="4"/>
  <c r="I85" i="4"/>
  <c r="H85" i="4"/>
  <c r="V83" i="4"/>
  <c r="G83" i="4"/>
  <c r="S85" i="4" s="1"/>
  <c r="R81" i="4"/>
  <c r="Q81" i="4"/>
  <c r="P81" i="4"/>
  <c r="O81" i="4"/>
  <c r="N81" i="4"/>
  <c r="M81" i="4"/>
  <c r="J81" i="4"/>
  <c r="I81" i="4"/>
  <c r="H81" i="4"/>
  <c r="V79" i="4"/>
  <c r="G79" i="4"/>
  <c r="L81" i="4" s="1"/>
  <c r="P77" i="4"/>
  <c r="H77" i="4"/>
  <c r="V75" i="4"/>
  <c r="G75" i="4"/>
  <c r="O77" i="4" s="1"/>
  <c r="Q73" i="4"/>
  <c r="I73" i="4"/>
  <c r="V71" i="4"/>
  <c r="G71" i="4"/>
  <c r="P73" i="4" s="1"/>
  <c r="Q70" i="4"/>
  <c r="P70" i="4"/>
  <c r="O70" i="4"/>
  <c r="N70" i="4"/>
  <c r="M70" i="4"/>
  <c r="L70" i="4"/>
  <c r="I70" i="4"/>
  <c r="H70" i="4"/>
  <c r="V68" i="4"/>
  <c r="G68" i="4"/>
  <c r="S70" i="4" s="1"/>
  <c r="R66" i="4"/>
  <c r="Q66" i="4"/>
  <c r="P66" i="4"/>
  <c r="O66" i="4"/>
  <c r="N66" i="4"/>
  <c r="M66" i="4"/>
  <c r="L66" i="4"/>
  <c r="J66" i="4"/>
  <c r="I66" i="4"/>
  <c r="H66" i="4"/>
  <c r="V64" i="4"/>
  <c r="G64" i="4"/>
  <c r="S66" i="4" s="1"/>
  <c r="R62" i="4"/>
  <c r="Q62" i="4"/>
  <c r="P62" i="4"/>
  <c r="N62" i="4"/>
  <c r="J62" i="4"/>
  <c r="I62" i="4"/>
  <c r="H62" i="4"/>
  <c r="V60" i="4"/>
  <c r="G60" i="4"/>
  <c r="M62" i="4" s="1"/>
  <c r="R58" i="4"/>
  <c r="Q58" i="4"/>
  <c r="O58" i="4"/>
  <c r="J58" i="4"/>
  <c r="I58" i="4"/>
  <c r="V56" i="4"/>
  <c r="G56" i="4"/>
  <c r="N58" i="4" s="1"/>
  <c r="P54" i="4"/>
  <c r="H54" i="4"/>
  <c r="V52" i="4"/>
  <c r="G52" i="4"/>
  <c r="O54" i="4" s="1"/>
  <c r="Q50" i="4"/>
  <c r="I50" i="4"/>
  <c r="V48" i="4"/>
  <c r="G48" i="4"/>
  <c r="P50" i="4" s="1"/>
  <c r="O47" i="4"/>
  <c r="N47" i="4"/>
  <c r="M47" i="4"/>
  <c r="V45" i="4"/>
  <c r="G45" i="4"/>
  <c r="S47" i="4" s="1"/>
  <c r="P43" i="4"/>
  <c r="O43" i="4"/>
  <c r="N43" i="4"/>
  <c r="M43" i="4"/>
  <c r="H43" i="4"/>
  <c r="V41" i="4"/>
  <c r="G41" i="4"/>
  <c r="L43" i="4" s="1"/>
  <c r="R39" i="4"/>
  <c r="Q39" i="4"/>
  <c r="P39" i="4"/>
  <c r="O39" i="4"/>
  <c r="N39" i="4"/>
  <c r="M39" i="4"/>
  <c r="L39" i="4"/>
  <c r="J39" i="4"/>
  <c r="I39" i="4"/>
  <c r="H39" i="4"/>
  <c r="V37" i="4"/>
  <c r="G37" i="4"/>
  <c r="S39" i="4" s="1"/>
  <c r="R35" i="4"/>
  <c r="Q35" i="4"/>
  <c r="P35" i="4"/>
  <c r="O35" i="4"/>
  <c r="N35" i="4"/>
  <c r="M35" i="4"/>
  <c r="J35" i="4"/>
  <c r="I35" i="4"/>
  <c r="H35" i="4"/>
  <c r="V33" i="4"/>
  <c r="G33" i="4"/>
  <c r="L35" i="4" s="1"/>
  <c r="S31" i="4"/>
  <c r="R31" i="4"/>
  <c r="Q31" i="4"/>
  <c r="J31" i="4"/>
  <c r="I31" i="4"/>
  <c r="V29" i="4"/>
  <c r="G29" i="4"/>
  <c r="O31" i="4" s="1"/>
  <c r="R27" i="4"/>
  <c r="J27" i="4"/>
  <c r="V25" i="4"/>
  <c r="G25" i="4"/>
  <c r="P27" i="4" s="1"/>
  <c r="R24" i="4"/>
  <c r="Q24" i="4"/>
  <c r="P24" i="4"/>
  <c r="O24" i="4"/>
  <c r="N24" i="4"/>
  <c r="M24" i="4"/>
  <c r="L24" i="4"/>
  <c r="J24" i="4"/>
  <c r="I24" i="4"/>
  <c r="H24" i="4"/>
  <c r="V22" i="4"/>
  <c r="G22" i="4"/>
  <c r="S24" i="4" s="1"/>
  <c r="R20" i="4"/>
  <c r="J20" i="4"/>
  <c r="I20" i="4"/>
  <c r="V18" i="4"/>
  <c r="G18" i="4"/>
  <c r="L20" i="4" s="1"/>
  <c r="V14" i="4"/>
  <c r="G14" i="4"/>
  <c r="M16" i="4" s="1"/>
  <c r="O12" i="4"/>
  <c r="L12" i="4"/>
  <c r="V10" i="4"/>
  <c r="G10" i="4"/>
  <c r="N12" i="4" s="1"/>
  <c r="P8" i="4"/>
  <c r="M8" i="4"/>
  <c r="H8" i="4"/>
  <c r="V6" i="4"/>
  <c r="G6" i="4"/>
  <c r="O8" i="4" s="1"/>
  <c r="K4" i="4"/>
  <c r="V2" i="4"/>
  <c r="G2" i="4"/>
  <c r="P4" i="4" s="1"/>
  <c r="T814" i="6"/>
  <c r="E814" i="6"/>
  <c r="O816" i="6" s="1"/>
  <c r="T811" i="6"/>
  <c r="E811" i="6"/>
  <c r="T808" i="6"/>
  <c r="E808" i="6"/>
  <c r="O810" i="6" s="1"/>
  <c r="T805" i="6"/>
  <c r="E805" i="6"/>
  <c r="K807" i="6" s="1"/>
  <c r="T802" i="6"/>
  <c r="E802" i="6"/>
  <c r="J804" i="6" s="1"/>
  <c r="T799" i="6"/>
  <c r="E799" i="6"/>
  <c r="G801" i="6" s="1"/>
  <c r="T796" i="6"/>
  <c r="E796" i="6"/>
  <c r="N798" i="6" s="1"/>
  <c r="T793" i="6"/>
  <c r="E793" i="6"/>
  <c r="T790" i="6"/>
  <c r="E790" i="6"/>
  <c r="T787" i="6"/>
  <c r="E787" i="6"/>
  <c r="M789" i="6" s="1"/>
  <c r="T784" i="6"/>
  <c r="E784" i="6"/>
  <c r="F786" i="6" s="1"/>
  <c r="T781" i="6"/>
  <c r="E781" i="6"/>
  <c r="G783" i="6" s="1"/>
  <c r="T777" i="6"/>
  <c r="E777" i="6"/>
  <c r="K779" i="6" s="1"/>
  <c r="T774" i="6"/>
  <c r="E774" i="6"/>
  <c r="M776" i="6" s="1"/>
  <c r="T771" i="6"/>
  <c r="E771" i="6"/>
  <c r="M773" i="6" s="1"/>
  <c r="T768" i="6"/>
  <c r="E768" i="6"/>
  <c r="Q770" i="6" s="1"/>
  <c r="T765" i="6"/>
  <c r="E765" i="6"/>
  <c r="Q767" i="6" s="1"/>
  <c r="T762" i="6"/>
  <c r="E762" i="6"/>
  <c r="N764" i="6" s="1"/>
  <c r="T759" i="6"/>
  <c r="E759" i="6"/>
  <c r="T756" i="6"/>
  <c r="E756" i="6"/>
  <c r="H758" i="6" s="1"/>
  <c r="T753" i="6"/>
  <c r="E753" i="6"/>
  <c r="N755" i="6" s="1"/>
  <c r="T750" i="6"/>
  <c r="E750" i="6"/>
  <c r="T747" i="6"/>
  <c r="E747" i="6"/>
  <c r="T744" i="6"/>
  <c r="E744" i="6"/>
  <c r="T740" i="6"/>
  <c r="E740" i="6"/>
  <c r="I742" i="6" s="1"/>
  <c r="T737" i="6"/>
  <c r="E737" i="6"/>
  <c r="L739" i="6" s="1"/>
  <c r="T734" i="6"/>
  <c r="E734" i="6"/>
  <c r="O736" i="6" s="1"/>
  <c r="T731" i="6"/>
  <c r="E731" i="6"/>
  <c r="T728" i="6"/>
  <c r="E728" i="6"/>
  <c r="T725" i="6"/>
  <c r="E725" i="6"/>
  <c r="T721" i="6"/>
  <c r="E721" i="6"/>
  <c r="T718" i="6"/>
  <c r="E718" i="6"/>
  <c r="L720" i="6" s="1"/>
  <c r="T715" i="6"/>
  <c r="E715" i="6"/>
  <c r="T712" i="6"/>
  <c r="E712" i="6"/>
  <c r="T709" i="6"/>
  <c r="E709" i="6"/>
  <c r="I711" i="6" s="1"/>
  <c r="T706" i="6"/>
  <c r="E706" i="6"/>
  <c r="P708" i="6" s="1"/>
  <c r="T703" i="6"/>
  <c r="E703" i="6"/>
  <c r="T700" i="6"/>
  <c r="E700" i="6"/>
  <c r="M702" i="6" s="1"/>
  <c r="T697" i="6"/>
  <c r="E697" i="6"/>
  <c r="L699" i="6" s="1"/>
  <c r="T694" i="6"/>
  <c r="E694" i="6"/>
  <c r="M696" i="6" s="1"/>
  <c r="T691" i="6"/>
  <c r="E691" i="6"/>
  <c r="T688" i="6"/>
  <c r="E688" i="6"/>
  <c r="O690" i="6" s="1"/>
  <c r="T685" i="6"/>
  <c r="E685" i="6"/>
  <c r="H687" i="6" s="1"/>
  <c r="T681" i="6"/>
  <c r="E681" i="6"/>
  <c r="Q683" i="6" s="1"/>
  <c r="T678" i="6"/>
  <c r="E678" i="6"/>
  <c r="T675" i="6"/>
  <c r="E675" i="6"/>
  <c r="L677" i="6" s="1"/>
  <c r="T672" i="6"/>
  <c r="E672" i="6"/>
  <c r="T669" i="6"/>
  <c r="E669" i="6"/>
  <c r="H671" i="6" s="1"/>
  <c r="T666" i="6"/>
  <c r="E666" i="6"/>
  <c r="T663" i="6"/>
  <c r="E663" i="6"/>
  <c r="P665" i="6" s="1"/>
  <c r="T660" i="6"/>
  <c r="E660" i="6"/>
  <c r="M662" i="6" s="1"/>
  <c r="T657" i="6"/>
  <c r="E657" i="6"/>
  <c r="T654" i="6"/>
  <c r="E654" i="6"/>
  <c r="G656" i="6" s="1"/>
  <c r="T651" i="6"/>
  <c r="E651" i="6"/>
  <c r="T648" i="6"/>
  <c r="E648" i="6"/>
  <c r="T645" i="6"/>
  <c r="E645" i="6"/>
  <c r="N647" i="6" s="1"/>
  <c r="T641" i="6"/>
  <c r="E641" i="6"/>
  <c r="M643" i="6" s="1"/>
  <c r="T638" i="6"/>
  <c r="E638" i="6"/>
  <c r="T635" i="6"/>
  <c r="E635" i="6"/>
  <c r="P637" i="6" s="1"/>
  <c r="T632" i="6"/>
  <c r="E632" i="6"/>
  <c r="J634" i="6" s="1"/>
  <c r="T629" i="6"/>
  <c r="E629" i="6"/>
  <c r="F631" i="6" s="1"/>
  <c r="T626" i="6"/>
  <c r="E626" i="6"/>
  <c r="T623" i="6"/>
  <c r="E623" i="6"/>
  <c r="O625" i="6" s="1"/>
  <c r="T620" i="6"/>
  <c r="E620" i="6"/>
  <c r="Q622" i="6" s="1"/>
  <c r="T617" i="6"/>
  <c r="E617" i="6"/>
  <c r="T614" i="6"/>
  <c r="E614" i="6"/>
  <c r="J616" i="6" s="1"/>
  <c r="T611" i="6"/>
  <c r="E611" i="6"/>
  <c r="K613" i="6" s="1"/>
  <c r="T608" i="6"/>
  <c r="E608" i="6"/>
  <c r="T605" i="6"/>
  <c r="E605" i="6"/>
  <c r="M607" i="6" s="1"/>
  <c r="T601" i="6"/>
  <c r="E601" i="6"/>
  <c r="G603" i="6" s="1"/>
  <c r="T598" i="6"/>
  <c r="E598" i="6"/>
  <c r="P600" i="6" s="1"/>
  <c r="T595" i="6"/>
  <c r="E595" i="6"/>
  <c r="T592" i="6"/>
  <c r="E592" i="6"/>
  <c r="T589" i="6"/>
  <c r="E589" i="6"/>
  <c r="T586" i="6"/>
  <c r="E586" i="6"/>
  <c r="T583" i="6"/>
  <c r="E583" i="6"/>
  <c r="J585" i="6" s="1"/>
  <c r="T580" i="6"/>
  <c r="E580" i="6"/>
  <c r="T577" i="6"/>
  <c r="E577" i="6"/>
  <c r="P579" i="6" s="1"/>
  <c r="T574" i="6"/>
  <c r="E574" i="6"/>
  <c r="F576" i="6" s="1"/>
  <c r="T571" i="6"/>
  <c r="E571" i="6"/>
  <c r="O573" i="6" s="1"/>
  <c r="T568" i="6"/>
  <c r="E568" i="6"/>
  <c r="T565" i="6"/>
  <c r="E565" i="6"/>
  <c r="T561" i="6"/>
  <c r="E561" i="6"/>
  <c r="T558" i="6"/>
  <c r="E558" i="6"/>
  <c r="Q560" i="6" s="1"/>
  <c r="T555" i="6"/>
  <c r="E555" i="6"/>
  <c r="L557" i="6" s="1"/>
  <c r="T552" i="6"/>
  <c r="E552" i="6"/>
  <c r="Q554" i="6" s="1"/>
  <c r="T549" i="6"/>
  <c r="E549" i="6"/>
  <c r="Q551" i="6" s="1"/>
  <c r="T546" i="6"/>
  <c r="E546" i="6"/>
  <c r="T543" i="6"/>
  <c r="E543" i="6"/>
  <c r="J545" i="6" s="1"/>
  <c r="P542" i="6"/>
  <c r="L542" i="6"/>
  <c r="T540" i="6"/>
  <c r="E540" i="6"/>
  <c r="H542" i="6" s="1"/>
  <c r="T537" i="6"/>
  <c r="E537" i="6"/>
  <c r="O539" i="6" s="1"/>
  <c r="T534" i="6"/>
  <c r="E534" i="6"/>
  <c r="T531" i="6"/>
  <c r="E531" i="6"/>
  <c r="N533" i="6" s="1"/>
  <c r="T528" i="6"/>
  <c r="E528" i="6"/>
  <c r="O530" i="6" s="1"/>
  <c r="T525" i="6"/>
  <c r="E525" i="6"/>
  <c r="L527" i="6" s="1"/>
  <c r="T521" i="6"/>
  <c r="E521" i="6"/>
  <c r="O523" i="6" s="1"/>
  <c r="T518" i="6"/>
  <c r="E518" i="6"/>
  <c r="J520" i="6" s="1"/>
  <c r="N517" i="6"/>
  <c r="T515" i="6"/>
  <c r="E515" i="6"/>
  <c r="L517" i="6" s="1"/>
  <c r="T512" i="6"/>
  <c r="E512" i="6"/>
  <c r="T509" i="6"/>
  <c r="E509" i="6"/>
  <c r="T506" i="6"/>
  <c r="E506" i="6"/>
  <c r="T503" i="6"/>
  <c r="E503" i="6"/>
  <c r="P505" i="6" s="1"/>
  <c r="T500" i="6"/>
  <c r="E500" i="6"/>
  <c r="T497" i="6"/>
  <c r="E497" i="6"/>
  <c r="H496" i="6"/>
  <c r="T494" i="6"/>
  <c r="E494" i="6"/>
  <c r="F496" i="6" s="1"/>
  <c r="T491" i="6"/>
  <c r="E491" i="6"/>
  <c r="T488" i="6"/>
  <c r="E488" i="6"/>
  <c r="I490" i="6" s="1"/>
  <c r="T485" i="6"/>
  <c r="E485" i="6"/>
  <c r="K487" i="6" s="1"/>
  <c r="T481" i="6"/>
  <c r="E481" i="6"/>
  <c r="N483" i="6" s="1"/>
  <c r="T478" i="6"/>
  <c r="E478" i="6"/>
  <c r="L480" i="6" s="1"/>
  <c r="T475" i="6"/>
  <c r="E475" i="6"/>
  <c r="T472" i="6"/>
  <c r="E472" i="6"/>
  <c r="M474" i="6" s="1"/>
  <c r="T469" i="6"/>
  <c r="E469" i="6"/>
  <c r="P471" i="6" s="1"/>
  <c r="T466" i="6"/>
  <c r="E466" i="6"/>
  <c r="P468" i="6" s="1"/>
  <c r="T463" i="6"/>
  <c r="E463" i="6"/>
  <c r="T460" i="6"/>
  <c r="E460" i="6"/>
  <c r="N462" i="6" s="1"/>
  <c r="T457" i="6"/>
  <c r="E457" i="6"/>
  <c r="I459" i="6" s="1"/>
  <c r="T454" i="6"/>
  <c r="E454" i="6"/>
  <c r="T451" i="6"/>
  <c r="E451" i="6"/>
  <c r="T448" i="6"/>
  <c r="E448" i="6"/>
  <c r="F450" i="6" s="1"/>
  <c r="T445" i="6"/>
  <c r="E445" i="6"/>
  <c r="F447" i="6" s="1"/>
  <c r="T441" i="6"/>
  <c r="E441" i="6"/>
  <c r="O443" i="6" s="1"/>
  <c r="T438" i="6"/>
  <c r="E438" i="6"/>
  <c r="O440" i="6" s="1"/>
  <c r="T435" i="6"/>
  <c r="E435" i="6"/>
  <c r="J437" i="6" s="1"/>
  <c r="T432" i="6"/>
  <c r="E432" i="6"/>
  <c r="K434" i="6" s="1"/>
  <c r="P431" i="6"/>
  <c r="N431" i="6"/>
  <c r="F431" i="6"/>
  <c r="T429" i="6"/>
  <c r="E429" i="6"/>
  <c r="M431" i="6" s="1"/>
  <c r="T426" i="6"/>
  <c r="E426" i="6"/>
  <c r="Q428" i="6" s="1"/>
  <c r="T423" i="6"/>
  <c r="E423" i="6"/>
  <c r="M425" i="6" s="1"/>
  <c r="T420" i="6"/>
  <c r="E420" i="6"/>
  <c r="I422" i="6" s="1"/>
  <c r="T417" i="6"/>
  <c r="E417" i="6"/>
  <c r="I419" i="6" s="1"/>
  <c r="T414" i="6"/>
  <c r="E414" i="6"/>
  <c r="T411" i="6"/>
  <c r="E411" i="6"/>
  <c r="T408" i="6"/>
  <c r="E408" i="6"/>
  <c r="G410" i="6" s="1"/>
  <c r="T405" i="6"/>
  <c r="E405" i="6"/>
  <c r="J407" i="6" s="1"/>
  <c r="T401" i="6"/>
  <c r="E401" i="6"/>
  <c r="T398" i="6"/>
  <c r="E398" i="6"/>
  <c r="K400" i="6" s="1"/>
  <c r="T395" i="6"/>
  <c r="E395" i="6"/>
  <c r="M397" i="6" s="1"/>
  <c r="T392" i="6"/>
  <c r="E392" i="6"/>
  <c r="Q394" i="6" s="1"/>
  <c r="T389" i="6"/>
  <c r="E389" i="6"/>
  <c r="P391" i="6" s="1"/>
  <c r="T386" i="6"/>
  <c r="E386" i="6"/>
  <c r="M388" i="6" s="1"/>
  <c r="T383" i="6"/>
  <c r="E383" i="6"/>
  <c r="Q385" i="6" s="1"/>
  <c r="T380" i="6"/>
  <c r="E380" i="6"/>
  <c r="Q382" i="6" s="1"/>
  <c r="T377" i="6"/>
  <c r="E377" i="6"/>
  <c r="P379" i="6" s="1"/>
  <c r="T374" i="6"/>
  <c r="E374" i="6"/>
  <c r="O376" i="6" s="1"/>
  <c r="T371" i="6"/>
  <c r="E371" i="6"/>
  <c r="T368" i="6"/>
  <c r="E368" i="6"/>
  <c r="F370" i="6" s="1"/>
  <c r="T365" i="6"/>
  <c r="E365" i="6"/>
  <c r="O367" i="6" s="1"/>
  <c r="T361" i="6"/>
  <c r="E361" i="6"/>
  <c r="T358" i="6"/>
  <c r="E358" i="6"/>
  <c r="J360" i="6" s="1"/>
  <c r="T355" i="6"/>
  <c r="E355" i="6"/>
  <c r="Q357" i="6" s="1"/>
  <c r="T352" i="6"/>
  <c r="E352" i="6"/>
  <c r="G354" i="6" s="1"/>
  <c r="T349" i="6"/>
  <c r="E349" i="6"/>
  <c r="Q351" i="6" s="1"/>
  <c r="T346" i="6"/>
  <c r="E346" i="6"/>
  <c r="G348" i="6" s="1"/>
  <c r="T343" i="6"/>
  <c r="E343" i="6"/>
  <c r="P345" i="6" s="1"/>
  <c r="T340" i="6"/>
  <c r="E340" i="6"/>
  <c r="L342" i="6" s="1"/>
  <c r="K339" i="6"/>
  <c r="I339" i="6"/>
  <c r="T337" i="6"/>
  <c r="E337" i="6"/>
  <c r="N339" i="6" s="1"/>
  <c r="T334" i="6"/>
  <c r="E334" i="6"/>
  <c r="K336" i="6" s="1"/>
  <c r="T331" i="6"/>
  <c r="E331" i="6"/>
  <c r="N330" i="6"/>
  <c r="T328" i="6"/>
  <c r="E328" i="6"/>
  <c r="M330" i="6" s="1"/>
  <c r="T325" i="6"/>
  <c r="E325" i="6"/>
  <c r="T321" i="6"/>
  <c r="E321" i="6"/>
  <c r="I323" i="6" s="1"/>
  <c r="T318" i="6"/>
  <c r="E318" i="6"/>
  <c r="T315" i="6"/>
  <c r="E315" i="6"/>
  <c r="T312" i="6"/>
  <c r="E312" i="6"/>
  <c r="Q314" i="6" s="1"/>
  <c r="T309" i="6"/>
  <c r="E309" i="6"/>
  <c r="N311" i="6" s="1"/>
  <c r="T306" i="6"/>
  <c r="E306" i="6"/>
  <c r="O308" i="6" s="1"/>
  <c r="T303" i="6"/>
  <c r="E303" i="6"/>
  <c r="T300" i="6"/>
  <c r="E300" i="6"/>
  <c r="O302" i="6" s="1"/>
  <c r="T297" i="6"/>
  <c r="E297" i="6"/>
  <c r="M299" i="6" s="1"/>
  <c r="T294" i="6"/>
  <c r="E294" i="6"/>
  <c r="N296" i="6" s="1"/>
  <c r="T291" i="6"/>
  <c r="E291" i="6"/>
  <c r="M293" i="6" s="1"/>
  <c r="T288" i="6"/>
  <c r="E288" i="6"/>
  <c r="N290" i="6" s="1"/>
  <c r="T285" i="6"/>
  <c r="E285" i="6"/>
  <c r="T281" i="6"/>
  <c r="E281" i="6"/>
  <c r="M283" i="6" s="1"/>
  <c r="T278" i="6"/>
  <c r="E278" i="6"/>
  <c r="T275" i="6"/>
  <c r="E275" i="6"/>
  <c r="L277" i="6" s="1"/>
  <c r="T272" i="6"/>
  <c r="E272" i="6"/>
  <c r="G274" i="6" s="1"/>
  <c r="T269" i="6"/>
  <c r="E269" i="6"/>
  <c r="M271" i="6" s="1"/>
  <c r="T266" i="6"/>
  <c r="E266" i="6"/>
  <c r="P268" i="6" s="1"/>
  <c r="T263" i="6"/>
  <c r="E263" i="6"/>
  <c r="P265" i="6" s="1"/>
  <c r="T260" i="6"/>
  <c r="E260" i="6"/>
  <c r="T257" i="6"/>
  <c r="E257" i="6"/>
  <c r="Q259" i="6" s="1"/>
  <c r="T254" i="6"/>
  <c r="E254" i="6"/>
  <c r="I256" i="6" s="1"/>
  <c r="T251" i="6"/>
  <c r="E251" i="6"/>
  <c r="G253" i="6" s="1"/>
  <c r="T248" i="6"/>
  <c r="E248" i="6"/>
  <c r="T245" i="6"/>
  <c r="E245" i="6"/>
  <c r="J247" i="6" s="1"/>
  <c r="T241" i="6"/>
  <c r="E241" i="6"/>
  <c r="T238" i="6"/>
  <c r="E238" i="6"/>
  <c r="Q240" i="6" s="1"/>
  <c r="T235" i="6"/>
  <c r="E235" i="6"/>
  <c r="T232" i="6"/>
  <c r="E232" i="6"/>
  <c r="P234" i="6" s="1"/>
  <c r="T229" i="6"/>
  <c r="E229" i="6"/>
  <c r="J231" i="6" s="1"/>
  <c r="T226" i="6"/>
  <c r="E226" i="6"/>
  <c r="J228" i="6" s="1"/>
  <c r="T223" i="6"/>
  <c r="E223" i="6"/>
  <c r="T220" i="6"/>
  <c r="E220" i="6"/>
  <c r="K222" i="6" s="1"/>
  <c r="T217" i="6"/>
  <c r="E217" i="6"/>
  <c r="Q219" i="6" s="1"/>
  <c r="T214" i="6"/>
  <c r="E214" i="6"/>
  <c r="Q216" i="6" s="1"/>
  <c r="T211" i="6"/>
  <c r="E211" i="6"/>
  <c r="M213" i="6" s="1"/>
  <c r="T208" i="6"/>
  <c r="E208" i="6"/>
  <c r="Q210" i="6" s="1"/>
  <c r="T205" i="6"/>
  <c r="E205" i="6"/>
  <c r="T201" i="6"/>
  <c r="E201" i="6"/>
  <c r="K203" i="6" s="1"/>
  <c r="T198" i="6"/>
  <c r="E198" i="6"/>
  <c r="F200" i="6" s="1"/>
  <c r="T195" i="6"/>
  <c r="E195" i="6"/>
  <c r="T192" i="6"/>
  <c r="E192" i="6"/>
  <c r="I194" i="6" s="1"/>
  <c r="T189" i="6"/>
  <c r="E189" i="6"/>
  <c r="J191" i="6" s="1"/>
  <c r="T186" i="6"/>
  <c r="E186" i="6"/>
  <c r="G188" i="6" s="1"/>
  <c r="T183" i="6"/>
  <c r="E183" i="6"/>
  <c r="L185" i="6" s="1"/>
  <c r="T180" i="6"/>
  <c r="E180" i="6"/>
  <c r="H182" i="6" s="1"/>
  <c r="P179" i="6"/>
  <c r="J179" i="6"/>
  <c r="T177" i="6"/>
  <c r="E177" i="6"/>
  <c r="Q179" i="6" s="1"/>
  <c r="T174" i="6"/>
  <c r="E174" i="6"/>
  <c r="T171" i="6"/>
  <c r="E171" i="6"/>
  <c r="F173" i="6" s="1"/>
  <c r="T168" i="6"/>
  <c r="E168" i="6"/>
  <c r="H167" i="6"/>
  <c r="T165" i="6"/>
  <c r="E165" i="6"/>
  <c r="K167" i="6" s="1"/>
  <c r="T161" i="6"/>
  <c r="E161" i="6"/>
  <c r="Q163" i="6" s="1"/>
  <c r="T158" i="6"/>
  <c r="E158" i="6"/>
  <c r="G160" i="6" s="1"/>
  <c r="T155" i="6"/>
  <c r="E155" i="6"/>
  <c r="T152" i="6"/>
  <c r="E152" i="6"/>
  <c r="N154" i="6" s="1"/>
  <c r="T149" i="6"/>
  <c r="E149" i="6"/>
  <c r="G151" i="6" s="1"/>
  <c r="T146" i="6"/>
  <c r="E146" i="6"/>
  <c r="J148" i="6" s="1"/>
  <c r="T143" i="6"/>
  <c r="E143" i="6"/>
  <c r="O145" i="6" s="1"/>
  <c r="T140" i="6"/>
  <c r="E140" i="6"/>
  <c r="I142" i="6" s="1"/>
  <c r="T137" i="6"/>
  <c r="E137" i="6"/>
  <c r="O139" i="6" s="1"/>
  <c r="T134" i="6"/>
  <c r="E134" i="6"/>
  <c r="L136" i="6" s="1"/>
  <c r="T131" i="6"/>
  <c r="E131" i="6"/>
  <c r="I133" i="6" s="1"/>
  <c r="T128" i="6"/>
  <c r="E128" i="6"/>
  <c r="F130" i="6" s="1"/>
  <c r="T125" i="6"/>
  <c r="E125" i="6"/>
  <c r="L127" i="6" s="1"/>
  <c r="T121" i="6"/>
  <c r="E121" i="6"/>
  <c r="O123" i="6" s="1"/>
  <c r="T118" i="6"/>
  <c r="E118" i="6"/>
  <c r="J120" i="6" s="1"/>
  <c r="T115" i="6"/>
  <c r="E115" i="6"/>
  <c r="K117" i="6" s="1"/>
  <c r="T112" i="6"/>
  <c r="E112" i="6"/>
  <c r="G114" i="6" s="1"/>
  <c r="T109" i="6"/>
  <c r="E109" i="6"/>
  <c r="K111" i="6" s="1"/>
  <c r="T106" i="6"/>
  <c r="E106" i="6"/>
  <c r="H108" i="6" s="1"/>
  <c r="T103" i="6"/>
  <c r="E103" i="6"/>
  <c r="O105" i="6" s="1"/>
  <c r="T100" i="6"/>
  <c r="E100" i="6"/>
  <c r="T97" i="6"/>
  <c r="E97" i="6"/>
  <c r="F99" i="6" s="1"/>
  <c r="T94" i="6"/>
  <c r="E94" i="6"/>
  <c r="O96" i="6" s="1"/>
  <c r="T91" i="6"/>
  <c r="E91" i="6"/>
  <c r="T88" i="6"/>
  <c r="E88" i="6"/>
  <c r="N90" i="6" s="1"/>
  <c r="L87" i="6"/>
  <c r="K87" i="6"/>
  <c r="J87" i="6"/>
  <c r="G87" i="6"/>
  <c r="T85" i="6"/>
  <c r="E85" i="6"/>
  <c r="Q87" i="6" s="1"/>
  <c r="T81" i="6"/>
  <c r="E81" i="6"/>
  <c r="H83" i="6" s="1"/>
  <c r="T78" i="6"/>
  <c r="E78" i="6"/>
  <c r="G80" i="6" s="1"/>
  <c r="T75" i="6"/>
  <c r="E75" i="6"/>
  <c r="T72" i="6"/>
  <c r="E72" i="6"/>
  <c r="L74" i="6" s="1"/>
  <c r="O71" i="6"/>
  <c r="L71" i="6"/>
  <c r="T69" i="6"/>
  <c r="E69" i="6"/>
  <c r="G71" i="6" s="1"/>
  <c r="T66" i="6"/>
  <c r="E66" i="6"/>
  <c r="M68" i="6" s="1"/>
  <c r="T63" i="6"/>
  <c r="E63" i="6"/>
  <c r="T60" i="6"/>
  <c r="E60" i="6"/>
  <c r="L62" i="6" s="1"/>
  <c r="T57" i="6"/>
  <c r="E57" i="6"/>
  <c r="Q59" i="6" s="1"/>
  <c r="T54" i="6"/>
  <c r="E54" i="6"/>
  <c r="Q56" i="6" s="1"/>
  <c r="T51" i="6"/>
  <c r="E51" i="6"/>
  <c r="G53" i="6" s="1"/>
  <c r="T48" i="6"/>
  <c r="E48" i="6"/>
  <c r="T45" i="6"/>
  <c r="E45" i="6"/>
  <c r="P47" i="6" s="1"/>
  <c r="T41" i="6"/>
  <c r="E41" i="6"/>
  <c r="F43" i="6" s="1"/>
  <c r="T38" i="6"/>
  <c r="E38" i="6"/>
  <c r="Q40" i="6" s="1"/>
  <c r="T35" i="6"/>
  <c r="E35" i="6"/>
  <c r="Q37" i="6" s="1"/>
  <c r="Q34" i="6"/>
  <c r="T32" i="6"/>
  <c r="E32" i="6"/>
  <c r="O34" i="6" s="1"/>
  <c r="T29" i="6"/>
  <c r="E29" i="6"/>
  <c r="N31" i="6" s="1"/>
  <c r="T26" i="6"/>
  <c r="E26" i="6"/>
  <c r="G28" i="6" s="1"/>
  <c r="T23" i="6"/>
  <c r="E23" i="6"/>
  <c r="G25" i="6" s="1"/>
  <c r="T20" i="6"/>
  <c r="E20" i="6"/>
  <c r="J22" i="6" s="1"/>
  <c r="T17" i="6"/>
  <c r="E17" i="6"/>
  <c r="H19" i="6" s="1"/>
  <c r="T14" i="6"/>
  <c r="E14" i="6"/>
  <c r="N16" i="6" s="1"/>
  <c r="T11" i="6"/>
  <c r="E11" i="6"/>
  <c r="F13" i="6" s="1"/>
  <c r="T8" i="6"/>
  <c r="E8" i="6"/>
  <c r="M10" i="6" s="1"/>
  <c r="T5" i="6"/>
  <c r="E5" i="6"/>
  <c r="I7" i="6" s="1"/>
  <c r="X443" i="4" l="1"/>
  <c r="O437" i="4"/>
  <c r="W443" i="4"/>
  <c r="Y439" i="4"/>
  <c r="K437" i="4"/>
  <c r="X435" i="4" s="1"/>
  <c r="S437" i="4"/>
  <c r="L437" i="4"/>
  <c r="W435" i="4" s="1"/>
  <c r="K441" i="4"/>
  <c r="W439" i="4" s="1"/>
  <c r="S441" i="4"/>
  <c r="H453" i="4"/>
  <c r="H457" i="4"/>
  <c r="H461" i="4"/>
  <c r="H465" i="4"/>
  <c r="M437" i="4"/>
  <c r="L441" i="4"/>
  <c r="K445" i="4"/>
  <c r="Y443" i="4" s="1"/>
  <c r="J449" i="4"/>
  <c r="R449" i="4"/>
  <c r="I453" i="4"/>
  <c r="I457" i="4"/>
  <c r="I461" i="4"/>
  <c r="I465" i="4"/>
  <c r="K449" i="4"/>
  <c r="H418" i="4"/>
  <c r="P418" i="4"/>
  <c r="I418" i="4"/>
  <c r="Q418" i="4"/>
  <c r="J418" i="4"/>
  <c r="R418" i="4"/>
  <c r="L418" i="4"/>
  <c r="K422" i="4"/>
  <c r="X420" i="4" s="1"/>
  <c r="S422" i="4"/>
  <c r="K418" i="4"/>
  <c r="M418" i="4"/>
  <c r="L422" i="4"/>
  <c r="Y420" i="4" s="1"/>
  <c r="K426" i="4"/>
  <c r="W424" i="4" s="1"/>
  <c r="S426" i="4"/>
  <c r="N418" i="4"/>
  <c r="M422" i="4"/>
  <c r="L426" i="4"/>
  <c r="K430" i="4"/>
  <c r="Y428" i="4" s="1"/>
  <c r="J434" i="4"/>
  <c r="R434" i="4"/>
  <c r="S418" i="4"/>
  <c r="K434" i="4"/>
  <c r="I395" i="4"/>
  <c r="Q395" i="4"/>
  <c r="H399" i="4"/>
  <c r="P399" i="4"/>
  <c r="N407" i="4"/>
  <c r="S399" i="4"/>
  <c r="J395" i="4"/>
  <c r="R395" i="4"/>
  <c r="I399" i="4"/>
  <c r="Q399" i="4"/>
  <c r="H403" i="4"/>
  <c r="P403" i="4"/>
  <c r="O407" i="4"/>
  <c r="N411" i="4"/>
  <c r="M415" i="4"/>
  <c r="K395" i="4"/>
  <c r="S395" i="4"/>
  <c r="J399" i="4"/>
  <c r="R399" i="4"/>
  <c r="M395" i="4"/>
  <c r="L399" i="4"/>
  <c r="K403" i="4"/>
  <c r="S403" i="4"/>
  <c r="J407" i="4"/>
  <c r="X405" i="4" s="1"/>
  <c r="R407" i="4"/>
  <c r="I411" i="4"/>
  <c r="Y409" i="4" s="1"/>
  <c r="Q411" i="4"/>
  <c r="M399" i="4"/>
  <c r="K407" i="4"/>
  <c r="S407" i="4"/>
  <c r="O395" i="4"/>
  <c r="N399" i="4"/>
  <c r="M403" i="4"/>
  <c r="L407" i="4"/>
  <c r="K411" i="4"/>
  <c r="S411" i="4"/>
  <c r="X409" i="4" s="1"/>
  <c r="K399" i="4"/>
  <c r="H395" i="4"/>
  <c r="K415" i="4"/>
  <c r="Y413" i="4" s="1"/>
  <c r="I376" i="4"/>
  <c r="W374" i="4" s="1"/>
  <c r="Q376" i="4"/>
  <c r="K372" i="4"/>
  <c r="S372" i="4"/>
  <c r="J376" i="4"/>
  <c r="R376" i="4"/>
  <c r="I380" i="4"/>
  <c r="Q380" i="4"/>
  <c r="H384" i="4"/>
  <c r="P384" i="4"/>
  <c r="O388" i="4"/>
  <c r="K376" i="4"/>
  <c r="Y374" i="4" s="1"/>
  <c r="S376" i="4"/>
  <c r="L376" i="4"/>
  <c r="K380" i="4"/>
  <c r="S380" i="4"/>
  <c r="J384" i="4"/>
  <c r="R384" i="4"/>
  <c r="I388" i="4"/>
  <c r="Q388" i="4"/>
  <c r="M376" i="4"/>
  <c r="L380" i="4"/>
  <c r="K384" i="4"/>
  <c r="S384" i="4"/>
  <c r="J388" i="4"/>
  <c r="R388" i="4"/>
  <c r="X374" i="4"/>
  <c r="N376" i="4"/>
  <c r="M380" i="4"/>
  <c r="L384" i="4"/>
  <c r="K388" i="4"/>
  <c r="S388" i="4"/>
  <c r="H372" i="4"/>
  <c r="K392" i="4"/>
  <c r="X390" i="4" s="1"/>
  <c r="I349" i="4"/>
  <c r="N361" i="4"/>
  <c r="K349" i="4"/>
  <c r="Q349" i="4"/>
  <c r="J349" i="4"/>
  <c r="R349" i="4"/>
  <c r="I353" i="4"/>
  <c r="Q353" i="4"/>
  <c r="H357" i="4"/>
  <c r="P357" i="4"/>
  <c r="O361" i="4"/>
  <c r="N365" i="4"/>
  <c r="M369" i="4"/>
  <c r="L349" i="4"/>
  <c r="K353" i="4"/>
  <c r="S353" i="4"/>
  <c r="J357" i="4"/>
  <c r="R357" i="4"/>
  <c r="I361" i="4"/>
  <c r="W359" i="4" s="1"/>
  <c r="Q361" i="4"/>
  <c r="H365" i="4"/>
  <c r="P365" i="4"/>
  <c r="M349" i="4"/>
  <c r="K357" i="4"/>
  <c r="S357" i="4"/>
  <c r="J361" i="4"/>
  <c r="X359" i="4" s="1"/>
  <c r="R361" i="4"/>
  <c r="K361" i="4"/>
  <c r="S361" i="4"/>
  <c r="O349" i="4"/>
  <c r="X351" i="4"/>
  <c r="M357" i="4"/>
  <c r="L361" i="4"/>
  <c r="K365" i="4"/>
  <c r="S365" i="4"/>
  <c r="S349" i="4"/>
  <c r="N349" i="4"/>
  <c r="H349" i="4"/>
  <c r="K369" i="4"/>
  <c r="X367" i="4" s="1"/>
  <c r="I326" i="4"/>
  <c r="Q326" i="4"/>
  <c r="H330" i="4"/>
  <c r="P330" i="4"/>
  <c r="O334" i="4"/>
  <c r="N338" i="4"/>
  <c r="M342" i="4"/>
  <c r="L346" i="4"/>
  <c r="J326" i="4"/>
  <c r="R326" i="4"/>
  <c r="H334" i="4"/>
  <c r="P334" i="4"/>
  <c r="X340" i="4"/>
  <c r="K326" i="4"/>
  <c r="S326" i="4"/>
  <c r="J330" i="4"/>
  <c r="R330" i="4"/>
  <c r="I334" i="4"/>
  <c r="Q334" i="4"/>
  <c r="H338" i="4"/>
  <c r="P338" i="4"/>
  <c r="O342" i="4"/>
  <c r="L326" i="4"/>
  <c r="K330" i="4"/>
  <c r="S330" i="4"/>
  <c r="J334" i="4"/>
  <c r="R334" i="4"/>
  <c r="M326" i="4"/>
  <c r="K334" i="4"/>
  <c r="S334" i="4"/>
  <c r="N326" i="4"/>
  <c r="M330" i="4"/>
  <c r="L334" i="4"/>
  <c r="K338" i="4"/>
  <c r="S338" i="4"/>
  <c r="J342" i="4"/>
  <c r="Y340" i="4" s="1"/>
  <c r="R342" i="4"/>
  <c r="O326" i="4"/>
  <c r="N330" i="4"/>
  <c r="M334" i="4"/>
  <c r="L338" i="4"/>
  <c r="K342" i="4"/>
  <c r="S342" i="4"/>
  <c r="H326" i="4"/>
  <c r="K346" i="4"/>
  <c r="W344" i="4" s="1"/>
  <c r="Y321" i="4"/>
  <c r="K303" i="4"/>
  <c r="S303" i="4"/>
  <c r="J307" i="4"/>
  <c r="X305" i="4" s="1"/>
  <c r="R307" i="4"/>
  <c r="I311" i="4"/>
  <c r="Q311" i="4"/>
  <c r="L303" i="4"/>
  <c r="K307" i="4"/>
  <c r="S307" i="4"/>
  <c r="J311" i="4"/>
  <c r="W309" i="4" s="1"/>
  <c r="R311" i="4"/>
  <c r="N303" i="4"/>
  <c r="M307" i="4"/>
  <c r="L311" i="4"/>
  <c r="K315" i="4"/>
  <c r="S315" i="4"/>
  <c r="O303" i="4"/>
  <c r="N307" i="4"/>
  <c r="M311" i="4"/>
  <c r="L315" i="4"/>
  <c r="W313" i="4" s="1"/>
  <c r="K319" i="4"/>
  <c r="S319" i="4"/>
  <c r="Y317" i="4" s="1"/>
  <c r="K311" i="4"/>
  <c r="S311" i="4"/>
  <c r="H303" i="4"/>
  <c r="K323" i="4"/>
  <c r="W321" i="4" s="1"/>
  <c r="I280" i="4"/>
  <c r="Q280" i="4"/>
  <c r="H284" i="4"/>
  <c r="P284" i="4"/>
  <c r="Y286" i="4"/>
  <c r="O288" i="4"/>
  <c r="L300" i="4"/>
  <c r="K280" i="4"/>
  <c r="S280" i="4"/>
  <c r="J284" i="4"/>
  <c r="R284" i="4"/>
  <c r="L280" i="4"/>
  <c r="K284" i="4"/>
  <c r="S284" i="4"/>
  <c r="M280" i="4"/>
  <c r="L284" i="4"/>
  <c r="K288" i="4"/>
  <c r="W286" i="4" s="1"/>
  <c r="S288" i="4"/>
  <c r="N280" i="4"/>
  <c r="M284" i="4"/>
  <c r="L288" i="4"/>
  <c r="K292" i="4"/>
  <c r="Y290" i="4" s="1"/>
  <c r="J296" i="4"/>
  <c r="R296" i="4"/>
  <c r="I300" i="4"/>
  <c r="Q300" i="4"/>
  <c r="O280" i="4"/>
  <c r="N284" i="4"/>
  <c r="M288" i="4"/>
  <c r="K296" i="4"/>
  <c r="J300" i="4"/>
  <c r="R300" i="4"/>
  <c r="H280" i="4"/>
  <c r="K300" i="4"/>
  <c r="H261" i="4"/>
  <c r="P261" i="4"/>
  <c r="O265" i="4"/>
  <c r="N269" i="4"/>
  <c r="M273" i="4"/>
  <c r="J257" i="4"/>
  <c r="R257" i="4"/>
  <c r="I261" i="4"/>
  <c r="Q261" i="4"/>
  <c r="H265" i="4"/>
  <c r="P265" i="4"/>
  <c r="O269" i="4"/>
  <c r="N273" i="4"/>
  <c r="K257" i="4"/>
  <c r="S257" i="4"/>
  <c r="J261" i="4"/>
  <c r="R261" i="4"/>
  <c r="I265" i="4"/>
  <c r="Q265" i="4"/>
  <c r="H269" i="4"/>
  <c r="P269" i="4"/>
  <c r="O273" i="4"/>
  <c r="L261" i="4"/>
  <c r="K265" i="4"/>
  <c r="S265" i="4"/>
  <c r="J269" i="4"/>
  <c r="R269" i="4"/>
  <c r="K269" i="4"/>
  <c r="S269" i="4"/>
  <c r="O257" i="4"/>
  <c r="N261" i="4"/>
  <c r="M265" i="4"/>
  <c r="L269" i="4"/>
  <c r="K273" i="4"/>
  <c r="Y271" i="4" s="1"/>
  <c r="S273" i="4"/>
  <c r="X271" i="4" s="1"/>
  <c r="K261" i="4"/>
  <c r="S261" i="4"/>
  <c r="M261" i="4"/>
  <c r="H257" i="4"/>
  <c r="K277" i="4"/>
  <c r="Y275" i="4" s="1"/>
  <c r="H238" i="4"/>
  <c r="O242" i="4"/>
  <c r="N246" i="4"/>
  <c r="J234" i="4"/>
  <c r="R234" i="4"/>
  <c r="I238" i="4"/>
  <c r="Q238" i="4"/>
  <c r="H242" i="4"/>
  <c r="P242" i="4"/>
  <c r="O246" i="4"/>
  <c r="N250" i="4"/>
  <c r="K234" i="4"/>
  <c r="S234" i="4"/>
  <c r="J238" i="4"/>
  <c r="R238" i="4"/>
  <c r="I242" i="4"/>
  <c r="Q242" i="4"/>
  <c r="H246" i="4"/>
  <c r="P246" i="4"/>
  <c r="O250" i="4"/>
  <c r="K238" i="4"/>
  <c r="S238" i="4"/>
  <c r="R242" i="4"/>
  <c r="I246" i="4"/>
  <c r="Q246" i="4"/>
  <c r="L238" i="4"/>
  <c r="K242" i="4"/>
  <c r="S242" i="4"/>
  <c r="J246" i="4"/>
  <c r="R246" i="4"/>
  <c r="N238" i="4"/>
  <c r="M242" i="4"/>
  <c r="L246" i="4"/>
  <c r="K250" i="4"/>
  <c r="Y248" i="4" s="1"/>
  <c r="S250" i="4"/>
  <c r="K246" i="4"/>
  <c r="S246" i="4"/>
  <c r="H234" i="4"/>
  <c r="K254" i="4"/>
  <c r="W252" i="4" s="1"/>
  <c r="X217" i="4"/>
  <c r="L211" i="4"/>
  <c r="K215" i="4"/>
  <c r="W213" i="4" s="1"/>
  <c r="S215" i="4"/>
  <c r="J219" i="4"/>
  <c r="R219" i="4"/>
  <c r="I223" i="4"/>
  <c r="W221" i="4" s="1"/>
  <c r="Q223" i="4"/>
  <c r="S211" i="4"/>
  <c r="M211" i="4"/>
  <c r="K219" i="4"/>
  <c r="S219" i="4"/>
  <c r="N211" i="4"/>
  <c r="L219" i="4"/>
  <c r="K223" i="4"/>
  <c r="S223" i="4"/>
  <c r="K211" i="4"/>
  <c r="O211" i="4"/>
  <c r="N215" i="4"/>
  <c r="Y213" i="4" s="1"/>
  <c r="M219" i="4"/>
  <c r="L223" i="4"/>
  <c r="K227" i="4"/>
  <c r="J231" i="4"/>
  <c r="R231" i="4"/>
  <c r="H211" i="4"/>
  <c r="K231" i="4"/>
  <c r="H192" i="4"/>
  <c r="P192" i="4"/>
  <c r="O196" i="4"/>
  <c r="M204" i="4"/>
  <c r="I192" i="4"/>
  <c r="Q192" i="4"/>
  <c r="H196" i="4"/>
  <c r="P196" i="4"/>
  <c r="N204" i="4"/>
  <c r="K196" i="4"/>
  <c r="K188" i="4"/>
  <c r="S188" i="4"/>
  <c r="J192" i="4"/>
  <c r="R192" i="4"/>
  <c r="I196" i="4"/>
  <c r="Q196" i="4"/>
  <c r="H200" i="4"/>
  <c r="P200" i="4"/>
  <c r="O204" i="4"/>
  <c r="L192" i="4"/>
  <c r="S196" i="4"/>
  <c r="M192" i="4"/>
  <c r="L196" i="4"/>
  <c r="K200" i="4"/>
  <c r="S200" i="4"/>
  <c r="J204" i="4"/>
  <c r="Y202" i="4" s="1"/>
  <c r="R204" i="4"/>
  <c r="K192" i="4"/>
  <c r="S192" i="4"/>
  <c r="N192" i="4"/>
  <c r="M196" i="4"/>
  <c r="K204" i="4"/>
  <c r="S204" i="4"/>
  <c r="H188" i="4"/>
  <c r="K208" i="4"/>
  <c r="Y206" i="4" s="1"/>
  <c r="I165" i="4"/>
  <c r="Q165" i="4"/>
  <c r="H169" i="4"/>
  <c r="P169" i="4"/>
  <c r="O173" i="4"/>
  <c r="N177" i="4"/>
  <c r="M181" i="4"/>
  <c r="L185" i="4"/>
  <c r="K165" i="4"/>
  <c r="S165" i="4"/>
  <c r="J169" i="4"/>
  <c r="R169" i="4"/>
  <c r="L165" i="4"/>
  <c r="K169" i="4"/>
  <c r="S169" i="4"/>
  <c r="M165" i="4"/>
  <c r="L169" i="4"/>
  <c r="K173" i="4"/>
  <c r="X171" i="4" s="1"/>
  <c r="S173" i="4"/>
  <c r="Y171" i="4" s="1"/>
  <c r="N165" i="4"/>
  <c r="M169" i="4"/>
  <c r="L173" i="4"/>
  <c r="K177" i="4"/>
  <c r="Y175" i="4" s="1"/>
  <c r="S177" i="4"/>
  <c r="O165" i="4"/>
  <c r="N169" i="4"/>
  <c r="W171" i="4"/>
  <c r="M173" i="4"/>
  <c r="L177" i="4"/>
  <c r="K181" i="4"/>
  <c r="S181" i="4"/>
  <c r="H165" i="4"/>
  <c r="K185" i="4"/>
  <c r="H142" i="4"/>
  <c r="P142" i="4"/>
  <c r="H146" i="4"/>
  <c r="P146" i="4"/>
  <c r="O150" i="4"/>
  <c r="M158" i="4"/>
  <c r="Y156" i="4" s="1"/>
  <c r="S142" i="4"/>
  <c r="N142" i="4"/>
  <c r="I142" i="4"/>
  <c r="Q142" i="4"/>
  <c r="I146" i="4"/>
  <c r="Q146" i="4"/>
  <c r="H150" i="4"/>
  <c r="P150" i="4"/>
  <c r="O154" i="4"/>
  <c r="N158" i="4"/>
  <c r="X156" i="4" s="1"/>
  <c r="M162" i="4"/>
  <c r="J142" i="4"/>
  <c r="R142" i="4"/>
  <c r="J146" i="4"/>
  <c r="R146" i="4"/>
  <c r="I150" i="4"/>
  <c r="Q150" i="4"/>
  <c r="O158" i="4"/>
  <c r="L142" i="4"/>
  <c r="K150" i="4"/>
  <c r="S150" i="4"/>
  <c r="M142" i="4"/>
  <c r="M146" i="4"/>
  <c r="L150" i="4"/>
  <c r="K154" i="4"/>
  <c r="W152" i="4" s="1"/>
  <c r="S154" i="4"/>
  <c r="J158" i="4"/>
  <c r="R158" i="4"/>
  <c r="K142" i="4"/>
  <c r="L146" i="4"/>
  <c r="N146" i="4"/>
  <c r="M150" i="4"/>
  <c r="S158" i="4"/>
  <c r="K162" i="4"/>
  <c r="Y160" i="4" s="1"/>
  <c r="H123" i="4"/>
  <c r="P123" i="4"/>
  <c r="I123" i="4"/>
  <c r="Q123" i="4"/>
  <c r="K119" i="4"/>
  <c r="S119" i="4"/>
  <c r="J123" i="4"/>
  <c r="R123" i="4"/>
  <c r="I127" i="4"/>
  <c r="Q127" i="4"/>
  <c r="H131" i="4"/>
  <c r="P131" i="4"/>
  <c r="O135" i="4"/>
  <c r="L123" i="4"/>
  <c r="K127" i="4"/>
  <c r="W125" i="4" s="1"/>
  <c r="S127" i="4"/>
  <c r="J131" i="4"/>
  <c r="R131" i="4"/>
  <c r="M123" i="4"/>
  <c r="L127" i="4"/>
  <c r="K131" i="4"/>
  <c r="S131" i="4"/>
  <c r="R135" i="4"/>
  <c r="W133" i="4" s="1"/>
  <c r="N123" i="4"/>
  <c r="M127" i="4"/>
  <c r="L131" i="4"/>
  <c r="K135" i="4"/>
  <c r="Y133" i="4" s="1"/>
  <c r="S135" i="4"/>
  <c r="K123" i="4"/>
  <c r="S123" i="4"/>
  <c r="H119" i="4"/>
  <c r="K139" i="4"/>
  <c r="L96" i="4"/>
  <c r="K100" i="4"/>
  <c r="Y98" i="4" s="1"/>
  <c r="S100" i="4"/>
  <c r="J104" i="4"/>
  <c r="Y102" i="4" s="1"/>
  <c r="R104" i="4"/>
  <c r="I108" i="4"/>
  <c r="W106" i="4" s="1"/>
  <c r="Q108" i="4"/>
  <c r="K96" i="4"/>
  <c r="M96" i="4"/>
  <c r="K104" i="4"/>
  <c r="S104" i="4"/>
  <c r="S96" i="4"/>
  <c r="N96" i="4"/>
  <c r="L104" i="4"/>
  <c r="K108" i="4"/>
  <c r="S108" i="4"/>
  <c r="O96" i="4"/>
  <c r="N100" i="4"/>
  <c r="X98" i="4" s="1"/>
  <c r="M104" i="4"/>
  <c r="L108" i="4"/>
  <c r="K112" i="4"/>
  <c r="S112" i="4"/>
  <c r="H96" i="4"/>
  <c r="K116" i="4"/>
  <c r="X87" i="4"/>
  <c r="J73" i="4"/>
  <c r="R73" i="4"/>
  <c r="I77" i="4"/>
  <c r="Y75" i="4" s="1"/>
  <c r="Q77" i="4"/>
  <c r="N89" i="4"/>
  <c r="M93" i="4"/>
  <c r="K73" i="4"/>
  <c r="S73" i="4"/>
  <c r="J77" i="4"/>
  <c r="R77" i="4"/>
  <c r="L73" i="4"/>
  <c r="K77" i="4"/>
  <c r="S77" i="4"/>
  <c r="M73" i="4"/>
  <c r="L77" i="4"/>
  <c r="K81" i="4"/>
  <c r="Y79" i="4" s="1"/>
  <c r="S81" i="4"/>
  <c r="J85" i="4"/>
  <c r="R85" i="4"/>
  <c r="I89" i="4"/>
  <c r="Q89" i="4"/>
  <c r="H93" i="4"/>
  <c r="P93" i="4"/>
  <c r="N73" i="4"/>
  <c r="M77" i="4"/>
  <c r="W75" i="4" s="1"/>
  <c r="K85" i="4"/>
  <c r="J89" i="4"/>
  <c r="R89" i="4"/>
  <c r="I93" i="4"/>
  <c r="Q93" i="4"/>
  <c r="O73" i="4"/>
  <c r="N77" i="4"/>
  <c r="W79" i="4"/>
  <c r="K89" i="4"/>
  <c r="S89" i="4"/>
  <c r="H73" i="4"/>
  <c r="K93" i="4"/>
  <c r="J50" i="4"/>
  <c r="R50" i="4"/>
  <c r="I54" i="4"/>
  <c r="Y52" i="4" s="1"/>
  <c r="Q54" i="4"/>
  <c r="H58" i="4"/>
  <c r="P58" i="4"/>
  <c r="O62" i="4"/>
  <c r="K50" i="4"/>
  <c r="S50" i="4"/>
  <c r="J54" i="4"/>
  <c r="R54" i="4"/>
  <c r="L50" i="4"/>
  <c r="K54" i="4"/>
  <c r="S54" i="4"/>
  <c r="M50" i="4"/>
  <c r="L54" i="4"/>
  <c r="K58" i="4"/>
  <c r="S58" i="4"/>
  <c r="N50" i="4"/>
  <c r="M54" i="4"/>
  <c r="L58" i="4"/>
  <c r="K62" i="4"/>
  <c r="X60" i="4" s="1"/>
  <c r="S62" i="4"/>
  <c r="O50" i="4"/>
  <c r="N54" i="4"/>
  <c r="X52" i="4" s="1"/>
  <c r="M58" i="4"/>
  <c r="L62" i="4"/>
  <c r="K66" i="4"/>
  <c r="J70" i="4"/>
  <c r="R70" i="4"/>
  <c r="H50" i="4"/>
  <c r="K70" i="4"/>
  <c r="S27" i="4"/>
  <c r="I27" i="4"/>
  <c r="Q27" i="4"/>
  <c r="H31" i="4"/>
  <c r="P31" i="4"/>
  <c r="L47" i="4"/>
  <c r="K27" i="4"/>
  <c r="K31" i="4"/>
  <c r="M27" i="4"/>
  <c r="L31" i="4"/>
  <c r="K35" i="4"/>
  <c r="Y33" i="4" s="1"/>
  <c r="S35" i="4"/>
  <c r="I43" i="4"/>
  <c r="Q43" i="4"/>
  <c r="H47" i="4"/>
  <c r="P47" i="4"/>
  <c r="N27" i="4"/>
  <c r="M31" i="4"/>
  <c r="K39" i="4"/>
  <c r="Y37" i="4" s="1"/>
  <c r="J43" i="4"/>
  <c r="R43" i="4"/>
  <c r="I47" i="4"/>
  <c r="Q47" i="4"/>
  <c r="L27" i="4"/>
  <c r="O27" i="4"/>
  <c r="N31" i="4"/>
  <c r="K43" i="4"/>
  <c r="S43" i="4"/>
  <c r="J47" i="4"/>
  <c r="R47" i="4"/>
  <c r="H27" i="4"/>
  <c r="K47" i="4"/>
  <c r="I4" i="4"/>
  <c r="Q4" i="4"/>
  <c r="M20" i="4"/>
  <c r="N16" i="4"/>
  <c r="J4" i="4"/>
  <c r="R4" i="4"/>
  <c r="I8" i="4"/>
  <c r="Q8" i="4"/>
  <c r="H12" i="4"/>
  <c r="P12" i="4"/>
  <c r="O16" i="4"/>
  <c r="N20" i="4"/>
  <c r="W22" i="4"/>
  <c r="S4" i="4"/>
  <c r="J8" i="4"/>
  <c r="R8" i="4"/>
  <c r="I12" i="4"/>
  <c r="Q12" i="4"/>
  <c r="H16" i="4"/>
  <c r="P16" i="4"/>
  <c r="O20" i="4"/>
  <c r="X22" i="4"/>
  <c r="L4" i="4"/>
  <c r="K8" i="4"/>
  <c r="S8" i="4"/>
  <c r="J12" i="4"/>
  <c r="R12" i="4"/>
  <c r="I16" i="4"/>
  <c r="Q16" i="4"/>
  <c r="H20" i="4"/>
  <c r="P20" i="4"/>
  <c r="M4" i="4"/>
  <c r="L8" i="4"/>
  <c r="K12" i="4"/>
  <c r="S12" i="4"/>
  <c r="J16" i="4"/>
  <c r="R16" i="4"/>
  <c r="Q20" i="4"/>
  <c r="N4" i="4"/>
  <c r="K16" i="4"/>
  <c r="S16" i="4"/>
  <c r="O4" i="4"/>
  <c r="M12" i="4"/>
  <c r="L16" i="4"/>
  <c r="K20" i="4"/>
  <c r="S20" i="4"/>
  <c r="X6" i="4"/>
  <c r="N8" i="4"/>
  <c r="H4" i="4"/>
  <c r="K24" i="4"/>
  <c r="Y22" i="4" s="1"/>
  <c r="M367" i="6"/>
  <c r="Q447" i="6"/>
  <c r="J490" i="6"/>
  <c r="G16" i="6"/>
  <c r="I127" i="6"/>
  <c r="H357" i="6"/>
  <c r="G483" i="6"/>
  <c r="Q490" i="6"/>
  <c r="P71" i="6"/>
  <c r="K127" i="6"/>
  <c r="J194" i="6"/>
  <c r="I483" i="6"/>
  <c r="F643" i="6"/>
  <c r="N739" i="6"/>
  <c r="Q194" i="6"/>
  <c r="M16" i="6"/>
  <c r="H87" i="6"/>
  <c r="K194" i="6"/>
  <c r="O490" i="6"/>
  <c r="J496" i="6"/>
  <c r="Q517" i="6"/>
  <c r="Q643" i="6"/>
  <c r="M127" i="6"/>
  <c r="F148" i="6"/>
  <c r="G311" i="6"/>
  <c r="M339" i="6"/>
  <c r="G810" i="6"/>
  <c r="O234" i="6"/>
  <c r="F302" i="6"/>
  <c r="K311" i="6"/>
  <c r="L554" i="6"/>
  <c r="P696" i="6"/>
  <c r="H779" i="6"/>
  <c r="L810" i="6"/>
  <c r="L523" i="6"/>
  <c r="N779" i="6"/>
  <c r="G99" i="6"/>
  <c r="M22" i="6"/>
  <c r="I74" i="6"/>
  <c r="N111" i="6"/>
  <c r="G283" i="6"/>
  <c r="L311" i="6"/>
  <c r="N34" i="6"/>
  <c r="F87" i="6"/>
  <c r="J142" i="6"/>
  <c r="J151" i="6"/>
  <c r="H194" i="6"/>
  <c r="N283" i="6"/>
  <c r="G496" i="6"/>
  <c r="M804" i="6"/>
  <c r="F68" i="6"/>
  <c r="F163" i="6"/>
  <c r="L382" i="6"/>
  <c r="F53" i="6"/>
  <c r="H68" i="6"/>
  <c r="Q459" i="6"/>
  <c r="O37" i="6"/>
  <c r="P68" i="6"/>
  <c r="G127" i="6"/>
  <c r="I130" i="6"/>
  <c r="L210" i="6"/>
  <c r="M253" i="6"/>
  <c r="Q299" i="6"/>
  <c r="Q419" i="6"/>
  <c r="I447" i="6"/>
  <c r="O480" i="6"/>
  <c r="I542" i="6"/>
  <c r="J554" i="6"/>
  <c r="K585" i="6"/>
  <c r="N671" i="6"/>
  <c r="P736" i="6"/>
  <c r="N99" i="6"/>
  <c r="H127" i="6"/>
  <c r="O130" i="6"/>
  <c r="H283" i="6"/>
  <c r="M447" i="6"/>
  <c r="K542" i="6"/>
  <c r="K554" i="6"/>
  <c r="M585" i="6"/>
  <c r="I810" i="6"/>
  <c r="Q133" i="6"/>
  <c r="G351" i="6"/>
  <c r="J459" i="6"/>
  <c r="H480" i="6"/>
  <c r="H43" i="6"/>
  <c r="J62" i="6"/>
  <c r="J163" i="6"/>
  <c r="L228" i="6"/>
  <c r="H259" i="6"/>
  <c r="O425" i="6"/>
  <c r="H450" i="6"/>
  <c r="J480" i="6"/>
  <c r="M530" i="6"/>
  <c r="F554" i="6"/>
  <c r="L764" i="6"/>
  <c r="K37" i="6"/>
  <c r="N43" i="6"/>
  <c r="M62" i="6"/>
  <c r="J68" i="6"/>
  <c r="P105" i="6"/>
  <c r="N163" i="6"/>
  <c r="J259" i="6"/>
  <c r="I299" i="6"/>
  <c r="F419" i="6"/>
  <c r="K480" i="6"/>
  <c r="F542" i="6"/>
  <c r="G554" i="6"/>
  <c r="K711" i="6"/>
  <c r="J755" i="6"/>
  <c r="L37" i="6"/>
  <c r="N62" i="6"/>
  <c r="N68" i="6"/>
  <c r="P87" i="6"/>
  <c r="F127" i="6"/>
  <c r="O163" i="6"/>
  <c r="N182" i="6"/>
  <c r="K210" i="6"/>
  <c r="L253" i="6"/>
  <c r="K259" i="6"/>
  <c r="J299" i="6"/>
  <c r="P376" i="6"/>
  <c r="O397" i="6"/>
  <c r="P419" i="6"/>
  <c r="G447" i="6"/>
  <c r="H554" i="6"/>
  <c r="I585" i="6"/>
  <c r="M671" i="6"/>
  <c r="K736" i="6"/>
  <c r="P804" i="6"/>
  <c r="P394" i="6"/>
  <c r="Q804" i="6"/>
  <c r="I247" i="6"/>
  <c r="H348" i="6"/>
  <c r="H354" i="6"/>
  <c r="J440" i="6"/>
  <c r="I474" i="6"/>
  <c r="F505" i="6"/>
  <c r="F19" i="6"/>
  <c r="F25" i="6"/>
  <c r="P37" i="6"/>
  <c r="I80" i="6"/>
  <c r="P108" i="6"/>
  <c r="K114" i="6"/>
  <c r="H123" i="6"/>
  <c r="H154" i="6"/>
  <c r="H200" i="6"/>
  <c r="H231" i="6"/>
  <c r="L259" i="6"/>
  <c r="G268" i="6"/>
  <c r="Q370" i="6"/>
  <c r="N447" i="6"/>
  <c r="F471" i="6"/>
  <c r="J474" i="6"/>
  <c r="K496" i="6"/>
  <c r="G527" i="6"/>
  <c r="M683" i="6"/>
  <c r="H702" i="6"/>
  <c r="G742" i="6"/>
  <c r="N810" i="6"/>
  <c r="P80" i="6"/>
  <c r="I191" i="6"/>
  <c r="F210" i="6"/>
  <c r="F213" i="6"/>
  <c r="L231" i="6"/>
  <c r="P259" i="6"/>
  <c r="Q296" i="6"/>
  <c r="J308" i="6"/>
  <c r="M407" i="6"/>
  <c r="J434" i="6"/>
  <c r="G471" i="6"/>
  <c r="F517" i="6"/>
  <c r="G520" i="6"/>
  <c r="H573" i="6"/>
  <c r="K702" i="6"/>
  <c r="G739" i="6"/>
  <c r="H742" i="6"/>
  <c r="H767" i="6"/>
  <c r="F804" i="6"/>
  <c r="J767" i="6"/>
  <c r="G804" i="6"/>
  <c r="I19" i="6"/>
  <c r="F37" i="6"/>
  <c r="N56" i="6"/>
  <c r="J123" i="6"/>
  <c r="H34" i="6"/>
  <c r="L123" i="6"/>
  <c r="L154" i="6"/>
  <c r="M231" i="6"/>
  <c r="M573" i="6"/>
  <c r="L702" i="6"/>
  <c r="H739" i="6"/>
  <c r="K16" i="6"/>
  <c r="I34" i="6"/>
  <c r="H37" i="6"/>
  <c r="O74" i="6"/>
  <c r="H111" i="6"/>
  <c r="Q127" i="6"/>
  <c r="G133" i="6"/>
  <c r="O154" i="6"/>
  <c r="G163" i="6"/>
  <c r="I167" i="6"/>
  <c r="M191" i="6"/>
  <c r="L203" i="6"/>
  <c r="H210" i="6"/>
  <c r="N231" i="6"/>
  <c r="F259" i="6"/>
  <c r="F271" i="6"/>
  <c r="L302" i="6"/>
  <c r="H351" i="6"/>
  <c r="K357" i="6"/>
  <c r="H382" i="6"/>
  <c r="G419" i="6"/>
  <c r="L425" i="6"/>
  <c r="G431" i="6"/>
  <c r="O471" i="6"/>
  <c r="I517" i="6"/>
  <c r="G530" i="6"/>
  <c r="O554" i="6"/>
  <c r="K643" i="6"/>
  <c r="F671" i="6"/>
  <c r="I739" i="6"/>
  <c r="K767" i="6"/>
  <c r="H804" i="6"/>
  <c r="F34" i="6"/>
  <c r="I154" i="6"/>
  <c r="P19" i="6"/>
  <c r="G37" i="6"/>
  <c r="G210" i="6"/>
  <c r="K471" i="6"/>
  <c r="G517" i="6"/>
  <c r="P742" i="6"/>
  <c r="L16" i="6"/>
  <c r="J28" i="6"/>
  <c r="M34" i="6"/>
  <c r="J37" i="6"/>
  <c r="H71" i="6"/>
  <c r="O87" i="6"/>
  <c r="I105" i="6"/>
  <c r="L111" i="6"/>
  <c r="I163" i="6"/>
  <c r="N203" i="6"/>
  <c r="J210" i="6"/>
  <c r="G259" i="6"/>
  <c r="F283" i="6"/>
  <c r="F299" i="6"/>
  <c r="N302" i="6"/>
  <c r="I345" i="6"/>
  <c r="I351" i="6"/>
  <c r="L357" i="6"/>
  <c r="K367" i="6"/>
  <c r="K382" i="6"/>
  <c r="O419" i="6"/>
  <c r="K431" i="6"/>
  <c r="H490" i="6"/>
  <c r="H530" i="6"/>
  <c r="P554" i="6"/>
  <c r="Q613" i="6"/>
  <c r="J736" i="6"/>
  <c r="K739" i="6"/>
  <c r="L767" i="6"/>
  <c r="K804" i="6"/>
  <c r="F810" i="6"/>
  <c r="P400" i="6"/>
  <c r="O567" i="6"/>
  <c r="J567" i="6"/>
  <c r="N567" i="6"/>
  <c r="G570" i="6"/>
  <c r="O570" i="6"/>
  <c r="G653" i="6"/>
  <c r="K653" i="6"/>
  <c r="I16" i="6"/>
  <c r="Q28" i="6"/>
  <c r="K43" i="6"/>
  <c r="P56" i="6"/>
  <c r="K71" i="6"/>
  <c r="N74" i="6"/>
  <c r="J80" i="6"/>
  <c r="H99" i="6"/>
  <c r="J105" i="6"/>
  <c r="O179" i="6"/>
  <c r="O182" i="6"/>
  <c r="M203" i="6"/>
  <c r="K231" i="6"/>
  <c r="P283" i="6"/>
  <c r="I311" i="6"/>
  <c r="J357" i="6"/>
  <c r="L367" i="6"/>
  <c r="J382" i="6"/>
  <c r="Q397" i="6"/>
  <c r="N407" i="6"/>
  <c r="Q440" i="6"/>
  <c r="Q505" i="6"/>
  <c r="G505" i="6"/>
  <c r="Q603" i="6"/>
  <c r="F603" i="6"/>
  <c r="H603" i="6"/>
  <c r="P683" i="6"/>
  <c r="G699" i="6"/>
  <c r="M699" i="6"/>
  <c r="O711" i="6"/>
  <c r="F557" i="6"/>
  <c r="F567" i="6"/>
  <c r="F570" i="6"/>
  <c r="I597" i="6"/>
  <c r="H597" i="6"/>
  <c r="P597" i="6"/>
  <c r="I607" i="6"/>
  <c r="N625" i="6"/>
  <c r="F653" i="6"/>
  <c r="F656" i="6"/>
  <c r="J708" i="6"/>
  <c r="M714" i="6"/>
  <c r="G714" i="6"/>
  <c r="I714" i="6"/>
  <c r="J807" i="6"/>
  <c r="O582" i="6"/>
  <c r="G582" i="6"/>
  <c r="N607" i="6"/>
  <c r="H653" i="6"/>
  <c r="L656" i="6"/>
  <c r="N683" i="6"/>
  <c r="H683" i="6"/>
  <c r="K683" i="6"/>
  <c r="K708" i="6"/>
  <c r="N749" i="6"/>
  <c r="K749" i="6"/>
  <c r="O749" i="6"/>
  <c r="K792" i="6"/>
  <c r="L792" i="6"/>
  <c r="L807" i="6"/>
  <c r="K268" i="6"/>
  <c r="G90" i="6"/>
  <c r="L117" i="6"/>
  <c r="L148" i="6"/>
  <c r="J185" i="6"/>
  <c r="N213" i="6"/>
  <c r="I222" i="6"/>
  <c r="N247" i="6"/>
  <c r="L268" i="6"/>
  <c r="H271" i="6"/>
  <c r="I277" i="6"/>
  <c r="M311" i="6"/>
  <c r="O357" i="6"/>
  <c r="Q367" i="6"/>
  <c r="N382" i="6"/>
  <c r="I388" i="6"/>
  <c r="F400" i="6"/>
  <c r="F410" i="6"/>
  <c r="K443" i="6"/>
  <c r="M462" i="6"/>
  <c r="J462" i="6"/>
  <c r="H505" i="6"/>
  <c r="I527" i="6"/>
  <c r="G539" i="6"/>
  <c r="H567" i="6"/>
  <c r="P570" i="6"/>
  <c r="G597" i="6"/>
  <c r="L603" i="6"/>
  <c r="H628" i="6"/>
  <c r="N628" i="6"/>
  <c r="L653" i="6"/>
  <c r="N699" i="6"/>
  <c r="M708" i="6"/>
  <c r="H714" i="6"/>
  <c r="O764" i="6"/>
  <c r="I776" i="6"/>
  <c r="P203" i="6"/>
  <c r="G108" i="6"/>
  <c r="K136" i="6"/>
  <c r="F160" i="6"/>
  <c r="F182" i="6"/>
  <c r="K185" i="6"/>
  <c r="F203" i="6"/>
  <c r="J222" i="6"/>
  <c r="Q231" i="6"/>
  <c r="L265" i="6"/>
  <c r="M268" i="6"/>
  <c r="I271" i="6"/>
  <c r="J277" i="6"/>
  <c r="J296" i="6"/>
  <c r="O311" i="6"/>
  <c r="H330" i="6"/>
  <c r="F336" i="6"/>
  <c r="H342" i="6"/>
  <c r="P357" i="6"/>
  <c r="G367" i="6"/>
  <c r="H376" i="6"/>
  <c r="O382" i="6"/>
  <c r="H397" i="6"/>
  <c r="G400" i="6"/>
  <c r="H407" i="6"/>
  <c r="I410" i="6"/>
  <c r="P428" i="6"/>
  <c r="N443" i="6"/>
  <c r="F468" i="6"/>
  <c r="Q480" i="6"/>
  <c r="F480" i="6"/>
  <c r="P480" i="6"/>
  <c r="L505" i="6"/>
  <c r="F523" i="6"/>
  <c r="M527" i="6"/>
  <c r="J539" i="6"/>
  <c r="L567" i="6"/>
  <c r="Q573" i="6"/>
  <c r="I573" i="6"/>
  <c r="N573" i="6"/>
  <c r="F582" i="6"/>
  <c r="N597" i="6"/>
  <c r="N603" i="6"/>
  <c r="M653" i="6"/>
  <c r="F683" i="6"/>
  <c r="G687" i="6"/>
  <c r="P699" i="6"/>
  <c r="L705" i="6"/>
  <c r="N705" i="6"/>
  <c r="L714" i="6"/>
  <c r="J749" i="6"/>
  <c r="I770" i="6"/>
  <c r="Q779" i="6"/>
  <c r="J779" i="6"/>
  <c r="L779" i="6"/>
  <c r="H792" i="6"/>
  <c r="I816" i="6"/>
  <c r="K816" i="6"/>
  <c r="G182" i="6"/>
  <c r="N265" i="6"/>
  <c r="O268" i="6"/>
  <c r="L271" i="6"/>
  <c r="L283" i="6"/>
  <c r="K290" i="6"/>
  <c r="K299" i="6"/>
  <c r="L351" i="6"/>
  <c r="L376" i="6"/>
  <c r="P443" i="6"/>
  <c r="J533" i="6"/>
  <c r="G628" i="6"/>
  <c r="Q662" i="6"/>
  <c r="I662" i="6"/>
  <c r="O662" i="6"/>
  <c r="Q699" i="6"/>
  <c r="N714" i="6"/>
  <c r="L749" i="6"/>
  <c r="J770" i="6"/>
  <c r="J792" i="6"/>
  <c r="N801" i="6"/>
  <c r="G271" i="6"/>
  <c r="I354" i="6"/>
  <c r="P367" i="6"/>
  <c r="L487" i="6"/>
  <c r="M487" i="6"/>
  <c r="G567" i="6"/>
  <c r="K570" i="6"/>
  <c r="K576" i="6"/>
  <c r="M576" i="6"/>
  <c r="I634" i="6"/>
  <c r="N634" i="6"/>
  <c r="J31" i="6"/>
  <c r="G59" i="6"/>
  <c r="F7" i="6"/>
  <c r="O16" i="6"/>
  <c r="L31" i="6"/>
  <c r="G56" i="6"/>
  <c r="I59" i="6"/>
  <c r="L83" i="6"/>
  <c r="I90" i="6"/>
  <c r="N117" i="6"/>
  <c r="F179" i="6"/>
  <c r="M240" i="6"/>
  <c r="G7" i="6"/>
  <c r="Q16" i="6"/>
  <c r="I22" i="6"/>
  <c r="I56" i="6"/>
  <c r="O83" i="6"/>
  <c r="M90" i="6"/>
  <c r="I108" i="6"/>
  <c r="O111" i="6"/>
  <c r="O127" i="6"/>
  <c r="N136" i="6"/>
  <c r="M154" i="6"/>
  <c r="G179" i="6"/>
  <c r="G203" i="6"/>
  <c r="O210" i="6"/>
  <c r="O222" i="6"/>
  <c r="N259" i="6"/>
  <c r="O277" i="6"/>
  <c r="L296" i="6"/>
  <c r="Q311" i="6"/>
  <c r="K330" i="6"/>
  <c r="I342" i="6"/>
  <c r="F348" i="6"/>
  <c r="F357" i="6"/>
  <c r="H367" i="6"/>
  <c r="F382" i="6"/>
  <c r="P382" i="6"/>
  <c r="I397" i="6"/>
  <c r="N400" i="6"/>
  <c r="K407" i="6"/>
  <c r="K410" i="6"/>
  <c r="H462" i="6"/>
  <c r="Q496" i="6"/>
  <c r="O496" i="6"/>
  <c r="N505" i="6"/>
  <c r="I523" i="6"/>
  <c r="O527" i="6"/>
  <c r="K539" i="6"/>
  <c r="P567" i="6"/>
  <c r="I576" i="6"/>
  <c r="J582" i="6"/>
  <c r="O603" i="6"/>
  <c r="P634" i="6"/>
  <c r="O653" i="6"/>
  <c r="I683" i="6"/>
  <c r="M687" i="6"/>
  <c r="J696" i="6"/>
  <c r="J7" i="6"/>
  <c r="F16" i="6"/>
  <c r="N37" i="6"/>
  <c r="J56" i="6"/>
  <c r="H74" i="6"/>
  <c r="N87" i="6"/>
  <c r="F105" i="6"/>
  <c r="O108" i="6"/>
  <c r="P127" i="6"/>
  <c r="H179" i="6"/>
  <c r="K182" i="6"/>
  <c r="I203" i="6"/>
  <c r="P210" i="6"/>
  <c r="F231" i="6"/>
  <c r="O259" i="6"/>
  <c r="O271" i="6"/>
  <c r="P296" i="6"/>
  <c r="F311" i="6"/>
  <c r="Q342" i="6"/>
  <c r="G357" i="6"/>
  <c r="I367" i="6"/>
  <c r="G382" i="6"/>
  <c r="O400" i="6"/>
  <c r="L407" i="6"/>
  <c r="O410" i="6"/>
  <c r="H440" i="6"/>
  <c r="P447" i="6"/>
  <c r="H447" i="6"/>
  <c r="J450" i="6"/>
  <c r="G450" i="6"/>
  <c r="G459" i="6"/>
  <c r="F459" i="6"/>
  <c r="I462" i="6"/>
  <c r="G480" i="6"/>
  <c r="O505" i="6"/>
  <c r="P517" i="6"/>
  <c r="H517" i="6"/>
  <c r="N520" i="6"/>
  <c r="H520" i="6"/>
  <c r="J523" i="6"/>
  <c r="M533" i="6"/>
  <c r="M542" i="6"/>
  <c r="Q542" i="6"/>
  <c r="G542" i="6"/>
  <c r="Q567" i="6"/>
  <c r="G573" i="6"/>
  <c r="O576" i="6"/>
  <c r="P603" i="6"/>
  <c r="J628" i="6"/>
  <c r="Q634" i="6"/>
  <c r="P653" i="6"/>
  <c r="L683" i="6"/>
  <c r="G702" i="6"/>
  <c r="J702" i="6"/>
  <c r="M705" i="6"/>
  <c r="P714" i="6"/>
  <c r="G736" i="6"/>
  <c r="F779" i="6"/>
  <c r="P792" i="6"/>
  <c r="J816" i="6"/>
  <c r="O804" i="6"/>
  <c r="Q810" i="6"/>
  <c r="N554" i="6"/>
  <c r="N767" i="6"/>
  <c r="L804" i="6"/>
  <c r="M810" i="6"/>
  <c r="Q13" i="6"/>
  <c r="H13" i="6"/>
  <c r="L13" i="6"/>
  <c r="O13" i="6"/>
  <c r="J25" i="6"/>
  <c r="P25" i="6"/>
  <c r="Q25" i="6"/>
  <c r="O47" i="6"/>
  <c r="I53" i="6"/>
  <c r="O53" i="6"/>
  <c r="H142" i="6"/>
  <c r="F142" i="6"/>
  <c r="P142" i="6"/>
  <c r="H151" i="6"/>
  <c r="F151" i="6"/>
  <c r="Q160" i="6"/>
  <c r="J160" i="6"/>
  <c r="H160" i="6"/>
  <c r="M160" i="6"/>
  <c r="P160" i="6"/>
  <c r="K262" i="6"/>
  <c r="I262" i="6"/>
  <c r="M262" i="6"/>
  <c r="L262" i="6"/>
  <c r="K287" i="6"/>
  <c r="G287" i="6"/>
  <c r="J403" i="6"/>
  <c r="F403" i="6"/>
  <c r="P403" i="6"/>
  <c r="O403" i="6"/>
  <c r="N403" i="6"/>
  <c r="I514" i="6"/>
  <c r="H514" i="6"/>
  <c r="L514" i="6"/>
  <c r="P514" i="6"/>
  <c r="O514" i="6"/>
  <c r="M514" i="6"/>
  <c r="K514" i="6"/>
  <c r="L536" i="6"/>
  <c r="K536" i="6"/>
  <c r="M536" i="6"/>
  <c r="P13" i="6"/>
  <c r="P22" i="6"/>
  <c r="G22" i="6"/>
  <c r="I28" i="6"/>
  <c r="H28" i="6"/>
  <c r="P43" i="6"/>
  <c r="I43" i="6"/>
  <c r="Q43" i="6"/>
  <c r="M83" i="6"/>
  <c r="M99" i="6"/>
  <c r="O99" i="6"/>
  <c r="K99" i="6"/>
  <c r="P99" i="6"/>
  <c r="Q99" i="6"/>
  <c r="H130" i="6"/>
  <c r="G130" i="6"/>
  <c r="N130" i="6"/>
  <c r="Q130" i="6"/>
  <c r="I148" i="6"/>
  <c r="G148" i="6"/>
  <c r="O148" i="6"/>
  <c r="K213" i="6"/>
  <c r="I213" i="6"/>
  <c r="L213" i="6"/>
  <c r="G213" i="6"/>
  <c r="O213" i="6"/>
  <c r="Q308" i="6"/>
  <c r="H308" i="6"/>
  <c r="P308" i="6"/>
  <c r="G308" i="6"/>
  <c r="N308" i="6"/>
  <c r="M308" i="6"/>
  <c r="L308" i="6"/>
  <c r="K308" i="6"/>
  <c r="F308" i="6"/>
  <c r="M370" i="6"/>
  <c r="I370" i="6"/>
  <c r="H370" i="6"/>
  <c r="O370" i="6"/>
  <c r="N370" i="6"/>
  <c r="L370" i="6"/>
  <c r="G370" i="6"/>
  <c r="M631" i="6"/>
  <c r="J631" i="6"/>
  <c r="J665" i="6"/>
  <c r="I665" i="6"/>
  <c r="F665" i="6"/>
  <c r="O665" i="6"/>
  <c r="K665" i="6"/>
  <c r="M795" i="6"/>
  <c r="H795" i="6"/>
  <c r="Q795" i="6"/>
  <c r="I795" i="6"/>
  <c r="L795" i="6"/>
  <c r="K795" i="6"/>
  <c r="N795" i="6"/>
  <c r="M47" i="6"/>
  <c r="Q47" i="6"/>
  <c r="H50" i="6"/>
  <c r="I50" i="6"/>
  <c r="Q50" i="6"/>
  <c r="H102" i="6"/>
  <c r="P102" i="6"/>
  <c r="G102" i="6"/>
  <c r="P176" i="6"/>
  <c r="I176" i="6"/>
  <c r="J225" i="6"/>
  <c r="K225" i="6"/>
  <c r="I225" i="6"/>
  <c r="J237" i="6"/>
  <c r="F237" i="6"/>
  <c r="L237" i="6"/>
  <c r="M243" i="6"/>
  <c r="H243" i="6"/>
  <c r="G243" i="6"/>
  <c r="Q243" i="6"/>
  <c r="P243" i="6"/>
  <c r="F262" i="6"/>
  <c r="J287" i="6"/>
  <c r="Q333" i="6"/>
  <c r="O333" i="6"/>
  <c r="F333" i="6"/>
  <c r="N333" i="6"/>
  <c r="M333" i="6"/>
  <c r="L333" i="6"/>
  <c r="K333" i="6"/>
  <c r="J333" i="6"/>
  <c r="G333" i="6"/>
  <c r="G403" i="6"/>
  <c r="K453" i="6"/>
  <c r="I453" i="6"/>
  <c r="H453" i="6"/>
  <c r="G514" i="6"/>
  <c r="F551" i="6"/>
  <c r="N619" i="6"/>
  <c r="M619" i="6"/>
  <c r="P619" i="6"/>
  <c r="O619" i="6"/>
  <c r="J619" i="6"/>
  <c r="I619" i="6"/>
  <c r="G619" i="6"/>
  <c r="M659" i="6"/>
  <c r="L659" i="6"/>
  <c r="I659" i="6"/>
  <c r="H659" i="6"/>
  <c r="N690" i="6"/>
  <c r="J690" i="6"/>
  <c r="F690" i="6"/>
  <c r="Q234" i="6"/>
  <c r="K234" i="6"/>
  <c r="J234" i="6"/>
  <c r="H234" i="6"/>
  <c r="G234" i="6"/>
  <c r="N234" i="6"/>
  <c r="N262" i="6"/>
  <c r="L287" i="6"/>
  <c r="K499" i="6"/>
  <c r="M499" i="6"/>
  <c r="L499" i="6"/>
  <c r="O499" i="6"/>
  <c r="H499" i="6"/>
  <c r="G499" i="6"/>
  <c r="F499" i="6"/>
  <c r="P499" i="6"/>
  <c r="J508" i="6"/>
  <c r="F508" i="6"/>
  <c r="K508" i="6"/>
  <c r="I508" i="6"/>
  <c r="Q514" i="6"/>
  <c r="J588" i="6"/>
  <c r="I588" i="6"/>
  <c r="M588" i="6"/>
  <c r="O588" i="6"/>
  <c r="L588" i="6"/>
  <c r="H588" i="6"/>
  <c r="Q727" i="6"/>
  <c r="P727" i="6"/>
  <c r="G727" i="6"/>
  <c r="O727" i="6"/>
  <c r="F727" i="6"/>
  <c r="J727" i="6"/>
  <c r="H727" i="6"/>
  <c r="L727" i="6"/>
  <c r="N727" i="6"/>
  <c r="M727" i="6"/>
  <c r="K727" i="6"/>
  <c r="J13" i="6"/>
  <c r="H25" i="6"/>
  <c r="G47" i="6"/>
  <c r="F50" i="6"/>
  <c r="J53" i="6"/>
  <c r="Q62" i="6"/>
  <c r="P62" i="6"/>
  <c r="G62" i="6"/>
  <c r="K62" i="6"/>
  <c r="O62" i="6"/>
  <c r="F102" i="6"/>
  <c r="Q136" i="6"/>
  <c r="P136" i="6"/>
  <c r="G136" i="6"/>
  <c r="O136" i="6"/>
  <c r="F136" i="6"/>
  <c r="M136" i="6"/>
  <c r="Q142" i="6"/>
  <c r="P151" i="6"/>
  <c r="K160" i="6"/>
  <c r="K176" i="6"/>
  <c r="K197" i="6"/>
  <c r="P197" i="6"/>
  <c r="G207" i="6"/>
  <c r="I207" i="6"/>
  <c r="F207" i="6"/>
  <c r="G225" i="6"/>
  <c r="L240" i="6"/>
  <c r="K240" i="6"/>
  <c r="P240" i="6"/>
  <c r="N240" i="6"/>
  <c r="F240" i="6"/>
  <c r="I243" i="6"/>
  <c r="O262" i="6"/>
  <c r="J274" i="6"/>
  <c r="I280" i="6"/>
  <c r="K280" i="6"/>
  <c r="H280" i="6"/>
  <c r="L280" i="6"/>
  <c r="G320" i="6"/>
  <c r="F320" i="6"/>
  <c r="K320" i="6"/>
  <c r="J320" i="6"/>
  <c r="H320" i="6"/>
  <c r="H333" i="6"/>
  <c r="P363" i="6"/>
  <c r="L363" i="6"/>
  <c r="K363" i="6"/>
  <c r="J363" i="6"/>
  <c r="I416" i="6"/>
  <c r="H416" i="6"/>
  <c r="P416" i="6"/>
  <c r="O416" i="6"/>
  <c r="M416" i="6"/>
  <c r="L416" i="6"/>
  <c r="G416" i="6"/>
  <c r="Q456" i="6"/>
  <c r="O456" i="6"/>
  <c r="F456" i="6"/>
  <c r="N456" i="6"/>
  <c r="H456" i="6"/>
  <c r="P456" i="6"/>
  <c r="M456" i="6"/>
  <c r="L456" i="6"/>
  <c r="K456" i="6"/>
  <c r="G456" i="6"/>
  <c r="N548" i="6"/>
  <c r="J548" i="6"/>
  <c r="P548" i="6"/>
  <c r="O548" i="6"/>
  <c r="I548" i="6"/>
  <c r="H548" i="6"/>
  <c r="G548" i="6"/>
  <c r="F619" i="6"/>
  <c r="K13" i="6"/>
  <c r="I25" i="6"/>
  <c r="H47" i="6"/>
  <c r="G50" i="6"/>
  <c r="M53" i="6"/>
  <c r="P77" i="6"/>
  <c r="N77" i="6"/>
  <c r="I102" i="6"/>
  <c r="L108" i="6"/>
  <c r="N108" i="6"/>
  <c r="Q108" i="6"/>
  <c r="Q111" i="6"/>
  <c r="P111" i="6"/>
  <c r="G111" i="6"/>
  <c r="J111" i="6"/>
  <c r="M111" i="6"/>
  <c r="G120" i="6"/>
  <c r="P120" i="6"/>
  <c r="O120" i="6"/>
  <c r="K139" i="6"/>
  <c r="J145" i="6"/>
  <c r="I145" i="6"/>
  <c r="M145" i="6"/>
  <c r="Q151" i="6"/>
  <c r="L160" i="6"/>
  <c r="L170" i="6"/>
  <c r="K170" i="6"/>
  <c r="P170" i="6"/>
  <c r="N176" i="6"/>
  <c r="M225" i="6"/>
  <c r="F234" i="6"/>
  <c r="L243" i="6"/>
  <c r="N274" i="6"/>
  <c r="P333" i="6"/>
  <c r="J379" i="6"/>
  <c r="G379" i="6"/>
  <c r="Q379" i="6"/>
  <c r="F379" i="6"/>
  <c r="O379" i="6"/>
  <c r="M379" i="6"/>
  <c r="L379" i="6"/>
  <c r="K379" i="6"/>
  <c r="M394" i="6"/>
  <c r="K394" i="6"/>
  <c r="I394" i="6"/>
  <c r="O394" i="6"/>
  <c r="N394" i="6"/>
  <c r="L394" i="6"/>
  <c r="H394" i="6"/>
  <c r="F394" i="6"/>
  <c r="H477" i="6"/>
  <c r="G477" i="6"/>
  <c r="M477" i="6"/>
  <c r="Q477" i="6"/>
  <c r="P477" i="6"/>
  <c r="O477" i="6"/>
  <c r="N477" i="6"/>
  <c r="F477" i="6"/>
  <c r="I499" i="6"/>
  <c r="L511" i="6"/>
  <c r="J511" i="6"/>
  <c r="N511" i="6"/>
  <c r="M511" i="6"/>
  <c r="H511" i="6"/>
  <c r="F511" i="6"/>
  <c r="Q579" i="6"/>
  <c r="O579" i="6"/>
  <c r="F579" i="6"/>
  <c r="N579" i="6"/>
  <c r="H579" i="6"/>
  <c r="M579" i="6"/>
  <c r="L579" i="6"/>
  <c r="K579" i="6"/>
  <c r="J579" i="6"/>
  <c r="Q588" i="6"/>
  <c r="N730" i="6"/>
  <c r="M730" i="6"/>
  <c r="I730" i="6"/>
  <c r="G730" i="6"/>
  <c r="L730" i="6"/>
  <c r="K730" i="6"/>
  <c r="G13" i="6"/>
  <c r="O188" i="6"/>
  <c r="N188" i="6"/>
  <c r="Q188" i="6"/>
  <c r="F188" i="6"/>
  <c r="M13" i="6"/>
  <c r="O22" i="6"/>
  <c r="L25" i="6"/>
  <c r="L43" i="6"/>
  <c r="I47" i="6"/>
  <c r="J50" i="6"/>
  <c r="P53" i="6"/>
  <c r="F62" i="6"/>
  <c r="I71" i="6"/>
  <c r="M71" i="6"/>
  <c r="Q71" i="6"/>
  <c r="J90" i="6"/>
  <c r="Q90" i="6"/>
  <c r="L96" i="6"/>
  <c r="K96" i="6"/>
  <c r="I99" i="6"/>
  <c r="Q102" i="6"/>
  <c r="P130" i="6"/>
  <c r="H136" i="6"/>
  <c r="L139" i="6"/>
  <c r="N148" i="6"/>
  <c r="N160" i="6"/>
  <c r="O176" i="6"/>
  <c r="Q185" i="6"/>
  <c r="P185" i="6"/>
  <c r="G185" i="6"/>
  <c r="O185" i="6"/>
  <c r="F185" i="6"/>
  <c r="N185" i="6"/>
  <c r="M185" i="6"/>
  <c r="H185" i="6"/>
  <c r="I188" i="6"/>
  <c r="L197" i="6"/>
  <c r="P207" i="6"/>
  <c r="Q213" i="6"/>
  <c r="M228" i="6"/>
  <c r="H228" i="6"/>
  <c r="L234" i="6"/>
  <c r="H240" i="6"/>
  <c r="O243" i="6"/>
  <c r="Q274" i="6"/>
  <c r="F280" i="6"/>
  <c r="O320" i="6"/>
  <c r="F363" i="6"/>
  <c r="W361" i="6" s="1"/>
  <c r="K416" i="6"/>
  <c r="J456" i="6"/>
  <c r="N499" i="6"/>
  <c r="F548" i="6"/>
  <c r="N640" i="6"/>
  <c r="L640" i="6"/>
  <c r="M647" i="6"/>
  <c r="F647" i="6"/>
  <c r="P647" i="6"/>
  <c r="Q677" i="6"/>
  <c r="K677" i="6"/>
  <c r="J677" i="6"/>
  <c r="H677" i="6"/>
  <c r="G677" i="6"/>
  <c r="M677" i="6"/>
  <c r="P677" i="6"/>
  <c r="O677" i="6"/>
  <c r="N677" i="6"/>
  <c r="F677" i="6"/>
  <c r="N13" i="6"/>
  <c r="Q22" i="6"/>
  <c r="O25" i="6"/>
  <c r="M43" i="6"/>
  <c r="L47" i="6"/>
  <c r="P50" i="6"/>
  <c r="H56" i="6"/>
  <c r="M56" i="6"/>
  <c r="H59" i="6"/>
  <c r="P59" i="6"/>
  <c r="H62" i="6"/>
  <c r="H80" i="6"/>
  <c r="Q80" i="6"/>
  <c r="F80" i="6"/>
  <c r="I83" i="6"/>
  <c r="L99" i="6"/>
  <c r="F108" i="6"/>
  <c r="F111" i="6"/>
  <c r="I114" i="6"/>
  <c r="I120" i="6"/>
  <c r="H133" i="6"/>
  <c r="F133" i="6"/>
  <c r="P133" i="6"/>
  <c r="J136" i="6"/>
  <c r="L145" i="6"/>
  <c r="P148" i="6"/>
  <c r="O160" i="6"/>
  <c r="H173" i="6"/>
  <c r="Q173" i="6"/>
  <c r="O173" i="6"/>
  <c r="J173" i="6"/>
  <c r="I173" i="6"/>
  <c r="J188" i="6"/>
  <c r="H216" i="6"/>
  <c r="F216" i="6"/>
  <c r="J216" i="6"/>
  <c r="I216" i="6"/>
  <c r="M234" i="6"/>
  <c r="I240" i="6"/>
  <c r="G247" i="6"/>
  <c r="Q247" i="6"/>
  <c r="H247" i="6"/>
  <c r="K305" i="6"/>
  <c r="F305" i="6"/>
  <c r="O305" i="6"/>
  <c r="N305" i="6"/>
  <c r="L305" i="6"/>
  <c r="P314" i="6"/>
  <c r="M314" i="6"/>
  <c r="L314" i="6"/>
  <c r="N314" i="6"/>
  <c r="I314" i="6"/>
  <c r="H314" i="6"/>
  <c r="L323" i="6"/>
  <c r="H323" i="6"/>
  <c r="G323" i="6"/>
  <c r="Q323" i="6"/>
  <c r="P323" i="6"/>
  <c r="M323" i="6"/>
  <c r="K323" i="6"/>
  <c r="H379" i="6"/>
  <c r="G394" i="6"/>
  <c r="Q416" i="6"/>
  <c r="F422" i="6"/>
  <c r="P422" i="6"/>
  <c r="O422" i="6"/>
  <c r="N422" i="6"/>
  <c r="J422" i="6"/>
  <c r="H422" i="6"/>
  <c r="F437" i="6"/>
  <c r="N437" i="6"/>
  <c r="M437" i="6"/>
  <c r="P437" i="6"/>
  <c r="I437" i="6"/>
  <c r="I477" i="6"/>
  <c r="Q499" i="6"/>
  <c r="Q511" i="6"/>
  <c r="Q548" i="6"/>
  <c r="G579" i="6"/>
  <c r="J625" i="6"/>
  <c r="L625" i="6"/>
  <c r="Q625" i="6"/>
  <c r="F625" i="6"/>
  <c r="P625" i="6"/>
  <c r="H625" i="6"/>
  <c r="M625" i="6"/>
  <c r="K625" i="6"/>
  <c r="G625" i="6"/>
  <c r="Q730" i="6"/>
  <c r="P746" i="6"/>
  <c r="K746" i="6"/>
  <c r="Q68" i="6"/>
  <c r="J265" i="6"/>
  <c r="F265" i="6"/>
  <c r="L339" i="6"/>
  <c r="Q348" i="6"/>
  <c r="O348" i="6"/>
  <c r="L354" i="6"/>
  <c r="L397" i="6"/>
  <c r="F397" i="6"/>
  <c r="Q431" i="6"/>
  <c r="J431" i="6"/>
  <c r="H431" i="6"/>
  <c r="O431" i="6"/>
  <c r="L471" i="6"/>
  <c r="I471" i="6"/>
  <c r="H471" i="6"/>
  <c r="M471" i="6"/>
  <c r="Q471" i="6"/>
  <c r="L483" i="6"/>
  <c r="J483" i="6"/>
  <c r="O483" i="6"/>
  <c r="J530" i="6"/>
  <c r="L570" i="6"/>
  <c r="I570" i="6"/>
  <c r="H570" i="6"/>
  <c r="M570" i="6"/>
  <c r="Q570" i="6"/>
  <c r="G607" i="6"/>
  <c r="J607" i="6"/>
  <c r="Q628" i="6"/>
  <c r="O628" i="6"/>
  <c r="F628" i="6"/>
  <c r="M628" i="6"/>
  <c r="L628" i="6"/>
  <c r="P628" i="6"/>
  <c r="O656" i="6"/>
  <c r="N656" i="6"/>
  <c r="K656" i="6"/>
  <c r="I656" i="6"/>
  <c r="M656" i="6"/>
  <c r="M783" i="6"/>
  <c r="L783" i="6"/>
  <c r="I783" i="6"/>
  <c r="O783" i="6"/>
  <c r="N783" i="6"/>
  <c r="F783" i="6"/>
  <c r="Q783" i="6"/>
  <c r="K783" i="6"/>
  <c r="M813" i="6"/>
  <c r="H813" i="6"/>
  <c r="N345" i="6"/>
  <c r="J345" i="6"/>
  <c r="J385" i="6"/>
  <c r="I385" i="6"/>
  <c r="M443" i="6"/>
  <c r="I443" i="6"/>
  <c r="H443" i="6"/>
  <c r="L443" i="6"/>
  <c r="Q443" i="6"/>
  <c r="L502" i="6"/>
  <c r="I502" i="6"/>
  <c r="H637" i="6"/>
  <c r="I637" i="6"/>
  <c r="L637" i="6"/>
  <c r="K650" i="6"/>
  <c r="P650" i="6"/>
  <c r="H668" i="6"/>
  <c r="K668" i="6"/>
  <c r="J668" i="6"/>
  <c r="Q668" i="6"/>
  <c r="P668" i="6"/>
  <c r="P693" i="6"/>
  <c r="J693" i="6"/>
  <c r="I693" i="6"/>
  <c r="M733" i="6"/>
  <c r="L733" i="6"/>
  <c r="M290" i="6"/>
  <c r="L290" i="6"/>
  <c r="H296" i="6"/>
  <c r="G296" i="6"/>
  <c r="Q339" i="6"/>
  <c r="F339" i="6"/>
  <c r="P339" i="6"/>
  <c r="P342" i="6"/>
  <c r="O342" i="6"/>
  <c r="M342" i="6"/>
  <c r="M360" i="6"/>
  <c r="K360" i="6"/>
  <c r="I428" i="6"/>
  <c r="O428" i="6"/>
  <c r="G428" i="6"/>
  <c r="M440" i="6"/>
  <c r="L440" i="6"/>
  <c r="Q530" i="6"/>
  <c r="L530" i="6"/>
  <c r="K530" i="6"/>
  <c r="N530" i="6"/>
  <c r="P530" i="6"/>
  <c r="O545" i="6"/>
  <c r="M545" i="6"/>
  <c r="K597" i="6"/>
  <c r="M597" i="6"/>
  <c r="L597" i="6"/>
  <c r="O597" i="6"/>
  <c r="Q597" i="6"/>
  <c r="H674" i="6"/>
  <c r="L674" i="6"/>
  <c r="I674" i="6"/>
  <c r="J182" i="6"/>
  <c r="M182" i="6"/>
  <c r="L182" i="6"/>
  <c r="P182" i="6"/>
  <c r="F345" i="6"/>
  <c r="G385" i="6"/>
  <c r="F443" i="6"/>
  <c r="J468" i="6"/>
  <c r="O468" i="6"/>
  <c r="G468" i="6"/>
  <c r="Q468" i="6"/>
  <c r="M502" i="6"/>
  <c r="Q527" i="6"/>
  <c r="F527" i="6"/>
  <c r="P527" i="6"/>
  <c r="H527" i="6"/>
  <c r="I533" i="6"/>
  <c r="G533" i="6"/>
  <c r="L533" i="6"/>
  <c r="O600" i="6"/>
  <c r="N600" i="6"/>
  <c r="N616" i="6"/>
  <c r="K616" i="6"/>
  <c r="J637" i="6"/>
  <c r="F650" i="6"/>
  <c r="G668" i="6"/>
  <c r="K693" i="6"/>
  <c r="J720" i="6"/>
  <c r="I720" i="6"/>
  <c r="G720" i="6"/>
  <c r="F720" i="6"/>
  <c r="W718" i="6" s="1"/>
  <c r="O720" i="6"/>
  <c r="J733" i="6"/>
  <c r="L742" i="6"/>
  <c r="N742" i="6"/>
  <c r="M742" i="6"/>
  <c r="Q742" i="6"/>
  <c r="P7" i="6"/>
  <c r="Q19" i="6"/>
  <c r="M37" i="6"/>
  <c r="M87" i="6"/>
  <c r="N105" i="6"/>
  <c r="N123" i="6"/>
  <c r="K154" i="6"/>
  <c r="Q154" i="6"/>
  <c r="G154" i="6"/>
  <c r="P154" i="6"/>
  <c r="F154" i="6"/>
  <c r="Q182" i="6"/>
  <c r="J200" i="6"/>
  <c r="K200" i="6"/>
  <c r="I268" i="6"/>
  <c r="H268" i="6"/>
  <c r="Q268" i="6"/>
  <c r="Q283" i="6"/>
  <c r="K283" i="6"/>
  <c r="J283" i="6"/>
  <c r="O283" i="6"/>
  <c r="I290" i="6"/>
  <c r="I296" i="6"/>
  <c r="H339" i="6"/>
  <c r="G342" i="6"/>
  <c r="G345" i="6"/>
  <c r="K351" i="6"/>
  <c r="P351" i="6"/>
  <c r="M351" i="6"/>
  <c r="I360" i="6"/>
  <c r="L385" i="6"/>
  <c r="N397" i="6"/>
  <c r="Q407" i="6"/>
  <c r="P407" i="6"/>
  <c r="G407" i="6"/>
  <c r="O407" i="6"/>
  <c r="F407" i="6"/>
  <c r="M410" i="6"/>
  <c r="L410" i="6"/>
  <c r="F428" i="6"/>
  <c r="L431" i="6"/>
  <c r="G440" i="6"/>
  <c r="G443" i="6"/>
  <c r="N471" i="6"/>
  <c r="F530" i="6"/>
  <c r="F545" i="6"/>
  <c r="K557" i="6"/>
  <c r="G557" i="6"/>
  <c r="M557" i="6"/>
  <c r="N570" i="6"/>
  <c r="F597" i="6"/>
  <c r="O607" i="6"/>
  <c r="K628" i="6"/>
  <c r="O637" i="6"/>
  <c r="M650" i="6"/>
  <c r="Q656" i="6"/>
  <c r="K671" i="6"/>
  <c r="L671" i="6"/>
  <c r="I671" i="6"/>
  <c r="Q671" i="6"/>
  <c r="O671" i="6"/>
  <c r="Q674" i="6"/>
  <c r="H711" i="6"/>
  <c r="Q711" i="6"/>
  <c r="G711" i="6"/>
  <c r="M711" i="6"/>
  <c r="L711" i="6"/>
  <c r="P711" i="6"/>
  <c r="M505" i="6"/>
  <c r="M603" i="6"/>
  <c r="O687" i="6"/>
  <c r="L687" i="6"/>
  <c r="I687" i="6"/>
  <c r="I758" i="6"/>
  <c r="M758" i="6"/>
  <c r="J758" i="6"/>
  <c r="F758" i="6"/>
  <c r="N786" i="6"/>
  <c r="I786" i="6"/>
  <c r="H786" i="6"/>
  <c r="Q786" i="6"/>
  <c r="P786" i="6"/>
  <c r="M210" i="6"/>
  <c r="P271" i="6"/>
  <c r="M357" i="6"/>
  <c r="O447" i="6"/>
  <c r="P450" i="6"/>
  <c r="M459" i="6"/>
  <c r="L462" i="6"/>
  <c r="M480" i="6"/>
  <c r="P496" i="6"/>
  <c r="J505" i="6"/>
  <c r="O517" i="6"/>
  <c r="N542" i="6"/>
  <c r="J603" i="6"/>
  <c r="H634" i="6"/>
  <c r="F634" i="6"/>
  <c r="P687" i="6"/>
  <c r="J699" i="6"/>
  <c r="K699" i="6"/>
  <c r="H699" i="6"/>
  <c r="Q702" i="6"/>
  <c r="O702" i="6"/>
  <c r="F702" i="6"/>
  <c r="N702" i="6"/>
  <c r="P702" i="6"/>
  <c r="J764" i="6"/>
  <c r="K764" i="6"/>
  <c r="H764" i="6"/>
  <c r="F764" i="6"/>
  <c r="P764" i="6"/>
  <c r="G764" i="6"/>
  <c r="L786" i="6"/>
  <c r="Q807" i="6"/>
  <c r="H807" i="6"/>
  <c r="P807" i="6"/>
  <c r="G807" i="6"/>
  <c r="N807" i="6"/>
  <c r="O807" i="6"/>
  <c r="M807" i="6"/>
  <c r="F807" i="6"/>
  <c r="N127" i="6"/>
  <c r="O203" i="6"/>
  <c r="N210" i="6"/>
  <c r="O231" i="6"/>
  <c r="M259" i="6"/>
  <c r="Q271" i="6"/>
  <c r="N357" i="6"/>
  <c r="M382" i="6"/>
  <c r="Q450" i="6"/>
  <c r="O459" i="6"/>
  <c r="N480" i="6"/>
  <c r="K505" i="6"/>
  <c r="O542" i="6"/>
  <c r="M554" i="6"/>
  <c r="K603" i="6"/>
  <c r="Q653" i="6"/>
  <c r="J653" i="6"/>
  <c r="N653" i="6"/>
  <c r="Q687" i="6"/>
  <c r="M739" i="6"/>
  <c r="P739" i="6"/>
  <c r="F739" i="6"/>
  <c r="O739" i="6"/>
  <c r="Q739" i="6"/>
  <c r="M786" i="6"/>
  <c r="P801" i="6"/>
  <c r="L801" i="6"/>
  <c r="F801" i="6"/>
  <c r="F770" i="6"/>
  <c r="L770" i="6"/>
  <c r="Q714" i="6"/>
  <c r="P749" i="6"/>
  <c r="M767" i="6"/>
  <c r="M779" i="6"/>
  <c r="G749" i="6"/>
  <c r="F767" i="6"/>
  <c r="O767" i="6"/>
  <c r="O779" i="6"/>
  <c r="I789" i="6"/>
  <c r="G816" i="6"/>
  <c r="H749" i="6"/>
  <c r="G767" i="6"/>
  <c r="P767" i="6"/>
  <c r="G779" i="6"/>
  <c r="P779" i="6"/>
  <c r="N804" i="6"/>
  <c r="P65" i="6"/>
  <c r="H65" i="6"/>
  <c r="Q65" i="6"/>
  <c r="G65" i="6"/>
  <c r="I65" i="6"/>
  <c r="F65" i="6"/>
  <c r="O65" i="6"/>
  <c r="N65" i="6"/>
  <c r="L65" i="6"/>
  <c r="O93" i="6"/>
  <c r="G93" i="6"/>
  <c r="Q93" i="6"/>
  <c r="H93" i="6"/>
  <c r="P93" i="6"/>
  <c r="N93" i="6"/>
  <c r="M93" i="6"/>
  <c r="L93" i="6"/>
  <c r="J93" i="6"/>
  <c r="L250" i="6"/>
  <c r="N250" i="6"/>
  <c r="M250" i="6"/>
  <c r="P250" i="6"/>
  <c r="G250" i="6"/>
  <c r="K250" i="6"/>
  <c r="J250" i="6"/>
  <c r="I250" i="6"/>
  <c r="H250" i="6"/>
  <c r="P114" i="6"/>
  <c r="H114" i="6"/>
  <c r="N114" i="6"/>
  <c r="Q114" i="6"/>
  <c r="F114" i="6"/>
  <c r="O114" i="6"/>
  <c r="M114" i="6"/>
  <c r="L114" i="6"/>
  <c r="J114" i="6"/>
  <c r="O167" i="6"/>
  <c r="G167" i="6"/>
  <c r="M167" i="6"/>
  <c r="Q167" i="6"/>
  <c r="F167" i="6"/>
  <c r="P167" i="6"/>
  <c r="N167" i="6"/>
  <c r="L167" i="6"/>
  <c r="J167" i="6"/>
  <c r="O191" i="6"/>
  <c r="G191" i="6"/>
  <c r="L191" i="6"/>
  <c r="N191" i="6"/>
  <c r="H191" i="6"/>
  <c r="F191" i="6"/>
  <c r="Q191" i="6"/>
  <c r="P191" i="6"/>
  <c r="K191" i="6"/>
  <c r="F93" i="6"/>
  <c r="J157" i="6"/>
  <c r="K157" i="6"/>
  <c r="H157" i="6"/>
  <c r="Q157" i="6"/>
  <c r="G157" i="6"/>
  <c r="P157" i="6"/>
  <c r="F157" i="6"/>
  <c r="O157" i="6"/>
  <c r="M157" i="6"/>
  <c r="F250" i="6"/>
  <c r="J256" i="6"/>
  <c r="O256" i="6"/>
  <c r="F256" i="6"/>
  <c r="N256" i="6"/>
  <c r="Q256" i="6"/>
  <c r="H256" i="6"/>
  <c r="G256" i="6"/>
  <c r="P256" i="6"/>
  <c r="L256" i="6"/>
  <c r="J10" i="6"/>
  <c r="Q10" i="6"/>
  <c r="H10" i="6"/>
  <c r="G10" i="6"/>
  <c r="P10" i="6"/>
  <c r="F10" i="6"/>
  <c r="O10" i="6"/>
  <c r="N10" i="6"/>
  <c r="L10" i="6"/>
  <c r="P40" i="6"/>
  <c r="H40" i="6"/>
  <c r="I40" i="6"/>
  <c r="O40" i="6"/>
  <c r="N40" i="6"/>
  <c r="M40" i="6"/>
  <c r="L40" i="6"/>
  <c r="J40" i="6"/>
  <c r="J65" i="6"/>
  <c r="I93" i="6"/>
  <c r="N219" i="6"/>
  <c r="F219" i="6"/>
  <c r="L219" i="6"/>
  <c r="O219" i="6"/>
  <c r="J219" i="6"/>
  <c r="I219" i="6"/>
  <c r="H219" i="6"/>
  <c r="G219" i="6"/>
  <c r="P219" i="6"/>
  <c r="O250" i="6"/>
  <c r="N317" i="6"/>
  <c r="F317" i="6"/>
  <c r="L317" i="6"/>
  <c r="K317" i="6"/>
  <c r="Q317" i="6"/>
  <c r="H317" i="6"/>
  <c r="I317" i="6"/>
  <c r="P317" i="6"/>
  <c r="O317" i="6"/>
  <c r="M317" i="6"/>
  <c r="G317" i="6"/>
  <c r="L594" i="6"/>
  <c r="I594" i="6"/>
  <c r="H594" i="6"/>
  <c r="Q594" i="6"/>
  <c r="G594" i="6"/>
  <c r="N594" i="6"/>
  <c r="K594" i="6"/>
  <c r="J594" i="6"/>
  <c r="F594" i="6"/>
  <c r="O594" i="6"/>
  <c r="M594" i="6"/>
  <c r="P594" i="6"/>
  <c r="K65" i="6"/>
  <c r="L77" i="6"/>
  <c r="M77" i="6"/>
  <c r="J77" i="6"/>
  <c r="I77" i="6"/>
  <c r="H77" i="6"/>
  <c r="Q77" i="6"/>
  <c r="G77" i="6"/>
  <c r="O77" i="6"/>
  <c r="K93" i="6"/>
  <c r="Q250" i="6"/>
  <c r="N465" i="6"/>
  <c r="F465" i="6"/>
  <c r="Q465" i="6"/>
  <c r="H465" i="6"/>
  <c r="J465" i="6"/>
  <c r="I465" i="6"/>
  <c r="G465" i="6"/>
  <c r="P465" i="6"/>
  <c r="O465" i="6"/>
  <c r="K465" i="6"/>
  <c r="M465" i="6"/>
  <c r="L465" i="6"/>
  <c r="F40" i="6"/>
  <c r="M65" i="6"/>
  <c r="N96" i="6"/>
  <c r="F96" i="6"/>
  <c r="I96" i="6"/>
  <c r="J96" i="6"/>
  <c r="H96" i="6"/>
  <c r="Q96" i="6"/>
  <c r="G96" i="6"/>
  <c r="P96" i="6"/>
  <c r="M96" i="6"/>
  <c r="I157" i="6"/>
  <c r="K256" i="6"/>
  <c r="J317" i="6"/>
  <c r="I10" i="6"/>
  <c r="K31" i="6"/>
  <c r="P31" i="6"/>
  <c r="G31" i="6"/>
  <c r="I31" i="6"/>
  <c r="H31" i="6"/>
  <c r="Q31" i="6"/>
  <c r="F31" i="6"/>
  <c r="O31" i="6"/>
  <c r="M31" i="6"/>
  <c r="G40" i="6"/>
  <c r="F77" i="6"/>
  <c r="O117" i="6"/>
  <c r="G117" i="6"/>
  <c r="P117" i="6"/>
  <c r="F117" i="6"/>
  <c r="J117" i="6"/>
  <c r="I117" i="6"/>
  <c r="H117" i="6"/>
  <c r="Q117" i="6"/>
  <c r="M117" i="6"/>
  <c r="L157" i="6"/>
  <c r="N170" i="6"/>
  <c r="F170" i="6"/>
  <c r="O170" i="6"/>
  <c r="J170" i="6"/>
  <c r="I170" i="6"/>
  <c r="H170" i="6"/>
  <c r="Q170" i="6"/>
  <c r="G170" i="6"/>
  <c r="M170" i="6"/>
  <c r="K219" i="6"/>
  <c r="M256" i="6"/>
  <c r="L373" i="6"/>
  <c r="M373" i="6"/>
  <c r="K373" i="6"/>
  <c r="Q373" i="6"/>
  <c r="H373" i="6"/>
  <c r="I373" i="6"/>
  <c r="G373" i="6"/>
  <c r="F373" i="6"/>
  <c r="N373" i="6"/>
  <c r="P373" i="6"/>
  <c r="O373" i="6"/>
  <c r="J373" i="6"/>
  <c r="K10" i="6"/>
  <c r="K40" i="6"/>
  <c r="K77" i="6"/>
  <c r="P139" i="6"/>
  <c r="H139" i="6"/>
  <c r="M139" i="6"/>
  <c r="J139" i="6"/>
  <c r="I139" i="6"/>
  <c r="G139" i="6"/>
  <c r="Q139" i="6"/>
  <c r="F139" i="6"/>
  <c r="N139" i="6"/>
  <c r="N157" i="6"/>
  <c r="M197" i="6"/>
  <c r="O197" i="6"/>
  <c r="F197" i="6"/>
  <c r="Q197" i="6"/>
  <c r="H197" i="6"/>
  <c r="J197" i="6"/>
  <c r="I197" i="6"/>
  <c r="G197" i="6"/>
  <c r="N197" i="6"/>
  <c r="M219" i="6"/>
  <c r="N293" i="6"/>
  <c r="F293" i="6"/>
  <c r="I293" i="6"/>
  <c r="Q293" i="6"/>
  <c r="H293" i="6"/>
  <c r="K293" i="6"/>
  <c r="L293" i="6"/>
  <c r="J293" i="6"/>
  <c r="G293" i="6"/>
  <c r="P293" i="6"/>
  <c r="O293" i="6"/>
  <c r="K327" i="6"/>
  <c r="P327" i="6"/>
  <c r="G327" i="6"/>
  <c r="O327" i="6"/>
  <c r="F327" i="6"/>
  <c r="L327" i="6"/>
  <c r="I327" i="6"/>
  <c r="H327" i="6"/>
  <c r="M327" i="6"/>
  <c r="N22" i="6"/>
  <c r="F22" i="6"/>
  <c r="L22" i="6"/>
  <c r="K22" i="6"/>
  <c r="L53" i="6"/>
  <c r="N53" i="6"/>
  <c r="K53" i="6"/>
  <c r="M74" i="6"/>
  <c r="K74" i="6"/>
  <c r="J74" i="6"/>
  <c r="J83" i="6"/>
  <c r="N83" i="6"/>
  <c r="K83" i="6"/>
  <c r="K105" i="6"/>
  <c r="M105" i="6"/>
  <c r="L105" i="6"/>
  <c r="M123" i="6"/>
  <c r="I123" i="6"/>
  <c r="K123" i="6"/>
  <c r="N145" i="6"/>
  <c r="F145" i="6"/>
  <c r="P145" i="6"/>
  <c r="G145" i="6"/>
  <c r="K145" i="6"/>
  <c r="L176" i="6"/>
  <c r="Q176" i="6"/>
  <c r="H176" i="6"/>
  <c r="J176" i="6"/>
  <c r="M176" i="6"/>
  <c r="K253" i="6"/>
  <c r="O253" i="6"/>
  <c r="F253" i="6"/>
  <c r="N253" i="6"/>
  <c r="Q253" i="6"/>
  <c r="H253" i="6"/>
  <c r="P253" i="6"/>
  <c r="L274" i="6"/>
  <c r="M274" i="6"/>
  <c r="K274" i="6"/>
  <c r="O274" i="6"/>
  <c r="F274" i="6"/>
  <c r="P274" i="6"/>
  <c r="P336" i="6"/>
  <c r="H336" i="6"/>
  <c r="I336" i="6"/>
  <c r="Q336" i="6"/>
  <c r="G336" i="6"/>
  <c r="M336" i="6"/>
  <c r="O336" i="6"/>
  <c r="J336" i="6"/>
  <c r="O413" i="6"/>
  <c r="G413" i="6"/>
  <c r="I413" i="6"/>
  <c r="H413" i="6"/>
  <c r="Q413" i="6"/>
  <c r="F413" i="6"/>
  <c r="P413" i="6"/>
  <c r="N413" i="6"/>
  <c r="M413" i="6"/>
  <c r="L413" i="6"/>
  <c r="K413" i="6"/>
  <c r="J413" i="6"/>
  <c r="P434" i="6"/>
  <c r="H434" i="6"/>
  <c r="O434" i="6"/>
  <c r="F434" i="6"/>
  <c r="I434" i="6"/>
  <c r="G434" i="6"/>
  <c r="Q434" i="6"/>
  <c r="N434" i="6"/>
  <c r="M434" i="6"/>
  <c r="N391" i="6"/>
  <c r="F391" i="6"/>
  <c r="I391" i="6"/>
  <c r="Q391" i="6"/>
  <c r="H391" i="6"/>
  <c r="M391" i="6"/>
  <c r="J391" i="6"/>
  <c r="G391" i="6"/>
  <c r="L391" i="6"/>
  <c r="K7" i="6"/>
  <c r="Q7" i="6"/>
  <c r="H7" i="6"/>
  <c r="U5" i="6" s="1"/>
  <c r="L7" i="6"/>
  <c r="O19" i="6"/>
  <c r="G19" i="6"/>
  <c r="K19" i="6"/>
  <c r="J19" i="6"/>
  <c r="L28" i="6"/>
  <c r="O28" i="6"/>
  <c r="F28" i="6"/>
  <c r="K28" i="6"/>
  <c r="J59" i="6"/>
  <c r="O59" i="6"/>
  <c r="F59" i="6"/>
  <c r="K59" i="6"/>
  <c r="L102" i="6"/>
  <c r="K102" i="6"/>
  <c r="J102" i="6"/>
  <c r="J133" i="6"/>
  <c r="L133" i="6"/>
  <c r="K133" i="6"/>
  <c r="L151" i="6"/>
  <c r="I151" i="6"/>
  <c r="K151" i="6"/>
  <c r="L200" i="6"/>
  <c r="P200" i="6"/>
  <c r="G200" i="6"/>
  <c r="I200" i="6"/>
  <c r="M200" i="6"/>
  <c r="J207" i="6"/>
  <c r="Q207" i="6"/>
  <c r="H207" i="6"/>
  <c r="K207" i="6"/>
  <c r="L207" i="6"/>
  <c r="M222" i="6"/>
  <c r="N222" i="6"/>
  <c r="L222" i="6"/>
  <c r="P222" i="6"/>
  <c r="G222" i="6"/>
  <c r="Q222" i="6"/>
  <c r="P237" i="6"/>
  <c r="H237" i="6"/>
  <c r="I237" i="6"/>
  <c r="Q237" i="6"/>
  <c r="G237" i="6"/>
  <c r="K237" i="6"/>
  <c r="M237" i="6"/>
  <c r="K277" i="6"/>
  <c r="N277" i="6"/>
  <c r="M277" i="6"/>
  <c r="P277" i="6"/>
  <c r="G277" i="6"/>
  <c r="Q277" i="6"/>
  <c r="P287" i="6"/>
  <c r="H287" i="6"/>
  <c r="O287" i="6"/>
  <c r="F287" i="6"/>
  <c r="N287" i="6"/>
  <c r="I287" i="6"/>
  <c r="M287" i="6"/>
  <c r="J327" i="6"/>
  <c r="M7" i="6"/>
  <c r="L19" i="6"/>
  <c r="M28" i="6"/>
  <c r="M50" i="6"/>
  <c r="L50" i="6"/>
  <c r="K50" i="6"/>
  <c r="L59" i="6"/>
  <c r="K80" i="6"/>
  <c r="N80" i="6"/>
  <c r="L80" i="6"/>
  <c r="M102" i="6"/>
  <c r="N120" i="6"/>
  <c r="F120" i="6"/>
  <c r="Q120" i="6"/>
  <c r="H120" i="6"/>
  <c r="K120" i="6"/>
  <c r="M133" i="6"/>
  <c r="O142" i="6"/>
  <c r="G142" i="6"/>
  <c r="N142" i="6"/>
  <c r="K142" i="6"/>
  <c r="M151" i="6"/>
  <c r="M173" i="6"/>
  <c r="P173" i="6"/>
  <c r="G173" i="6"/>
  <c r="K173" i="6"/>
  <c r="N200" i="6"/>
  <c r="M207" i="6"/>
  <c r="O216" i="6"/>
  <c r="G216" i="6"/>
  <c r="K216" i="6"/>
  <c r="M216" i="6"/>
  <c r="L216" i="6"/>
  <c r="L225" i="6"/>
  <c r="O225" i="6"/>
  <c r="F225" i="6"/>
  <c r="N225" i="6"/>
  <c r="Q225" i="6"/>
  <c r="H225" i="6"/>
  <c r="P225" i="6"/>
  <c r="N237" i="6"/>
  <c r="J280" i="6"/>
  <c r="N280" i="6"/>
  <c r="M280" i="6"/>
  <c r="P280" i="6"/>
  <c r="G280" i="6"/>
  <c r="O280" i="6"/>
  <c r="Q287" i="6"/>
  <c r="N327" i="6"/>
  <c r="N7" i="6"/>
  <c r="M19" i="6"/>
  <c r="N28" i="6"/>
  <c r="J34" i="6"/>
  <c r="P34" i="6"/>
  <c r="G34" i="6"/>
  <c r="K34" i="6"/>
  <c r="N50" i="6"/>
  <c r="Q53" i="6"/>
  <c r="M59" i="6"/>
  <c r="O68" i="6"/>
  <c r="G68" i="6"/>
  <c r="I68" i="6"/>
  <c r="K68" i="6"/>
  <c r="F74" i="6"/>
  <c r="P74" i="6"/>
  <c r="M80" i="6"/>
  <c r="F83" i="6"/>
  <c r="P83" i="6"/>
  <c r="P90" i="6"/>
  <c r="H90" i="6"/>
  <c r="O90" i="6"/>
  <c r="F90" i="6"/>
  <c r="K90" i="6"/>
  <c r="N102" i="6"/>
  <c r="G105" i="6"/>
  <c r="Q105" i="6"/>
  <c r="L120" i="6"/>
  <c r="F123" i="6"/>
  <c r="P123" i="6"/>
  <c r="K130" i="6"/>
  <c r="L130" i="6"/>
  <c r="J130" i="6"/>
  <c r="N133" i="6"/>
  <c r="L142" i="6"/>
  <c r="Q145" i="6"/>
  <c r="N151" i="6"/>
  <c r="P163" i="6"/>
  <c r="H163" i="6"/>
  <c r="L163" i="6"/>
  <c r="K163" i="6"/>
  <c r="L173" i="6"/>
  <c r="F176" i="6"/>
  <c r="K179" i="6"/>
  <c r="I179" i="6"/>
  <c r="L179" i="6"/>
  <c r="M179" i="6"/>
  <c r="N194" i="6"/>
  <c r="F194" i="6"/>
  <c r="M194" i="6"/>
  <c r="P194" i="6"/>
  <c r="G194" i="6"/>
  <c r="L194" i="6"/>
  <c r="O200" i="6"/>
  <c r="N207" i="6"/>
  <c r="N216" i="6"/>
  <c r="F222" i="6"/>
  <c r="K228" i="6"/>
  <c r="P228" i="6"/>
  <c r="G228" i="6"/>
  <c r="O228" i="6"/>
  <c r="F228" i="6"/>
  <c r="I228" i="6"/>
  <c r="N228" i="6"/>
  <c r="O237" i="6"/>
  <c r="I253" i="6"/>
  <c r="H274" i="6"/>
  <c r="F277" i="6"/>
  <c r="Q280" i="6"/>
  <c r="L299" i="6"/>
  <c r="P299" i="6"/>
  <c r="G299" i="6"/>
  <c r="O299" i="6"/>
  <c r="N299" i="6"/>
  <c r="H299" i="6"/>
  <c r="J305" i="6"/>
  <c r="Q305" i="6"/>
  <c r="H305" i="6"/>
  <c r="P305" i="6"/>
  <c r="G305" i="6"/>
  <c r="M305" i="6"/>
  <c r="I305" i="6"/>
  <c r="Q327" i="6"/>
  <c r="L336" i="6"/>
  <c r="K376" i="6"/>
  <c r="N376" i="6"/>
  <c r="M376" i="6"/>
  <c r="I376" i="6"/>
  <c r="G376" i="6"/>
  <c r="F376" i="6"/>
  <c r="Q376" i="6"/>
  <c r="J376" i="6"/>
  <c r="K391" i="6"/>
  <c r="L434" i="6"/>
  <c r="J453" i="6"/>
  <c r="M453" i="6"/>
  <c r="Q453" i="6"/>
  <c r="G453" i="6"/>
  <c r="P453" i="6"/>
  <c r="F453" i="6"/>
  <c r="O453" i="6"/>
  <c r="N453" i="6"/>
  <c r="L453" i="6"/>
  <c r="M493" i="6"/>
  <c r="Q493" i="6"/>
  <c r="H493" i="6"/>
  <c r="G493" i="6"/>
  <c r="P493" i="6"/>
  <c r="F493" i="6"/>
  <c r="O493" i="6"/>
  <c r="N493" i="6"/>
  <c r="L493" i="6"/>
  <c r="K493" i="6"/>
  <c r="J493" i="6"/>
  <c r="I493" i="6"/>
  <c r="M591" i="6"/>
  <c r="Q591" i="6"/>
  <c r="H591" i="6"/>
  <c r="O591" i="6"/>
  <c r="N591" i="6"/>
  <c r="J591" i="6"/>
  <c r="K591" i="6"/>
  <c r="I591" i="6"/>
  <c r="G591" i="6"/>
  <c r="F591" i="6"/>
  <c r="P591" i="6"/>
  <c r="L591" i="6"/>
  <c r="O7" i="6"/>
  <c r="N19" i="6"/>
  <c r="H22" i="6"/>
  <c r="M25" i="6"/>
  <c r="N25" i="6"/>
  <c r="K25" i="6"/>
  <c r="P28" i="6"/>
  <c r="L34" i="6"/>
  <c r="N47" i="6"/>
  <c r="F47" i="6"/>
  <c r="K47" i="6"/>
  <c r="J47" i="6"/>
  <c r="O50" i="6"/>
  <c r="H53" i="6"/>
  <c r="K56" i="6"/>
  <c r="O56" i="6"/>
  <c r="F56" i="6"/>
  <c r="L56" i="6"/>
  <c r="N59" i="6"/>
  <c r="L68" i="6"/>
  <c r="G74" i="6"/>
  <c r="Q74" i="6"/>
  <c r="O80" i="6"/>
  <c r="G83" i="6"/>
  <c r="Q83" i="6"/>
  <c r="L90" i="6"/>
  <c r="O102" i="6"/>
  <c r="H105" i="6"/>
  <c r="J108" i="6"/>
  <c r="M108" i="6"/>
  <c r="K108" i="6"/>
  <c r="M120" i="6"/>
  <c r="G123" i="6"/>
  <c r="Q123" i="6"/>
  <c r="M130" i="6"/>
  <c r="O133" i="6"/>
  <c r="M142" i="6"/>
  <c r="H145" i="6"/>
  <c r="M148" i="6"/>
  <c r="Q148" i="6"/>
  <c r="H148" i="6"/>
  <c r="K148" i="6"/>
  <c r="O151" i="6"/>
  <c r="M163" i="6"/>
  <c r="N173" i="6"/>
  <c r="G176" i="6"/>
  <c r="N179" i="6"/>
  <c r="P188" i="6"/>
  <c r="H188" i="6"/>
  <c r="K188" i="6"/>
  <c r="M188" i="6"/>
  <c r="L188" i="6"/>
  <c r="O194" i="6"/>
  <c r="Q200" i="6"/>
  <c r="O207" i="6"/>
  <c r="P216" i="6"/>
  <c r="H222" i="6"/>
  <c r="Q228" i="6"/>
  <c r="M247" i="6"/>
  <c r="L247" i="6"/>
  <c r="K247" i="6"/>
  <c r="O247" i="6"/>
  <c r="F247" i="6"/>
  <c r="P247" i="6"/>
  <c r="J253" i="6"/>
  <c r="O265" i="6"/>
  <c r="G265" i="6"/>
  <c r="I265" i="6"/>
  <c r="Q265" i="6"/>
  <c r="H265" i="6"/>
  <c r="K265" i="6"/>
  <c r="M265" i="6"/>
  <c r="I274" i="6"/>
  <c r="H277" i="6"/>
  <c r="J330" i="6"/>
  <c r="P330" i="6"/>
  <c r="G330" i="6"/>
  <c r="O330" i="6"/>
  <c r="F330" i="6"/>
  <c r="L330" i="6"/>
  <c r="Q330" i="6"/>
  <c r="I330" i="6"/>
  <c r="N336" i="6"/>
  <c r="O391" i="6"/>
  <c r="J203" i="6"/>
  <c r="I231" i="6"/>
  <c r="P262" i="6"/>
  <c r="H262" i="6"/>
  <c r="J262" i="6"/>
  <c r="N271" i="6"/>
  <c r="O290" i="6"/>
  <c r="G290" i="6"/>
  <c r="J290" i="6"/>
  <c r="K302" i="6"/>
  <c r="Q302" i="6"/>
  <c r="H302" i="6"/>
  <c r="P302" i="6"/>
  <c r="G302" i="6"/>
  <c r="M302" i="6"/>
  <c r="L348" i="6"/>
  <c r="N348" i="6"/>
  <c r="M348" i="6"/>
  <c r="I348" i="6"/>
  <c r="P348" i="6"/>
  <c r="O388" i="6"/>
  <c r="G388" i="6"/>
  <c r="Q388" i="6"/>
  <c r="H388" i="6"/>
  <c r="P388" i="6"/>
  <c r="F388" i="6"/>
  <c r="L388" i="6"/>
  <c r="N388" i="6"/>
  <c r="J600" i="6"/>
  <c r="K600" i="6"/>
  <c r="M600" i="6"/>
  <c r="L600" i="6"/>
  <c r="Q600" i="6"/>
  <c r="G600" i="6"/>
  <c r="I600" i="6"/>
  <c r="H600" i="6"/>
  <c r="F600" i="6"/>
  <c r="K622" i="6"/>
  <c r="I622" i="6"/>
  <c r="O622" i="6"/>
  <c r="N622" i="6"/>
  <c r="J622" i="6"/>
  <c r="P622" i="6"/>
  <c r="M622" i="6"/>
  <c r="L622" i="6"/>
  <c r="H622" i="6"/>
  <c r="G622" i="6"/>
  <c r="F622" i="6"/>
  <c r="J723" i="6"/>
  <c r="N723" i="6"/>
  <c r="M723" i="6"/>
  <c r="Q723" i="6"/>
  <c r="H723" i="6"/>
  <c r="L723" i="6"/>
  <c r="K723" i="6"/>
  <c r="F723" i="6"/>
  <c r="P723" i="6"/>
  <c r="O723" i="6"/>
  <c r="I723" i="6"/>
  <c r="G723" i="6"/>
  <c r="N563" i="6"/>
  <c r="F563" i="6"/>
  <c r="Q563" i="6"/>
  <c r="H563" i="6"/>
  <c r="G563" i="6"/>
  <c r="P563" i="6"/>
  <c r="L563" i="6"/>
  <c r="K563" i="6"/>
  <c r="J563" i="6"/>
  <c r="I563" i="6"/>
  <c r="O610" i="6"/>
  <c r="G610" i="6"/>
  <c r="M610" i="6"/>
  <c r="J610" i="6"/>
  <c r="I610" i="6"/>
  <c r="P610" i="6"/>
  <c r="L610" i="6"/>
  <c r="K610" i="6"/>
  <c r="H610" i="6"/>
  <c r="F610" i="6"/>
  <c r="P680" i="6"/>
  <c r="H680" i="6"/>
  <c r="I680" i="6"/>
  <c r="Q680" i="6"/>
  <c r="G680" i="6"/>
  <c r="L680" i="6"/>
  <c r="M680" i="6"/>
  <c r="K680" i="6"/>
  <c r="O680" i="6"/>
  <c r="N680" i="6"/>
  <c r="J680" i="6"/>
  <c r="F680" i="6"/>
  <c r="J354" i="6"/>
  <c r="O354" i="6"/>
  <c r="F354" i="6"/>
  <c r="N354" i="6"/>
  <c r="K354" i="6"/>
  <c r="M354" i="6"/>
  <c r="O487" i="6"/>
  <c r="G487" i="6"/>
  <c r="N487" i="6"/>
  <c r="J487" i="6"/>
  <c r="I487" i="6"/>
  <c r="H487" i="6"/>
  <c r="Q487" i="6"/>
  <c r="F487" i="6"/>
  <c r="P487" i="6"/>
  <c r="M563" i="6"/>
  <c r="N610" i="6"/>
  <c r="N243" i="6"/>
  <c r="F243" i="6"/>
  <c r="J243" i="6"/>
  <c r="J271" i="6"/>
  <c r="F290" i="6"/>
  <c r="P290" i="6"/>
  <c r="I302" i="6"/>
  <c r="M320" i="6"/>
  <c r="N320" i="6"/>
  <c r="L320" i="6"/>
  <c r="I320" i="6"/>
  <c r="P320" i="6"/>
  <c r="J348" i="6"/>
  <c r="P354" i="6"/>
  <c r="P360" i="6"/>
  <c r="H360" i="6"/>
  <c r="Q360" i="6"/>
  <c r="G360" i="6"/>
  <c r="O360" i="6"/>
  <c r="F360" i="6"/>
  <c r="L360" i="6"/>
  <c r="N360" i="6"/>
  <c r="J388" i="6"/>
  <c r="K425" i="6"/>
  <c r="N425" i="6"/>
  <c r="J425" i="6"/>
  <c r="I425" i="6"/>
  <c r="H425" i="6"/>
  <c r="Q425" i="6"/>
  <c r="G425" i="6"/>
  <c r="P425" i="6"/>
  <c r="F425" i="6"/>
  <c r="K474" i="6"/>
  <c r="L474" i="6"/>
  <c r="H474" i="6"/>
  <c r="Q474" i="6"/>
  <c r="G474" i="6"/>
  <c r="P474" i="6"/>
  <c r="F474" i="6"/>
  <c r="O474" i="6"/>
  <c r="N474" i="6"/>
  <c r="O563" i="6"/>
  <c r="Q610" i="6"/>
  <c r="P16" i="6"/>
  <c r="H16" i="6"/>
  <c r="J16" i="6"/>
  <c r="O43" i="6"/>
  <c r="G43" i="6"/>
  <c r="J43" i="6"/>
  <c r="N71" i="6"/>
  <c r="F71" i="6"/>
  <c r="J71" i="6"/>
  <c r="J99" i="6"/>
  <c r="J127" i="6"/>
  <c r="W125" i="6" s="1"/>
  <c r="J154" i="6"/>
  <c r="I182" i="6"/>
  <c r="H203" i="6"/>
  <c r="Q203" i="6"/>
  <c r="P213" i="6"/>
  <c r="H213" i="6"/>
  <c r="J213" i="6"/>
  <c r="G231" i="6"/>
  <c r="P231" i="6"/>
  <c r="O240" i="6"/>
  <c r="G240" i="6"/>
  <c r="J240" i="6"/>
  <c r="K243" i="6"/>
  <c r="G262" i="6"/>
  <c r="Q262" i="6"/>
  <c r="N268" i="6"/>
  <c r="F268" i="6"/>
  <c r="J268" i="6"/>
  <c r="K271" i="6"/>
  <c r="H290" i="6"/>
  <c r="Q290" i="6"/>
  <c r="M296" i="6"/>
  <c r="O296" i="6"/>
  <c r="F296" i="6"/>
  <c r="K296" i="6"/>
  <c r="J302" i="6"/>
  <c r="Q320" i="6"/>
  <c r="M345" i="6"/>
  <c r="L345" i="6"/>
  <c r="K345" i="6"/>
  <c r="Q345" i="6"/>
  <c r="H345" i="6"/>
  <c r="O345" i="6"/>
  <c r="K348" i="6"/>
  <c r="Q354" i="6"/>
  <c r="O363" i="6"/>
  <c r="G363" i="6"/>
  <c r="I363" i="6"/>
  <c r="Q363" i="6"/>
  <c r="H363" i="6"/>
  <c r="M363" i="6"/>
  <c r="N363" i="6"/>
  <c r="P385" i="6"/>
  <c r="H385" i="6"/>
  <c r="O385" i="6"/>
  <c r="F385" i="6"/>
  <c r="N385" i="6"/>
  <c r="K385" i="6"/>
  <c r="M385" i="6"/>
  <c r="K388" i="6"/>
  <c r="J502" i="6"/>
  <c r="K502" i="6"/>
  <c r="O502" i="6"/>
  <c r="F502" i="6"/>
  <c r="H502" i="6"/>
  <c r="G502" i="6"/>
  <c r="Q502" i="6"/>
  <c r="P502" i="6"/>
  <c r="N502" i="6"/>
  <c r="J551" i="6"/>
  <c r="M551" i="6"/>
  <c r="O551" i="6"/>
  <c r="N551" i="6"/>
  <c r="I551" i="6"/>
  <c r="P551" i="6"/>
  <c r="L551" i="6"/>
  <c r="K551" i="6"/>
  <c r="H551" i="6"/>
  <c r="G551" i="6"/>
  <c r="O560" i="6"/>
  <c r="G560" i="6"/>
  <c r="P560" i="6"/>
  <c r="F560" i="6"/>
  <c r="M560" i="6"/>
  <c r="L560" i="6"/>
  <c r="I560" i="6"/>
  <c r="N560" i="6"/>
  <c r="K560" i="6"/>
  <c r="J560" i="6"/>
  <c r="H560" i="6"/>
  <c r="N613" i="6"/>
  <c r="F613" i="6"/>
  <c r="O613" i="6"/>
  <c r="M613" i="6"/>
  <c r="L613" i="6"/>
  <c r="I613" i="6"/>
  <c r="J613" i="6"/>
  <c r="H613" i="6"/>
  <c r="G613" i="6"/>
  <c r="P613" i="6"/>
  <c r="L717" i="6"/>
  <c r="M717" i="6"/>
  <c r="K717" i="6"/>
  <c r="P717" i="6"/>
  <c r="G717" i="6"/>
  <c r="Q717" i="6"/>
  <c r="J717" i="6"/>
  <c r="M640" i="6"/>
  <c r="O640" i="6"/>
  <c r="F640" i="6"/>
  <c r="J640" i="6"/>
  <c r="I640" i="6"/>
  <c r="P640" i="6"/>
  <c r="Q640" i="6"/>
  <c r="U718" i="6"/>
  <c r="V718" i="6"/>
  <c r="F314" i="6"/>
  <c r="J323" i="6"/>
  <c r="J351" i="6"/>
  <c r="P370" i="6"/>
  <c r="I379" i="6"/>
  <c r="G397" i="6"/>
  <c r="P397" i="6"/>
  <c r="H400" i="6"/>
  <c r="Q400" i="6"/>
  <c r="H403" i="6"/>
  <c r="Q403" i="6"/>
  <c r="P410" i="6"/>
  <c r="Q410" i="6"/>
  <c r="H410" i="6"/>
  <c r="J410" i="6"/>
  <c r="H419" i="6"/>
  <c r="L422" i="6"/>
  <c r="M422" i="6"/>
  <c r="K422" i="6"/>
  <c r="H428" i="6"/>
  <c r="N440" i="6"/>
  <c r="F440" i="6"/>
  <c r="I440" i="6"/>
  <c r="K440" i="6"/>
  <c r="I450" i="6"/>
  <c r="O462" i="6"/>
  <c r="G462" i="6"/>
  <c r="P462" i="6"/>
  <c r="F462" i="6"/>
  <c r="K462" i="6"/>
  <c r="H468" i="6"/>
  <c r="P483" i="6"/>
  <c r="H483" i="6"/>
  <c r="M483" i="6"/>
  <c r="K483" i="6"/>
  <c r="K520" i="6"/>
  <c r="O536" i="6"/>
  <c r="G536" i="6"/>
  <c r="Q536" i="6"/>
  <c r="H536" i="6"/>
  <c r="J536" i="6"/>
  <c r="I536" i="6"/>
  <c r="N536" i="6"/>
  <c r="P536" i="6"/>
  <c r="L545" i="6"/>
  <c r="K545" i="6"/>
  <c r="H545" i="6"/>
  <c r="Q545" i="6"/>
  <c r="G545" i="6"/>
  <c r="N545" i="6"/>
  <c r="P545" i="6"/>
  <c r="K582" i="6"/>
  <c r="M616" i="6"/>
  <c r="P616" i="6"/>
  <c r="G616" i="6"/>
  <c r="H616" i="6"/>
  <c r="Q616" i="6"/>
  <c r="F616" i="6"/>
  <c r="L616" i="6"/>
  <c r="O616" i="6"/>
  <c r="L631" i="6"/>
  <c r="L643" i="6"/>
  <c r="P643" i="6"/>
  <c r="G643" i="6"/>
  <c r="J643" i="6"/>
  <c r="O643" i="6"/>
  <c r="N643" i="6"/>
  <c r="I643" i="6"/>
  <c r="K647" i="6"/>
  <c r="Q647" i="6"/>
  <c r="H647" i="6"/>
  <c r="L647" i="6"/>
  <c r="I647" i="6"/>
  <c r="G647" i="6"/>
  <c r="O647" i="6"/>
  <c r="J650" i="6"/>
  <c r="Q650" i="6"/>
  <c r="H650" i="6"/>
  <c r="L650" i="6"/>
  <c r="O650" i="6"/>
  <c r="N650" i="6"/>
  <c r="I650" i="6"/>
  <c r="F717" i="6"/>
  <c r="I400" i="6"/>
  <c r="I403" i="6"/>
  <c r="N539" i="6"/>
  <c r="F539" i="6"/>
  <c r="I539" i="6"/>
  <c r="M539" i="6"/>
  <c r="L539" i="6"/>
  <c r="H539" i="6"/>
  <c r="P539" i="6"/>
  <c r="N662" i="6"/>
  <c r="F662" i="6"/>
  <c r="L662" i="6"/>
  <c r="P662" i="6"/>
  <c r="G662" i="6"/>
  <c r="K662" i="6"/>
  <c r="J662" i="6"/>
  <c r="K696" i="6"/>
  <c r="O696" i="6"/>
  <c r="F696" i="6"/>
  <c r="N696" i="6"/>
  <c r="I696" i="6"/>
  <c r="Q696" i="6"/>
  <c r="L696" i="6"/>
  <c r="P705" i="6"/>
  <c r="H705" i="6"/>
  <c r="Q705" i="6"/>
  <c r="G705" i="6"/>
  <c r="O705" i="6"/>
  <c r="F705" i="6"/>
  <c r="K705" i="6"/>
  <c r="J705" i="6"/>
  <c r="I705" i="6"/>
  <c r="H717" i="6"/>
  <c r="J400" i="6"/>
  <c r="K403" i="6"/>
  <c r="M419" i="6"/>
  <c r="K419" i="6"/>
  <c r="J419" i="6"/>
  <c r="J428" i="6"/>
  <c r="N428" i="6"/>
  <c r="K428" i="6"/>
  <c r="K450" i="6"/>
  <c r="M450" i="6"/>
  <c r="L450" i="6"/>
  <c r="M468" i="6"/>
  <c r="I468" i="6"/>
  <c r="K468" i="6"/>
  <c r="N490" i="6"/>
  <c r="F490" i="6"/>
  <c r="P490" i="6"/>
  <c r="G490" i="6"/>
  <c r="K490" i="6"/>
  <c r="P508" i="6"/>
  <c r="Q508" i="6"/>
  <c r="H508" i="6"/>
  <c r="L508" i="6"/>
  <c r="G508" i="6"/>
  <c r="M508" i="6"/>
  <c r="L520" i="6"/>
  <c r="M520" i="6"/>
  <c r="O520" i="6"/>
  <c r="I520" i="6"/>
  <c r="P520" i="6"/>
  <c r="Q539" i="6"/>
  <c r="P582" i="6"/>
  <c r="H582" i="6"/>
  <c r="M582" i="6"/>
  <c r="N582" i="6"/>
  <c r="L582" i="6"/>
  <c r="I582" i="6"/>
  <c r="Q582" i="6"/>
  <c r="P631" i="6"/>
  <c r="H631" i="6"/>
  <c r="K631" i="6"/>
  <c r="I631" i="6"/>
  <c r="G631" i="6"/>
  <c r="N631" i="6"/>
  <c r="O631" i="6"/>
  <c r="G640" i="6"/>
  <c r="O659" i="6"/>
  <c r="G659" i="6"/>
  <c r="K659" i="6"/>
  <c r="N659" i="6"/>
  <c r="Q659" i="6"/>
  <c r="P659" i="6"/>
  <c r="J659" i="6"/>
  <c r="I717" i="6"/>
  <c r="O314" i="6"/>
  <c r="G314" i="6"/>
  <c r="J314" i="6"/>
  <c r="N323" i="6"/>
  <c r="N342" i="6"/>
  <c r="F342" i="6"/>
  <c r="J342" i="6"/>
  <c r="N351" i="6"/>
  <c r="J370" i="6"/>
  <c r="J397" i="6"/>
  <c r="L400" i="6"/>
  <c r="L403" i="6"/>
  <c r="L419" i="6"/>
  <c r="L428" i="6"/>
  <c r="O437" i="6"/>
  <c r="G437" i="6"/>
  <c r="Q437" i="6"/>
  <c r="H437" i="6"/>
  <c r="K437" i="6"/>
  <c r="N450" i="6"/>
  <c r="P459" i="6"/>
  <c r="H459" i="6"/>
  <c r="N459" i="6"/>
  <c r="K459" i="6"/>
  <c r="L468" i="6"/>
  <c r="L490" i="6"/>
  <c r="N508" i="6"/>
  <c r="Q520" i="6"/>
  <c r="J576" i="6"/>
  <c r="L576" i="6"/>
  <c r="H576" i="6"/>
  <c r="Q576" i="6"/>
  <c r="G576" i="6"/>
  <c r="N576" i="6"/>
  <c r="P576" i="6"/>
  <c r="O585" i="6"/>
  <c r="G585" i="6"/>
  <c r="N585" i="6"/>
  <c r="H585" i="6"/>
  <c r="Q585" i="6"/>
  <c r="F585" i="6"/>
  <c r="L585" i="6"/>
  <c r="P585" i="6"/>
  <c r="Q631" i="6"/>
  <c r="H640" i="6"/>
  <c r="L693" i="6"/>
  <c r="N693" i="6"/>
  <c r="M693" i="6"/>
  <c r="Q693" i="6"/>
  <c r="H693" i="6"/>
  <c r="G693" i="6"/>
  <c r="F693" i="6"/>
  <c r="O693" i="6"/>
  <c r="G696" i="6"/>
  <c r="N717" i="6"/>
  <c r="N736" i="6"/>
  <c r="F736" i="6"/>
  <c r="I736" i="6"/>
  <c r="Q736" i="6"/>
  <c r="H736" i="6"/>
  <c r="L736" i="6"/>
  <c r="M736" i="6"/>
  <c r="I13" i="6"/>
  <c r="I37" i="6"/>
  <c r="I62" i="6"/>
  <c r="I87" i="6"/>
  <c r="V85" i="6" s="1"/>
  <c r="I111" i="6"/>
  <c r="I136" i="6"/>
  <c r="I160" i="6"/>
  <c r="I185" i="6"/>
  <c r="I210" i="6"/>
  <c r="I234" i="6"/>
  <c r="I259" i="6"/>
  <c r="I283" i="6"/>
  <c r="P311" i="6"/>
  <c r="H311" i="6"/>
  <c r="J311" i="6"/>
  <c r="K314" i="6"/>
  <c r="F323" i="6"/>
  <c r="O323" i="6"/>
  <c r="O339" i="6"/>
  <c r="G339" i="6"/>
  <c r="J339" i="6"/>
  <c r="K342" i="6"/>
  <c r="F351" i="6"/>
  <c r="O351" i="6"/>
  <c r="N367" i="6"/>
  <c r="F367" i="6"/>
  <c r="J367" i="6"/>
  <c r="K370" i="6"/>
  <c r="N379" i="6"/>
  <c r="J394" i="6"/>
  <c r="K397" i="6"/>
  <c r="M400" i="6"/>
  <c r="M403" i="6"/>
  <c r="N410" i="6"/>
  <c r="N419" i="6"/>
  <c r="G422" i="6"/>
  <c r="Q422" i="6"/>
  <c r="M428" i="6"/>
  <c r="L437" i="6"/>
  <c r="P440" i="6"/>
  <c r="L447" i="6"/>
  <c r="K447" i="6"/>
  <c r="J447" i="6"/>
  <c r="O450" i="6"/>
  <c r="L459" i="6"/>
  <c r="Q462" i="6"/>
  <c r="N468" i="6"/>
  <c r="J477" i="6"/>
  <c r="L477" i="6"/>
  <c r="K477" i="6"/>
  <c r="F483" i="6"/>
  <c r="Q483" i="6"/>
  <c r="M490" i="6"/>
  <c r="L496" i="6"/>
  <c r="I496" i="6"/>
  <c r="W494" i="6" s="1"/>
  <c r="N496" i="6"/>
  <c r="M496" i="6"/>
  <c r="O508" i="6"/>
  <c r="F520" i="6"/>
  <c r="K523" i="6"/>
  <c r="N523" i="6"/>
  <c r="H523" i="6"/>
  <c r="Q523" i="6"/>
  <c r="G523" i="6"/>
  <c r="M523" i="6"/>
  <c r="P523" i="6"/>
  <c r="F536" i="6"/>
  <c r="I545" i="6"/>
  <c r="P557" i="6"/>
  <c r="H557" i="6"/>
  <c r="N557" i="6"/>
  <c r="J557" i="6"/>
  <c r="I557" i="6"/>
  <c r="O557" i="6"/>
  <c r="Q557" i="6"/>
  <c r="I616" i="6"/>
  <c r="K640" i="6"/>
  <c r="H643" i="6"/>
  <c r="J647" i="6"/>
  <c r="G650" i="6"/>
  <c r="F659" i="6"/>
  <c r="H662" i="6"/>
  <c r="M690" i="6"/>
  <c r="L690" i="6"/>
  <c r="K690" i="6"/>
  <c r="P690" i="6"/>
  <c r="G690" i="6"/>
  <c r="I690" i="6"/>
  <c r="H690" i="6"/>
  <c r="Q690" i="6"/>
  <c r="H696" i="6"/>
  <c r="O717" i="6"/>
  <c r="O733" i="6"/>
  <c r="G733" i="6"/>
  <c r="Q733" i="6"/>
  <c r="H733" i="6"/>
  <c r="P733" i="6"/>
  <c r="F733" i="6"/>
  <c r="K733" i="6"/>
  <c r="I733" i="6"/>
  <c r="N733" i="6"/>
  <c r="O511" i="6"/>
  <c r="G511" i="6"/>
  <c r="I511" i="6"/>
  <c r="K511" i="6"/>
  <c r="P533" i="6"/>
  <c r="H533" i="6"/>
  <c r="O533" i="6"/>
  <c r="F533" i="6"/>
  <c r="K533" i="6"/>
  <c r="K573" i="6"/>
  <c r="L573" i="6"/>
  <c r="J573" i="6"/>
  <c r="P607" i="6"/>
  <c r="H607" i="6"/>
  <c r="L607" i="6"/>
  <c r="K607" i="6"/>
  <c r="N637" i="6"/>
  <c r="F637" i="6"/>
  <c r="M637" i="6"/>
  <c r="K637" i="6"/>
  <c r="M665" i="6"/>
  <c r="N665" i="6"/>
  <c r="Q665" i="6"/>
  <c r="H665" i="6"/>
  <c r="L665" i="6"/>
  <c r="O708" i="6"/>
  <c r="G708" i="6"/>
  <c r="I708" i="6"/>
  <c r="Q708" i="6"/>
  <c r="H708" i="6"/>
  <c r="L708" i="6"/>
  <c r="N708" i="6"/>
  <c r="O634" i="6"/>
  <c r="G634" i="6"/>
  <c r="L634" i="6"/>
  <c r="K634" i="6"/>
  <c r="L668" i="6"/>
  <c r="O668" i="6"/>
  <c r="F668" i="6"/>
  <c r="I668" i="6"/>
  <c r="M668" i="6"/>
  <c r="J674" i="6"/>
  <c r="P674" i="6"/>
  <c r="G674" i="6"/>
  <c r="O674" i="6"/>
  <c r="F674" i="6"/>
  <c r="K674" i="6"/>
  <c r="M674" i="6"/>
  <c r="I308" i="6"/>
  <c r="I333" i="6"/>
  <c r="I357" i="6"/>
  <c r="W355" i="6" s="1"/>
  <c r="I382" i="6"/>
  <c r="I407" i="6"/>
  <c r="N416" i="6"/>
  <c r="F416" i="6"/>
  <c r="J416" i="6"/>
  <c r="J443" i="6"/>
  <c r="J471" i="6"/>
  <c r="J499" i="6"/>
  <c r="P511" i="6"/>
  <c r="M517" i="6"/>
  <c r="K517" i="6"/>
  <c r="J517" i="6"/>
  <c r="J527" i="6"/>
  <c r="N527" i="6"/>
  <c r="K527" i="6"/>
  <c r="Q533" i="6"/>
  <c r="K548" i="6"/>
  <c r="M548" i="6"/>
  <c r="L548" i="6"/>
  <c r="M567" i="6"/>
  <c r="I567" i="6"/>
  <c r="K567" i="6"/>
  <c r="F573" i="6"/>
  <c r="P573" i="6"/>
  <c r="N588" i="6"/>
  <c r="F588" i="6"/>
  <c r="P588" i="6"/>
  <c r="G588" i="6"/>
  <c r="K588" i="6"/>
  <c r="F607" i="6"/>
  <c r="Q607" i="6"/>
  <c r="L619" i="6"/>
  <c r="Q619" i="6"/>
  <c r="H619" i="6"/>
  <c r="K619" i="6"/>
  <c r="M634" i="6"/>
  <c r="G637" i="6"/>
  <c r="Q637" i="6"/>
  <c r="G665" i="6"/>
  <c r="N668" i="6"/>
  <c r="N674" i="6"/>
  <c r="F708" i="6"/>
  <c r="K720" i="6"/>
  <c r="N720" i="6"/>
  <c r="M720" i="6"/>
  <c r="Q720" i="6"/>
  <c r="H720" i="6"/>
  <c r="P720" i="6"/>
  <c r="K761" i="6"/>
  <c r="J761" i="6"/>
  <c r="N761" i="6"/>
  <c r="F761" i="6"/>
  <c r="L761" i="6"/>
  <c r="I761" i="6"/>
  <c r="H761" i="6"/>
  <c r="G761" i="6"/>
  <c r="Q761" i="6"/>
  <c r="P761" i="6"/>
  <c r="O761" i="6"/>
  <c r="J671" i="6"/>
  <c r="I699" i="6"/>
  <c r="F714" i="6"/>
  <c r="O714" i="6"/>
  <c r="P730" i="6"/>
  <c r="H730" i="6"/>
  <c r="J730" i="6"/>
  <c r="F742" i="6"/>
  <c r="O742" i="6"/>
  <c r="L798" i="6"/>
  <c r="Q798" i="6"/>
  <c r="H798" i="6"/>
  <c r="P798" i="6"/>
  <c r="G798" i="6"/>
  <c r="K798" i="6"/>
  <c r="M798" i="6"/>
  <c r="J798" i="6"/>
  <c r="I798" i="6"/>
  <c r="F798" i="6"/>
  <c r="O798" i="6"/>
  <c r="M761" i="6"/>
  <c r="M752" i="6"/>
  <c r="L752" i="6"/>
  <c r="P752" i="6"/>
  <c r="H752" i="6"/>
  <c r="K752" i="6"/>
  <c r="J752" i="6"/>
  <c r="I752" i="6"/>
  <c r="G752" i="6"/>
  <c r="F752" i="6"/>
  <c r="Q752" i="6"/>
  <c r="O752" i="6"/>
  <c r="N687" i="6"/>
  <c r="F687" i="6"/>
  <c r="J687" i="6"/>
  <c r="J714" i="6"/>
  <c r="J742" i="6"/>
  <c r="I431" i="6"/>
  <c r="I456" i="6"/>
  <c r="I480" i="6"/>
  <c r="U478" i="6" s="1"/>
  <c r="I505" i="6"/>
  <c r="N514" i="6"/>
  <c r="F514" i="6"/>
  <c r="J514" i="6"/>
  <c r="J542" i="6"/>
  <c r="U540" i="6" s="1"/>
  <c r="J570" i="6"/>
  <c r="J597" i="6"/>
  <c r="I625" i="6"/>
  <c r="P656" i="6"/>
  <c r="H656" i="6"/>
  <c r="J656" i="6"/>
  <c r="G671" i="6"/>
  <c r="P671" i="6"/>
  <c r="O683" i="6"/>
  <c r="G683" i="6"/>
  <c r="J683" i="6"/>
  <c r="K687" i="6"/>
  <c r="F699" i="6"/>
  <c r="O699" i="6"/>
  <c r="N711" i="6"/>
  <c r="F711" i="6"/>
  <c r="J711" i="6"/>
  <c r="K714" i="6"/>
  <c r="F730" i="6"/>
  <c r="O730" i="6"/>
  <c r="J739" i="6"/>
  <c r="K742" i="6"/>
  <c r="N752" i="6"/>
  <c r="O746" i="6"/>
  <c r="G746" i="6"/>
  <c r="N746" i="6"/>
  <c r="F746" i="6"/>
  <c r="J746" i="6"/>
  <c r="L746" i="6"/>
  <c r="K755" i="6"/>
  <c r="K773" i="6"/>
  <c r="Q773" i="6"/>
  <c r="H773" i="6"/>
  <c r="P773" i="6"/>
  <c r="G773" i="6"/>
  <c r="L773" i="6"/>
  <c r="N773" i="6"/>
  <c r="K776" i="6"/>
  <c r="J789" i="6"/>
  <c r="I813" i="6"/>
  <c r="M746" i="6"/>
  <c r="O773" i="6"/>
  <c r="K801" i="6"/>
  <c r="I801" i="6"/>
  <c r="Q801" i="6"/>
  <c r="H801" i="6"/>
  <c r="M801" i="6"/>
  <c r="O801" i="6"/>
  <c r="J813" i="6"/>
  <c r="M755" i="6"/>
  <c r="L755" i="6"/>
  <c r="P755" i="6"/>
  <c r="H755" i="6"/>
  <c r="O755" i="6"/>
  <c r="J776" i="6"/>
  <c r="Q776" i="6"/>
  <c r="H776" i="6"/>
  <c r="P776" i="6"/>
  <c r="G776" i="6"/>
  <c r="L776" i="6"/>
  <c r="N776" i="6"/>
  <c r="N789" i="6"/>
  <c r="F789" i="6"/>
  <c r="L789" i="6"/>
  <c r="K789" i="6"/>
  <c r="P789" i="6"/>
  <c r="G789" i="6"/>
  <c r="O789" i="6"/>
  <c r="Q746" i="6"/>
  <c r="Q755" i="6"/>
  <c r="O776" i="6"/>
  <c r="Q789" i="6"/>
  <c r="O813" i="6"/>
  <c r="G813" i="6"/>
  <c r="L813" i="6"/>
  <c r="K813" i="6"/>
  <c r="P813" i="6"/>
  <c r="F813" i="6"/>
  <c r="N813" i="6"/>
  <c r="L758" i="6"/>
  <c r="K758" i="6"/>
  <c r="O758" i="6"/>
  <c r="G758" i="6"/>
  <c r="N758" i="6"/>
  <c r="F773" i="6"/>
  <c r="N792" i="6"/>
  <c r="O792" i="6"/>
  <c r="M792" i="6"/>
  <c r="I792" i="6"/>
  <c r="Q792" i="6"/>
  <c r="Q813" i="6"/>
  <c r="H746" i="6"/>
  <c r="G755" i="6"/>
  <c r="P758" i="6"/>
  <c r="P770" i="6"/>
  <c r="H770" i="6"/>
  <c r="O770" i="6"/>
  <c r="G770" i="6"/>
  <c r="K770" i="6"/>
  <c r="M770" i="6"/>
  <c r="I773" i="6"/>
  <c r="N816" i="6"/>
  <c r="F816" i="6"/>
  <c r="M816" i="6"/>
  <c r="L816" i="6"/>
  <c r="Q816" i="6"/>
  <c r="H816" i="6"/>
  <c r="P816" i="6"/>
  <c r="I530" i="6"/>
  <c r="I554" i="6"/>
  <c r="I579" i="6"/>
  <c r="I603" i="6"/>
  <c r="I628" i="6"/>
  <c r="I653" i="6"/>
  <c r="I677" i="6"/>
  <c r="I702" i="6"/>
  <c r="I727" i="6"/>
  <c r="I746" i="6"/>
  <c r="I755" i="6"/>
  <c r="Q758" i="6"/>
  <c r="N770" i="6"/>
  <c r="J773" i="6"/>
  <c r="F776" i="6"/>
  <c r="H789" i="6"/>
  <c r="G792" i="6"/>
  <c r="J801" i="6"/>
  <c r="I749" i="6"/>
  <c r="Q749" i="6"/>
  <c r="M764" i="6"/>
  <c r="J795" i="6"/>
  <c r="M749" i="6"/>
  <c r="I764" i="6"/>
  <c r="Q764" i="6"/>
  <c r="O786" i="6"/>
  <c r="G786" i="6"/>
  <c r="J786" i="6"/>
  <c r="F795" i="6"/>
  <c r="O795" i="6"/>
  <c r="P810" i="6"/>
  <c r="H810" i="6"/>
  <c r="J810" i="6"/>
  <c r="F749" i="6"/>
  <c r="I767" i="6"/>
  <c r="P783" i="6"/>
  <c r="H783" i="6"/>
  <c r="J783" i="6"/>
  <c r="K786" i="6"/>
  <c r="G795" i="6"/>
  <c r="P795" i="6"/>
  <c r="I804" i="6"/>
  <c r="K810" i="6"/>
  <c r="I779" i="6"/>
  <c r="I807" i="6"/>
  <c r="Y455" i="4" l="1"/>
  <c r="W455" i="4"/>
  <c r="X455" i="4"/>
  <c r="Y447" i="4"/>
  <c r="W447" i="4"/>
  <c r="X447" i="4"/>
  <c r="W451" i="4"/>
  <c r="Y451" i="4"/>
  <c r="X451" i="4"/>
  <c r="X439" i="4"/>
  <c r="Y435" i="4"/>
  <c r="Y459" i="4"/>
  <c r="X459" i="4"/>
  <c r="W459" i="4"/>
  <c r="W463" i="4"/>
  <c r="Y463" i="4"/>
  <c r="X463" i="4"/>
  <c r="W420" i="4"/>
  <c r="W428" i="4"/>
  <c r="X424" i="4"/>
  <c r="Y432" i="4"/>
  <c r="X432" i="4"/>
  <c r="W432" i="4"/>
  <c r="X428" i="4"/>
  <c r="Y416" i="4"/>
  <c r="X416" i="4"/>
  <c r="W416" i="4"/>
  <c r="Y424" i="4"/>
  <c r="Y397" i="4"/>
  <c r="X397" i="4"/>
  <c r="W397" i="4"/>
  <c r="Y393" i="4"/>
  <c r="X393" i="4"/>
  <c r="W393" i="4"/>
  <c r="W413" i="4"/>
  <c r="Y405" i="4"/>
  <c r="W409" i="4"/>
  <c r="W405" i="4"/>
  <c r="X401" i="4"/>
  <c r="W401" i="4"/>
  <c r="Y401" i="4"/>
  <c r="X413" i="4"/>
  <c r="Y370" i="4"/>
  <c r="X370" i="4"/>
  <c r="W370" i="4"/>
  <c r="W386" i="4"/>
  <c r="X386" i="4"/>
  <c r="W382" i="4"/>
  <c r="X382" i="4"/>
  <c r="Y382" i="4"/>
  <c r="Y378" i="4"/>
  <c r="W378" i="4"/>
  <c r="X378" i="4"/>
  <c r="Y390" i="4"/>
  <c r="W390" i="4"/>
  <c r="Y386" i="4"/>
  <c r="Y359" i="4"/>
  <c r="X355" i="4"/>
  <c r="W355" i="4"/>
  <c r="Y355" i="4"/>
  <c r="Y347" i="4"/>
  <c r="X347" i="4"/>
  <c r="W347" i="4"/>
  <c r="Y363" i="4"/>
  <c r="X363" i="4"/>
  <c r="W363" i="4"/>
  <c r="W351" i="4"/>
  <c r="Y367" i="4"/>
  <c r="W367" i="4"/>
  <c r="Y351" i="4"/>
  <c r="W336" i="4"/>
  <c r="Y336" i="4"/>
  <c r="X336" i="4"/>
  <c r="X332" i="4"/>
  <c r="W332" i="4"/>
  <c r="Y332" i="4"/>
  <c r="Y328" i="4"/>
  <c r="X328" i="4"/>
  <c r="W328" i="4"/>
  <c r="X344" i="4"/>
  <c r="Y344" i="4"/>
  <c r="Y324" i="4"/>
  <c r="X324" i="4"/>
  <c r="W324" i="4"/>
  <c r="W340" i="4"/>
  <c r="X317" i="4"/>
  <c r="W317" i="4"/>
  <c r="Y313" i="4"/>
  <c r="X313" i="4"/>
  <c r="X321" i="4"/>
  <c r="Y305" i="4"/>
  <c r="W305" i="4"/>
  <c r="W301" i="4"/>
  <c r="Y301" i="4"/>
  <c r="X301" i="4"/>
  <c r="Y309" i="4"/>
  <c r="X309" i="4"/>
  <c r="Y278" i="4"/>
  <c r="X278" i="4"/>
  <c r="W278" i="4"/>
  <c r="Y282" i="4"/>
  <c r="X282" i="4"/>
  <c r="W282" i="4"/>
  <c r="Y298" i="4"/>
  <c r="X298" i="4"/>
  <c r="W298" i="4"/>
  <c r="X294" i="4"/>
  <c r="Y294" i="4"/>
  <c r="W290" i="4"/>
  <c r="X290" i="4"/>
  <c r="X286" i="4"/>
  <c r="W294" i="4"/>
  <c r="W271" i="4"/>
  <c r="X263" i="4"/>
  <c r="W263" i="4"/>
  <c r="Y263" i="4"/>
  <c r="X255" i="4"/>
  <c r="Y255" i="4"/>
  <c r="W255" i="4"/>
  <c r="Y259" i="4"/>
  <c r="X259" i="4"/>
  <c r="W259" i="4"/>
  <c r="W275" i="4"/>
  <c r="X275" i="4"/>
  <c r="W267" i="4"/>
  <c r="Y267" i="4"/>
  <c r="X267" i="4"/>
  <c r="W244" i="4"/>
  <c r="Y244" i="4"/>
  <c r="X244" i="4"/>
  <c r="X248" i="4"/>
  <c r="W248" i="4"/>
  <c r="X232" i="4"/>
  <c r="Y232" i="4"/>
  <c r="W232" i="4"/>
  <c r="X240" i="4"/>
  <c r="W240" i="4"/>
  <c r="Y240" i="4"/>
  <c r="Y236" i="4"/>
  <c r="W236" i="4"/>
  <c r="X236" i="4"/>
  <c r="Y252" i="4"/>
  <c r="X252" i="4"/>
  <c r="Y217" i="4"/>
  <c r="Y209" i="4"/>
  <c r="X209" i="4"/>
  <c r="W209" i="4"/>
  <c r="X213" i="4"/>
  <c r="X225" i="4"/>
  <c r="Y225" i="4"/>
  <c r="W225" i="4"/>
  <c r="X229" i="4"/>
  <c r="W229" i="4"/>
  <c r="X221" i="4"/>
  <c r="Y221" i="4"/>
  <c r="W217" i="4"/>
  <c r="Y229" i="4"/>
  <c r="Y186" i="4"/>
  <c r="X186" i="4"/>
  <c r="W186" i="4"/>
  <c r="W198" i="4"/>
  <c r="Y198" i="4"/>
  <c r="X198" i="4"/>
  <c r="W206" i="4"/>
  <c r="W202" i="4"/>
  <c r="X202" i="4"/>
  <c r="Y190" i="4"/>
  <c r="X190" i="4"/>
  <c r="W190" i="4"/>
  <c r="X194" i="4"/>
  <c r="W194" i="4"/>
  <c r="Y194" i="4"/>
  <c r="X206" i="4"/>
  <c r="W183" i="4"/>
  <c r="Y183" i="4"/>
  <c r="X183" i="4"/>
  <c r="Y167" i="4"/>
  <c r="X167" i="4"/>
  <c r="W167" i="4"/>
  <c r="Y163" i="4"/>
  <c r="X163" i="4"/>
  <c r="W163" i="4"/>
  <c r="X179" i="4"/>
  <c r="Y179" i="4"/>
  <c r="W179" i="4"/>
  <c r="X175" i="4"/>
  <c r="W175" i="4"/>
  <c r="W160" i="4"/>
  <c r="Y144" i="4"/>
  <c r="X144" i="4"/>
  <c r="W144" i="4"/>
  <c r="Y152" i="4"/>
  <c r="Y140" i="4"/>
  <c r="X140" i="4"/>
  <c r="W140" i="4"/>
  <c r="X160" i="4"/>
  <c r="X148" i="4"/>
  <c r="W148" i="4"/>
  <c r="Y148" i="4"/>
  <c r="W156" i="4"/>
  <c r="X152" i="4"/>
  <c r="Y137" i="4"/>
  <c r="W137" i="4"/>
  <c r="Y125" i="4"/>
  <c r="Y117" i="4"/>
  <c r="X117" i="4"/>
  <c r="W117" i="4"/>
  <c r="Y121" i="4"/>
  <c r="X121" i="4"/>
  <c r="W121" i="4"/>
  <c r="X125" i="4"/>
  <c r="X137" i="4"/>
  <c r="W129" i="4"/>
  <c r="Y129" i="4"/>
  <c r="X129" i="4"/>
  <c r="X133" i="4"/>
  <c r="X114" i="4"/>
  <c r="W114" i="4"/>
  <c r="Y110" i="4"/>
  <c r="W110" i="4"/>
  <c r="X110" i="4"/>
  <c r="X102" i="4"/>
  <c r="W98" i="4"/>
  <c r="Y106" i="4"/>
  <c r="X106" i="4"/>
  <c r="Y114" i="4"/>
  <c r="Y94" i="4"/>
  <c r="X94" i="4"/>
  <c r="W94" i="4"/>
  <c r="W102" i="4"/>
  <c r="X83" i="4"/>
  <c r="X75" i="4"/>
  <c r="Y71" i="4"/>
  <c r="X71" i="4"/>
  <c r="W71" i="4"/>
  <c r="Y91" i="4"/>
  <c r="X91" i="4"/>
  <c r="W91" i="4"/>
  <c r="W83" i="4"/>
  <c r="Y87" i="4"/>
  <c r="W87" i="4"/>
  <c r="Y83" i="4"/>
  <c r="X79" i="4"/>
  <c r="Y48" i="4"/>
  <c r="X48" i="4"/>
  <c r="W48" i="4"/>
  <c r="Y68" i="4"/>
  <c r="X68" i="4"/>
  <c r="W68" i="4"/>
  <c r="Y64" i="4"/>
  <c r="W64" i="4"/>
  <c r="Y60" i="4"/>
  <c r="X64" i="4"/>
  <c r="W60" i="4"/>
  <c r="W52" i="4"/>
  <c r="X56" i="4"/>
  <c r="W56" i="4"/>
  <c r="Y56" i="4"/>
  <c r="Y29" i="4"/>
  <c r="X29" i="4"/>
  <c r="W29" i="4"/>
  <c r="Y25" i="4"/>
  <c r="X25" i="4"/>
  <c r="W25" i="4"/>
  <c r="W33" i="4"/>
  <c r="W45" i="4"/>
  <c r="Y45" i="4"/>
  <c r="X45" i="4"/>
  <c r="X33" i="4"/>
  <c r="Y41" i="4"/>
  <c r="X41" i="4"/>
  <c r="X37" i="4"/>
  <c r="W41" i="4"/>
  <c r="W37" i="4"/>
  <c r="Y18" i="4"/>
  <c r="X18" i="4"/>
  <c r="W18" i="4"/>
  <c r="W14" i="4"/>
  <c r="Y14" i="4"/>
  <c r="X14" i="4"/>
  <c r="Y2" i="4"/>
  <c r="W2" i="4"/>
  <c r="X2" i="4"/>
  <c r="X10" i="4"/>
  <c r="W10" i="4"/>
  <c r="Y10" i="4"/>
  <c r="W6" i="4"/>
  <c r="Y6" i="4"/>
  <c r="W777" i="6"/>
  <c r="W601" i="6"/>
  <c r="U475" i="6"/>
  <c r="W297" i="6"/>
  <c r="V528" i="6"/>
  <c r="U380" i="6"/>
  <c r="V802" i="6"/>
  <c r="W469" i="6"/>
  <c r="U632" i="6"/>
  <c r="U675" i="6"/>
  <c r="W306" i="6"/>
  <c r="V134" i="6"/>
  <c r="V565" i="6"/>
  <c r="W281" i="6"/>
  <c r="U183" i="6"/>
  <c r="U297" i="6"/>
  <c r="V214" i="6"/>
  <c r="U405" i="6"/>
  <c r="U426" i="6"/>
  <c r="V552" i="6"/>
  <c r="U574" i="6"/>
  <c r="W420" i="6"/>
  <c r="U546" i="6"/>
  <c r="V257" i="6"/>
  <c r="W60" i="6"/>
  <c r="V14" i="6"/>
  <c r="U361" i="6"/>
  <c r="W568" i="6"/>
  <c r="W35" i="6"/>
  <c r="W377" i="6"/>
  <c r="V97" i="6"/>
  <c r="W17" i="6"/>
  <c r="V361" i="6"/>
  <c r="W51" i="6"/>
  <c r="V158" i="6"/>
  <c r="W651" i="6"/>
  <c r="U737" i="6"/>
  <c r="V641" i="6"/>
  <c r="V392" i="6"/>
  <c r="V66" i="6"/>
  <c r="U626" i="6"/>
  <c r="W109" i="6"/>
  <c r="V146" i="6"/>
  <c r="U278" i="6"/>
  <c r="U497" i="6"/>
  <c r="W663" i="6"/>
  <c r="W521" i="6"/>
  <c r="W417" i="6"/>
  <c r="W398" i="6"/>
  <c r="U595" i="6"/>
  <c r="V645" i="6"/>
  <c r="V469" i="6"/>
  <c r="W457" i="6"/>
  <c r="V435" i="6"/>
  <c r="U543" i="6"/>
  <c r="V180" i="6"/>
  <c r="V198" i="6"/>
  <c r="U131" i="6"/>
  <c r="W334" i="6"/>
  <c r="W429" i="6"/>
  <c r="V125" i="6"/>
  <c r="W454" i="6"/>
  <c r="U100" i="6"/>
  <c r="U617" i="6"/>
  <c r="W149" i="6"/>
  <c r="U700" i="6"/>
  <c r="W331" i="6"/>
  <c r="W14" i="6"/>
  <c r="W528" i="6"/>
  <c r="U186" i="6"/>
  <c r="V297" i="6"/>
  <c r="V205" i="6"/>
  <c r="W737" i="6"/>
  <c r="V805" i="6"/>
  <c r="W337" i="6"/>
  <c r="U601" i="6"/>
  <c r="W211" i="6"/>
  <c r="V269" i="6"/>
  <c r="V549" i="6"/>
  <c r="V106" i="6"/>
  <c r="U78" i="6"/>
  <c r="U528" i="6"/>
  <c r="U565" i="6"/>
  <c r="U525" i="6"/>
  <c r="W765" i="6"/>
  <c r="U515" i="6"/>
  <c r="V663" i="6"/>
  <c r="V445" i="6"/>
  <c r="U448" i="6"/>
  <c r="U51" i="6"/>
  <c r="U23" i="6"/>
  <c r="U177" i="6"/>
  <c r="W214" i="6"/>
  <c r="W623" i="6"/>
  <c r="W48" i="6"/>
  <c r="V51" i="6"/>
  <c r="V23" i="6"/>
  <c r="U211" i="6"/>
  <c r="V617" i="6"/>
  <c r="W688" i="6"/>
  <c r="V11" i="6"/>
  <c r="U645" i="6"/>
  <c r="V466" i="6"/>
  <c r="V737" i="6"/>
  <c r="V595" i="6"/>
  <c r="V784" i="6"/>
  <c r="V623" i="6"/>
  <c r="W617" i="6"/>
  <c r="W555" i="6"/>
  <c r="V457" i="6"/>
  <c r="U648" i="6"/>
  <c r="V408" i="6"/>
  <c r="V318" i="6"/>
  <c r="U106" i="6"/>
  <c r="W595" i="6"/>
  <c r="V303" i="6"/>
  <c r="U48" i="6"/>
  <c r="W205" i="6"/>
  <c r="V100" i="6"/>
  <c r="V426" i="6"/>
  <c r="W23" i="6"/>
  <c r="V306" i="6"/>
  <c r="U494" i="6"/>
  <c r="W515" i="6"/>
  <c r="W426" i="6"/>
  <c r="W269" i="6"/>
  <c r="V238" i="6"/>
  <c r="V380" i="6"/>
  <c r="V103" i="6"/>
  <c r="V161" i="6"/>
  <c r="W140" i="6"/>
  <c r="U781" i="6"/>
  <c r="V429" i="6"/>
  <c r="W497" i="6"/>
  <c r="W309" i="6"/>
  <c r="V601" i="6"/>
  <c r="W629" i="6"/>
  <c r="W346" i="6"/>
  <c r="U300" i="6"/>
  <c r="W380" i="6"/>
  <c r="U549" i="6"/>
  <c r="V331" i="6"/>
  <c r="W32" i="6"/>
  <c r="W171" i="6"/>
  <c r="V334" i="6"/>
  <c r="V149" i="6"/>
  <c r="U161" i="6"/>
  <c r="V186" i="6"/>
  <c r="W808" i="6"/>
  <c r="W762" i="6"/>
  <c r="U799" i="6"/>
  <c r="U802" i="6"/>
  <c r="U663" i="6"/>
  <c r="W565" i="6"/>
  <c r="W152" i="6"/>
  <c r="W549" i="6"/>
  <c r="U152" i="6"/>
  <c r="U32" i="6"/>
  <c r="W235" i="6"/>
  <c r="V494" i="6"/>
  <c r="U109" i="6"/>
  <c r="U97" i="6"/>
  <c r="U454" i="6"/>
  <c r="W802" i="6"/>
  <c r="W441" i="6"/>
  <c r="U281" i="6"/>
  <c r="V395" i="6"/>
  <c r="V580" i="6"/>
  <c r="V401" i="6"/>
  <c r="W343" i="6"/>
  <c r="U146" i="6"/>
  <c r="V109" i="6"/>
  <c r="U149" i="6"/>
  <c r="V725" i="6"/>
  <c r="U756" i="6"/>
  <c r="V654" i="6"/>
  <c r="U368" i="6"/>
  <c r="W506" i="6"/>
  <c r="W448" i="6"/>
  <c r="V346" i="6"/>
  <c r="W278" i="6"/>
  <c r="V281" i="6"/>
  <c r="U214" i="6"/>
  <c r="U235" i="6"/>
  <c r="U472" i="6"/>
  <c r="W472" i="6"/>
  <c r="V472" i="6"/>
  <c r="U808" i="6"/>
  <c r="U654" i="6"/>
  <c r="W685" i="6"/>
  <c r="V685" i="6"/>
  <c r="U685" i="6"/>
  <c r="U629" i="6"/>
  <c r="W208" i="6"/>
  <c r="V208" i="6"/>
  <c r="U208" i="6"/>
  <c r="U774" i="6"/>
  <c r="W774" i="6"/>
  <c r="V774" i="6"/>
  <c r="V765" i="6"/>
  <c r="W781" i="6"/>
  <c r="V709" i="6"/>
  <c r="U709" i="6"/>
  <c r="W709" i="6"/>
  <c r="V808" i="6"/>
  <c r="V756" i="6"/>
  <c r="V740" i="6"/>
  <c r="W740" i="6"/>
  <c r="U740" i="6"/>
  <c r="U784" i="6"/>
  <c r="U759" i="6"/>
  <c r="W759" i="6"/>
  <c r="V759" i="6"/>
  <c r="U605" i="6"/>
  <c r="W605" i="6"/>
  <c r="V605" i="6"/>
  <c r="W632" i="6"/>
  <c r="V632" i="6"/>
  <c r="W525" i="6"/>
  <c r="W445" i="6"/>
  <c r="U445" i="6"/>
  <c r="V648" i="6"/>
  <c r="W725" i="6"/>
  <c r="U725" i="6"/>
  <c r="U358" i="6"/>
  <c r="W358" i="6"/>
  <c r="V358" i="6"/>
  <c r="U269" i="6"/>
  <c r="V540" i="6"/>
  <c r="W466" i="6"/>
  <c r="W352" i="6"/>
  <c r="U352" i="6"/>
  <c r="V352" i="6"/>
  <c r="U598" i="6"/>
  <c r="W598" i="6"/>
  <c r="V598" i="6"/>
  <c r="V405" i="6"/>
  <c r="V525" i="6"/>
  <c r="W128" i="6"/>
  <c r="V128" i="6"/>
  <c r="V223" i="6"/>
  <c r="W223" i="6"/>
  <c r="U223" i="6"/>
  <c r="U118" i="6"/>
  <c r="W118" i="6"/>
  <c r="V118" i="6"/>
  <c r="U334" i="6"/>
  <c r="W546" i="6"/>
  <c r="W408" i="6"/>
  <c r="V389" i="6"/>
  <c r="W389" i="6"/>
  <c r="U389" i="6"/>
  <c r="U441" i="6"/>
  <c r="U331" i="6"/>
  <c r="U128" i="6"/>
  <c r="V448" i="6"/>
  <c r="W318" i="6"/>
  <c r="U171" i="6"/>
  <c r="W134" i="6"/>
  <c r="V32" i="6"/>
  <c r="U306" i="6"/>
  <c r="V177" i="6"/>
  <c r="V211" i="6"/>
  <c r="V48" i="6"/>
  <c r="V248" i="6"/>
  <c r="W248" i="6"/>
  <c r="U248" i="6"/>
  <c r="U377" i="6"/>
  <c r="W180" i="6"/>
  <c r="U14" i="6"/>
  <c r="V753" i="6"/>
  <c r="U753" i="6"/>
  <c r="W753" i="6"/>
  <c r="W669" i="6"/>
  <c r="V669" i="6"/>
  <c r="V666" i="6"/>
  <c r="U666" i="6"/>
  <c r="W666" i="6"/>
  <c r="V715" i="6"/>
  <c r="U715" i="6"/>
  <c r="W715" i="6"/>
  <c r="W201" i="6"/>
  <c r="W654" i="6"/>
  <c r="V441" i="6"/>
  <c r="V675" i="6"/>
  <c r="U263" i="6"/>
  <c r="W263" i="6"/>
  <c r="V521" i="6"/>
  <c r="U226" i="6"/>
  <c r="W226" i="6"/>
  <c r="V226" i="6"/>
  <c r="V57" i="6"/>
  <c r="U57" i="6"/>
  <c r="W57" i="6"/>
  <c r="W411" i="6"/>
  <c r="V411" i="6"/>
  <c r="U411" i="6"/>
  <c r="U251" i="6"/>
  <c r="W251" i="6"/>
  <c r="V251" i="6"/>
  <c r="U325" i="6"/>
  <c r="W325" i="6"/>
  <c r="V325" i="6"/>
  <c r="U17" i="6"/>
  <c r="W168" i="6"/>
  <c r="U168" i="6"/>
  <c r="V168" i="6"/>
  <c r="V75" i="6"/>
  <c r="U75" i="6"/>
  <c r="W75" i="6"/>
  <c r="V592" i="6"/>
  <c r="U592" i="6"/>
  <c r="W592" i="6"/>
  <c r="W106" i="6"/>
  <c r="W186" i="6"/>
  <c r="U337" i="6"/>
  <c r="U189" i="6"/>
  <c r="W189" i="6"/>
  <c r="V189" i="6"/>
  <c r="W112" i="6"/>
  <c r="V112" i="6"/>
  <c r="U112" i="6"/>
  <c r="U521" i="6"/>
  <c r="V451" i="6"/>
  <c r="W451" i="6"/>
  <c r="U451" i="6"/>
  <c r="U275" i="6"/>
  <c r="W275" i="6"/>
  <c r="V275" i="6"/>
  <c r="U103" i="6"/>
  <c r="V417" i="6"/>
  <c r="V398" i="6"/>
  <c r="V368" i="6"/>
  <c r="V278" i="6"/>
  <c r="V235" i="6"/>
  <c r="W177" i="6"/>
  <c r="W475" i="6"/>
  <c r="V475" i="6"/>
  <c r="W500" i="6"/>
  <c r="V500" i="6"/>
  <c r="U500" i="6"/>
  <c r="W491" i="6"/>
  <c r="V491" i="6"/>
  <c r="U491" i="6"/>
  <c r="W285" i="6"/>
  <c r="V285" i="6"/>
  <c r="U285" i="6"/>
  <c r="W747" i="6"/>
  <c r="U747" i="6"/>
  <c r="V747" i="6"/>
  <c r="W790" i="6"/>
  <c r="V790" i="6"/>
  <c r="U790" i="6"/>
  <c r="W626" i="6"/>
  <c r="V626" i="6"/>
  <c r="V768" i="6"/>
  <c r="U787" i="6"/>
  <c r="W787" i="6"/>
  <c r="V787" i="6"/>
  <c r="V503" i="6"/>
  <c r="U503" i="6"/>
  <c r="W503" i="6"/>
  <c r="U762" i="6"/>
  <c r="V796" i="6"/>
  <c r="W796" i="6"/>
  <c r="U796" i="6"/>
  <c r="U706" i="6"/>
  <c r="W706" i="6"/>
  <c r="V706" i="6"/>
  <c r="W586" i="6"/>
  <c r="U586" i="6"/>
  <c r="V586" i="6"/>
  <c r="W531" i="6"/>
  <c r="V531" i="6"/>
  <c r="U531" i="6"/>
  <c r="U509" i="6"/>
  <c r="V546" i="6"/>
  <c r="W183" i="6"/>
  <c r="V183" i="6"/>
  <c r="U641" i="6"/>
  <c r="V543" i="6"/>
  <c r="U420" i="6"/>
  <c r="U694" i="6"/>
  <c r="W694" i="6"/>
  <c r="V694" i="6"/>
  <c r="U660" i="6"/>
  <c r="W660" i="6"/>
  <c r="V660" i="6"/>
  <c r="W645" i="6"/>
  <c r="W460" i="6"/>
  <c r="V460" i="6"/>
  <c r="U460" i="6"/>
  <c r="W438" i="6"/>
  <c r="V438" i="6"/>
  <c r="U438" i="6"/>
  <c r="W395" i="6"/>
  <c r="U395" i="6"/>
  <c r="U688" i="6"/>
  <c r="W294" i="6"/>
  <c r="U294" i="6"/>
  <c r="V294" i="6"/>
  <c r="W229" i="6"/>
  <c r="U229" i="6"/>
  <c r="V229" i="6"/>
  <c r="V506" i="6"/>
  <c r="U392" i="6"/>
  <c r="V688" i="6"/>
  <c r="W435" i="6"/>
  <c r="V45" i="6"/>
  <c r="U45" i="6"/>
  <c r="W45" i="6"/>
  <c r="V174" i="6"/>
  <c r="W174" i="6"/>
  <c r="U174" i="6"/>
  <c r="W121" i="6"/>
  <c r="V121" i="6"/>
  <c r="U121" i="6"/>
  <c r="V171" i="6"/>
  <c r="U309" i="6"/>
  <c r="U417" i="6"/>
  <c r="V337" i="6"/>
  <c r="W257" i="6"/>
  <c r="U398" i="6"/>
  <c r="U198" i="6"/>
  <c r="W146" i="6"/>
  <c r="U60" i="6"/>
  <c r="V5" i="6"/>
  <c r="W368" i="6"/>
  <c r="V131" i="6"/>
  <c r="W238" i="6"/>
  <c r="W478" i="6"/>
  <c r="U85" i="6"/>
  <c r="U315" i="6"/>
  <c r="W315" i="6"/>
  <c r="V315" i="6"/>
  <c r="W100" i="6"/>
  <c r="W401" i="6"/>
  <c r="V152" i="6"/>
  <c r="U205" i="6"/>
  <c r="W63" i="6"/>
  <c r="V63" i="6"/>
  <c r="U63" i="6"/>
  <c r="U512" i="6"/>
  <c r="W512" i="6"/>
  <c r="V512" i="6"/>
  <c r="W672" i="6"/>
  <c r="V672" i="6"/>
  <c r="U672" i="6"/>
  <c r="V700" i="6"/>
  <c r="W638" i="6"/>
  <c r="V638" i="6"/>
  <c r="U638" i="6"/>
  <c r="W41" i="6"/>
  <c r="V41" i="6"/>
  <c r="U41" i="6"/>
  <c r="W675" i="6"/>
  <c r="U346" i="6"/>
  <c r="W88" i="6"/>
  <c r="V88" i="6"/>
  <c r="U88" i="6"/>
  <c r="W94" i="6"/>
  <c r="U94" i="6"/>
  <c r="V94" i="6"/>
  <c r="W728" i="6"/>
  <c r="V728" i="6"/>
  <c r="U728" i="6"/>
  <c r="V762" i="6"/>
  <c r="U669" i="6"/>
  <c r="W712" i="6"/>
  <c r="V712" i="6"/>
  <c r="U712" i="6"/>
  <c r="W731" i="6"/>
  <c r="V731" i="6"/>
  <c r="U731" i="6"/>
  <c r="U349" i="6"/>
  <c r="W349" i="6"/>
  <c r="V349" i="6"/>
  <c r="W158" i="6"/>
  <c r="U158" i="6"/>
  <c r="V420" i="6"/>
  <c r="W340" i="6"/>
  <c r="V340" i="6"/>
  <c r="U340" i="6"/>
  <c r="U488" i="6"/>
  <c r="W488" i="6"/>
  <c r="V488" i="6"/>
  <c r="W509" i="6"/>
  <c r="W392" i="6"/>
  <c r="W580" i="6"/>
  <c r="U506" i="6"/>
  <c r="U568" i="6"/>
  <c r="W485" i="6"/>
  <c r="V485" i="6"/>
  <c r="U485" i="6"/>
  <c r="U469" i="6"/>
  <c r="U678" i="6"/>
  <c r="W678" i="6"/>
  <c r="V678" i="6"/>
  <c r="V608" i="6"/>
  <c r="W608" i="6"/>
  <c r="U608" i="6"/>
  <c r="V377" i="6"/>
  <c r="W300" i="6"/>
  <c r="V300" i="6"/>
  <c r="U435" i="6"/>
  <c r="V343" i="6"/>
  <c r="U328" i="6"/>
  <c r="W328" i="6"/>
  <c r="V328" i="6"/>
  <c r="U54" i="6"/>
  <c r="W54" i="6"/>
  <c r="V54" i="6"/>
  <c r="U374" i="6"/>
  <c r="W374" i="6"/>
  <c r="V374" i="6"/>
  <c r="U66" i="6"/>
  <c r="U623" i="6"/>
  <c r="V309" i="6"/>
  <c r="V26" i="6"/>
  <c r="W26" i="6"/>
  <c r="U26" i="6"/>
  <c r="V272" i="6"/>
  <c r="U272" i="6"/>
  <c r="W272" i="6"/>
  <c r="U20" i="6"/>
  <c r="W20" i="6"/>
  <c r="V20" i="6"/>
  <c r="W291" i="6"/>
  <c r="U291" i="6"/>
  <c r="V291" i="6"/>
  <c r="W198" i="6"/>
  <c r="W195" i="6"/>
  <c r="V195" i="6"/>
  <c r="U195" i="6"/>
  <c r="V140" i="6"/>
  <c r="V60" i="6"/>
  <c r="W5" i="6"/>
  <c r="U303" i="6"/>
  <c r="W131" i="6"/>
  <c r="W115" i="6"/>
  <c r="U115" i="6"/>
  <c r="V115" i="6"/>
  <c r="U238" i="6"/>
  <c r="W38" i="6"/>
  <c r="V38" i="6"/>
  <c r="U38" i="6"/>
  <c r="V78" i="6"/>
  <c r="U401" i="6"/>
  <c r="W254" i="6"/>
  <c r="V254" i="6"/>
  <c r="U254" i="6"/>
  <c r="W155" i="6"/>
  <c r="U155" i="6"/>
  <c r="V155" i="6"/>
  <c r="V263" i="6"/>
  <c r="V165" i="6"/>
  <c r="W165" i="6"/>
  <c r="U165" i="6"/>
  <c r="W365" i="6"/>
  <c r="V365" i="6"/>
  <c r="U365" i="6"/>
  <c r="W232" i="6"/>
  <c r="V232" i="6"/>
  <c r="U703" i="6"/>
  <c r="W703" i="6"/>
  <c r="V703" i="6"/>
  <c r="U312" i="6"/>
  <c r="W312" i="6"/>
  <c r="V312" i="6"/>
  <c r="U423" i="6"/>
  <c r="W423" i="6"/>
  <c r="V423" i="6"/>
  <c r="V241" i="6"/>
  <c r="W241" i="6"/>
  <c r="U241" i="6"/>
  <c r="W72" i="6"/>
  <c r="V72" i="6"/>
  <c r="U72" i="6"/>
  <c r="V17" i="6"/>
  <c r="V371" i="6"/>
  <c r="U371" i="6"/>
  <c r="W371" i="6"/>
  <c r="W793" i="6"/>
  <c r="V793" i="6"/>
  <c r="U793" i="6"/>
  <c r="V781" i="6"/>
  <c r="W577" i="6"/>
  <c r="V577" i="6"/>
  <c r="V814" i="6"/>
  <c r="U814" i="6"/>
  <c r="W814" i="6"/>
  <c r="U771" i="6"/>
  <c r="W771" i="6"/>
  <c r="V771" i="6"/>
  <c r="U811" i="6"/>
  <c r="W811" i="6"/>
  <c r="V811" i="6"/>
  <c r="W784" i="6"/>
  <c r="W799" i="6"/>
  <c r="U777" i="6"/>
  <c r="W681" i="6"/>
  <c r="U681" i="6"/>
  <c r="W756" i="6"/>
  <c r="W768" i="6"/>
  <c r="W540" i="6"/>
  <c r="V635" i="6"/>
  <c r="W635" i="6"/>
  <c r="U635" i="6"/>
  <c r="U577" i="6"/>
  <c r="W657" i="6"/>
  <c r="V657" i="6"/>
  <c r="U657" i="6"/>
  <c r="V651" i="6"/>
  <c r="W583" i="6"/>
  <c r="V583" i="6"/>
  <c r="U583" i="6"/>
  <c r="W574" i="6"/>
  <c r="V454" i="6"/>
  <c r="W641" i="6"/>
  <c r="W614" i="6"/>
  <c r="V614" i="6"/>
  <c r="U614" i="6"/>
  <c r="U580" i="6"/>
  <c r="U429" i="6"/>
  <c r="W383" i="6"/>
  <c r="U383" i="6"/>
  <c r="V383" i="6"/>
  <c r="W260" i="6"/>
  <c r="V260" i="6"/>
  <c r="U260" i="6"/>
  <c r="V497" i="6"/>
  <c r="V568" i="6"/>
  <c r="V555" i="6"/>
  <c r="W405" i="6"/>
  <c r="U343" i="6"/>
  <c r="W245" i="6"/>
  <c r="U245" i="6"/>
  <c r="V245" i="6"/>
  <c r="U180" i="6"/>
  <c r="W589" i="6"/>
  <c r="V589" i="6"/>
  <c r="U589" i="6"/>
  <c r="W220" i="6"/>
  <c r="V220" i="6"/>
  <c r="U220" i="6"/>
  <c r="V192" i="6"/>
  <c r="W192" i="6"/>
  <c r="U192" i="6"/>
  <c r="U134" i="6"/>
  <c r="U555" i="6"/>
  <c r="U408" i="6"/>
  <c r="V478" i="6"/>
  <c r="W432" i="6"/>
  <c r="V432" i="6"/>
  <c r="U432" i="6"/>
  <c r="W143" i="6"/>
  <c r="V143" i="6"/>
  <c r="U143" i="6"/>
  <c r="V509" i="6"/>
  <c r="U318" i="6"/>
  <c r="W303" i="6"/>
  <c r="U29" i="6"/>
  <c r="W29" i="6"/>
  <c r="V29" i="6"/>
  <c r="U232" i="6"/>
  <c r="W78" i="6"/>
  <c r="U217" i="6"/>
  <c r="W217" i="6"/>
  <c r="V217" i="6"/>
  <c r="W91" i="6"/>
  <c r="V91" i="6"/>
  <c r="U91" i="6"/>
  <c r="U35" i="6"/>
  <c r="U140" i="6"/>
  <c r="W161" i="6"/>
  <c r="W744" i="6"/>
  <c r="V744" i="6"/>
  <c r="U744" i="6"/>
  <c r="U734" i="6"/>
  <c r="W734" i="6"/>
  <c r="V734" i="6"/>
  <c r="W697" i="6"/>
  <c r="V697" i="6"/>
  <c r="U697" i="6"/>
  <c r="W750" i="6"/>
  <c r="V750" i="6"/>
  <c r="U750" i="6"/>
  <c r="W414" i="6"/>
  <c r="V414" i="6"/>
  <c r="U414" i="6"/>
  <c r="U765" i="6"/>
  <c r="V321" i="6"/>
  <c r="W321" i="6"/>
  <c r="U321" i="6"/>
  <c r="W11" i="6"/>
  <c r="U11" i="6"/>
  <c r="U457" i="6"/>
  <c r="U537" i="6"/>
  <c r="W537" i="6"/>
  <c r="V537" i="6"/>
  <c r="W700" i="6"/>
  <c r="W611" i="6"/>
  <c r="U611" i="6"/>
  <c r="V611" i="6"/>
  <c r="U266" i="6"/>
  <c r="W266" i="6"/>
  <c r="V266" i="6"/>
  <c r="W561" i="6"/>
  <c r="V561" i="6"/>
  <c r="U561" i="6"/>
  <c r="W721" i="6"/>
  <c r="V721" i="6"/>
  <c r="U721" i="6"/>
  <c r="U620" i="6"/>
  <c r="W620" i="6"/>
  <c r="V620" i="6"/>
  <c r="V515" i="6"/>
  <c r="U257" i="6"/>
  <c r="W805" i="6"/>
  <c r="U805" i="6"/>
  <c r="V777" i="6"/>
  <c r="W552" i="6"/>
  <c r="U552" i="6"/>
  <c r="V799" i="6"/>
  <c r="U768" i="6"/>
  <c r="U571" i="6"/>
  <c r="W571" i="6"/>
  <c r="V571" i="6"/>
  <c r="V355" i="6"/>
  <c r="U355" i="6"/>
  <c r="V681" i="6"/>
  <c r="W648" i="6"/>
  <c r="V534" i="6"/>
  <c r="W534" i="6"/>
  <c r="U534" i="6"/>
  <c r="V518" i="6"/>
  <c r="U518" i="6"/>
  <c r="W518" i="6"/>
  <c r="V481" i="6"/>
  <c r="W481" i="6"/>
  <c r="U481" i="6"/>
  <c r="V691" i="6"/>
  <c r="W691" i="6"/>
  <c r="U691" i="6"/>
  <c r="U651" i="6"/>
  <c r="W543" i="6"/>
  <c r="V629" i="6"/>
  <c r="U558" i="6"/>
  <c r="W558" i="6"/>
  <c r="V558" i="6"/>
  <c r="V69" i="6"/>
  <c r="U69" i="6"/>
  <c r="W69" i="6"/>
  <c r="W288" i="6"/>
  <c r="V288" i="6"/>
  <c r="U288" i="6"/>
  <c r="U466" i="6"/>
  <c r="V574" i="6"/>
  <c r="U386" i="6"/>
  <c r="V386" i="6"/>
  <c r="W386" i="6"/>
  <c r="W103" i="6"/>
  <c r="W81" i="6"/>
  <c r="V81" i="6"/>
  <c r="U81" i="6"/>
  <c r="U201" i="6"/>
  <c r="W85" i="6"/>
  <c r="W97" i="6"/>
  <c r="V137" i="6"/>
  <c r="U137" i="6"/>
  <c r="W137" i="6"/>
  <c r="U125" i="6"/>
  <c r="V201" i="6"/>
  <c r="W463" i="6"/>
  <c r="V463" i="6"/>
  <c r="U463" i="6"/>
  <c r="W8" i="6"/>
  <c r="V8" i="6"/>
  <c r="U8" i="6"/>
  <c r="W66" i="6"/>
  <c r="V35" i="6"/>
  <c r="F42" i="21" l="1"/>
  <c r="B32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3" i="9"/>
  <c r="E2" i="9"/>
</calcChain>
</file>

<file path=xl/sharedStrings.xml><?xml version="1.0" encoding="utf-8"?>
<sst xmlns="http://schemas.openxmlformats.org/spreadsheetml/2006/main" count="20679" uniqueCount="17105">
  <si>
    <t>Sample</t>
  </si>
  <si>
    <t>Date</t>
  </si>
  <si>
    <t>LJ07</t>
  </si>
  <si>
    <t>0</t>
  </si>
  <si>
    <t>1/6/22</t>
  </si>
  <si>
    <t>OOR &lt;</t>
  </si>
  <si>
    <t>1</t>
  </si>
  <si>
    <t>1/7/22</t>
  </si>
  <si>
    <t>4</t>
  </si>
  <si>
    <t>1/10/22</t>
  </si>
  <si>
    <t>7</t>
  </si>
  <si>
    <t>1/13/22</t>
  </si>
  <si>
    <t>14</t>
  </si>
  <si>
    <t>1/20/22</t>
  </si>
  <si>
    <t>KH14</t>
  </si>
  <si>
    <t>2/3/2022</t>
  </si>
  <si>
    <t>2/4/2022</t>
  </si>
  <si>
    <t>2/7/2022</t>
  </si>
  <si>
    <t>2/17/2022</t>
  </si>
  <si>
    <t>KM61</t>
  </si>
  <si>
    <t>1/6/2022</t>
  </si>
  <si>
    <t>1/7/2022</t>
  </si>
  <si>
    <t>1/10/2022</t>
  </si>
  <si>
    <t>1/13/2022</t>
  </si>
  <si>
    <t>1/20/2022</t>
  </si>
  <si>
    <t>KV62</t>
  </si>
  <si>
    <t>3/3/2022</t>
  </si>
  <si>
    <t>3/4/2022</t>
  </si>
  <si>
    <t>3/7/2022</t>
  </si>
  <si>
    <t>3/17/2022</t>
  </si>
  <si>
    <t>LN75</t>
  </si>
  <si>
    <t>KV61</t>
  </si>
  <si>
    <t>1/21/21</t>
  </si>
  <si>
    <t>1/22/21</t>
  </si>
  <si>
    <t xml:space="preserve"> OOR &lt;</t>
  </si>
  <si>
    <t>1/25/21</t>
  </si>
  <si>
    <t>1/28/21</t>
  </si>
  <si>
    <t>2/4/21</t>
  </si>
  <si>
    <t>LV43</t>
  </si>
  <si>
    <t>1/7/21</t>
  </si>
  <si>
    <t>1/8/21</t>
  </si>
  <si>
    <t>1/11/21</t>
  </si>
  <si>
    <t>1/14/21</t>
  </si>
  <si>
    <t>MD59</t>
  </si>
  <si>
    <t>3/18/21</t>
  </si>
  <si>
    <t>3/19/21</t>
  </si>
  <si>
    <t>3/22/21</t>
  </si>
  <si>
    <t>3/25/21</t>
  </si>
  <si>
    <t>4/1/21</t>
  </si>
  <si>
    <t>MM18</t>
  </si>
  <si>
    <t>2/5/21</t>
  </si>
  <si>
    <t>2/8/21</t>
  </si>
  <si>
    <t>2/11/21</t>
  </si>
  <si>
    <t>2/18/21</t>
  </si>
  <si>
    <t>KT47</t>
  </si>
  <si>
    <t>2/13/20</t>
  </si>
  <si>
    <t>2/17/20</t>
  </si>
  <si>
    <t>2/20/20</t>
  </si>
  <si>
    <t>2/27/20</t>
  </si>
  <si>
    <t>LG94</t>
  </si>
  <si>
    <t>LJ28</t>
  </si>
  <si>
    <t>Timepoint (Day PI)</t>
  </si>
  <si>
    <t>Cell Type</t>
  </si>
  <si>
    <t>Days Post-Infection</t>
  </si>
  <si>
    <t>WBC</t>
  </si>
  <si>
    <t>Lymphocytes</t>
  </si>
  <si>
    <t>Neutrophils</t>
  </si>
  <si>
    <t>Monocytes</t>
  </si>
  <si>
    <t>Dam ID</t>
  </si>
  <si>
    <t>Dam Age (Yrs)</t>
  </si>
  <si>
    <t>Number of Prior Pregnancies</t>
  </si>
  <si>
    <t>GD at RhCMV Infection</t>
  </si>
  <si>
    <t>GD at C-section</t>
  </si>
  <si>
    <t>Sex of Fetus</t>
  </si>
  <si>
    <t>F</t>
  </si>
  <si>
    <t>M</t>
  </si>
  <si>
    <t>Animal ID</t>
  </si>
  <si>
    <t>Sample type</t>
  </si>
  <si>
    <t>AVG OD450 Depleted</t>
  </si>
  <si>
    <t>p/n</t>
  </si>
  <si>
    <t>Fetal plasma</t>
  </si>
  <si>
    <t>Cord blood plasma</t>
  </si>
  <si>
    <t>Pooled seronegative</t>
  </si>
  <si>
    <t>Pooled plasma</t>
  </si>
  <si>
    <t>KT47 pre</t>
  </si>
  <si>
    <t>Maternal plasma</t>
  </si>
  <si>
    <t>223-98 9/24</t>
  </si>
  <si>
    <t>223-98</t>
  </si>
  <si>
    <t>LS HIG</t>
  </si>
  <si>
    <t>Purified IgG</t>
  </si>
  <si>
    <t>Blank</t>
  </si>
  <si>
    <t>Cutoff (3SD + AVG of seronegs)</t>
  </si>
  <si>
    <t>Maternal Plasma</t>
  </si>
  <si>
    <t>Fetal Plasma</t>
  </si>
  <si>
    <t>Cord Blood</t>
  </si>
  <si>
    <t>OOR&lt;</t>
  </si>
  <si>
    <t xml:space="preserve">BDNF </t>
  </si>
  <si>
    <t xml:space="preserve">MIP-3 alpha </t>
  </si>
  <si>
    <t xml:space="preserve">CXCL2 / GRO beta </t>
  </si>
  <si>
    <t xml:space="preserve">I-TAC </t>
  </si>
  <si>
    <t xml:space="preserve">G-CSF </t>
  </si>
  <si>
    <t xml:space="preserve">Granzyme B </t>
  </si>
  <si>
    <t xml:space="preserve">IFN-beta </t>
  </si>
  <si>
    <t xml:space="preserve">IL-1 beta / IL-1F2 </t>
  </si>
  <si>
    <t xml:space="preserve">IL-4 </t>
  </si>
  <si>
    <t xml:space="preserve">IL-6 </t>
  </si>
  <si>
    <t xml:space="preserve">IL-8 </t>
  </si>
  <si>
    <t xml:space="preserve">IL-12 p70 </t>
  </si>
  <si>
    <t xml:space="preserve">IL-15 </t>
  </si>
  <si>
    <t xml:space="preserve">IL-21 </t>
  </si>
  <si>
    <t xml:space="preserve">IP-10 </t>
  </si>
  <si>
    <t xml:space="preserve">CD40 Ligand </t>
  </si>
  <si>
    <t xml:space="preserve">Eotaxin </t>
  </si>
  <si>
    <t xml:space="preserve">TNF-alpha </t>
  </si>
  <si>
    <t xml:space="preserve">PDGF-AA </t>
  </si>
  <si>
    <t xml:space="preserve">VEGF </t>
  </si>
  <si>
    <t xml:space="preserve">PDGF-BB </t>
  </si>
  <si>
    <t xml:space="preserve">IL-17 / IL-17A </t>
  </si>
  <si>
    <t xml:space="preserve">IL-13 </t>
  </si>
  <si>
    <t xml:space="preserve">GM-CSF </t>
  </si>
  <si>
    <t xml:space="preserve">CXCL13 / BLC </t>
  </si>
  <si>
    <t xml:space="preserve">IFN-alpha </t>
  </si>
  <si>
    <t xml:space="preserve">IFN-gamma </t>
  </si>
  <si>
    <t xml:space="preserve">IL-2 </t>
  </si>
  <si>
    <t xml:space="preserve">IL-5 </t>
  </si>
  <si>
    <t xml:space="preserve">IL-10 </t>
  </si>
  <si>
    <t xml:space="preserve">PD-L1 </t>
  </si>
  <si>
    <t xml:space="preserve">IL-7 </t>
  </si>
  <si>
    <t>Sample Date</t>
  </si>
  <si>
    <t>IFN beta</t>
  </si>
  <si>
    <t>IL-4</t>
  </si>
  <si>
    <t>IL-12</t>
  </si>
  <si>
    <t>TNF-A</t>
  </si>
  <si>
    <t>IFN-alpha</t>
  </si>
  <si>
    <t>Column1</t>
  </si>
  <si>
    <t>Sample Day PI</t>
  </si>
  <si>
    <t>GM-CSF</t>
  </si>
  <si>
    <t>IL-2</t>
  </si>
  <si>
    <t>IL-7</t>
  </si>
  <si>
    <t>IL-17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</si>
  <si>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</si>
  <si>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</si>
  <si>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</si>
  <si>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</si>
  <si>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</si>
  <si>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</si>
  <si>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</si>
  <si>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</si>
  <si>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</si>
  <si>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</si>
  <si>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</si>
  <si>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</si>
  <si>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</si>
  <si>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</si>
  <si>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</si>
  <si>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</si>
  <si>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</si>
  <si>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</si>
  <si>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</si>
  <si>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</si>
  <si>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</si>
  <si>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</si>
  <si>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</si>
  <si>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</si>
  <si>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</si>
  <si>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</si>
  <si>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</si>
  <si>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</si>
  <si>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</si>
  <si>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</si>
  <si>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</si>
  <si>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</si>
  <si>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</si>
  <si>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</si>
  <si>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</si>
  <si>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</si>
  <si>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</si>
  <si>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</si>
  <si>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</si>
  <si>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</si>
  <si>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</si>
  <si>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</si>
  <si>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</si>
  <si>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</si>
  <si>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</si>
  <si>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</si>
  <si>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</si>
  <si>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</si>
  <si>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</si>
  <si>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</si>
  <si>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</si>
  <si>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</si>
  <si>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</si>
  <si>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</si>
  <si>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</si>
  <si>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</si>
  <si>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</si>
  <si>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</si>
  <si>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</si>
  <si>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</si>
  <si>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</si>
  <si>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</si>
  <si>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</si>
  <si>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</si>
  <si>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</si>
  <si>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</si>
  <si>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</si>
  <si>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</si>
  <si>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</si>
  <si>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</si>
  <si>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</si>
  <si>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</si>
  <si>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</si>
  <si>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</si>
  <si>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</si>
  <si>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</si>
  <si>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</si>
  <si>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</si>
  <si>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</si>
  <si>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</si>
  <si>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</si>
  <si>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</si>
  <si>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</si>
  <si>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</si>
  <si>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</si>
  <si>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</si>
  <si>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</si>
  <si>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</si>
  <si>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</si>
  <si>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</si>
  <si>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</si>
  <si>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</si>
  <si>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</si>
  <si>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</si>
  <si>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</si>
  <si>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</si>
  <si>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</si>
  <si>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</si>
  <si>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</si>
  <si>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</si>
  <si>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</si>
  <si>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</si>
  <si>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</si>
  <si>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</si>
  <si>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</si>
  <si>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</si>
  <si>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</si>
  <si>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</si>
  <si>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</si>
  <si>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</si>
  <si>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</si>
  <si>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</si>
  <si>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</si>
  <si>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</si>
  <si>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</si>
  <si>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</si>
  <si>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</si>
  <si>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</si>
  <si>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</si>
  <si>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</si>
  <si>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</si>
  <si>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</si>
  <si>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</si>
  <si>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</si>
  <si>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</si>
  <si>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</si>
  <si>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</si>
  <si>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</si>
  <si>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</si>
  <si>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</si>
  <si>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</si>
  <si>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</si>
  <si>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</si>
  <si>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</si>
  <si>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</si>
  <si>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</si>
  <si>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</si>
  <si>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</si>
  <si>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</si>
  <si>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</si>
  <si>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</si>
  <si>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</si>
  <si>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</si>
  <si>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</si>
  <si>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</si>
  <si>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</si>
  <si>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</si>
  <si>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</si>
  <si>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</si>
  <si>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</si>
  <si>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</si>
  <si>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</si>
  <si>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</si>
  <si>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</si>
  <si>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</si>
  <si>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</si>
  <si>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</si>
  <si>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</si>
  <si>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</si>
  <si>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</si>
  <si>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</si>
  <si>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</si>
  <si>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</si>
  <si>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</si>
  <si>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</si>
  <si>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</si>
  <si>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</si>
  <si>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</si>
  <si>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</si>
  <si>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</si>
  <si>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</si>
  <si>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</si>
  <si>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</si>
  <si>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</si>
  <si>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</si>
  <si>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</si>
  <si>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</si>
  <si>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</si>
  <si>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</si>
  <si>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</si>
  <si>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</si>
  <si>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</si>
  <si>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</si>
  <si>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</si>
  <si>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</si>
  <si>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</si>
  <si>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</si>
  <si>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</si>
  <si>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</si>
  <si>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</si>
  <si>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</si>
  <si>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</si>
  <si>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</si>
  <si>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</si>
  <si>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</si>
  <si>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</si>
  <si>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</si>
  <si>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</si>
  <si>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</si>
  <si>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</si>
  <si>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</si>
  <si>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</si>
  <si>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</si>
  <si>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</si>
  <si>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</si>
  <si>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</si>
  <si>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</si>
  <si>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</si>
  <si>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</si>
  <si>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</si>
  <si>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</si>
  <si>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</si>
  <si>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</si>
  <si>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</si>
  <si>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</si>
  <si>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</si>
  <si>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</si>
  <si>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</si>
  <si>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</si>
  <si>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</si>
  <si>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</si>
  <si>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</si>
  <si>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</si>
  <si>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</si>
  <si>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</si>
  <si>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</si>
  <si>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</si>
  <si>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</si>
  <si>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</si>
  <si>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</si>
  <si>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</si>
  <si>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</si>
  <si>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</si>
  <si>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</si>
  <si>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</si>
  <si>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</si>
  <si>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</si>
  <si>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</si>
  <si>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</si>
  <si>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</si>
  <si>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</si>
  <si>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</si>
  <si>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</si>
  <si>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</si>
  <si>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</si>
  <si>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</si>
  <si>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</si>
  <si>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</si>
  <si>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</si>
  <si>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</si>
  <si>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</si>
  <si>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</si>
  <si>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</si>
  <si>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</si>
  <si>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</si>
  <si>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</si>
  <si>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</si>
  <si>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</si>
  <si>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</si>
  <si>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</si>
  <si>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</si>
  <si>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</si>
  <si>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</si>
  <si>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</si>
  <si>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</si>
  <si>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</si>
  <si>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</si>
  <si>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</si>
  <si>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</si>
  <si>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</si>
  <si>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</si>
  <si>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</si>
  <si>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</si>
  <si>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</si>
  <si>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</si>
  <si>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</si>
  <si>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</si>
  <si>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</si>
  <si>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</si>
  <si>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</si>
  <si>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</si>
  <si>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</si>
  <si>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</si>
  <si>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</si>
  <si>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</si>
  <si>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</si>
  <si>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</si>
  <si>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</si>
  <si>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</si>
  <si>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</si>
  <si>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</si>
  <si>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</si>
  <si>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</si>
  <si>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</si>
  <si>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</si>
  <si>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</si>
  <si>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</si>
  <si>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</si>
  <si>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</si>
  <si>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</si>
  <si>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</si>
  <si>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</si>
  <si>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</si>
  <si>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</si>
  <si>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</si>
  <si>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</si>
  <si>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</si>
  <si>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</si>
  <si>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</si>
  <si>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</si>
  <si>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</si>
  <si>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</si>
  <si>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</si>
  <si>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</si>
  <si>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</si>
  <si>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</si>
  <si>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</si>
  <si>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</si>
  <si>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</si>
  <si>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</si>
  <si>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</si>
  <si>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</si>
  <si>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</si>
  <si>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</si>
  <si>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</si>
  <si>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</si>
  <si>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</si>
  <si>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</si>
  <si>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</si>
  <si>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</si>
  <si>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</si>
  <si>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</si>
  <si>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</si>
  <si>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</si>
  <si>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</si>
  <si>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</si>
  <si>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</si>
  <si>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</si>
  <si>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</si>
  <si>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</si>
  <si>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</si>
  <si>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</si>
  <si>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</si>
  <si>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</si>
  <si>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</si>
  <si>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</si>
  <si>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</si>
  <si>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</si>
  <si>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</si>
  <si>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</si>
  <si>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</si>
  <si>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</si>
  <si>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</si>
  <si>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</si>
  <si>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</si>
  <si>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</si>
  <si>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</si>
  <si>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</si>
  <si>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</si>
  <si>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</si>
  <si>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</si>
  <si>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</si>
  <si>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</si>
  <si>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</si>
  <si>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</si>
  <si>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</si>
  <si>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</si>
  <si>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</si>
  <si>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</si>
  <si>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</si>
  <si>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</si>
  <si>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</si>
  <si>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</si>
  <si>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</si>
  <si>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</si>
  <si>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</si>
  <si>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</si>
  <si>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</si>
  <si>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</si>
  <si>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</si>
  <si>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</si>
  <si>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</si>
  <si>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</si>
  <si>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</si>
  <si>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</si>
  <si>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</si>
  <si>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</si>
  <si>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</si>
  <si>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</si>
  <si>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</si>
  <si>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</si>
  <si>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</si>
  <si>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</si>
  <si>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</si>
  <si>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</si>
  <si>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</si>
  <si>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</si>
  <si>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</si>
  <si>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</si>
  <si>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</si>
  <si>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</si>
  <si>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</si>
  <si>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</si>
  <si>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</si>
  <si>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</si>
  <si>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</si>
  <si>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</si>
  <si>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</si>
  <si>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</si>
  <si>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</si>
  <si>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</si>
  <si>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</si>
  <si>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</si>
  <si>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</si>
  <si>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</si>
  <si>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</si>
  <si>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</si>
  <si>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</si>
  <si>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</si>
  <si>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</si>
  <si>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</si>
  <si>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</si>
  <si>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</si>
  <si>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</si>
  <si>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</si>
  <si>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</si>
  <si>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</si>
  <si>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</si>
  <si>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</si>
  <si>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</si>
  <si>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</si>
  <si>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</si>
  <si>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</si>
  <si>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</si>
  <si>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</si>
  <si>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</si>
  <si>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</si>
  <si>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</si>
  <si>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</si>
  <si>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</si>
  <si>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</si>
  <si>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</si>
  <si>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</si>
  <si>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</si>
  <si>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</si>
  <si>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</si>
  <si>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</si>
  <si>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</si>
  <si>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</si>
  <si>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</si>
  <si>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</si>
  <si>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</si>
  <si>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</si>
  <si>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</si>
  <si>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</si>
  <si>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</si>
  <si>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</si>
  <si>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</si>
  <si>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</si>
  <si>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</si>
  <si>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</si>
  <si>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</si>
  <si>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</si>
  <si>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</si>
  <si>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</si>
  <si>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</si>
  <si>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</si>
  <si>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</si>
  <si>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</si>
  <si>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</si>
  <si>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</si>
  <si>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</si>
  <si>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</si>
  <si>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</si>
  <si>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</si>
  <si>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</si>
  <si>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</si>
  <si>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</si>
  <si>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</si>
  <si>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</si>
  <si>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</si>
  <si>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</si>
  <si>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</si>
  <si>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</si>
  <si>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</si>
  <si>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</si>
  <si>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</si>
  <si>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</si>
  <si>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</si>
  <si>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</si>
  <si>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</si>
  <si>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</si>
  <si>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</si>
  <si>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</si>
  <si>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</si>
  <si>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</si>
  <si>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</si>
  <si>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</si>
  <si>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</si>
  <si>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</si>
  <si>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</si>
  <si>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</si>
  <si>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</si>
  <si>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</si>
  <si>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</si>
  <si>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</si>
  <si>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</si>
  <si>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</si>
  <si>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</si>
  <si>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</si>
  <si>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</si>
  <si>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</si>
  <si>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</si>
  <si>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</si>
  <si>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</si>
  <si>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</si>
  <si>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</si>
  <si>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</si>
  <si>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</si>
  <si>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</si>
  <si>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</si>
  <si>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</si>
  <si>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</si>
  <si>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</si>
  <si>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</si>
  <si>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</si>
  <si>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</si>
  <si>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</si>
  <si>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</si>
  <si>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</si>
  <si>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</si>
  <si>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</si>
  <si>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</si>
  <si>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</si>
  <si>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</si>
  <si>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</si>
  <si>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</si>
  <si>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</si>
  <si>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</si>
  <si>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</si>
  <si>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</si>
  <si>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</si>
  <si>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</si>
  <si>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</si>
  <si>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</si>
  <si>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</si>
  <si>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</si>
  <si>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</si>
  <si>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</si>
  <si>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</si>
  <si>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</si>
  <si>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</si>
  <si>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</si>
  <si>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</si>
  <si>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</si>
  <si>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</si>
  <si>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</si>
  <si>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</si>
  <si>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</si>
  <si>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</si>
  <si>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</si>
  <si>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</si>
  <si>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</si>
  <si>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</si>
  <si>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</si>
  <si>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</si>
  <si>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</si>
  <si>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</si>
  <si>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</si>
  <si>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</si>
  <si>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</si>
  <si>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</si>
  <si>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</si>
  <si>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</si>
  <si>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</si>
  <si>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</si>
  <si>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</si>
  <si>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</si>
  <si>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</si>
  <si>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</si>
  <si>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</si>
  <si>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</si>
  <si>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</si>
  <si>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</si>
  <si>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</si>
  <si>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</si>
  <si>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</si>
  <si>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</si>
  <si>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</si>
  <si>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</si>
  <si>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</si>
  <si>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</si>
  <si>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</si>
  <si>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</si>
  <si>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</si>
  <si>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</si>
  <si>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</si>
  <si>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</si>
  <si>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</si>
  <si>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</si>
  <si>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</si>
  <si>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</si>
  <si>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</si>
  <si>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</si>
  <si>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</si>
  <si>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</si>
  <si>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</si>
  <si>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</si>
  <si>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</si>
  <si>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</si>
  <si>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</si>
  <si>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</si>
  <si>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</si>
  <si>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</si>
  <si>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</si>
  <si>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</si>
  <si>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</si>
  <si>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</si>
  <si>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</si>
  <si>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</si>
  <si>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</si>
  <si>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</si>
  <si>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</si>
  <si>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</si>
  <si>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</si>
  <si>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</si>
  <si>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</si>
  <si>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</si>
  <si>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</si>
  <si>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</si>
  <si>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</si>
  <si>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</si>
  <si>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</si>
  <si>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</si>
  <si>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</si>
  <si>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</si>
  <si>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</si>
  <si>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</si>
  <si>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</si>
  <si>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</si>
  <si>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</si>
  <si>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</si>
  <si>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</si>
  <si>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</si>
  <si>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</si>
  <si>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</si>
  <si>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</si>
  <si>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</si>
  <si>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</si>
  <si>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</si>
  <si>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</si>
  <si>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</si>
  <si>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</si>
  <si>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</si>
  <si>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</si>
  <si>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</si>
  <si>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</si>
  <si>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</si>
  <si>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</si>
  <si>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</si>
  <si>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</si>
  <si>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</si>
  <si>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</si>
  <si>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</si>
  <si>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</si>
  <si>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</si>
  <si>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</si>
  <si>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</si>
  <si>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</si>
  <si>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</si>
  <si>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</si>
  <si>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</si>
  <si>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</si>
  <si>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</si>
  <si>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</si>
  <si>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</si>
  <si>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</si>
  <si>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</si>
  <si>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</si>
  <si>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</si>
  <si>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</si>
  <si>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</si>
  <si>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</si>
  <si>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</si>
  <si>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</si>
  <si>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</si>
  <si>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</si>
  <si>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</si>
  <si>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</si>
  <si>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</si>
  <si>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</si>
  <si>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</si>
  <si>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</si>
  <si>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</si>
  <si>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</si>
  <si>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</si>
  <si>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</si>
  <si>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</si>
  <si>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</si>
  <si>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</si>
  <si>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</si>
  <si>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</si>
  <si>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</si>
  <si>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</si>
  <si>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</si>
  <si>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</si>
  <si>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</si>
  <si>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</si>
  <si>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</si>
  <si>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</si>
  <si>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</si>
  <si>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</si>
  <si>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</si>
  <si>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</si>
  <si>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</si>
  <si>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</si>
  <si>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</si>
  <si>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</si>
  <si>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</si>
  <si>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</si>
  <si>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</si>
  <si>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</si>
  <si>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</si>
  <si>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</si>
  <si>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</si>
  <si>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</si>
  <si>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</si>
  <si>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</si>
  <si>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</si>
  <si>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</si>
  <si>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</si>
  <si>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</si>
  <si>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</si>
  <si>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</si>
  <si>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</si>
  <si>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</si>
  <si>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</si>
  <si>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</si>
  <si>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</si>
  <si>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</si>
  <si>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</si>
  <si>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</si>
  <si>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</si>
  <si>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</si>
  <si>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</si>
  <si>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</si>
  <si>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</si>
  <si>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</si>
  <si>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</si>
  <si>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</si>
  <si>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</si>
  <si>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</si>
  <si>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</si>
  <si>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</si>
  <si>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</si>
  <si>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</si>
  <si>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</si>
  <si>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</si>
  <si>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</si>
  <si>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</si>
  <si>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</si>
  <si>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</si>
  <si>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</si>
  <si>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</si>
  <si>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</si>
  <si>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</si>
  <si>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</si>
  <si>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</si>
  <si>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</si>
  <si>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</si>
  <si>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</si>
  <si>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</si>
  <si>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</si>
  <si>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</si>
  <si>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</si>
  <si>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</si>
  <si>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</si>
  <si>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</si>
  <si>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</si>
  <si>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</si>
  <si>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</si>
  <si>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</si>
  <si>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</si>
  <si>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</si>
  <si>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</si>
  <si>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</si>
  <si>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</si>
  <si>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</si>
  <si>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</si>
  <si>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</si>
  <si>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</si>
  <si>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</si>
  <si>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</si>
  <si>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</si>
  <si>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</si>
  <si>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</si>
  <si>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</si>
  <si>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</si>
  <si>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</si>
  <si>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</si>
  <si>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</si>
  <si>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</si>
  <si>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</si>
  <si>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</si>
  <si>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</si>
  <si>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</si>
  <si>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</si>
  <si>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</si>
  <si>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</si>
  <si>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</si>
  <si>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</si>
  <si>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</si>
  <si>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</si>
  <si>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</si>
  <si>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</si>
  <si>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</si>
  <si>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</si>
  <si>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</si>
  <si>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</si>
  <si>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</si>
  <si>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</si>
  <si>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</si>
  <si>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</si>
  <si>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</si>
  <si>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</si>
  <si>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</si>
  <si>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</si>
  <si>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</si>
  <si>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</si>
  <si>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</si>
  <si>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</si>
  <si>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</si>
  <si>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</si>
  <si>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</si>
  <si>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</si>
  <si>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</si>
  <si>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</si>
  <si>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</si>
  <si>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</si>
  <si>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</si>
  <si>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</si>
  <si>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</si>
  <si>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</si>
  <si>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</si>
  <si>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</si>
  <si>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</si>
  <si>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</si>
  <si>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</si>
  <si>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</si>
  <si>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</si>
  <si>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</si>
  <si>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</si>
  <si>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</si>
  <si>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</si>
  <si>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</si>
  <si>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</si>
  <si>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</si>
  <si>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</si>
  <si>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</si>
  <si>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</si>
  <si>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</si>
  <si>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</si>
  <si>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</si>
  <si>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</si>
  <si>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</si>
  <si>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</si>
  <si>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</si>
  <si>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</si>
  <si>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</si>
  <si>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</si>
  <si>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</si>
  <si>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</si>
  <si>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</si>
  <si>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</si>
  <si>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</si>
  <si>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</si>
  <si>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</si>
  <si>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</si>
  <si>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</si>
  <si>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</si>
  <si>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</si>
  <si>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</si>
  <si>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</si>
  <si>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</si>
  <si>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</si>
  <si>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</si>
  <si>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</si>
  <si>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</si>
  <si>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</si>
  <si>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</si>
  <si>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</si>
  <si>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</si>
  <si>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</si>
  <si>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</si>
  <si>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</si>
  <si>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</si>
  <si>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</si>
  <si>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</si>
  <si>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</si>
  <si>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</si>
  <si>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</si>
  <si>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</si>
  <si>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</si>
  <si>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</si>
  <si>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</si>
  <si>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</si>
  <si>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</si>
  <si>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</si>
  <si>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</si>
  <si>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</si>
  <si>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</si>
  <si>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</si>
  <si>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</si>
  <si>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</si>
  <si>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</si>
  <si>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</si>
  <si>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</si>
  <si>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</si>
  <si>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</si>
  <si>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</si>
  <si>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</si>
  <si>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</si>
  <si>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</si>
  <si>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</si>
  <si>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</si>
  <si>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</si>
  <si>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</si>
  <si>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</si>
  <si>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</si>
  <si>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</si>
  <si>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</si>
  <si>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</si>
  <si>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</si>
  <si>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</si>
  <si>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</si>
  <si>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</si>
  <si>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</si>
  <si>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</si>
  <si>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</si>
  <si>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</si>
  <si>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</si>
  <si>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</si>
  <si>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</si>
  <si>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</si>
  <si>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</si>
  <si>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</si>
  <si>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</si>
  <si>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</si>
  <si>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</si>
  <si>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</si>
  <si>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</si>
  <si>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</si>
  <si>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</si>
  <si>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</si>
  <si>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</si>
  <si>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</si>
  <si>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</si>
  <si>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</si>
  <si>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</si>
  <si>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</si>
  <si>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</si>
  <si>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</si>
  <si>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</si>
  <si>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</si>
  <si>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</si>
  <si>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</si>
  <si>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</si>
  <si>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</si>
  <si>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</si>
  <si>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</si>
  <si>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</si>
  <si>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</si>
  <si>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</si>
  <si>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</si>
  <si>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</si>
  <si>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</si>
  <si>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</si>
  <si>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</si>
  <si>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</si>
  <si>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</si>
  <si>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</si>
  <si>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</si>
  <si>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</si>
  <si>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</si>
  <si>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</si>
  <si>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</si>
  <si>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</si>
  <si>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</si>
  <si>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</si>
  <si>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</si>
  <si>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</si>
  <si>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</si>
  <si>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</si>
  <si>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</si>
  <si>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</si>
  <si>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</si>
  <si>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</si>
  <si>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</si>
  <si>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</si>
  <si>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</si>
  <si>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</si>
  <si>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</si>
  <si>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</si>
  <si>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</si>
  <si>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</si>
  <si>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</si>
  <si>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</si>
  <si>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</si>
  <si>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</si>
  <si>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</si>
  <si>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</si>
  <si>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</si>
  <si>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</si>
  <si>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</si>
  <si>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</si>
  <si>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</si>
  <si>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</si>
  <si>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</si>
  <si>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</si>
  <si>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</si>
  <si>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</si>
  <si>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</si>
  <si>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</si>
  <si>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</si>
  <si>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</si>
  <si>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</si>
  <si>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</si>
  <si>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</si>
  <si>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</si>
  <si>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</si>
  <si>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</si>
  <si>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</si>
  <si>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</si>
  <si>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</si>
  <si>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</si>
  <si>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</si>
  <si>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</si>
  <si>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</si>
  <si>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</si>
  <si>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</si>
  <si>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</si>
  <si>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</si>
  <si>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</si>
  <si>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</si>
  <si>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</si>
  <si>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</si>
  <si>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</si>
  <si>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</si>
  <si>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</si>
  <si>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</si>
  <si>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</si>
  <si>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</si>
  <si>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</si>
  <si>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</si>
  <si>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</si>
  <si>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</si>
  <si>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</si>
  <si>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</si>
  <si>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</si>
  <si>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</si>
  <si>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</si>
  <si>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</si>
  <si>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</si>
  <si>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</si>
  <si>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</si>
  <si>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</si>
  <si>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</si>
  <si>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</si>
  <si>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</si>
  <si>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</si>
  <si>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</si>
  <si>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</si>
  <si>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</si>
  <si>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</si>
  <si>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</si>
  <si>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</si>
  <si>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</si>
  <si>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</si>
  <si>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</si>
  <si>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</si>
  <si>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</si>
  <si>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</si>
  <si>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</si>
  <si>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</si>
  <si>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</si>
  <si>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</si>
  <si>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</si>
  <si>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</si>
  <si>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</si>
  <si>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</si>
  <si>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</si>
  <si>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</si>
  <si>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</si>
  <si>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</si>
  <si>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</si>
  <si>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</si>
  <si>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</si>
  <si>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</si>
  <si>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</si>
  <si>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</si>
  <si>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</si>
  <si>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</si>
  <si>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</si>
  <si>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</si>
  <si>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</si>
  <si>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</si>
  <si>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</si>
  <si>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</si>
  <si>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</si>
  <si>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</si>
  <si>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</si>
  <si>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</si>
  <si>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</si>
  <si>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</si>
  <si>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</si>
  <si>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</si>
  <si>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</si>
  <si>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</si>
  <si>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</si>
  <si>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</si>
  <si>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</si>
  <si>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</si>
  <si>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</si>
  <si>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</si>
  <si>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</si>
  <si>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</si>
  <si>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</si>
  <si>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</si>
  <si>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</si>
  <si>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</si>
  <si>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</si>
  <si>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</si>
  <si>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</si>
  <si>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</si>
  <si>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</si>
  <si>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</si>
  <si>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</si>
  <si>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</si>
  <si>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</si>
  <si>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</si>
  <si>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</si>
  <si>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</si>
  <si>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</si>
  <si>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</si>
  <si>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</si>
  <si>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</si>
  <si>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</si>
  <si>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</si>
  <si>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</si>
  <si>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</si>
  <si>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</si>
  <si>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</si>
  <si>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</si>
  <si>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</si>
  <si>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</si>
  <si>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</si>
  <si>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</si>
  <si>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</si>
  <si>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</si>
  <si>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</si>
  <si>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</si>
  <si>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</si>
  <si>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</si>
  <si>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</si>
  <si>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</si>
  <si>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</si>
  <si>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</si>
  <si>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</si>
  <si>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</si>
  <si>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</si>
  <si>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</si>
  <si>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</si>
  <si>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</si>
  <si>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</si>
  <si>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</si>
  <si>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</si>
  <si>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</si>
  <si>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</si>
  <si>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</si>
  <si>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</si>
  <si>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</si>
  <si>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</si>
  <si>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</si>
  <si>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</si>
  <si>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</si>
  <si>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</si>
  <si>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</si>
  <si>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</si>
  <si>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</si>
  <si>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</si>
  <si>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</si>
  <si>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</si>
  <si>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</si>
  <si>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</si>
  <si>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</si>
  <si>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</si>
  <si>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</si>
  <si>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</si>
  <si>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</si>
  <si>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</si>
  <si>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</si>
  <si>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</si>
  <si>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</si>
  <si>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</si>
  <si>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</si>
  <si>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</si>
  <si>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</si>
  <si>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</si>
  <si>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</si>
  <si>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</si>
  <si>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</si>
  <si>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</si>
  <si>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</si>
  <si>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</si>
  <si>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</si>
  <si>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</si>
  <si>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</si>
  <si>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</si>
  <si>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</si>
  <si>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</si>
  <si>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</si>
  <si>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</si>
  <si>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</si>
  <si>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</si>
  <si>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</si>
  <si>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</si>
  <si>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</si>
  <si>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</si>
  <si>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</si>
  <si>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</si>
  <si>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</si>
  <si>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</si>
  <si>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</si>
  <si>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</si>
  <si>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</si>
  <si>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</si>
  <si>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</si>
  <si>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</si>
  <si>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</si>
  <si>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</si>
  <si>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</si>
  <si>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</si>
  <si>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</si>
  <si>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</si>
  <si>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</si>
  <si>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</si>
  <si>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</si>
  <si>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</si>
  <si>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</si>
  <si>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</si>
  <si>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</si>
  <si>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</si>
  <si>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</si>
  <si>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</si>
  <si>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</si>
  <si>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</si>
  <si>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</si>
  <si>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</si>
  <si>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</si>
  <si>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</si>
  <si>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</si>
  <si>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</si>
  <si>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</si>
  <si>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</si>
  <si>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</si>
  <si>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</si>
  <si>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</si>
  <si>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</si>
  <si>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</si>
  <si>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</si>
  <si>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</si>
  <si>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</si>
  <si>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</si>
  <si>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</si>
  <si>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</si>
  <si>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</si>
  <si>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</si>
  <si>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</si>
  <si>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</si>
  <si>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</si>
  <si>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</si>
  <si>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</si>
  <si>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</si>
  <si>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</si>
  <si>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</si>
  <si>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</si>
  <si>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</si>
  <si>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</si>
  <si>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</si>
  <si>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</si>
  <si>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</si>
  <si>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</si>
  <si>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</si>
  <si>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</si>
  <si>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</si>
  <si>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</si>
  <si>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</si>
  <si>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</si>
  <si>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</si>
  <si>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</si>
  <si>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</si>
  <si>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</si>
  <si>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</si>
  <si>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</si>
  <si>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</si>
  <si>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</si>
  <si>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</si>
  <si>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</si>
  <si>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</si>
  <si>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</si>
  <si>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</si>
  <si>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</si>
  <si>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</si>
  <si>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</si>
  <si>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</si>
  <si>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</si>
  <si>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</si>
  <si>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</si>
  <si>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</si>
  <si>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</si>
  <si>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</si>
  <si>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</si>
  <si>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</si>
  <si>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</si>
  <si>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</si>
  <si>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</si>
  <si>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</si>
  <si>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</si>
  <si>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</si>
  <si>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</si>
  <si>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</si>
  <si>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</si>
  <si>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</si>
  <si>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</si>
  <si>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</si>
  <si>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</si>
  <si>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</si>
  <si>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</si>
  <si>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</si>
  <si>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</si>
  <si>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</si>
  <si>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</si>
  <si>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</si>
  <si>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</si>
  <si>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</si>
  <si>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</si>
  <si>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</si>
  <si>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</si>
  <si>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</si>
  <si>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</si>
  <si>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</si>
  <si>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</si>
  <si>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</si>
  <si>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</si>
  <si>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</si>
  <si>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</si>
  <si>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</si>
  <si>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</si>
  <si>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</si>
  <si>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</si>
  <si>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</si>
  <si>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</si>
  <si>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</si>
  <si>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</si>
  <si>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</si>
  <si>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</si>
  <si>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</si>
  <si>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</si>
  <si>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</si>
  <si>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</si>
  <si>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</si>
  <si>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</si>
  <si>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</si>
  <si>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</si>
  <si>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</si>
  <si>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</si>
  <si>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</si>
  <si>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</si>
  <si>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</si>
  <si>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</si>
  <si>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</si>
  <si>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</si>
  <si>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</si>
  <si>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</si>
  <si>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</si>
  <si>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</si>
  <si>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</si>
  <si>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</si>
  <si>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</si>
  <si>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</si>
  <si>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</si>
  <si>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</si>
  <si>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</si>
  <si>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</si>
  <si>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</si>
  <si>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</si>
  <si>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</si>
  <si>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</si>
  <si>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</si>
  <si>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</si>
  <si>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</si>
  <si>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</si>
  <si>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</si>
  <si>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</si>
  <si>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</si>
  <si>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</si>
  <si>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</si>
  <si>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</si>
  <si>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</si>
  <si>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</si>
  <si>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</si>
  <si>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</si>
  <si>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</si>
  <si>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</si>
  <si>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</si>
  <si>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</si>
  <si>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</si>
  <si>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</si>
  <si>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</si>
  <si>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</si>
  <si>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</si>
  <si>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</si>
  <si>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</si>
  <si>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</si>
  <si>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</si>
  <si>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</si>
  <si>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</si>
  <si>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</si>
  <si>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</si>
  <si>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</si>
  <si>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</si>
  <si>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</si>
  <si>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</si>
  <si>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</si>
  <si>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</si>
  <si>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</si>
  <si>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</si>
  <si>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</si>
  <si>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</si>
  <si>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</si>
  <si>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</si>
  <si>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</si>
  <si>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</si>
  <si>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</si>
  <si>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</si>
  <si>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</si>
  <si>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</si>
  <si>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</si>
  <si>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</si>
  <si>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</si>
  <si>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</si>
  <si>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</si>
  <si>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</si>
  <si>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</si>
  <si>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</si>
  <si>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</si>
  <si>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</si>
  <si>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</si>
  <si>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</si>
  <si>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</si>
  <si>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</si>
  <si>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</si>
  <si>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</si>
  <si>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</si>
  <si>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</si>
  <si>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</si>
  <si>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</si>
  <si>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</si>
  <si>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</si>
  <si>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</si>
  <si>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</si>
  <si>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</si>
  <si>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</si>
  <si>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</si>
  <si>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</si>
  <si>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</si>
  <si>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</si>
  <si>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</si>
  <si>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</si>
  <si>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</si>
  <si>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</si>
  <si>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</si>
  <si>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</si>
  <si>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</si>
  <si>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</si>
  <si>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</si>
  <si>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</si>
  <si>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</si>
  <si>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</si>
  <si>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</si>
  <si>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</si>
  <si>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</si>
  <si>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</si>
  <si>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</si>
  <si>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</si>
  <si>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</si>
  <si>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</si>
  <si>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</si>
  <si>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</si>
  <si>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</si>
  <si>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</si>
  <si>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</si>
  <si>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</si>
  <si>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</si>
  <si>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</si>
  <si>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</si>
  <si>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</si>
  <si>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</si>
  <si>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</si>
  <si>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</si>
  <si>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</si>
  <si>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</si>
  <si>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</si>
  <si>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</si>
  <si>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</si>
  <si>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</si>
  <si>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</si>
  <si>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</si>
  <si>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</si>
  <si>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</si>
  <si>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</si>
  <si>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</si>
  <si>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</si>
  <si>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</si>
  <si>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</si>
  <si>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</si>
  <si>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</si>
  <si>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</si>
  <si>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</si>
  <si>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</si>
  <si>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</si>
  <si>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</si>
  <si>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</si>
  <si>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</si>
  <si>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</si>
  <si>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</si>
  <si>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</si>
  <si>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</si>
  <si>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</si>
  <si>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</si>
  <si>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</si>
  <si>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</si>
  <si>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</si>
  <si>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</si>
  <si>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</si>
  <si>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</si>
  <si>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</si>
  <si>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</si>
  <si>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</si>
  <si>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</si>
  <si>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</si>
  <si>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</si>
  <si>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</si>
  <si>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</si>
  <si>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</si>
  <si>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</si>
  <si>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</si>
  <si>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</si>
  <si>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</si>
  <si>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</si>
  <si>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</si>
  <si>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</si>
  <si>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</si>
  <si>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</si>
  <si>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</si>
  <si>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</si>
  <si>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</si>
  <si>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</si>
  <si>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</si>
  <si>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</si>
  <si>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</si>
  <si>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</si>
  <si>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</si>
  <si>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</si>
  <si>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</si>
  <si>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</si>
  <si>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</si>
  <si>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</si>
  <si>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</si>
  <si>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</si>
  <si>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</si>
  <si>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</si>
  <si>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</si>
  <si>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</si>
  <si>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</si>
  <si>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</si>
  <si>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</si>
  <si>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</si>
  <si>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</si>
  <si>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</si>
  <si>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</si>
  <si>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</si>
  <si>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</si>
  <si>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</si>
  <si>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</si>
  <si>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</si>
  <si>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</si>
  <si>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</si>
  <si>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</si>
  <si>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</si>
  <si>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</si>
  <si>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</si>
  <si>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</si>
  <si>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</si>
  <si>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</si>
  <si>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</si>
  <si>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</si>
  <si>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</si>
  <si>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</si>
  <si>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</si>
  <si>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</si>
  <si>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</si>
  <si>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</si>
  <si>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</si>
  <si>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</si>
  <si>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</si>
  <si>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</si>
  <si>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</si>
  <si>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</si>
  <si>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</si>
  <si>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</si>
  <si>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</si>
  <si>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</si>
  <si>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</si>
  <si>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</si>
  <si>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</si>
  <si>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</si>
  <si>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</si>
  <si>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</si>
  <si>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</si>
  <si>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</si>
  <si>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</si>
  <si>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</si>
  <si>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</si>
  <si>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</si>
  <si>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</si>
  <si>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</si>
  <si>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</si>
  <si>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</si>
  <si>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</si>
  <si>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</si>
  <si>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</si>
  <si>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</si>
  <si>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</si>
  <si>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</si>
  <si>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</si>
  <si>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</si>
  <si>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</si>
  <si>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</si>
  <si>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</si>
  <si>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</si>
  <si>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</si>
  <si>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</si>
  <si>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</si>
  <si>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</si>
  <si>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</si>
  <si>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</si>
  <si>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</si>
  <si>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</si>
  <si>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</si>
  <si>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</si>
  <si>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</si>
  <si>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</si>
  <si>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</si>
  <si>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</si>
  <si>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</si>
  <si>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</si>
  <si>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</si>
  <si>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</si>
  <si>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</si>
  <si>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</si>
  <si>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</si>
  <si>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</si>
  <si>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</si>
  <si>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</si>
  <si>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</si>
  <si>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</si>
  <si>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</si>
  <si>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</si>
  <si>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</si>
  <si>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</si>
  <si>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</si>
  <si>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</si>
  <si>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</si>
  <si>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</si>
  <si>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</si>
  <si>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</si>
  <si>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</si>
  <si>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</si>
  <si>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</si>
  <si>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</si>
  <si>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</si>
  <si>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</si>
  <si>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</si>
  <si>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</si>
  <si>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</si>
  <si>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</si>
  <si>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</si>
  <si>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</si>
  <si>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</si>
  <si>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</si>
  <si>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</si>
  <si>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</si>
  <si>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</si>
  <si>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</si>
  <si>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</si>
  <si>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</si>
  <si>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</si>
  <si>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</si>
  <si>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</si>
  <si>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</si>
  <si>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</si>
  <si>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</si>
  <si>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</si>
  <si>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</si>
  <si>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</si>
  <si>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</si>
  <si>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</si>
  <si>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</si>
  <si>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</si>
  <si>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</si>
  <si>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</si>
  <si>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</si>
  <si>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</si>
  <si>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</si>
  <si>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</si>
  <si>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</si>
  <si>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</si>
  <si>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</si>
  <si>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</si>
  <si>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</si>
  <si>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</si>
  <si>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</si>
  <si>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</si>
  <si>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</si>
  <si>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</si>
  <si>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</si>
  <si>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</si>
  <si>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</si>
  <si>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</si>
  <si>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</si>
  <si>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</si>
  <si>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</si>
  <si>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</si>
  <si>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</si>
  <si>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</si>
  <si>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</si>
  <si>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</si>
  <si>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</si>
  <si>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</si>
  <si>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</si>
  <si>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</si>
  <si>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</si>
  <si>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</si>
  <si>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</si>
  <si>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</si>
  <si>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</si>
  <si>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</si>
  <si>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</si>
  <si>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</si>
  <si>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</si>
  <si>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</si>
  <si>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</si>
  <si>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</si>
  <si>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</si>
  <si>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</si>
  <si>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</si>
  <si>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</si>
  <si>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</si>
  <si>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</si>
  <si>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</si>
  <si>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</si>
  <si>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</si>
  <si>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</si>
  <si>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</si>
  <si>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</si>
  <si>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</si>
  <si>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</si>
  <si>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</si>
  <si>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</si>
  <si>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</si>
  <si>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</si>
  <si>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</si>
  <si>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</si>
  <si>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</si>
  <si>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</si>
  <si>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</si>
  <si>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</si>
  <si>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</si>
  <si>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</si>
  <si>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</si>
  <si>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</si>
  <si>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</si>
  <si>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</si>
  <si>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</si>
  <si>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</si>
  <si>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</si>
  <si>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</si>
  <si>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</si>
  <si>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</si>
  <si>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</si>
  <si>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</si>
  <si>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</si>
  <si>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</si>
  <si>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</si>
  <si>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</si>
  <si>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</si>
  <si>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</si>
  <si>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</si>
  <si>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</si>
  <si>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</si>
  <si>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</si>
  <si>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</si>
  <si>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</si>
  <si>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</si>
  <si>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</si>
  <si>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</si>
  <si>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</si>
  <si>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</si>
  <si>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</si>
  <si>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</si>
  <si>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</si>
  <si>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</si>
  <si>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</si>
  <si>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</si>
  <si>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</si>
  <si>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</si>
  <si>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</si>
  <si>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</si>
  <si>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</si>
  <si>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</si>
  <si>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</si>
  <si>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</si>
  <si>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</si>
  <si>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</si>
  <si>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</si>
  <si>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</si>
  <si>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</si>
  <si>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</si>
  <si>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</si>
  <si>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</si>
  <si>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</si>
  <si>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</si>
  <si>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</si>
  <si>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</si>
  <si>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</si>
  <si>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</si>
  <si>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</si>
  <si>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</si>
  <si>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</si>
  <si>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</si>
  <si>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</si>
  <si>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</si>
  <si>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</si>
  <si>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</si>
  <si>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</si>
  <si>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</si>
  <si>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</si>
  <si>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</si>
  <si>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</si>
  <si>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</si>
  <si>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</si>
  <si>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</si>
  <si>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</si>
  <si>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</si>
  <si>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</si>
  <si>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</si>
  <si>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</si>
  <si>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</si>
  <si>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</si>
  <si>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</si>
  <si>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</si>
  <si>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</si>
  <si>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</si>
  <si>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</si>
  <si>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</si>
  <si>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</si>
  <si>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</si>
  <si>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</si>
  <si>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</si>
  <si>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</si>
  <si>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</si>
  <si>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</si>
  <si>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</si>
  <si>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</si>
  <si>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</si>
  <si>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</si>
  <si>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</si>
  <si>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</si>
  <si>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</si>
  <si>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</si>
  <si>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</si>
  <si>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</si>
  <si>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</si>
  <si>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</si>
  <si>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</si>
  <si>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</si>
  <si>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</si>
  <si>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</si>
  <si>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</si>
  <si>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</si>
  <si>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</si>
  <si>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</si>
  <si>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</si>
  <si>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</si>
  <si>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</si>
  <si>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</si>
  <si>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</si>
  <si>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</si>
  <si>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</si>
  <si>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</si>
  <si>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</si>
  <si>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</si>
  <si>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</si>
  <si>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</si>
  <si>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</si>
  <si>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</si>
  <si>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</si>
  <si>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</si>
  <si>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</si>
  <si>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</si>
  <si>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</si>
  <si>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</si>
  <si>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</si>
  <si>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</si>
  <si>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</si>
  <si>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</si>
  <si>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</si>
  <si>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</si>
  <si>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</si>
  <si>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</si>
  <si>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</si>
  <si>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</si>
  <si>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</si>
  <si>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</si>
  <si>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</si>
  <si>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</si>
  <si>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</si>
  <si>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</si>
  <si>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</si>
  <si>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</si>
  <si>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</si>
  <si>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</si>
  <si>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</si>
  <si>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</si>
  <si>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</si>
  <si>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</si>
  <si>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</si>
  <si>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</si>
  <si>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</si>
  <si>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</si>
  <si>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</si>
  <si>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</si>
  <si>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</si>
  <si>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</si>
  <si>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</si>
  <si>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</si>
  <si>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</si>
  <si>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</si>
  <si>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</si>
  <si>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</si>
  <si>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</si>
  <si>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</si>
  <si>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</si>
  <si>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</si>
  <si>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</si>
  <si>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</si>
  <si>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</si>
  <si>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</si>
  <si>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</si>
  <si>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</si>
  <si>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</si>
  <si>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</si>
  <si>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</si>
  <si>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</si>
  <si>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</si>
  <si>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</si>
  <si>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</si>
  <si>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</si>
  <si>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</si>
  <si>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</si>
  <si>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</si>
  <si>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</si>
  <si>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</si>
  <si>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</si>
  <si>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</si>
  <si>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</si>
  <si>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</si>
  <si>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</si>
  <si>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</si>
  <si>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</si>
  <si>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</si>
  <si>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</si>
  <si>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</si>
  <si>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</si>
  <si>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</si>
  <si>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</si>
  <si>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</si>
  <si>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</si>
  <si>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</si>
  <si>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</si>
  <si>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</si>
  <si>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</si>
  <si>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</si>
  <si>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</si>
  <si>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</si>
  <si>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</si>
  <si>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</si>
  <si>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</si>
  <si>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</si>
  <si>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</si>
  <si>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</si>
  <si>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</si>
  <si>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</si>
  <si>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</si>
  <si>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</si>
  <si>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</si>
  <si>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</si>
  <si>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</si>
  <si>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</si>
  <si>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</si>
  <si>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</si>
  <si>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</si>
  <si>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</si>
  <si>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</si>
  <si>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</si>
  <si>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</si>
  <si>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</si>
  <si>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</si>
  <si>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</si>
  <si>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</si>
  <si>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</si>
  <si>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</si>
  <si>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</si>
  <si>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</si>
  <si>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</si>
  <si>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</si>
  <si>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</si>
  <si>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</si>
  <si>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</si>
  <si>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</si>
  <si>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</si>
  <si>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</si>
  <si>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</si>
  <si>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</si>
  <si>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</si>
  <si>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</si>
  <si>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</si>
  <si>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</si>
  <si>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</si>
  <si>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</si>
  <si>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</si>
  <si>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</si>
  <si>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</si>
  <si>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</si>
  <si>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</si>
  <si>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</si>
  <si>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</si>
  <si>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</si>
  <si>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</si>
  <si>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</si>
  <si>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</si>
  <si>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</si>
  <si>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</si>
  <si>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</si>
  <si>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</si>
  <si>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</si>
  <si>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</si>
  <si>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</si>
  <si>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</si>
  <si>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</si>
  <si>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</si>
  <si>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</si>
  <si>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</si>
  <si>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</si>
  <si>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</si>
  <si>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</si>
  <si>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</si>
  <si>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</si>
  <si>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</si>
  <si>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</si>
  <si>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</si>
  <si>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</si>
  <si>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</si>
  <si>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</si>
  <si>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</si>
  <si>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</si>
  <si>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</si>
  <si>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</si>
  <si>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</si>
  <si>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</si>
  <si>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</si>
  <si>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</si>
  <si>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</si>
  <si>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</si>
  <si>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</si>
  <si>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</si>
  <si>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</si>
  <si>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</si>
  <si>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</si>
  <si>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</si>
  <si>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</si>
  <si>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</si>
  <si>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</si>
  <si>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</si>
  <si>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</si>
  <si>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</si>
  <si>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</si>
  <si>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</si>
  <si>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</si>
  <si>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</si>
  <si>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</si>
  <si>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</si>
  <si>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</si>
  <si>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</si>
  <si>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</si>
  <si>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</si>
  <si>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</si>
  <si>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</si>
  <si>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</si>
  <si>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</si>
  <si>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</si>
  <si>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</si>
  <si>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</si>
  <si>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</si>
  <si>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</si>
  <si>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</si>
  <si>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</si>
  <si>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</si>
  <si>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</si>
  <si>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</si>
  <si>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</si>
  <si>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</si>
  <si>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</si>
  <si>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</si>
  <si>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</si>
  <si>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</si>
  <si>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</si>
  <si>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</si>
  <si>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</si>
  <si>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</si>
  <si>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</si>
  <si>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</si>
  <si>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</si>
  <si>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</si>
  <si>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</si>
  <si>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</si>
  <si>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</si>
  <si>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</si>
  <si>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</si>
  <si>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</si>
  <si>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</si>
  <si>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</si>
  <si>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</si>
  <si>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</si>
  <si>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</si>
  <si>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</si>
  <si>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</si>
  <si>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</si>
  <si>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</si>
  <si>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</si>
  <si>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</si>
  <si>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</si>
  <si>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</si>
  <si>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</si>
  <si>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</si>
  <si>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</si>
  <si>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</si>
  <si>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</si>
  <si>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</si>
  <si>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</si>
  <si>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</si>
  <si>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</si>
  <si>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</si>
  <si>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</si>
  <si>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</si>
  <si>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</si>
  <si>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</si>
  <si>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</si>
  <si>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</si>
  <si>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</si>
  <si>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</si>
  <si>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</si>
  <si>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</si>
  <si>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</si>
  <si>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</si>
  <si>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</si>
  <si>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</si>
  <si>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</si>
  <si>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</si>
  <si>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</si>
  <si>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</si>
  <si>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</si>
  <si>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</si>
  <si>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</si>
  <si>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</si>
  <si>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</si>
  <si>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</si>
  <si>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</si>
  <si>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</si>
  <si>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</si>
  <si>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</si>
  <si>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</si>
  <si>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</si>
  <si>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</si>
  <si>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</si>
  <si>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</si>
  <si>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</si>
  <si>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</si>
  <si>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</si>
  <si>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</si>
  <si>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</si>
  <si>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</si>
  <si>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</si>
  <si>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</si>
  <si>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</si>
  <si>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</si>
  <si>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</si>
  <si>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</si>
  <si>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</si>
  <si>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</si>
  <si>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</si>
  <si>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</si>
  <si>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</si>
  <si>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</si>
  <si>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</si>
  <si>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</si>
  <si>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</si>
  <si>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</si>
  <si>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</si>
  <si>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</si>
  <si>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</si>
  <si>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</si>
  <si>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</si>
  <si>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</si>
  <si>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</si>
  <si>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</si>
  <si>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</si>
  <si>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</si>
  <si>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</si>
  <si>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</si>
  <si>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</si>
  <si>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</si>
  <si>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</si>
  <si>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</si>
  <si>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</si>
  <si>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</si>
  <si>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</si>
  <si>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</si>
  <si>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</si>
  <si>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</si>
  <si>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</si>
  <si>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</si>
  <si>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</si>
  <si>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</si>
  <si>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</si>
  <si>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</si>
  <si>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</si>
  <si>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</si>
  <si>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</si>
  <si>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</si>
  <si>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</si>
  <si>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</si>
  <si>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</si>
  <si>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</si>
  <si>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</si>
  <si>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</si>
  <si>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</si>
  <si>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</si>
  <si>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</si>
  <si>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</si>
  <si>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</si>
  <si>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</si>
  <si>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</si>
  <si>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</si>
  <si>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</si>
  <si>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</si>
  <si>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</si>
  <si>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</si>
  <si>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</si>
  <si>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</si>
  <si>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</si>
  <si>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</si>
  <si>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</si>
  <si>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</si>
  <si>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</si>
  <si>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</si>
  <si>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</si>
  <si>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</si>
  <si>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</si>
  <si>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</si>
  <si>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</si>
  <si>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</si>
  <si>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</si>
  <si>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</si>
  <si>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</si>
  <si>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</si>
  <si>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</si>
  <si>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</si>
  <si>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</si>
  <si>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</si>
  <si>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</si>
  <si>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</si>
  <si>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</si>
  <si>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</si>
  <si>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</si>
  <si>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</si>
  <si>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</si>
  <si>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</si>
  <si>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</si>
  <si>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</si>
  <si>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</si>
  <si>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</si>
  <si>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</si>
  <si>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</si>
  <si>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</si>
  <si>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</si>
  <si>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</si>
  <si>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</si>
  <si>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</si>
  <si>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</si>
  <si>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</si>
  <si>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</si>
  <si>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</si>
  <si>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</si>
  <si>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</si>
  <si>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</si>
  <si>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</si>
  <si>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</si>
  <si>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</si>
  <si>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</si>
  <si>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</si>
  <si>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</si>
  <si>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</si>
  <si>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</si>
  <si>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</si>
  <si>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</si>
  <si>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</si>
  <si>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</si>
  <si>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</si>
  <si>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</si>
  <si>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</si>
  <si>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</si>
  <si>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</si>
  <si>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</si>
  <si>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</si>
  <si>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</si>
  <si>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</si>
  <si>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</si>
  <si>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</si>
  <si>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</si>
  <si>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</si>
  <si>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</si>
  <si>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</si>
  <si>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</si>
  <si>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</si>
  <si>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</si>
  <si>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</si>
  <si>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</si>
  <si>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</si>
  <si>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</si>
  <si>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</si>
  <si>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</si>
  <si>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</si>
  <si>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</si>
  <si>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</si>
  <si>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</si>
  <si>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</si>
  <si>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</si>
  <si>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</si>
  <si>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</si>
  <si>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</si>
  <si>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</si>
  <si>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</si>
  <si>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</si>
  <si>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</si>
  <si>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</si>
  <si>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</si>
  <si>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</si>
  <si>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</si>
  <si>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</si>
  <si>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</si>
  <si>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</si>
  <si>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</si>
  <si>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</si>
  <si>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</si>
  <si>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</si>
  <si>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</si>
  <si>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</si>
  <si>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</si>
  <si>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</si>
  <si>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</si>
  <si>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</si>
  <si>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</si>
  <si>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</si>
  <si>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</si>
  <si>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</si>
  <si>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</si>
  <si>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</si>
  <si>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</si>
  <si>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</si>
  <si>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</si>
  <si>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</si>
  <si>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</si>
  <si>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</si>
  <si>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</si>
  <si>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</si>
  <si>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</si>
  <si>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</si>
  <si>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</si>
  <si>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</si>
  <si>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</si>
  <si>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</si>
  <si>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</si>
  <si>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</si>
  <si>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</si>
  <si>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</si>
  <si>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</si>
  <si>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</si>
  <si>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</si>
  <si>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</si>
  <si>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</si>
  <si>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</si>
  <si>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</si>
  <si>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</si>
  <si>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</si>
  <si>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</si>
  <si>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</si>
  <si>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</si>
  <si>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</si>
  <si>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</si>
  <si>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</si>
  <si>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</si>
  <si>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</si>
  <si>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</si>
  <si>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</si>
  <si>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</si>
  <si>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</si>
  <si>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</si>
  <si>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</si>
  <si>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</si>
  <si>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</si>
  <si>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</si>
  <si>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</si>
  <si>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</si>
  <si>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</si>
  <si>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</si>
  <si>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</si>
  <si>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</si>
  <si>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</si>
  <si>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</si>
  <si>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</si>
  <si>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</si>
  <si>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</si>
  <si>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</si>
  <si>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</si>
  <si>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</si>
  <si>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</si>
  <si>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</si>
  <si>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</si>
  <si>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</si>
  <si>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</si>
  <si>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</si>
  <si>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</si>
  <si>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</si>
  <si>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</si>
  <si>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</si>
  <si>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</si>
  <si>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</si>
  <si>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</si>
  <si>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</si>
  <si>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</si>
  <si>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</si>
  <si>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</si>
  <si>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</si>
  <si>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</si>
  <si>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</si>
  <si>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</si>
  <si>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</si>
  <si>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</si>
  <si>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</si>
  <si>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</si>
  <si>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</si>
  <si>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</si>
  <si>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</si>
  <si>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</si>
  <si>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</si>
  <si>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</si>
  <si>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</si>
  <si>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</si>
  <si>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</si>
  <si>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</si>
  <si>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</si>
  <si>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</si>
  <si>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</si>
  <si>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</si>
  <si>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</si>
  <si>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</si>
  <si>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</si>
  <si>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</si>
  <si>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</si>
  <si>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</si>
  <si>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</si>
  <si>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</si>
  <si>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</si>
  <si>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</si>
  <si>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</si>
  <si>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</si>
  <si>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</si>
  <si>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</si>
  <si>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</si>
  <si>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</si>
  <si>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</si>
  <si>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</si>
  <si>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</si>
  <si>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</si>
  <si>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</si>
  <si>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</si>
  <si>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</si>
  <si>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</si>
  <si>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</si>
  <si>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</si>
  <si>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</si>
  <si>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</si>
  <si>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</si>
  <si>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</si>
  <si>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</si>
  <si>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</si>
  <si>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</si>
  <si>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</si>
  <si>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</si>
  <si>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</si>
  <si>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</si>
  <si>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</si>
  <si>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</si>
  <si>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</si>
  <si>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</si>
  <si>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</si>
  <si>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</si>
  <si>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</si>
  <si>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</si>
  <si>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</si>
  <si>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</si>
  <si>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</si>
  <si>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</si>
  <si>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</si>
  <si>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</si>
  <si>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</si>
  <si>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</si>
  <si>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</si>
  <si>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</si>
  <si>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</si>
  <si>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</si>
  <si>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</si>
  <si>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</si>
  <si>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</si>
  <si>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</si>
  <si>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</si>
  <si>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</si>
  <si>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</si>
  <si>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</si>
  <si>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</si>
  <si>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</si>
  <si>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</si>
  <si>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</si>
  <si>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</si>
  <si>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</si>
  <si>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</si>
  <si>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</si>
  <si>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</si>
  <si>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</si>
  <si>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</si>
  <si>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</si>
  <si>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</si>
  <si>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</si>
  <si>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</si>
  <si>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</si>
  <si>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</si>
  <si>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</si>
  <si>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</si>
  <si>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</si>
  <si>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</si>
  <si>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</si>
  <si>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</si>
  <si>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</si>
  <si>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</si>
  <si>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</si>
  <si>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</si>
  <si>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</si>
  <si>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</si>
  <si>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</si>
  <si>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</si>
  <si>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</si>
  <si>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</si>
  <si>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</si>
  <si>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</si>
  <si>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</si>
  <si>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</si>
  <si>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</si>
  <si>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</si>
  <si>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</si>
  <si>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</si>
  <si>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</si>
  <si>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</si>
  <si>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</si>
  <si>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</si>
  <si>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</si>
  <si>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</si>
  <si>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</si>
  <si>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</si>
  <si>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</si>
  <si>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</si>
  <si>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</si>
  <si>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</si>
  <si>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</si>
  <si>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</si>
  <si>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</si>
  <si>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</si>
  <si>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</si>
  <si>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</si>
  <si>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</si>
  <si>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</si>
  <si>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</si>
  <si>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</si>
  <si>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</si>
  <si>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</si>
  <si>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</si>
  <si>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</si>
  <si>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</si>
  <si>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</si>
  <si>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</si>
  <si>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</si>
  <si>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</si>
  <si>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</si>
  <si>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</si>
  <si>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</si>
  <si>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</si>
  <si>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</si>
  <si>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</si>
  <si>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</si>
  <si>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</si>
  <si>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</si>
  <si>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</si>
  <si>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</si>
  <si>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</si>
  <si>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</si>
  <si>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</si>
  <si>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</si>
  <si>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</si>
  <si>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</si>
  <si>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</si>
  <si>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</si>
  <si>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</si>
  <si>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</si>
  <si>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</si>
  <si>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</si>
  <si>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</si>
  <si>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</si>
  <si>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</si>
  <si>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</si>
  <si>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</si>
  <si>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</si>
  <si>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</si>
  <si>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</si>
  <si>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</si>
  <si>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</si>
  <si>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</si>
  <si>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</si>
  <si>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</si>
  <si>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</si>
  <si>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</si>
  <si>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</si>
  <si>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</si>
  <si>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</si>
  <si>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</si>
  <si>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</si>
  <si>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</si>
  <si>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</si>
  <si>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</si>
  <si>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</si>
  <si>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</si>
  <si>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</si>
  <si>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</si>
  <si>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</si>
  <si>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</si>
  <si>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</si>
  <si>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</si>
  <si>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</si>
  <si>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</si>
  <si>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</si>
  <si>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</si>
  <si>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</si>
  <si>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</si>
  <si>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</si>
  <si>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</si>
  <si>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</si>
  <si>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</si>
  <si>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</si>
  <si>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</si>
  <si>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</si>
  <si>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</si>
  <si>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</si>
  <si>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</si>
  <si>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</si>
  <si>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</si>
  <si>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</si>
  <si>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</si>
  <si>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</si>
  <si>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</si>
  <si>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</si>
  <si>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</si>
  <si>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</si>
  <si>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</si>
  <si>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</si>
  <si>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</si>
  <si>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</si>
  <si>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</si>
  <si>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</si>
  <si>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</si>
  <si>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</si>
  <si>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</si>
  <si>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</si>
  <si>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</si>
  <si>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</si>
  <si>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</si>
  <si>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</si>
  <si>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</si>
  <si>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</si>
  <si>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</si>
  <si>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</si>
  <si>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</si>
  <si>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</si>
  <si>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</si>
  <si>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</si>
  <si>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</si>
  <si>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</si>
  <si>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</si>
  <si>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</si>
  <si>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</si>
  <si>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</si>
  <si>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</si>
  <si>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</si>
  <si>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</si>
  <si>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</si>
  <si>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</si>
  <si>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</si>
  <si>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</si>
  <si>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</si>
  <si>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</si>
  <si>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</si>
  <si>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</si>
  <si>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</si>
  <si>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</si>
  <si>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</si>
  <si>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</si>
  <si>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</si>
  <si>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</si>
  <si>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</si>
  <si>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</si>
  <si>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</si>
  <si>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</si>
  <si>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</si>
  <si>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</si>
  <si>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</si>
  <si>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</si>
  <si>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</si>
  <si>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</si>
  <si>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</si>
  <si>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</si>
  <si>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</si>
  <si>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</si>
  <si>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</si>
  <si>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</si>
  <si>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</si>
  <si>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</si>
  <si>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</si>
  <si>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</si>
  <si>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</si>
  <si>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</si>
  <si>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</si>
  <si>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</si>
  <si>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</si>
  <si>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</si>
  <si>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</si>
  <si>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</si>
  <si>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</si>
  <si>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</si>
  <si>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</si>
  <si>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</si>
  <si>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</si>
  <si>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</si>
  <si>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</si>
  <si>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</si>
  <si>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</si>
  <si>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</si>
  <si>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</si>
  <si>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</si>
  <si>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</si>
  <si>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</si>
  <si>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</si>
  <si>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</si>
  <si>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</si>
  <si>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</si>
  <si>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</si>
  <si>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</si>
  <si>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</si>
  <si>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</si>
  <si>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</si>
  <si>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</si>
  <si>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</si>
  <si>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</si>
  <si>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</si>
  <si>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</si>
  <si>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</si>
  <si>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</si>
  <si>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</si>
  <si>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</si>
  <si>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</si>
  <si>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</si>
  <si>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</si>
  <si>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</si>
  <si>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</si>
  <si>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</si>
  <si>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</si>
  <si>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</si>
  <si>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</si>
  <si>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</si>
  <si>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</si>
  <si>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</si>
  <si>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</si>
  <si>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</si>
  <si>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</si>
  <si>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</si>
  <si>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</si>
  <si>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</si>
  <si>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</si>
  <si>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</si>
  <si>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</si>
  <si>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</si>
  <si>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</si>
  <si>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</si>
  <si>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</si>
  <si>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</si>
  <si>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</si>
  <si>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</si>
  <si>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</si>
  <si>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</si>
  <si>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</si>
  <si>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</si>
  <si>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</si>
  <si>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</si>
  <si>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</si>
  <si>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</si>
  <si>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</si>
  <si>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</si>
  <si>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</si>
  <si>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</si>
  <si>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</si>
  <si>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</si>
  <si>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</si>
  <si>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</si>
  <si>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</si>
  <si>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</si>
  <si>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</si>
  <si>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</si>
  <si>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</si>
  <si>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</si>
  <si>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</si>
  <si>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</si>
  <si>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</si>
  <si>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</si>
  <si>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</si>
  <si>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</si>
  <si>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</si>
  <si>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</si>
  <si>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</si>
  <si>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</si>
  <si>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</si>
  <si>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</si>
  <si>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</si>
  <si>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</si>
  <si>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</si>
  <si>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</si>
  <si>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</si>
  <si>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</si>
  <si>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</si>
  <si>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</si>
  <si>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</si>
  <si>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</si>
  <si>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</si>
  <si>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</si>
  <si>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</si>
  <si>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</si>
  <si>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</si>
  <si>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</si>
  <si>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</si>
  <si>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</si>
  <si>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</si>
  <si>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</si>
  <si>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</si>
  <si>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</si>
  <si>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</si>
  <si>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</si>
  <si>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</si>
  <si>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</si>
  <si>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</si>
  <si>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</si>
  <si>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</si>
  <si>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</si>
  <si>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</si>
  <si>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</si>
  <si>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</si>
  <si>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</si>
  <si>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</si>
  <si>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</si>
  <si>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</si>
  <si>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</si>
  <si>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</si>
  <si>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</si>
  <si>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</si>
  <si>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</si>
  <si>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</si>
  <si>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</si>
  <si>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</si>
  <si>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</si>
  <si>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</si>
  <si>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</si>
  <si>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</si>
  <si>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</si>
  <si>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</si>
  <si>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</si>
  <si>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</si>
  <si>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</si>
  <si>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</si>
  <si>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</si>
  <si>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</si>
  <si>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</si>
  <si>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</si>
  <si>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</si>
  <si>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</si>
  <si>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</si>
  <si>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</si>
  <si>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</si>
  <si>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</si>
  <si>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</si>
  <si>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</si>
  <si>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</si>
  <si>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</si>
  <si>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</si>
  <si>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</si>
  <si>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</si>
  <si>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</si>
  <si>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</si>
  <si>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</si>
  <si>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</si>
  <si>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</si>
  <si>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</si>
  <si>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</si>
  <si>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</si>
  <si>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</si>
  <si>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</si>
  <si>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</si>
  <si>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</si>
  <si>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</si>
  <si>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</si>
  <si>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</si>
  <si>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</si>
  <si>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</si>
  <si>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</si>
  <si>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</si>
  <si>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</si>
  <si>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</si>
  <si>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</si>
  <si>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</si>
  <si>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</si>
  <si>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</si>
  <si>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</si>
  <si>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</si>
  <si>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</si>
  <si>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</si>
  <si>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</si>
  <si>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</si>
  <si>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</si>
  <si>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</si>
  <si>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</si>
  <si>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</si>
  <si>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</si>
  <si>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</si>
  <si>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</si>
  <si>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</si>
  <si>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</si>
  <si>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</si>
  <si>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</si>
  <si>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</si>
  <si>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</si>
  <si>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</si>
  <si>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</si>
  <si>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</si>
  <si>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</si>
  <si>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</si>
  <si>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</si>
  <si>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</si>
  <si>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</si>
  <si>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</si>
  <si>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</si>
  <si>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</si>
  <si>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</si>
  <si>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</si>
  <si>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</si>
  <si>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</si>
  <si>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</si>
  <si>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</si>
  <si>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</si>
  <si>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</si>
  <si>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</si>
  <si>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</si>
  <si>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</si>
  <si>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</si>
  <si>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</si>
  <si>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</si>
  <si>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</si>
  <si>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</si>
  <si>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</si>
  <si>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</si>
  <si>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</si>
  <si>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</si>
  <si>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</si>
  <si>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</si>
  <si>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</si>
  <si>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</si>
  <si>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</si>
  <si>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</si>
  <si>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</si>
  <si>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</si>
  <si>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</si>
  <si>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</si>
  <si>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</si>
  <si>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</si>
  <si>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</si>
  <si>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</si>
  <si>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</si>
  <si>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</si>
  <si>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</si>
  <si>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</si>
  <si>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</si>
  <si>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</si>
  <si>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</si>
  <si>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</si>
  <si>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</si>
  <si>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</si>
  <si>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</si>
  <si>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</si>
  <si>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</si>
  <si>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</si>
  <si>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</si>
  <si>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</si>
  <si>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</si>
  <si>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</si>
  <si>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</si>
  <si>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</si>
  <si>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</si>
  <si>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</si>
  <si>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</si>
  <si>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</si>
  <si>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</si>
  <si>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</si>
  <si>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</si>
  <si>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</si>
  <si>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</si>
  <si>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</si>
  <si>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</si>
  <si>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</si>
  <si>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</si>
  <si>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</si>
  <si>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</si>
  <si>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</si>
  <si>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</si>
  <si>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</si>
  <si>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</si>
  <si>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</si>
  <si>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</si>
  <si>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</si>
  <si>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</si>
  <si>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</si>
  <si>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</si>
  <si>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</si>
  <si>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</si>
  <si>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</si>
  <si>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</si>
  <si>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</si>
  <si>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</si>
  <si>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</si>
  <si>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</si>
  <si>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</si>
  <si>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</si>
  <si>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</si>
  <si>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</si>
  <si>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</si>
  <si>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</si>
  <si>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</si>
  <si>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</si>
  <si>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</si>
  <si>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</si>
  <si>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</si>
  <si>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</si>
  <si>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</si>
  <si>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</si>
  <si>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</si>
  <si>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</si>
  <si>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</si>
  <si>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</si>
  <si>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</si>
  <si>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</si>
  <si>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</si>
  <si>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</si>
  <si>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</si>
  <si>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</si>
  <si>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</si>
  <si>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</si>
  <si>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</si>
  <si>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</si>
  <si>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</si>
  <si>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</si>
  <si>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</si>
  <si>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</si>
  <si>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</si>
  <si>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</si>
  <si>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</si>
  <si>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</si>
  <si>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</si>
  <si>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</si>
  <si>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</si>
  <si>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</si>
  <si>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</si>
  <si>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</si>
  <si>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</si>
  <si>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</si>
  <si>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</si>
  <si>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</si>
  <si>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</si>
  <si>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</si>
  <si>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</si>
  <si>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</si>
  <si>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</si>
  <si>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</si>
  <si>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</si>
  <si>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</si>
  <si>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</si>
  <si>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</si>
  <si>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</si>
  <si>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</si>
  <si>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</si>
  <si>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</si>
  <si>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</si>
  <si>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</si>
  <si>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</si>
  <si>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</si>
  <si>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</si>
  <si>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</si>
  <si>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</si>
  <si>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</si>
  <si>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</si>
  <si>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</si>
  <si>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</si>
  <si>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</si>
  <si>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</si>
  <si>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</si>
  <si>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</si>
  <si>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</si>
  <si>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</si>
  <si>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</si>
  <si>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</si>
  <si>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</si>
  <si>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</si>
  <si>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</si>
  <si>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</si>
  <si>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</si>
  <si>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</si>
  <si>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</si>
  <si>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</si>
  <si>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</si>
  <si>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</si>
  <si>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</si>
  <si>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</si>
  <si>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</si>
  <si>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</si>
  <si>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</si>
  <si>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</si>
  <si>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</si>
  <si>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</si>
  <si>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</si>
  <si>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</si>
  <si>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</si>
  <si>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</si>
  <si>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</si>
  <si>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</si>
  <si>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</si>
  <si>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</si>
  <si>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</si>
  <si>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</si>
  <si>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</si>
  <si>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</si>
  <si>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</si>
  <si>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</si>
  <si>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</si>
  <si>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</si>
  <si>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</si>
  <si>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</si>
  <si>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</si>
  <si>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</si>
  <si>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</si>
  <si>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</si>
  <si>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</si>
  <si>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</si>
  <si>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</si>
  <si>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</si>
  <si>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</si>
  <si>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</si>
  <si>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</si>
  <si>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</si>
  <si>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</si>
  <si>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</si>
  <si>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</si>
  <si>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</si>
  <si>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</si>
  <si>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</si>
  <si>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</si>
  <si>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</si>
  <si>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</si>
  <si>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</si>
  <si>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</si>
  <si>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</si>
  <si>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</si>
  <si>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</si>
  <si>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</si>
  <si>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</si>
  <si>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</si>
  <si>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</si>
  <si>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</si>
  <si>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</si>
  <si>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</si>
  <si>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</si>
  <si>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</si>
  <si>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</si>
  <si>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</si>
  <si>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</si>
  <si>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</si>
  <si>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</si>
  <si>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</si>
  <si>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</si>
  <si>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</si>
  <si>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</si>
  <si>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</si>
  <si>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</si>
  <si>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</si>
  <si>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</si>
  <si>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</si>
  <si>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</si>
  <si>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</si>
  <si>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</si>
  <si>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</si>
  <si>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</si>
  <si>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</si>
  <si>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</si>
  <si>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</si>
  <si>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</si>
  <si>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</si>
  <si>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</si>
  <si>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</si>
  <si>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</si>
  <si>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</si>
  <si>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</si>
  <si>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</si>
  <si>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</si>
  <si>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</si>
  <si>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</si>
  <si>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</si>
  <si>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</si>
  <si>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</si>
  <si>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</si>
  <si>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</si>
  <si>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</si>
  <si>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</si>
  <si>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</si>
  <si>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</si>
  <si>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</si>
  <si>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</si>
  <si>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</si>
  <si>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</si>
  <si>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</si>
  <si>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</si>
  <si>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</si>
  <si>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</si>
  <si>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</si>
  <si>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</si>
  <si>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</si>
  <si>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</si>
  <si>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</si>
  <si>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</si>
  <si>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</si>
  <si>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</si>
  <si>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</si>
  <si>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</si>
  <si>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</si>
  <si>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</si>
  <si>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</si>
  <si>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</si>
  <si>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</si>
  <si>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</si>
  <si>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</si>
  <si>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</si>
  <si>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</si>
  <si>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</si>
  <si>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</si>
  <si>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</si>
  <si>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</si>
  <si>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</si>
  <si>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</si>
  <si>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</si>
  <si>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</si>
  <si>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</si>
  <si>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</si>
  <si>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</si>
  <si>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</si>
  <si>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</si>
  <si>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</si>
  <si>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</si>
  <si>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</si>
  <si>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</si>
  <si>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</si>
  <si>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</si>
  <si>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</si>
  <si>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</si>
  <si>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</si>
  <si>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</si>
  <si>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</si>
  <si>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</si>
  <si>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</si>
  <si>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</si>
  <si>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</si>
  <si>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</si>
  <si>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</si>
  <si>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</si>
  <si>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</si>
  <si>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</si>
  <si>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</si>
  <si>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</si>
  <si>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</si>
  <si>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</si>
  <si>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</si>
  <si>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</si>
  <si>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</si>
  <si>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</si>
  <si>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</si>
  <si>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</si>
  <si>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</si>
  <si>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</si>
  <si>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</si>
  <si>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</si>
  <si>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</si>
  <si>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</si>
  <si>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</si>
  <si>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</si>
  <si>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</si>
  <si>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</si>
  <si>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</si>
  <si>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</si>
  <si>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</si>
  <si>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</si>
  <si>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</si>
  <si>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</si>
  <si>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</si>
  <si>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</si>
  <si>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</si>
  <si>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</si>
  <si>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</si>
  <si>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</si>
  <si>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</si>
  <si>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</si>
  <si>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</si>
  <si>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</si>
  <si>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</si>
  <si>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</si>
  <si>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</si>
  <si>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</si>
  <si>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</si>
  <si>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</si>
  <si>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</si>
  <si>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</si>
  <si>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</si>
  <si>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</si>
  <si>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</si>
  <si>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</si>
  <si>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</si>
  <si>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</si>
  <si>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</si>
  <si>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</si>
  <si>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</si>
  <si>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</si>
  <si>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</si>
  <si>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</si>
  <si>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</si>
  <si>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</si>
  <si>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</si>
  <si>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</si>
  <si>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</si>
  <si>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</si>
  <si>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</si>
  <si>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</si>
  <si>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</si>
  <si>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</si>
  <si>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</si>
  <si>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</si>
  <si>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</si>
  <si>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</si>
  <si>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</si>
  <si>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</si>
  <si>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</si>
  <si>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</si>
  <si>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</si>
  <si>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</si>
  <si>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</si>
  <si>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</si>
  <si>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</si>
  <si>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</si>
  <si>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</si>
  <si>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</si>
  <si>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</si>
  <si>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</si>
  <si>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</si>
  <si>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</si>
  <si>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</si>
  <si>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</si>
  <si>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</si>
  <si>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</si>
  <si>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</si>
  <si>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</si>
  <si>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</si>
  <si>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</si>
  <si>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</si>
  <si>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</si>
  <si>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</si>
  <si>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</si>
  <si>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</si>
  <si>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</si>
  <si>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</si>
  <si>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</si>
  <si>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</si>
  <si>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</si>
  <si>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</si>
  <si>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</si>
  <si>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</si>
  <si>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</si>
  <si>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</si>
  <si>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</si>
  <si>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</si>
  <si>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</si>
  <si>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</si>
  <si>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</si>
  <si>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</si>
  <si>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</si>
  <si>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</si>
  <si>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</si>
  <si>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</si>
  <si>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</si>
  <si>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</si>
  <si>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</si>
  <si>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</si>
  <si>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</si>
  <si>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</si>
  <si>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</si>
  <si>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</si>
  <si>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</si>
  <si>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</si>
  <si>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</si>
  <si>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</si>
  <si>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</si>
  <si>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</si>
  <si>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</si>
  <si>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</si>
  <si>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</si>
  <si>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</si>
  <si>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</si>
  <si>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</si>
  <si>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</si>
  <si>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</si>
  <si>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</si>
  <si>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</si>
  <si>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</si>
  <si>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</si>
  <si>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</si>
  <si>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</si>
  <si>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</si>
  <si>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</si>
  <si>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</si>
  <si>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</si>
  <si>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</si>
  <si>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</si>
  <si>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</si>
  <si>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</si>
  <si>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</si>
  <si>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</si>
  <si>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</si>
  <si>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</si>
  <si>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</si>
  <si>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</si>
  <si>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</si>
  <si>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</si>
  <si>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</si>
  <si>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</si>
  <si>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</si>
  <si>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</si>
  <si>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</si>
  <si>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</si>
  <si>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</si>
  <si>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</si>
  <si>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</si>
  <si>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</si>
  <si>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</si>
  <si>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</si>
  <si>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</si>
  <si>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</si>
  <si>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</si>
  <si>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</si>
  <si>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</si>
  <si>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</si>
  <si>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</si>
  <si>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</si>
  <si>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</si>
  <si>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</si>
  <si>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</si>
  <si>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</si>
  <si>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</si>
  <si>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</si>
  <si>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</si>
  <si>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</si>
  <si>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</si>
  <si>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</si>
  <si>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</si>
  <si>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</si>
  <si>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</si>
  <si>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</si>
  <si>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</si>
  <si>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</si>
  <si>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</si>
  <si>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</si>
  <si>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</si>
  <si>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</si>
  <si>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</si>
  <si>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</si>
  <si>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</si>
  <si>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</si>
  <si>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</si>
  <si>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</si>
  <si>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</si>
  <si>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</si>
  <si>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</si>
  <si>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</si>
  <si>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</si>
  <si>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</si>
  <si>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</si>
  <si>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</si>
  <si>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</si>
  <si>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</si>
  <si>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</si>
  <si>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</si>
  <si>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</si>
  <si>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</si>
  <si>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</si>
  <si>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</si>
  <si>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</si>
  <si>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</si>
  <si>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</si>
  <si>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</si>
  <si>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</si>
  <si>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</si>
  <si>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</si>
  <si>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</si>
  <si>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</si>
  <si>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</si>
  <si>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</si>
  <si>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</si>
  <si>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</si>
  <si>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</si>
  <si>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</si>
  <si>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</si>
  <si>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</si>
  <si>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</si>
  <si>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</si>
  <si>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</si>
  <si>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</si>
  <si>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</si>
  <si>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</si>
  <si>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</si>
  <si>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</si>
  <si>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</si>
  <si>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</si>
  <si>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</si>
  <si>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</si>
  <si>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</si>
  <si>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</si>
  <si>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</si>
  <si>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</si>
  <si>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</si>
  <si>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</si>
  <si>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</si>
  <si>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</si>
  <si>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</si>
  <si>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</si>
  <si>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</si>
  <si>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</si>
  <si>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</si>
  <si>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</si>
  <si>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</si>
  <si>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</si>
  <si>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</si>
  <si>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</si>
  <si>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</si>
  <si>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</si>
  <si>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</si>
  <si>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</si>
  <si>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</si>
  <si>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</si>
  <si>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</si>
  <si>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</si>
  <si>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</si>
  <si>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</si>
  <si>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</si>
  <si>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</si>
  <si>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</si>
  <si>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</si>
  <si>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</si>
  <si>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</si>
  <si>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</si>
  <si>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</si>
  <si>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</si>
  <si>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</si>
  <si>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</si>
  <si>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</si>
  <si>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</si>
  <si>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</si>
  <si>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</si>
  <si>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</si>
  <si>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</si>
  <si>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</si>
  <si>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</si>
  <si>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</si>
  <si>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</si>
  <si>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</si>
  <si>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</si>
  <si>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</si>
  <si>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</si>
  <si>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</si>
  <si>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</si>
  <si>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</si>
  <si>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</si>
  <si>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</si>
  <si>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</si>
  <si>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</si>
  <si>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</si>
  <si>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</si>
  <si>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</si>
  <si>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</si>
  <si>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</si>
  <si>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</si>
  <si>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</si>
  <si>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</si>
  <si>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</si>
  <si>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</si>
  <si>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</si>
  <si>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</si>
  <si>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</si>
  <si>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</si>
  <si>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</si>
  <si>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</si>
  <si>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</si>
  <si>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</si>
  <si>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</si>
  <si>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</si>
  <si>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</si>
  <si>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</si>
  <si>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</si>
  <si>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</si>
  <si>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</si>
  <si>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</si>
  <si>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</si>
  <si>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</si>
  <si>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</si>
  <si>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</si>
  <si>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</si>
  <si>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</si>
  <si>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</si>
  <si>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</si>
  <si>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</si>
  <si>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</si>
  <si>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</si>
  <si>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</si>
  <si>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</si>
  <si>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</si>
  <si>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</si>
  <si>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</si>
  <si>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</si>
  <si>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</si>
  <si>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</si>
  <si>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</si>
  <si>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</si>
  <si>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</si>
  <si>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</si>
  <si>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</si>
  <si>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</si>
  <si>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</si>
  <si>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</si>
  <si>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</si>
  <si>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</si>
  <si>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</si>
  <si>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</si>
  <si>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</si>
  <si>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</si>
  <si>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</si>
  <si>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</si>
  <si>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</si>
  <si>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</si>
  <si>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</si>
  <si>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</si>
  <si>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</si>
  <si>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</si>
  <si>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</si>
  <si>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</si>
  <si>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</si>
  <si>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</si>
  <si>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</si>
  <si>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</si>
  <si>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</si>
  <si>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</si>
  <si>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</si>
  <si>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</si>
  <si>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</si>
  <si>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</si>
  <si>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</si>
  <si>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</si>
  <si>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</si>
  <si>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</si>
  <si>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</si>
  <si>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</si>
  <si>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</si>
  <si>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</si>
  <si>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</si>
  <si>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</si>
  <si>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</si>
  <si>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</si>
  <si>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</si>
  <si>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</si>
  <si>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</si>
  <si>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</si>
  <si>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</si>
  <si>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</si>
  <si>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</si>
  <si>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</si>
  <si>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</si>
  <si>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</si>
  <si>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</si>
  <si>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</si>
  <si>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</si>
  <si>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</si>
  <si>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</si>
  <si>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</si>
  <si>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</si>
  <si>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</si>
  <si>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</si>
  <si>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</si>
  <si>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</si>
  <si>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</si>
  <si>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</si>
  <si>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</si>
  <si>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</si>
  <si>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</si>
  <si>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</si>
  <si>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</si>
  <si>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</si>
  <si>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</si>
  <si>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</si>
  <si>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</si>
  <si>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</si>
  <si>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</si>
  <si>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</si>
  <si>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</si>
  <si>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</si>
  <si>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</si>
  <si>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</si>
  <si>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</si>
  <si>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</si>
  <si>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</si>
  <si>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</si>
  <si>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</si>
  <si>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</si>
  <si>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</si>
  <si>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</si>
  <si>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</si>
  <si>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</si>
  <si>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</si>
  <si>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</si>
  <si>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</si>
  <si>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</si>
  <si>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</si>
  <si>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</si>
  <si>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</si>
  <si>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</si>
  <si>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</si>
  <si>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</si>
  <si>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</si>
  <si>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</si>
  <si>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</si>
  <si>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</si>
  <si>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</si>
  <si>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</si>
  <si>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</si>
  <si>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</si>
  <si>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</si>
  <si>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</si>
  <si>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</si>
  <si>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</si>
  <si>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</si>
  <si>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</si>
  <si>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</si>
  <si>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</si>
  <si>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</si>
  <si>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</si>
  <si>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</si>
  <si>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</si>
  <si>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</si>
  <si>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</si>
  <si>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</si>
  <si>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</si>
  <si>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</si>
  <si>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</si>
  <si>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</si>
  <si>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</si>
  <si>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</si>
  <si>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</si>
  <si>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</si>
  <si>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</si>
  <si>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</si>
  <si>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</si>
  <si>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</si>
  <si>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</si>
  <si>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</si>
  <si>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</si>
  <si>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</si>
  <si>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</si>
  <si>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</si>
  <si>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</si>
  <si>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</si>
  <si>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</si>
  <si>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</si>
  <si>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</si>
  <si>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</si>
  <si>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</si>
  <si>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</si>
  <si>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</si>
  <si>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</si>
  <si>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</si>
  <si>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</si>
  <si>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</si>
  <si>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</si>
  <si>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</si>
  <si>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</si>
  <si>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</si>
  <si>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</si>
  <si>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</si>
  <si>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</si>
  <si>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</si>
  <si>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</si>
  <si>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</si>
  <si>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</si>
  <si>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</si>
  <si>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</si>
  <si>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</si>
  <si>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</si>
  <si>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</si>
  <si>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</si>
  <si>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</si>
  <si>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</si>
  <si>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</si>
  <si>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</si>
  <si>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</si>
  <si>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</si>
  <si>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</si>
  <si>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</si>
  <si>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</si>
  <si>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</si>
  <si>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</si>
  <si>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</si>
  <si>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</si>
  <si>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</si>
  <si>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</si>
  <si>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</si>
  <si>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</si>
  <si>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</si>
  <si>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</si>
  <si>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</si>
  <si>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</si>
  <si>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</si>
  <si>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</si>
  <si>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</si>
  <si>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</si>
  <si>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</si>
  <si>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</si>
  <si>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</si>
  <si>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</si>
  <si>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</si>
  <si>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</si>
  <si>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</si>
  <si>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</si>
  <si>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</si>
  <si>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</si>
  <si>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</si>
  <si>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</si>
  <si>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</si>
  <si>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</si>
  <si>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</si>
  <si>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</si>
  <si>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</si>
  <si>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</si>
  <si>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</si>
  <si>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</si>
  <si>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</si>
  <si>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</si>
  <si>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</si>
  <si>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</si>
  <si>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</si>
  <si>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</si>
  <si>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</si>
  <si>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</si>
  <si>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</si>
  <si>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</si>
  <si>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</si>
  <si>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</si>
  <si>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</si>
  <si>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</si>
  <si>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</si>
  <si>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</si>
  <si>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</si>
  <si>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</si>
  <si>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</si>
  <si>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</si>
  <si>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</si>
  <si>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</si>
  <si>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</si>
  <si>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</si>
  <si>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</si>
  <si>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</si>
  <si>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</si>
  <si>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</si>
  <si>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</si>
  <si>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</si>
  <si>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</si>
  <si>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</si>
  <si>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</si>
  <si>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</si>
  <si>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</si>
  <si>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</si>
  <si>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</si>
  <si>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</si>
  <si>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</si>
  <si>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</si>
  <si>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</si>
  <si>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</si>
  <si>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</si>
  <si>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</si>
  <si>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</si>
  <si>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</si>
  <si>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</si>
  <si>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</si>
  <si>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</si>
  <si>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</si>
  <si>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</si>
  <si>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</si>
  <si>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</si>
  <si>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</si>
  <si>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</si>
  <si>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</si>
  <si>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</si>
  <si>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</si>
  <si>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</si>
  <si>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</si>
  <si>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</si>
  <si>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</si>
  <si>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</si>
  <si>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</si>
  <si>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</si>
  <si>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</si>
  <si>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</si>
  <si>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</si>
  <si>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</si>
  <si>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</si>
  <si>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</si>
  <si>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</si>
  <si>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</si>
  <si>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</si>
  <si>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</si>
  <si>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</si>
  <si>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</si>
  <si>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</si>
  <si>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</si>
  <si>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</si>
  <si>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</si>
  <si>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</si>
  <si>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</si>
  <si>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</si>
  <si>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</si>
  <si>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</si>
  <si>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</si>
  <si>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</si>
  <si>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</si>
  <si>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</si>
  <si>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</si>
  <si>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</si>
  <si>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</si>
  <si>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</si>
  <si>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</si>
  <si>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</si>
  <si>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</si>
  <si>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</si>
  <si>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</si>
  <si>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</si>
  <si>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</si>
  <si>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</si>
  <si>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</si>
  <si>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</si>
  <si>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</si>
  <si>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</si>
  <si>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</si>
  <si>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</si>
  <si>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</si>
  <si>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</si>
  <si>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</si>
  <si>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</si>
  <si>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</si>
  <si>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</si>
  <si>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</si>
  <si>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</si>
  <si>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</si>
  <si>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</si>
  <si>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</si>
  <si>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</si>
  <si>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</si>
  <si>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</si>
  <si>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</si>
  <si>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</si>
  <si>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</si>
  <si>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</si>
  <si>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</si>
  <si>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</si>
  <si>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</si>
  <si>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</si>
  <si>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</si>
  <si>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</si>
  <si>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</si>
  <si>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</si>
  <si>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</si>
  <si>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</si>
  <si>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</si>
  <si>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</si>
  <si>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</si>
  <si>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</si>
  <si>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</si>
  <si>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</si>
  <si>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</si>
  <si>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</si>
  <si>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</si>
  <si>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</si>
  <si>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</si>
  <si>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</si>
  <si>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</si>
  <si>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</si>
  <si>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</si>
  <si>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</si>
  <si>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</si>
  <si>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</si>
  <si>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</si>
  <si>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</si>
  <si>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</si>
  <si>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</si>
  <si>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</si>
  <si>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</si>
  <si>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</si>
  <si>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</si>
  <si>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</si>
  <si>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</si>
  <si>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</si>
  <si>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</si>
  <si>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</si>
  <si>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</si>
  <si>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</si>
  <si>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</si>
  <si>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</si>
  <si>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</si>
  <si>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</si>
  <si>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</si>
  <si>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</si>
  <si>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</si>
  <si>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</si>
  <si>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</si>
  <si>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</si>
  <si>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</si>
  <si>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</si>
  <si>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</si>
  <si>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</si>
  <si>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</si>
  <si>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</si>
  <si>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</si>
  <si>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</si>
  <si>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</si>
  <si>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</si>
  <si>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</si>
  <si>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</si>
  <si>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</si>
  <si>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</si>
  <si>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</si>
  <si>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</si>
  <si>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</si>
  <si>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</si>
  <si>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</si>
  <si>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</si>
  <si>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</si>
  <si>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</si>
  <si>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</si>
  <si>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</si>
  <si>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</si>
  <si>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</si>
  <si>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</si>
  <si>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</si>
  <si>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</si>
  <si>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</si>
  <si>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</si>
  <si>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</si>
  <si>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</si>
  <si>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</si>
  <si>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</si>
  <si>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</si>
  <si>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</si>
  <si>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</si>
  <si>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</si>
  <si>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</si>
  <si>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</si>
  <si>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</si>
  <si>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</si>
  <si>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</si>
  <si>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</si>
  <si>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</si>
  <si>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</si>
  <si>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</si>
  <si>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</si>
  <si>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</si>
  <si>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</si>
  <si>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</si>
  <si>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</si>
  <si>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</si>
  <si>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</si>
  <si>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</si>
  <si>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</si>
  <si>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</si>
  <si>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</si>
  <si>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</si>
  <si>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</si>
  <si>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</si>
  <si>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</si>
  <si>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</si>
  <si>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</si>
  <si>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</si>
  <si>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</si>
  <si>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</si>
  <si>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</si>
  <si>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</si>
  <si>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</si>
  <si>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</si>
  <si>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</si>
  <si>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</si>
  <si>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</si>
  <si>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</si>
  <si>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</si>
  <si>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</si>
  <si>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</si>
  <si>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</si>
  <si>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</si>
  <si>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</si>
  <si>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</si>
  <si>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</si>
  <si>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</si>
  <si>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</si>
  <si>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</si>
  <si>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</si>
  <si>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</si>
  <si>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</si>
  <si>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</si>
  <si>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</si>
  <si>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</si>
  <si>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</si>
  <si>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</si>
  <si>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</si>
  <si>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</si>
  <si>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</si>
  <si>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</si>
  <si>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</si>
  <si>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</si>
  <si>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</si>
  <si>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</si>
  <si>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</si>
  <si>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</si>
  <si>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</si>
  <si>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</si>
  <si>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</si>
  <si>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</si>
  <si>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</si>
  <si>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</si>
  <si>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</si>
  <si>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</si>
  <si>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</si>
  <si>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</si>
  <si>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</si>
  <si>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</si>
  <si>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</si>
  <si>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</si>
  <si>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</si>
  <si>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</si>
  <si>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</si>
  <si>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</si>
  <si>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</si>
  <si>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</si>
  <si>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</si>
  <si>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</si>
  <si>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</si>
  <si>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</si>
  <si>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</si>
  <si>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</si>
  <si>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</si>
  <si>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</si>
  <si>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</si>
  <si>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</si>
  <si>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</si>
  <si>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</si>
  <si>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</si>
  <si>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</si>
  <si>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</si>
  <si>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</si>
  <si>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</si>
  <si>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</si>
  <si>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</si>
  <si>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</si>
  <si>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</si>
  <si>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</si>
  <si>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</si>
  <si>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</si>
  <si>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</si>
  <si>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</si>
  <si>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</si>
  <si>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</si>
  <si>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</si>
  <si>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</si>
  <si>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</si>
  <si>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</si>
  <si>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</si>
  <si>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</si>
  <si>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</si>
  <si>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</si>
  <si>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</si>
  <si>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</si>
  <si>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</si>
  <si>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</si>
  <si>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</si>
  <si>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</si>
  <si>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</si>
  <si>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</si>
  <si>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</si>
  <si>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</si>
  <si>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</si>
  <si>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</si>
  <si>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</si>
  <si>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</si>
  <si>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</si>
  <si>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</si>
  <si>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</si>
  <si>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</si>
  <si>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</si>
  <si>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</si>
  <si>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</si>
  <si>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</si>
  <si>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</si>
  <si>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</si>
  <si>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</si>
  <si>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</si>
  <si>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</si>
  <si>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</si>
  <si>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</si>
  <si>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</si>
  <si>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</si>
  <si>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</si>
  <si>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</si>
  <si>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</si>
  <si>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</si>
  <si>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</si>
  <si>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</si>
  <si>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</si>
  <si>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</si>
  <si>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</si>
  <si>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</si>
  <si>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</si>
  <si>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</si>
  <si>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</si>
  <si>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</si>
  <si>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</si>
  <si>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</si>
  <si>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</si>
  <si>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</si>
  <si>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</si>
  <si>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</si>
  <si>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</si>
  <si>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</si>
  <si>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</si>
  <si>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</si>
  <si>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</si>
  <si>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</si>
  <si>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</si>
  <si>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</si>
  <si>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</si>
  <si>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</si>
  <si>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</si>
  <si>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</si>
  <si>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</si>
  <si>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</si>
  <si>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</si>
  <si>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</si>
  <si>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</si>
  <si>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</si>
  <si>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</si>
  <si>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</si>
  <si>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</si>
  <si>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</si>
  <si>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</si>
  <si>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</si>
  <si>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</si>
  <si>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</si>
  <si>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</si>
  <si>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</si>
  <si>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</si>
  <si>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</si>
  <si>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</si>
  <si>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</si>
  <si>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</si>
  <si>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</si>
  <si>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</si>
  <si>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</si>
  <si>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</si>
  <si>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</si>
  <si>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</si>
  <si>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</si>
  <si>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</si>
  <si>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</si>
  <si>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</si>
  <si>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</si>
  <si>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</si>
  <si>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</si>
  <si>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</si>
  <si>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</si>
  <si>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</si>
  <si>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</si>
  <si>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</si>
  <si>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</si>
  <si>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</si>
  <si>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</si>
  <si>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</si>
  <si>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</si>
  <si>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</si>
  <si>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</si>
  <si>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</si>
  <si>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</si>
  <si>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</si>
  <si>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</si>
  <si>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</si>
  <si>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</si>
  <si>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</si>
  <si>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</si>
  <si>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</si>
  <si>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</si>
  <si>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</si>
  <si>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</si>
  <si>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</si>
  <si>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</si>
  <si>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</si>
  <si>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</si>
  <si>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</si>
  <si>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</si>
  <si>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</si>
  <si>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</si>
  <si>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</si>
  <si>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</si>
  <si>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</si>
  <si>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</si>
  <si>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</si>
  <si>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</si>
  <si>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</si>
  <si>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</si>
  <si>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</si>
  <si>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</si>
  <si>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</si>
  <si>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</si>
  <si>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</si>
  <si>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</si>
  <si>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</si>
  <si>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</si>
  <si>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</si>
  <si>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</si>
  <si>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</si>
  <si>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</si>
  <si>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</si>
  <si>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</si>
  <si>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</si>
  <si>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</si>
  <si>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</si>
  <si>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</si>
  <si>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</si>
  <si>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</si>
  <si>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</si>
  <si>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</si>
  <si>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</si>
  <si>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</si>
  <si>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</si>
  <si>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</si>
  <si>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</si>
  <si>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</si>
  <si>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</si>
  <si>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</si>
  <si>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</si>
  <si>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</si>
  <si>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</si>
  <si>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</si>
  <si>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</si>
  <si>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</si>
  <si>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</si>
  <si>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</si>
  <si>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</si>
  <si>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</si>
  <si>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</si>
  <si>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</si>
  <si>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</si>
  <si>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</si>
  <si>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</si>
  <si>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</si>
  <si>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</si>
  <si>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</si>
  <si>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</si>
  <si>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</si>
  <si>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</si>
  <si>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</si>
  <si>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</si>
  <si>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</si>
  <si>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</si>
  <si>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</si>
  <si>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</si>
  <si>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</si>
  <si>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</si>
  <si>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</si>
  <si>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</si>
  <si>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</si>
  <si>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</si>
  <si>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</si>
  <si>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</si>
  <si>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</si>
  <si>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</si>
  <si>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</si>
  <si>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</si>
  <si>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</si>
  <si>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</si>
  <si>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</si>
  <si>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</si>
  <si>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</si>
  <si>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</si>
  <si>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</si>
  <si>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</si>
  <si>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</si>
  <si>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</si>
  <si>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</si>
  <si>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</si>
  <si>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</si>
  <si>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</si>
  <si>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</si>
  <si>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</si>
  <si>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</si>
  <si>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</si>
  <si>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</si>
  <si>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</si>
  <si>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</si>
  <si>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</si>
  <si>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</si>
  <si>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</si>
  <si>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</si>
  <si>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</si>
  <si>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</si>
  <si>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</si>
  <si>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</si>
  <si>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</si>
  <si>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</si>
  <si>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</si>
  <si>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</si>
  <si>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</si>
  <si>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</si>
  <si>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</si>
  <si>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</si>
  <si>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</si>
  <si>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</si>
  <si>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</si>
  <si>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</si>
  <si>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</si>
  <si>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</si>
  <si>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</si>
  <si>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</si>
  <si>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</si>
  <si>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</si>
  <si>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</si>
  <si>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</si>
  <si>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</si>
  <si>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</si>
  <si>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</si>
  <si>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</si>
  <si>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</si>
  <si>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</si>
  <si>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</si>
  <si>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</si>
  <si>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</si>
  <si>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</si>
  <si>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</si>
  <si>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</si>
  <si>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</si>
  <si>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</si>
  <si>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</si>
  <si>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</si>
  <si>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</si>
  <si>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</si>
  <si>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</si>
  <si>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</si>
  <si>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</si>
  <si>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</si>
  <si>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</si>
  <si>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</si>
  <si>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</si>
  <si>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</si>
  <si>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</si>
  <si>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</si>
  <si>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</si>
  <si>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</si>
  <si>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</si>
  <si>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</si>
  <si>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</si>
  <si>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</si>
  <si>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</si>
  <si>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</si>
  <si>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</si>
  <si>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</si>
  <si>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</si>
  <si>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</si>
  <si>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</si>
  <si>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</si>
  <si>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</si>
  <si>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</si>
  <si>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</si>
  <si>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</si>
  <si>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</si>
  <si>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</si>
  <si>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</si>
  <si>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</si>
  <si>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</si>
  <si>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</si>
  <si>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</si>
  <si>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</si>
  <si>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</si>
  <si>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</si>
  <si>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</si>
  <si>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</si>
  <si>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</si>
  <si>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</si>
  <si>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</si>
  <si>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</si>
  <si>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</si>
  <si>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</si>
  <si>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</si>
  <si>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</si>
  <si>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</si>
  <si>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</si>
  <si>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</si>
  <si>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</si>
  <si>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</si>
  <si>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</si>
  <si>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</si>
  <si>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</si>
  <si>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</si>
  <si>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</si>
  <si>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</si>
  <si>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</si>
  <si>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</si>
  <si>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</si>
  <si>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</si>
  <si>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</si>
  <si>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</si>
  <si>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</si>
  <si>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</si>
  <si>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</si>
  <si>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</si>
  <si>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</si>
  <si>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</si>
  <si>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</si>
  <si>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</si>
  <si>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</si>
  <si>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</si>
  <si>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</si>
  <si>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</si>
  <si>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</si>
  <si>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</si>
  <si>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</si>
  <si>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</si>
  <si>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</si>
  <si>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</si>
  <si>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</si>
  <si>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</si>
  <si>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</si>
  <si>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</si>
  <si>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</si>
  <si>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</si>
  <si>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</si>
  <si>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</si>
  <si>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</si>
  <si>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</si>
  <si>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</si>
  <si>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</si>
  <si>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</si>
  <si>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</si>
  <si>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</si>
  <si>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</si>
  <si>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</si>
  <si>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</si>
  <si>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</si>
  <si>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</si>
  <si>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</si>
  <si>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</si>
  <si>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</si>
  <si>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</si>
  <si>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</si>
  <si>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</si>
  <si>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</si>
  <si>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</si>
  <si>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</si>
  <si>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</si>
  <si>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</si>
  <si>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</si>
  <si>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</si>
  <si>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</si>
  <si>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</si>
  <si>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</si>
  <si>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</si>
  <si>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</si>
  <si>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</si>
  <si>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</si>
  <si>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</si>
  <si>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</si>
  <si>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</si>
  <si>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</si>
  <si>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</si>
  <si>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</si>
  <si>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</si>
  <si>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</si>
  <si>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</si>
  <si>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</si>
  <si>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</si>
  <si>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</si>
  <si>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</si>
  <si>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</si>
  <si>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</si>
  <si>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</si>
  <si>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</si>
  <si>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</si>
  <si>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</si>
  <si>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</si>
  <si>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</si>
  <si>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</si>
  <si>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</si>
  <si>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</si>
  <si>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</si>
  <si>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</si>
  <si>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</si>
  <si>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</si>
  <si>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</si>
  <si>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</si>
  <si>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</si>
  <si>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</si>
  <si>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</si>
  <si>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</si>
  <si>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</si>
  <si>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</si>
  <si>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</si>
  <si>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</si>
  <si>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</si>
  <si>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</si>
  <si>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</si>
  <si>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</si>
  <si>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</si>
  <si>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</si>
  <si>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</si>
  <si>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</si>
  <si>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</si>
  <si>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</si>
  <si>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</si>
  <si>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</si>
  <si>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</si>
  <si>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</si>
  <si>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</si>
  <si>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</si>
  <si>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</si>
  <si>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</si>
  <si>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</si>
  <si>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</si>
  <si>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</si>
  <si>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</si>
  <si>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</si>
  <si>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</si>
  <si>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</si>
  <si>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</si>
  <si>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</si>
  <si>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</si>
  <si>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</si>
  <si>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</si>
  <si>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</si>
  <si>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</si>
  <si>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</si>
  <si>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</si>
  <si>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</si>
  <si>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</si>
  <si>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</si>
  <si>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</si>
  <si>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</si>
  <si>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</si>
  <si>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</si>
  <si>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</si>
  <si>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</si>
  <si>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</si>
  <si>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</si>
  <si>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</si>
  <si>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</si>
  <si>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</si>
  <si>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</si>
  <si>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</si>
  <si>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</si>
  <si>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</si>
  <si>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</si>
  <si>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</si>
  <si>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</si>
  <si>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</si>
  <si>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</si>
  <si>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</si>
  <si>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</si>
  <si>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</si>
  <si>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</si>
  <si>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</si>
  <si>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</si>
  <si>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</si>
  <si>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</si>
  <si>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</si>
  <si>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</si>
  <si>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</si>
  <si>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</si>
  <si>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</si>
  <si>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</si>
  <si>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</si>
  <si>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</si>
  <si>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</si>
  <si>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</si>
  <si>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</si>
  <si>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</si>
  <si>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</si>
  <si>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</si>
  <si>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</si>
  <si>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</si>
  <si>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</si>
  <si>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</si>
  <si>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</si>
  <si>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</si>
  <si>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</si>
  <si>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</si>
  <si>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</si>
  <si>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</si>
  <si>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</si>
  <si>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</si>
  <si>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</si>
  <si>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</si>
  <si>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</si>
  <si>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</si>
  <si>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</si>
  <si>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</si>
  <si>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</si>
  <si>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</si>
  <si>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</si>
  <si>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</si>
  <si>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</si>
  <si>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</si>
  <si>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</si>
  <si>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</si>
  <si>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</si>
  <si>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</si>
  <si>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</si>
  <si>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</si>
  <si>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</si>
  <si>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</si>
  <si>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</si>
  <si>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</si>
  <si>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</si>
  <si>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</si>
  <si>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</si>
  <si>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</si>
  <si>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</si>
  <si>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</si>
  <si>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</si>
  <si>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</si>
  <si>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</si>
  <si>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</si>
  <si>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</si>
  <si>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</si>
  <si>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</si>
  <si>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</si>
  <si>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</si>
  <si>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</si>
  <si>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</si>
  <si>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</si>
  <si>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</si>
  <si>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</si>
  <si>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</si>
  <si>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</si>
  <si>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</si>
  <si>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</si>
  <si>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</si>
  <si>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</si>
  <si>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</si>
  <si>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</si>
  <si>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</si>
  <si>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</si>
  <si>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</si>
  <si>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</si>
  <si>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</si>
  <si>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</si>
  <si>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</si>
  <si>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</si>
  <si>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</si>
  <si>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</si>
  <si>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</si>
  <si>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</si>
  <si>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</si>
  <si>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</si>
  <si>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</si>
  <si>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</si>
  <si>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</si>
  <si>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</si>
  <si>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</si>
  <si>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</si>
  <si>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</si>
  <si>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</si>
  <si>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</si>
  <si>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</si>
  <si>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</si>
  <si>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</si>
  <si>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</si>
  <si>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</si>
  <si>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</si>
  <si>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</si>
  <si>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</si>
  <si>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</si>
  <si>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</si>
  <si>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</si>
  <si>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</si>
  <si>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</si>
  <si>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</si>
  <si>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</si>
  <si>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</si>
  <si>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</si>
  <si>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</si>
  <si>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</si>
  <si>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</si>
  <si>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</si>
  <si>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</si>
  <si>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</si>
  <si>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</si>
  <si>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</si>
  <si>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</si>
  <si>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</si>
  <si>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</si>
  <si>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</si>
  <si>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</si>
  <si>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</si>
  <si>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</si>
  <si>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</si>
  <si>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</si>
  <si>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</si>
  <si>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</si>
  <si>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</si>
  <si>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</si>
  <si>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</si>
  <si>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</si>
  <si>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</si>
  <si>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</si>
  <si>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</si>
  <si>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</si>
  <si>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</si>
  <si>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</si>
  <si>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</si>
  <si>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</si>
  <si>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</si>
  <si>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</si>
  <si>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</si>
  <si>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</si>
  <si>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</si>
  <si>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</si>
  <si>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</si>
  <si>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</si>
  <si>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</si>
  <si>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</si>
  <si>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</si>
  <si>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</si>
  <si>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</si>
  <si>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</si>
  <si>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</si>
  <si>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</si>
  <si>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</si>
  <si>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</si>
  <si>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</si>
  <si>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</si>
  <si>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</si>
  <si>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</si>
  <si>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</si>
  <si>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</si>
  <si>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</si>
  <si>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</si>
  <si>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</si>
  <si>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</si>
  <si>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</si>
  <si>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</si>
  <si>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</si>
  <si>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</si>
  <si>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</si>
  <si>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</si>
  <si>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</si>
  <si>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</si>
  <si>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</si>
  <si>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</si>
  <si>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</si>
  <si>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</si>
  <si>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</si>
  <si>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</si>
  <si>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</si>
  <si>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</si>
  <si>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</si>
  <si>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</si>
  <si>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</si>
  <si>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</si>
  <si>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</si>
  <si>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</si>
  <si>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</si>
  <si>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</si>
  <si>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</si>
  <si>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</si>
  <si>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</si>
  <si>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</si>
  <si>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</si>
  <si>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</si>
  <si>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</si>
  <si>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</si>
  <si>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</si>
  <si>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</si>
  <si>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</si>
  <si>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</si>
  <si>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</si>
  <si>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</si>
  <si>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</si>
  <si>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</si>
  <si>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</si>
  <si>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</si>
  <si>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</si>
  <si>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</si>
  <si>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</si>
  <si>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</si>
  <si>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</si>
  <si>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</si>
  <si>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</si>
  <si>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</si>
  <si>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</si>
  <si>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</si>
  <si>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</si>
  <si>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</si>
  <si>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</si>
  <si>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</si>
  <si>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</si>
  <si>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</si>
  <si>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</si>
  <si>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</si>
  <si>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</si>
  <si>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</si>
  <si>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</si>
  <si>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</si>
  <si>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</si>
  <si>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</si>
  <si>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</si>
  <si>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</si>
  <si>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</si>
  <si>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</si>
  <si>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</si>
  <si>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</si>
  <si>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</si>
  <si>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</si>
  <si>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</si>
  <si>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</si>
  <si>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</si>
  <si>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</si>
  <si>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</si>
  <si>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</si>
  <si>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</si>
  <si>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</si>
  <si>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</si>
  <si>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</si>
  <si>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</si>
  <si>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</si>
  <si>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</si>
  <si>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</si>
  <si>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</si>
  <si>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</si>
  <si>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</si>
  <si>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</si>
  <si>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</si>
  <si>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</si>
  <si>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</si>
  <si>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</si>
  <si>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</si>
  <si>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</si>
  <si>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</si>
  <si>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</si>
  <si>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</si>
  <si>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</si>
  <si>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</si>
  <si>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</si>
  <si>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</si>
  <si>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</si>
  <si>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</si>
  <si>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</si>
  <si>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</si>
  <si>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</si>
  <si>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</si>
  <si>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</si>
  <si>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</si>
  <si>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</si>
  <si>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</si>
  <si>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</si>
  <si>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</si>
  <si>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</si>
  <si>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</si>
  <si>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</si>
  <si>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</si>
  <si>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</si>
  <si>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</si>
  <si>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</si>
  <si>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</si>
  <si>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</si>
  <si>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</si>
  <si>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</si>
  <si>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</si>
  <si>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</si>
  <si>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</si>
  <si>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</si>
  <si>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</si>
  <si>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</si>
  <si>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</si>
  <si>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</si>
  <si>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</si>
  <si>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</si>
  <si>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</si>
  <si>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</si>
  <si>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</si>
  <si>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</si>
  <si>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</si>
  <si>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</si>
  <si>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</si>
  <si>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</si>
  <si>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</si>
  <si>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</si>
  <si>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</si>
  <si>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</si>
  <si>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</si>
  <si>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</si>
  <si>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</si>
  <si>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</si>
  <si>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</si>
  <si>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</si>
  <si>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</si>
  <si>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</si>
  <si>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</si>
  <si>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</si>
  <si>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</si>
  <si>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</si>
  <si>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</si>
  <si>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</si>
  <si>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</si>
  <si>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</si>
  <si>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</si>
  <si>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</si>
  <si>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</si>
  <si>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</si>
  <si>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</si>
  <si>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</si>
  <si>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</si>
  <si>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</si>
  <si>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</si>
  <si>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</si>
  <si>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</si>
  <si>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</si>
  <si>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</si>
  <si>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</si>
  <si>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</si>
  <si>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</si>
  <si>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</si>
  <si>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</si>
  <si>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</si>
  <si>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</si>
  <si>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</si>
  <si>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</si>
  <si>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</si>
  <si>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</si>
  <si>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</si>
  <si>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</si>
  <si>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</si>
  <si>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</si>
  <si>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</si>
  <si>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</si>
  <si>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</si>
  <si>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</si>
  <si>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</si>
  <si>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</si>
  <si>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</si>
  <si>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</si>
  <si>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</si>
  <si>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</si>
  <si>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</si>
  <si>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</si>
  <si>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</si>
  <si>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</si>
  <si>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</si>
  <si>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</si>
  <si>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</si>
  <si>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</si>
  <si>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</si>
  <si>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</si>
  <si>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</si>
  <si>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</si>
  <si>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</si>
  <si>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</si>
  <si>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</si>
  <si>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</si>
  <si>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</si>
  <si>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</si>
  <si>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</si>
  <si>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</si>
  <si>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</si>
  <si>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</si>
  <si>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</si>
  <si>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</si>
  <si>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</si>
  <si>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</si>
  <si>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</si>
  <si>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</si>
  <si>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</si>
  <si>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</si>
  <si>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</si>
  <si>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</si>
  <si>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</si>
  <si>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</si>
  <si>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</si>
  <si>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</si>
  <si>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</si>
  <si>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</si>
  <si>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</si>
  <si>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</si>
  <si>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</si>
  <si>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</si>
  <si>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</si>
  <si>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</si>
  <si>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</si>
  <si>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</si>
  <si>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</si>
  <si>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</si>
  <si>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</si>
  <si>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</si>
  <si>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</si>
  <si>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</si>
  <si>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</si>
  <si>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</si>
  <si>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</si>
  <si>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</si>
  <si>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</si>
  <si>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</si>
  <si>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</si>
  <si>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</si>
  <si>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</si>
  <si>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</si>
  <si>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</si>
  <si>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</si>
  <si>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</si>
  <si>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</si>
  <si>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</si>
  <si>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</si>
  <si>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</si>
  <si>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</si>
  <si>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</si>
  <si>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</si>
  <si>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</si>
  <si>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</si>
  <si>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</si>
  <si>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</si>
  <si>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</si>
  <si>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</si>
  <si>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</si>
  <si>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</si>
  <si>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</si>
  <si>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</si>
  <si>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</si>
  <si>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</si>
  <si>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</si>
  <si>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</si>
  <si>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</si>
  <si>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</si>
  <si>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</si>
  <si>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</si>
  <si>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</si>
  <si>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</si>
  <si>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</si>
  <si>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</si>
  <si>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</si>
  <si>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</si>
  <si>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</si>
  <si>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</si>
  <si>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</si>
  <si>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</si>
  <si>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</si>
  <si>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</si>
  <si>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</si>
  <si>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</si>
  <si>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</si>
  <si>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</si>
  <si>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</si>
  <si>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</si>
  <si>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</si>
  <si>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</si>
  <si>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</si>
  <si>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</si>
  <si>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</si>
  <si>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</si>
  <si>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</si>
  <si>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</si>
  <si>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</si>
  <si>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</si>
  <si>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</si>
  <si>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</si>
  <si>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</si>
  <si>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</si>
  <si>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</si>
  <si>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</si>
  <si>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</si>
  <si>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</si>
  <si>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</si>
  <si>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</si>
  <si>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</si>
  <si>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</si>
  <si>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</si>
  <si>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</si>
  <si>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</si>
  <si>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</si>
  <si>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</si>
  <si>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</si>
  <si>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</si>
  <si>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</si>
  <si>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</si>
  <si>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</si>
  <si>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</si>
  <si>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</si>
  <si>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</si>
  <si>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</si>
  <si>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</si>
  <si>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</si>
  <si>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</si>
  <si>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</si>
  <si>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</si>
  <si>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</si>
  <si>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</si>
  <si>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</si>
  <si>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</si>
  <si>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</si>
  <si>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</si>
  <si>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</si>
  <si>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</si>
  <si>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</si>
  <si>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</si>
  <si>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</si>
  <si>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</si>
  <si>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</si>
  <si>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</si>
  <si>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</si>
  <si>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</si>
  <si>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</si>
  <si>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</si>
  <si>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</si>
  <si>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</si>
  <si>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</si>
  <si>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</si>
  <si>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</si>
  <si>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</si>
  <si>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</si>
  <si>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</si>
  <si>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</si>
  <si>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</si>
  <si>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</si>
  <si>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</si>
  <si>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</si>
  <si>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</si>
  <si>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</si>
  <si>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</si>
  <si>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</si>
  <si>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</si>
  <si>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</si>
  <si>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</si>
  <si>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</si>
  <si>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</si>
  <si>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</si>
  <si>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</si>
  <si>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</si>
  <si>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</si>
  <si>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</si>
  <si>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</si>
  <si>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</si>
  <si>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</si>
  <si>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</si>
  <si>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</si>
  <si>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</si>
  <si>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</si>
  <si>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</si>
  <si>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</si>
  <si>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</si>
  <si>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</si>
  <si>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</si>
  <si>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</si>
  <si>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</si>
  <si>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</si>
  <si>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</si>
  <si>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</si>
  <si>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</si>
  <si>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</si>
  <si>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</si>
  <si>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</si>
  <si>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</si>
  <si>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</si>
  <si>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</si>
  <si>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</si>
  <si>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</si>
  <si>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</si>
  <si>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</si>
  <si>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</si>
  <si>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</si>
  <si>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</si>
  <si>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</si>
  <si>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</si>
  <si>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</si>
  <si>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</si>
  <si>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</si>
  <si>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</si>
  <si>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</si>
  <si>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</si>
  <si>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</si>
  <si>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</si>
  <si>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</si>
  <si>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</si>
  <si>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</si>
  <si>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</si>
  <si>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</si>
  <si>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</si>
  <si>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</si>
  <si>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</si>
  <si>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</si>
  <si>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</si>
  <si>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</si>
  <si>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</si>
  <si>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</si>
  <si>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</si>
  <si>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</si>
  <si>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</si>
  <si>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</si>
  <si>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</si>
  <si>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</si>
  <si>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</si>
  <si>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</si>
  <si>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</si>
  <si>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</si>
  <si>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</si>
  <si>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</si>
  <si>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</si>
  <si>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</si>
  <si>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</si>
  <si>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</si>
  <si>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</si>
  <si>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</si>
  <si>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</si>
  <si>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</si>
  <si>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</si>
  <si>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</si>
  <si>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</si>
  <si>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</si>
  <si>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</si>
  <si>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</si>
  <si>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</si>
  <si>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</si>
  <si>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</si>
  <si>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</si>
  <si>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</si>
  <si>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</si>
  <si>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</si>
  <si>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</si>
  <si>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</si>
  <si>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</si>
  <si>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</si>
  <si>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</si>
  <si>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</si>
  <si>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</si>
  <si>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</si>
  <si>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</si>
  <si>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</si>
  <si>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</si>
  <si>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</si>
  <si>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</si>
  <si>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</si>
  <si>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</si>
  <si>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</si>
  <si>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</si>
  <si>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</si>
  <si>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</si>
  <si>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</si>
  <si>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</si>
  <si>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</si>
  <si>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</si>
  <si>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</si>
  <si>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</si>
  <si>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</si>
  <si>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</si>
  <si>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</si>
  <si>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</si>
  <si>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</si>
  <si>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</si>
  <si>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</si>
  <si>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</si>
  <si>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</si>
  <si>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</si>
  <si>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</si>
  <si>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</si>
  <si>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</si>
  <si>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</si>
  <si>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</si>
  <si>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</si>
  <si>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</si>
  <si>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</si>
  <si>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</si>
  <si>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</si>
  <si>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</si>
  <si>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</si>
  <si>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</si>
  <si>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</si>
  <si>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</si>
  <si>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</si>
  <si>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</si>
  <si>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</si>
  <si>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</si>
  <si>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</si>
  <si>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</si>
  <si>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</si>
  <si>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</si>
  <si>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</si>
  <si>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</si>
  <si>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</si>
  <si>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</si>
  <si>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</si>
  <si>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</si>
  <si>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</si>
  <si>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</si>
  <si>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</si>
  <si>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</si>
  <si>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</si>
  <si>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</si>
  <si>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</si>
  <si>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</si>
  <si>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</si>
  <si>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</si>
  <si>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</si>
  <si>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</si>
  <si>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</si>
  <si>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</si>
  <si>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</si>
  <si>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</si>
  <si>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</si>
  <si>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</si>
  <si>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</si>
  <si>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</si>
  <si>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</si>
  <si>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</si>
  <si>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</si>
  <si>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</si>
  <si>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</si>
  <si>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</si>
  <si>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</si>
  <si>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</si>
  <si>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</si>
  <si>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</si>
  <si>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</si>
  <si>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</si>
  <si>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</si>
  <si>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</si>
  <si>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</si>
  <si>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</si>
  <si>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</si>
  <si>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</si>
  <si>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</si>
  <si>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</si>
  <si>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</si>
  <si>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</si>
  <si>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</si>
  <si>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</si>
  <si>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</si>
  <si>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</si>
  <si>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</si>
  <si>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</si>
  <si>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</si>
  <si>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</si>
  <si>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</si>
  <si>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</si>
  <si>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</si>
  <si>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</si>
  <si>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</si>
  <si>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</si>
  <si>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</si>
  <si>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</si>
  <si>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</si>
  <si>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</si>
  <si>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</si>
  <si>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</si>
  <si>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</si>
  <si>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</si>
  <si>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</si>
  <si>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</si>
  <si>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</si>
  <si>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</si>
  <si>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</si>
  <si>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</si>
  <si>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</si>
  <si>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</si>
  <si>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</si>
  <si>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</si>
  <si>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</si>
  <si>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</si>
  <si>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</si>
  <si>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</si>
  <si>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</si>
  <si>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</si>
  <si>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</si>
  <si>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</si>
  <si>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</si>
  <si>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</si>
  <si>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</si>
  <si>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</si>
  <si>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</si>
  <si>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</si>
  <si>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</si>
  <si>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</si>
  <si>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</si>
  <si>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</si>
  <si>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</si>
  <si>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</si>
  <si>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</si>
  <si>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</si>
  <si>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</si>
  <si>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</si>
  <si>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</si>
  <si>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</si>
  <si>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</si>
  <si>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</si>
  <si>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</si>
  <si>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</si>
  <si>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</si>
  <si>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</si>
  <si>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</si>
  <si>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</si>
  <si>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</si>
  <si>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</si>
  <si>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</si>
  <si>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</si>
  <si>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</si>
  <si>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</si>
  <si>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</si>
  <si>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</si>
  <si>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</si>
  <si>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</si>
  <si>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</si>
  <si>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</si>
  <si>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</si>
  <si>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</si>
  <si>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</si>
  <si>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</si>
  <si>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</si>
  <si>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</si>
  <si>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</si>
  <si>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</si>
  <si>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</si>
  <si>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</si>
  <si>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</si>
  <si>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</si>
  <si>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</si>
  <si>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</si>
  <si>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</si>
  <si>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</si>
  <si>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</si>
  <si>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</si>
  <si>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</si>
  <si>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</si>
  <si>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</si>
  <si>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</si>
  <si>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</si>
  <si>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</si>
  <si>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</si>
  <si>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</si>
  <si>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</si>
  <si>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</si>
  <si>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</si>
  <si>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</si>
  <si>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</si>
  <si>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</si>
  <si>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</si>
  <si>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</si>
  <si>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</si>
  <si>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</si>
  <si>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</si>
  <si>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</si>
  <si>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</si>
  <si>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</si>
  <si>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</si>
  <si>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</si>
  <si>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</si>
  <si>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</si>
  <si>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</si>
  <si>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</si>
  <si>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</si>
  <si>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</si>
  <si>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</si>
  <si>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</si>
  <si>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</si>
  <si>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</si>
  <si>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</si>
  <si>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</si>
  <si>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</si>
  <si>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</si>
  <si>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</si>
  <si>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</si>
  <si>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</si>
  <si>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</si>
  <si>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</si>
  <si>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</si>
  <si>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</si>
  <si>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</si>
  <si>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</si>
  <si>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</si>
  <si>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</si>
  <si>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</si>
  <si>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</si>
  <si>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</si>
  <si>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</si>
  <si>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</si>
  <si>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</si>
  <si>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</si>
  <si>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</si>
  <si>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</si>
  <si>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</si>
  <si>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</si>
  <si>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</si>
  <si>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</si>
  <si>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</si>
  <si>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</si>
  <si>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</si>
  <si>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</si>
  <si>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</si>
  <si>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</si>
  <si>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</si>
  <si>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</si>
  <si>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</si>
  <si>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</si>
  <si>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</si>
  <si>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</si>
  <si>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</si>
  <si>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</si>
  <si>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</si>
  <si>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</si>
  <si>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</si>
  <si>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</si>
  <si>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</si>
  <si>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</si>
  <si>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</si>
  <si>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</si>
  <si>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</si>
  <si>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</si>
  <si>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</si>
  <si>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</si>
  <si>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</si>
  <si>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</si>
  <si>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</si>
  <si>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</si>
  <si>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</si>
  <si>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</si>
  <si>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</si>
  <si>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</si>
  <si>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</si>
  <si>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</si>
  <si>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</si>
  <si>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</si>
  <si>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</si>
  <si>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</si>
  <si>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</si>
  <si>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</si>
  <si>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</si>
  <si>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</si>
  <si>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</si>
  <si>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</si>
  <si>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</si>
  <si>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</si>
  <si>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</si>
  <si>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</si>
  <si>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</si>
  <si>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</si>
  <si>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</si>
  <si>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</si>
  <si>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</si>
  <si>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</si>
  <si>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</si>
  <si>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</si>
  <si>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</si>
  <si>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</si>
  <si>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</si>
  <si>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</si>
  <si>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</si>
  <si>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</si>
  <si>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</si>
  <si>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</si>
  <si>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</si>
  <si>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</si>
  <si>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</si>
  <si>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</si>
  <si>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</si>
  <si>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</si>
  <si>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</si>
  <si>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</si>
  <si>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</si>
  <si>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</si>
  <si>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</si>
  <si>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</si>
  <si>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</si>
  <si>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</si>
  <si>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</si>
  <si>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</si>
  <si>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</si>
  <si>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</si>
  <si>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</si>
  <si>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</si>
  <si>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</si>
  <si>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</si>
  <si>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</si>
  <si>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</si>
  <si>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</si>
  <si>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</si>
  <si>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</si>
  <si>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</si>
  <si>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</si>
  <si>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</si>
  <si>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</si>
  <si>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</si>
  <si>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</si>
  <si>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</si>
  <si>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</si>
  <si>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</si>
  <si>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</si>
  <si>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</si>
  <si>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</si>
  <si>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</si>
  <si>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</si>
  <si>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</si>
  <si>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</si>
  <si>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</si>
  <si>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</si>
  <si>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</si>
  <si>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</si>
  <si>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</si>
  <si>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</si>
  <si>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</si>
  <si>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</si>
  <si>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</si>
  <si>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</si>
  <si>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</si>
  <si>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</si>
  <si>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</si>
  <si>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</si>
  <si>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</si>
  <si>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</si>
  <si>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</si>
  <si>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</si>
  <si>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</si>
  <si>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</si>
  <si>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</si>
  <si>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</si>
  <si>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</si>
  <si>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</si>
  <si>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</si>
  <si>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</si>
  <si>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</si>
  <si>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</si>
  <si>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</si>
  <si>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</si>
  <si>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</si>
  <si>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</si>
  <si>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</si>
  <si>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</si>
  <si>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</si>
  <si>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</si>
  <si>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</si>
  <si>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</si>
  <si>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</si>
  <si>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</si>
  <si>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</si>
  <si>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</si>
  <si>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</si>
  <si>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</si>
  <si>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</si>
  <si>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</si>
  <si>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</si>
  <si>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</si>
  <si>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</si>
  <si>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</si>
  <si>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</si>
  <si>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</si>
  <si>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</si>
  <si>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</si>
  <si>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</si>
  <si>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</si>
  <si>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</si>
  <si>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</si>
  <si>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</si>
  <si>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</si>
  <si>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</si>
  <si>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</si>
  <si>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</si>
  <si>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</si>
  <si>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</si>
  <si>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</si>
  <si>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</si>
  <si>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</si>
  <si>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</si>
  <si>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</si>
  <si>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</si>
  <si>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</si>
  <si>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</si>
  <si>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</si>
  <si>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</si>
  <si>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</si>
  <si>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</si>
  <si>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</si>
  <si>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</si>
  <si>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</si>
  <si>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</si>
  <si>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</si>
  <si>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</si>
  <si>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</si>
  <si>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</si>
  <si>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</si>
  <si>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</si>
  <si>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</si>
  <si>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</si>
  <si>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</si>
  <si>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</si>
  <si>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</si>
  <si>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</si>
  <si>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</si>
  <si>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</si>
  <si>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</si>
  <si>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</si>
  <si>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</si>
  <si>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</si>
  <si>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</si>
  <si>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</si>
  <si>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</si>
  <si>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</si>
  <si>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</si>
  <si>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</si>
  <si>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</si>
  <si>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</si>
  <si>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</si>
  <si>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</si>
  <si>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</si>
  <si>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</si>
  <si>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</si>
  <si>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</si>
  <si>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</si>
  <si>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</si>
  <si>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</si>
  <si>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</si>
  <si>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</si>
  <si>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</si>
  <si>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</si>
  <si>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</si>
  <si>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</si>
  <si>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</si>
  <si>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</si>
  <si>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</si>
  <si>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</si>
  <si>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</si>
  <si>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</si>
  <si>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</si>
  <si>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</si>
  <si>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</si>
  <si>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</si>
  <si>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</si>
  <si>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</si>
  <si>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</si>
  <si>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</si>
  <si>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</si>
  <si>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</si>
  <si>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</si>
  <si>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</si>
  <si>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</si>
  <si>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</si>
  <si>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</si>
  <si>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</si>
  <si>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</si>
  <si>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</si>
  <si>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</si>
  <si>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</si>
  <si>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</si>
  <si>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</si>
  <si>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</si>
  <si>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</si>
  <si>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</si>
  <si>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</si>
  <si>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</si>
  <si>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</si>
  <si>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</si>
  <si>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</si>
  <si>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</si>
  <si>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</si>
  <si>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</si>
  <si>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</si>
  <si>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</si>
  <si>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</si>
  <si>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</si>
  <si>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</si>
  <si>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</si>
  <si>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</si>
  <si>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</si>
  <si>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</si>
  <si>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</si>
  <si>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</si>
  <si>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</si>
  <si>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</si>
  <si>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</si>
  <si>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</si>
  <si>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</si>
  <si>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</si>
  <si>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</si>
  <si>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</si>
  <si>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</si>
  <si>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</si>
  <si>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</si>
  <si>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</si>
  <si>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</si>
  <si>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</si>
  <si>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</si>
  <si>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</si>
  <si>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</si>
  <si>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</si>
  <si>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</si>
  <si>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</si>
  <si>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</si>
  <si>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</si>
  <si>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</si>
  <si>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</si>
  <si>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</si>
  <si>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</si>
  <si>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</si>
  <si>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</si>
  <si>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</si>
  <si>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</si>
  <si>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</si>
  <si>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</si>
  <si>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</si>
  <si>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</si>
  <si>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</si>
  <si>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</si>
  <si>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</si>
  <si>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</si>
  <si>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</si>
  <si>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</si>
  <si>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</si>
  <si>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</si>
  <si>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</si>
  <si>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</si>
  <si>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</si>
  <si>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</si>
  <si>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</si>
  <si>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</si>
  <si>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</si>
  <si>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</si>
  <si>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</si>
  <si>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</si>
  <si>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</si>
  <si>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</si>
  <si>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</si>
  <si>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</si>
  <si>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</si>
  <si>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</si>
  <si>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</si>
  <si>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</si>
  <si>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</si>
  <si>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</si>
  <si>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</si>
  <si>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</si>
  <si>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</si>
  <si>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</si>
  <si>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</si>
  <si>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</si>
  <si>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</si>
  <si>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</si>
  <si>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</si>
  <si>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</si>
  <si>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</si>
  <si>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</si>
  <si>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</si>
  <si>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</si>
  <si>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</si>
  <si>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</si>
  <si>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</si>
  <si>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</si>
  <si>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</si>
  <si>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</si>
  <si>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</si>
  <si>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</si>
  <si>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</si>
  <si>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</si>
  <si>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</si>
  <si>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</si>
  <si>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</si>
  <si>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</si>
  <si>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</si>
  <si>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</si>
  <si>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</si>
  <si>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</si>
  <si>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</si>
  <si>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</si>
  <si>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</si>
  <si>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</si>
  <si>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</si>
  <si>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</si>
  <si>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</si>
  <si>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</si>
  <si>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</si>
  <si>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</si>
  <si>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</si>
  <si>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</si>
  <si>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</si>
  <si>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</si>
  <si>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</si>
  <si>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</si>
  <si>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</si>
  <si>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</si>
  <si>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</si>
  <si>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</si>
  <si>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</si>
  <si>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</si>
  <si>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</si>
  <si>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</si>
  <si>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</si>
  <si>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</si>
  <si>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</si>
  <si>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</si>
  <si>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</si>
  <si>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</si>
  <si>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</si>
  <si>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</si>
  <si>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</si>
  <si>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</si>
  <si>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</si>
  <si>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</si>
  <si>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</si>
  <si>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</si>
  <si>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</si>
  <si>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</si>
  <si>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</si>
  <si>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</si>
  <si>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</si>
  <si>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</si>
  <si>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</si>
  <si>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</si>
  <si>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</si>
  <si>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</si>
  <si>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</si>
  <si>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</si>
  <si>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</si>
  <si>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</si>
  <si>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</si>
  <si>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</si>
  <si>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</si>
  <si>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</si>
  <si>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</si>
  <si>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</si>
  <si>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</si>
  <si>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</si>
  <si>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</si>
  <si>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</si>
  <si>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</si>
  <si>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</si>
  <si>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</si>
  <si>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</si>
  <si>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</si>
  <si>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</si>
  <si>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</si>
  <si>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</si>
  <si>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</si>
  <si>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</si>
  <si>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</si>
  <si>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</si>
  <si>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</si>
  <si>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</si>
  <si>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</si>
  <si>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</si>
  <si>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</si>
  <si>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</si>
  <si>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</si>
  <si>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</si>
  <si>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</si>
  <si>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</si>
  <si>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</si>
  <si>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</si>
  <si>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</si>
  <si>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</si>
  <si>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</si>
  <si>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</si>
  <si>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</si>
  <si>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</si>
  <si>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</si>
  <si>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</si>
  <si>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</si>
  <si>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</si>
  <si>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</si>
  <si>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</si>
  <si>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</si>
  <si>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</si>
  <si>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</si>
  <si>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</si>
  <si>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</si>
  <si>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</si>
  <si>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</si>
  <si>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</si>
  <si>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</si>
  <si>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</si>
  <si>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</si>
  <si>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</si>
  <si>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</si>
  <si>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</si>
  <si>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</si>
  <si>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</si>
  <si>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</si>
  <si>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</si>
  <si>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</si>
  <si>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</si>
  <si>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</si>
  <si>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</si>
  <si>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</si>
  <si>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</si>
  <si>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</si>
  <si>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</si>
  <si>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</si>
  <si>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</si>
  <si>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</si>
  <si>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</si>
  <si>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</si>
  <si>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</si>
  <si>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</si>
  <si>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</si>
  <si>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</si>
  <si>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</si>
  <si>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</si>
  <si>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</si>
  <si>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</si>
  <si>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</si>
  <si>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</si>
  <si>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</si>
  <si>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</si>
  <si>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</si>
  <si>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</si>
  <si>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</si>
  <si>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</si>
  <si>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</si>
  <si>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</si>
  <si>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</si>
  <si>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</si>
  <si>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</si>
  <si>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</si>
  <si>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</si>
  <si>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</si>
  <si>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</si>
  <si>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</si>
  <si>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</si>
  <si>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</si>
  <si>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</si>
  <si>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</si>
  <si>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</si>
  <si>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</si>
  <si>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</si>
  <si>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</si>
  <si>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</si>
  <si>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</si>
  <si>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</si>
  <si>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</si>
  <si>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</si>
  <si>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</si>
  <si>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</si>
  <si>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</si>
  <si>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</si>
  <si>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</si>
  <si>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</si>
  <si>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</si>
  <si>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</si>
  <si>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</si>
  <si>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</si>
  <si>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</si>
  <si>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</si>
  <si>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</si>
  <si>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</si>
  <si>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</si>
  <si>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</si>
  <si>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</si>
  <si>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</si>
  <si>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</si>
  <si>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</si>
  <si>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</si>
  <si>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</si>
  <si>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</si>
  <si>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</si>
  <si>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</si>
  <si>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</si>
  <si>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</si>
  <si>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</si>
  <si>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</si>
  <si>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</si>
  <si>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</si>
  <si>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</si>
  <si>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</si>
  <si>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</si>
  <si>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</si>
  <si>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</si>
  <si>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</si>
  <si>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</si>
  <si>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</si>
  <si>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</si>
  <si>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</si>
  <si>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</si>
  <si>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</si>
  <si>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</si>
  <si>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</si>
  <si>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</si>
  <si>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</si>
  <si>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</si>
  <si>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</si>
  <si>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</si>
  <si>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</si>
  <si>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</si>
  <si>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</si>
  <si>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</si>
  <si>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</si>
  <si>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</si>
  <si>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</si>
  <si>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</si>
  <si>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</si>
  <si>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</si>
  <si>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</si>
  <si>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</si>
  <si>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</si>
  <si>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</si>
  <si>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</si>
  <si>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</si>
  <si>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</si>
  <si>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</si>
  <si>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</si>
  <si>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</si>
  <si>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</si>
  <si>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</si>
  <si>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</si>
  <si>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</si>
  <si>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</si>
  <si>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</si>
  <si>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</si>
  <si>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</si>
  <si>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</si>
  <si>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</si>
  <si>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</si>
  <si>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</si>
  <si>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</si>
  <si>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</si>
  <si>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</si>
  <si>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</si>
  <si>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</si>
  <si>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</si>
  <si>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</si>
  <si>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</si>
  <si>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</si>
  <si>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</si>
  <si>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</si>
  <si>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</si>
  <si>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</si>
  <si>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</si>
  <si>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</si>
  <si>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</si>
  <si>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</si>
  <si>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</si>
  <si>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</si>
  <si>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</si>
  <si>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</si>
  <si>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</si>
  <si>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</si>
  <si>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</si>
  <si>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</si>
  <si>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</si>
  <si>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</si>
  <si>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</si>
  <si>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</si>
  <si>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</si>
  <si>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</si>
  <si>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</si>
  <si>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</si>
  <si>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</si>
  <si>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</si>
  <si>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</si>
  <si>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</si>
  <si>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</si>
  <si>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</si>
  <si>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</si>
  <si>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</si>
  <si>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</si>
  <si>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</si>
  <si>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</si>
  <si>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</si>
  <si>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</si>
  <si>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</si>
  <si>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</si>
  <si>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</si>
  <si>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</si>
  <si>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</si>
  <si>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</si>
  <si>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</si>
  <si>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</si>
  <si>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</si>
  <si>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</si>
  <si>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</si>
  <si>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</si>
  <si>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</si>
  <si>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</si>
  <si>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</si>
  <si>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</si>
  <si>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</si>
  <si>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</si>
  <si>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</si>
  <si>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</si>
  <si>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</si>
  <si>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</si>
  <si>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</si>
  <si>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</si>
  <si>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</si>
  <si>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</si>
  <si>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</si>
  <si>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</si>
  <si>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</si>
  <si>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</si>
  <si>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</si>
  <si>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</si>
  <si>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</si>
  <si>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</si>
  <si>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</si>
  <si>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</si>
  <si>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</si>
  <si>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</si>
  <si>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</si>
  <si>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</si>
  <si>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</si>
  <si>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</si>
  <si>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</si>
  <si>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</si>
  <si>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</si>
  <si>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</si>
  <si>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</si>
  <si>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</si>
  <si>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</si>
  <si>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</si>
  <si>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</si>
  <si>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</si>
  <si>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</si>
  <si>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</si>
  <si>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</si>
  <si>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</si>
  <si>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</si>
  <si>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</si>
  <si>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</si>
  <si>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</si>
  <si>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</si>
  <si>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</si>
  <si>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</si>
  <si>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</si>
  <si>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</si>
  <si>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</si>
  <si>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</si>
  <si>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</si>
  <si>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</si>
  <si>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</si>
  <si>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</si>
  <si>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</si>
  <si>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</si>
  <si>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</si>
  <si>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</si>
  <si>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</si>
  <si>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</si>
  <si>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</si>
  <si>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</si>
  <si>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</si>
  <si>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</si>
  <si>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</si>
  <si>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</si>
  <si>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</si>
  <si>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</si>
  <si>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</si>
  <si>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</si>
  <si>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</si>
  <si>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</si>
  <si>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</si>
  <si>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</si>
  <si>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</si>
  <si>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</si>
  <si>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</si>
  <si>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</si>
  <si>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</si>
  <si>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</si>
  <si>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</si>
  <si>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</si>
  <si>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</si>
  <si>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</si>
  <si>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</si>
  <si>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</si>
  <si>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</si>
  <si>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</si>
  <si>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</si>
  <si>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</si>
  <si>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</si>
  <si>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</si>
  <si>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</si>
  <si>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</si>
  <si>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</si>
  <si>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</si>
  <si>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</si>
  <si>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</si>
  <si>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</si>
  <si>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</si>
  <si>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</si>
  <si>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</si>
  <si>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</si>
  <si>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</si>
  <si>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</si>
  <si>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</si>
  <si>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</si>
  <si>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</si>
  <si>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</si>
  <si>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</si>
  <si>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</si>
  <si>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</si>
  <si>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</si>
  <si>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</si>
  <si>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</si>
  <si>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</si>
  <si>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</si>
  <si>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</si>
  <si>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</si>
  <si>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</si>
  <si>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</si>
  <si>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</si>
  <si>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</si>
  <si>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</si>
  <si>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</si>
  <si>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</si>
  <si>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</si>
  <si>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</si>
  <si>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</si>
  <si>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</si>
  <si>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</si>
  <si>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</si>
  <si>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</si>
  <si>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</si>
  <si>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</si>
  <si>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</si>
  <si>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</si>
  <si>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</si>
  <si>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</si>
  <si>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</si>
  <si>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</si>
  <si>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</si>
  <si>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</si>
  <si>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</si>
  <si>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</si>
  <si>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</si>
  <si>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</si>
  <si>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</si>
  <si>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</si>
  <si>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</si>
  <si>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</si>
  <si>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</si>
  <si>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</si>
  <si>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</si>
  <si>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</si>
  <si>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</si>
  <si>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</si>
  <si>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</si>
  <si>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</si>
  <si>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</si>
  <si>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</si>
  <si>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</si>
  <si>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</si>
  <si>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</si>
  <si>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</si>
  <si>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</si>
  <si>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</si>
  <si>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</si>
  <si>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</si>
  <si>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</si>
  <si>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</si>
  <si>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</si>
  <si>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</si>
  <si>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</si>
  <si>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</si>
  <si>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</si>
  <si>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</si>
  <si>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</si>
  <si>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</si>
  <si>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</si>
  <si>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</si>
  <si>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</si>
  <si>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</si>
  <si>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</si>
  <si>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</si>
  <si>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</si>
  <si>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</si>
  <si>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</si>
  <si>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</si>
  <si>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</si>
  <si>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</si>
  <si>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</si>
  <si>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</si>
  <si>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</si>
  <si>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</si>
  <si>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</si>
  <si>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</si>
  <si>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</si>
  <si>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</si>
  <si>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</si>
  <si>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</si>
  <si>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</si>
  <si>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</si>
  <si>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</si>
  <si>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</si>
  <si>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</si>
  <si>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</si>
  <si>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</si>
  <si>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</si>
  <si>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</si>
  <si>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</si>
  <si>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</si>
  <si>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</si>
  <si>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</si>
  <si>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</si>
  <si>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</si>
  <si>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</si>
  <si>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</si>
  <si>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</si>
  <si>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</si>
  <si>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</si>
  <si>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</si>
  <si>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</si>
  <si>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</si>
  <si>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</si>
  <si>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</si>
  <si>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</si>
  <si>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</si>
  <si>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</si>
  <si>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</si>
  <si>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</si>
  <si>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</si>
  <si>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</si>
  <si>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</si>
  <si>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</si>
  <si>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</si>
  <si>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</si>
  <si>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</si>
  <si>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</si>
  <si>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</si>
  <si>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</si>
  <si>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</si>
  <si>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</si>
  <si>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</si>
  <si>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</si>
  <si>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</si>
  <si>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</si>
  <si>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</si>
  <si>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</si>
  <si>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</si>
  <si>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</si>
  <si>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</si>
  <si>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</si>
  <si>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</si>
  <si>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</si>
  <si>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</si>
  <si>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</si>
  <si>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</si>
  <si>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</si>
  <si>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</si>
  <si>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</si>
  <si>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</si>
  <si>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</si>
  <si>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</si>
  <si>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</si>
  <si>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</si>
  <si>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</si>
  <si>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</si>
  <si>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</si>
  <si>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</si>
  <si>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</si>
  <si>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</si>
  <si>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</si>
  <si>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</si>
  <si>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</si>
  <si>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</si>
  <si>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</si>
  <si>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</si>
  <si>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</si>
  <si>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</si>
  <si>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</si>
  <si>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</si>
  <si>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</si>
  <si>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</si>
  <si>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</si>
  <si>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</si>
  <si>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</si>
  <si>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</si>
  <si>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</si>
  <si>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</si>
  <si>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</si>
  <si>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</si>
  <si>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</si>
  <si>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</si>
  <si>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</si>
  <si>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</si>
  <si>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</si>
  <si>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</si>
  <si>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</si>
  <si>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</si>
  <si>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</si>
  <si>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</si>
  <si>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</si>
  <si>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</si>
  <si>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</si>
  <si>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</si>
  <si>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</si>
  <si>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</si>
  <si>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</si>
  <si>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</si>
  <si>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</si>
  <si>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</si>
  <si>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</si>
  <si>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</si>
  <si>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</si>
  <si>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</si>
  <si>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</si>
  <si>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</si>
  <si>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</si>
  <si>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</si>
  <si>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</si>
  <si>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</si>
  <si>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</si>
  <si>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</si>
  <si>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</si>
  <si>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</si>
  <si>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</si>
  <si>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</si>
  <si>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</si>
  <si>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</si>
  <si>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</si>
  <si>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</si>
  <si>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</si>
  <si>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</si>
  <si>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</si>
  <si>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</si>
  <si>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</si>
  <si>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</si>
  <si>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</si>
  <si>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</si>
  <si>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</si>
  <si>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</si>
  <si>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</si>
  <si>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</si>
  <si>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</si>
  <si>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</si>
  <si>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</si>
  <si>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</si>
  <si>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</si>
  <si>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</si>
  <si>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</si>
  <si>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</si>
  <si>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</si>
  <si>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</si>
  <si>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</si>
  <si>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</si>
  <si>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</si>
  <si>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</si>
  <si>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</si>
  <si>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</si>
  <si>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</si>
  <si>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</si>
  <si>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</si>
  <si>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</si>
  <si>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</si>
  <si>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</si>
  <si>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</si>
  <si>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</si>
  <si>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</si>
  <si>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</si>
  <si>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</si>
  <si>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</si>
  <si>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</si>
  <si>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</si>
  <si>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</si>
  <si>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</si>
  <si>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</si>
  <si>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</si>
  <si>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</si>
  <si>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</si>
  <si>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</si>
  <si>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</si>
  <si>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</si>
  <si>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</si>
  <si>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</si>
  <si>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</si>
  <si>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</si>
  <si>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</si>
  <si>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</si>
  <si>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</si>
  <si>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</si>
  <si>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</si>
  <si>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</si>
  <si>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</si>
  <si>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</si>
  <si>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</si>
  <si>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</si>
  <si>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</si>
  <si>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</si>
  <si>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</si>
  <si>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</si>
  <si>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</si>
  <si>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</si>
  <si>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</si>
  <si>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</si>
  <si>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</si>
  <si>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</si>
  <si>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</si>
  <si>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</si>
  <si>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</si>
  <si>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</si>
  <si>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</si>
  <si>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</si>
  <si>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</si>
  <si>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</si>
  <si>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</si>
  <si>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</si>
  <si>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</si>
  <si>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</si>
  <si>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</si>
  <si>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</si>
  <si>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</si>
  <si>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</si>
  <si>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</si>
  <si>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</si>
  <si>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</si>
  <si>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</si>
  <si>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</si>
  <si>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</si>
  <si>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</si>
  <si>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</si>
  <si>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</si>
  <si>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</si>
  <si>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</si>
  <si>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</si>
  <si>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</si>
  <si>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</si>
  <si>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</si>
  <si>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</si>
  <si>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</si>
  <si>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</si>
  <si>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</si>
  <si>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</si>
  <si>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</si>
  <si>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</si>
  <si>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</si>
  <si>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</si>
  <si>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</si>
  <si>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</si>
  <si>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</si>
  <si>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</si>
  <si>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</si>
  <si>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</si>
  <si>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</si>
  <si>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</si>
  <si>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</si>
  <si>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</si>
  <si>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</si>
  <si>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</si>
  <si>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</si>
  <si>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</si>
  <si>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</si>
  <si>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</si>
  <si>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</si>
  <si>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</si>
  <si>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</si>
  <si>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</si>
  <si>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</si>
  <si>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</si>
  <si>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</si>
  <si>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</si>
  <si>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</si>
  <si>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</si>
  <si>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</si>
  <si>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</si>
  <si>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</si>
  <si>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</si>
  <si>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</si>
  <si>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</si>
  <si>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</si>
  <si>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</si>
  <si>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</si>
  <si>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</si>
  <si>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</si>
  <si>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</si>
  <si>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</si>
  <si>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</si>
  <si>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</si>
  <si>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</si>
  <si>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</si>
  <si>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</si>
  <si>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</si>
  <si>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</si>
  <si>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</si>
  <si>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</si>
  <si>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</si>
  <si>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</si>
  <si>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</si>
  <si>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</si>
  <si>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</si>
  <si>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</si>
  <si>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</si>
  <si>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</si>
  <si>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</si>
  <si>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</si>
  <si>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</si>
  <si>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</si>
  <si>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</si>
  <si>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</si>
  <si>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</si>
  <si>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</si>
  <si>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</si>
  <si>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</si>
  <si>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</si>
  <si>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</si>
  <si>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</si>
  <si>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</si>
  <si>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</si>
  <si>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</si>
  <si>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</si>
  <si>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</si>
  <si>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</si>
  <si>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</si>
  <si>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</si>
  <si>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</si>
  <si>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</si>
  <si>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</si>
  <si>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</si>
  <si>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</si>
  <si>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</si>
  <si>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</si>
  <si>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</si>
  <si>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</si>
  <si>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</si>
  <si>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</si>
  <si>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</si>
  <si>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</si>
  <si>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</si>
  <si>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</si>
  <si>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</si>
  <si>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</si>
  <si>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</si>
  <si>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</si>
  <si>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</si>
  <si>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</si>
  <si>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</si>
  <si>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</si>
  <si>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</si>
  <si>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</si>
  <si>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</si>
  <si>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</si>
  <si>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</si>
  <si>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</si>
  <si>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</si>
  <si>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</si>
  <si>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</si>
  <si>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</si>
  <si>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</si>
  <si>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</si>
  <si>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</si>
  <si>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</si>
  <si>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</si>
  <si>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</si>
  <si>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</si>
  <si>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</si>
  <si>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</si>
  <si>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</si>
  <si>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</si>
  <si>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</si>
  <si>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</si>
  <si>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</si>
  <si>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</si>
  <si>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</si>
  <si>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</si>
  <si>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</si>
  <si>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</si>
  <si>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</si>
  <si>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</si>
  <si>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</si>
  <si>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</si>
  <si>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</si>
  <si>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</si>
  <si>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</si>
  <si>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</si>
  <si>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</si>
  <si>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</si>
  <si>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</si>
  <si>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</si>
  <si>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</si>
  <si>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</si>
  <si>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</si>
  <si>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</si>
  <si>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</si>
  <si>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</si>
  <si>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</si>
  <si>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</si>
  <si>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</si>
  <si>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</si>
  <si>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</si>
  <si>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</si>
  <si>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</si>
  <si>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</si>
  <si>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</si>
  <si>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</si>
  <si>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</si>
  <si>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</si>
  <si>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</si>
  <si>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</si>
  <si>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</si>
  <si>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</si>
  <si>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</si>
  <si>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</si>
  <si>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</si>
  <si>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</si>
  <si>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</si>
  <si>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</si>
  <si>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</si>
  <si>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</si>
  <si>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</si>
  <si>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</si>
  <si>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</si>
  <si>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</si>
  <si>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</si>
  <si>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</si>
  <si>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</si>
  <si>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</si>
  <si>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</si>
  <si>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</si>
  <si>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</si>
  <si>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</si>
  <si>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</si>
  <si>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</si>
  <si>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</si>
  <si>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</si>
  <si>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</si>
  <si>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</si>
  <si>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</si>
  <si>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</si>
  <si>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</si>
  <si>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</si>
  <si>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</si>
  <si>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</si>
  <si>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</si>
  <si>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</si>
  <si>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</si>
  <si>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</si>
  <si>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</si>
  <si>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</si>
  <si>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</si>
  <si>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</si>
  <si>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</si>
  <si>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</si>
  <si>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</si>
  <si>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</si>
  <si>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</si>
  <si>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</si>
  <si>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</si>
  <si>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</si>
  <si>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</si>
  <si>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</si>
  <si>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</si>
  <si>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</si>
  <si>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</si>
  <si>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</si>
  <si>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</si>
  <si>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</si>
  <si>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</si>
  <si>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</si>
  <si>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</si>
  <si>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</si>
  <si>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</si>
  <si>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</si>
  <si>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</si>
  <si>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</si>
  <si>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</si>
  <si>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</si>
  <si>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</si>
  <si>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</si>
  <si>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</si>
  <si>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</si>
  <si>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</si>
  <si>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</si>
  <si>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</si>
  <si>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</si>
  <si>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</si>
  <si>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</si>
  <si>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</si>
  <si>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</si>
  <si>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</si>
  <si>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</si>
  <si>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</si>
  <si>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</si>
  <si>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</si>
  <si>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</si>
  <si>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</si>
  <si>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</si>
  <si>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</si>
  <si>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</si>
  <si>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</si>
  <si>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</si>
  <si>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</si>
  <si>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</si>
  <si>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</si>
  <si>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</si>
  <si>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</si>
  <si>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</si>
  <si>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</si>
  <si>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</si>
  <si>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</si>
  <si>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</si>
  <si>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</si>
  <si>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</si>
  <si>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</si>
  <si>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</si>
  <si>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</si>
  <si>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</si>
  <si>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</si>
  <si>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</si>
  <si>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</si>
  <si>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</si>
  <si>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</si>
  <si>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</si>
  <si>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</si>
  <si>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</si>
  <si>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</si>
  <si>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</si>
  <si>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</si>
  <si>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</si>
  <si>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</si>
  <si>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</si>
  <si>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</si>
  <si>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</si>
  <si>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</si>
  <si>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</si>
  <si>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</si>
  <si>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</si>
  <si>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</si>
  <si>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</si>
  <si>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</si>
  <si>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</si>
  <si>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</si>
  <si>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</si>
  <si>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</si>
  <si>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</si>
  <si>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</si>
  <si>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</si>
  <si>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</si>
  <si>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</si>
  <si>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</si>
  <si>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</si>
  <si>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</si>
  <si>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</si>
  <si>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</si>
  <si>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</si>
  <si>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</si>
  <si>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</si>
  <si>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</si>
  <si>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</si>
  <si>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</si>
  <si>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</si>
  <si>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</si>
  <si>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</si>
  <si>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</si>
  <si>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</si>
  <si>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</si>
  <si>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</si>
  <si>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</si>
  <si>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</si>
  <si>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</si>
  <si>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</si>
  <si>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</si>
  <si>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</si>
  <si>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</si>
  <si>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</si>
  <si>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</si>
  <si>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</si>
  <si>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</si>
  <si>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</si>
  <si>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</si>
  <si>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</si>
  <si>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</si>
  <si>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</si>
  <si>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</si>
  <si>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</si>
  <si>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</si>
  <si>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</si>
  <si>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</si>
  <si>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</si>
  <si>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</si>
  <si>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</si>
  <si>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</si>
  <si>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</si>
  <si>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</si>
  <si>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</si>
  <si>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</si>
  <si>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</si>
  <si>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</si>
  <si>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</si>
  <si>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</si>
  <si>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</si>
  <si>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</si>
  <si>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</si>
  <si>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</si>
  <si>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</si>
  <si>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</si>
  <si>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</si>
  <si>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</si>
  <si>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</si>
  <si>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</si>
  <si>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</si>
  <si>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</si>
  <si>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</si>
  <si>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</si>
  <si>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</si>
  <si>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</si>
  <si>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</si>
  <si>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</si>
  <si>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</si>
  <si>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</si>
  <si>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</si>
  <si>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</si>
  <si>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</si>
  <si>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</si>
  <si>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</si>
  <si>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</si>
  <si>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</si>
  <si>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</si>
  <si>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</si>
  <si>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</si>
  <si>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</si>
  <si>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</si>
  <si>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</si>
  <si>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</si>
  <si>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</si>
  <si>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</si>
  <si>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</si>
  <si>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</si>
  <si>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</si>
  <si>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</si>
  <si>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</si>
  <si>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</si>
  <si>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</si>
  <si>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</si>
  <si>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</si>
  <si>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</si>
  <si>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</si>
  <si>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</si>
  <si>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</si>
  <si>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</si>
  <si>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</si>
  <si>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</si>
  <si>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</si>
  <si>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</si>
  <si>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</si>
  <si>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</si>
  <si>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</si>
  <si>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</si>
  <si>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</si>
  <si>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</si>
  <si>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</si>
  <si>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</si>
  <si>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</si>
  <si>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</si>
  <si>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</si>
  <si>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</si>
  <si>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</si>
  <si>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</si>
  <si>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</si>
  <si>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</si>
  <si>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</si>
  <si>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</si>
  <si>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</si>
  <si>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</si>
  <si>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</si>
  <si>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</si>
  <si>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</si>
  <si>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</si>
  <si>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</si>
  <si>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</si>
  <si>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</si>
  <si>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</si>
  <si>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</si>
  <si>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</si>
  <si>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</si>
  <si>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</si>
  <si>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</si>
  <si>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</si>
  <si>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</si>
  <si>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</si>
  <si>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</si>
  <si>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</si>
  <si>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</si>
  <si>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</si>
  <si>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</si>
  <si>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</si>
  <si>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</si>
  <si>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</si>
  <si>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</si>
  <si>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</si>
  <si>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</si>
  <si>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</si>
  <si>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</si>
  <si>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</si>
  <si>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</si>
  <si>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</si>
  <si>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</si>
  <si>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</si>
  <si>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</si>
  <si>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</si>
  <si>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</si>
  <si>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</si>
  <si>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</si>
  <si>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</si>
  <si>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</si>
  <si>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</si>
  <si>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</si>
  <si>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</si>
  <si>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</si>
  <si>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</si>
  <si>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</si>
  <si>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</si>
  <si>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</si>
  <si>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</si>
  <si>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</si>
  <si>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</si>
  <si>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</si>
  <si>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</si>
  <si>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</si>
  <si>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</si>
  <si>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</si>
  <si>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</si>
  <si>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</si>
  <si>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</si>
  <si>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</si>
  <si>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</si>
  <si>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</si>
  <si>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</si>
  <si>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</si>
  <si>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</si>
  <si>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</si>
  <si>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</si>
  <si>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</si>
  <si>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</si>
  <si>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</si>
  <si>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</si>
  <si>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</si>
  <si>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</si>
  <si>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</si>
  <si>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</si>
  <si>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</si>
  <si>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</si>
  <si>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</si>
  <si>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</si>
  <si>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</si>
  <si>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</si>
  <si>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</si>
  <si>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</si>
  <si>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</si>
  <si>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</si>
  <si>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</si>
  <si>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</si>
  <si>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</si>
  <si>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</si>
  <si>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</si>
  <si>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</si>
  <si>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</si>
  <si>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</si>
  <si>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</si>
  <si>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</si>
  <si>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</si>
  <si>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</si>
  <si>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</si>
  <si>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</si>
  <si>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</si>
  <si>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</si>
  <si>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</si>
  <si>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</si>
  <si>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</si>
  <si>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</si>
  <si>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</si>
  <si>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</si>
  <si>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</si>
  <si>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</si>
  <si>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</si>
  <si>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</si>
  <si>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</si>
  <si>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</si>
  <si>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</si>
  <si>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</si>
  <si>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</si>
  <si>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</si>
  <si>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</si>
  <si>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</si>
  <si>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</si>
  <si>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</si>
  <si>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</si>
  <si>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</si>
  <si>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</si>
  <si>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</si>
  <si>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</si>
  <si>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</si>
  <si>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</si>
  <si>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</si>
  <si>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</si>
  <si>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</si>
  <si>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</si>
  <si>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</si>
  <si>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</si>
  <si>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</si>
  <si>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</si>
  <si>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</si>
  <si>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</si>
  <si>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</si>
  <si>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</si>
  <si>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</si>
  <si>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</si>
  <si>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</si>
  <si>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</si>
  <si>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</si>
  <si>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</si>
  <si>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</si>
  <si>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</si>
  <si>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</si>
  <si>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</si>
  <si>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</si>
  <si>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</si>
  <si>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</si>
  <si>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</si>
  <si>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</si>
  <si>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</si>
  <si>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</si>
  <si>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</si>
  <si>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</si>
  <si>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</si>
  <si>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</si>
  <si>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</si>
  <si>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</si>
  <si>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</si>
  <si>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</si>
  <si>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</si>
  <si>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</si>
  <si>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</si>
  <si>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</si>
  <si>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</si>
  <si>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</si>
  <si>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</si>
  <si>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</si>
  <si>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</si>
  <si>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</si>
  <si>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</si>
  <si>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</si>
  <si>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</si>
  <si>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</si>
  <si>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</si>
  <si>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</si>
  <si>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</si>
  <si>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</si>
  <si>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</si>
  <si>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</si>
  <si>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</si>
  <si>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</si>
  <si>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</si>
  <si>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</si>
  <si>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</si>
  <si>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</si>
  <si>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</si>
  <si>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</si>
  <si>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</si>
  <si>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</si>
  <si>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</si>
  <si>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</si>
  <si>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</si>
  <si>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</si>
  <si>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</si>
  <si>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</si>
  <si>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</si>
  <si>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</si>
  <si>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</si>
  <si>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</si>
  <si>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</si>
  <si>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</si>
  <si>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</si>
  <si>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</si>
  <si>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</si>
  <si>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</si>
  <si>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</si>
  <si>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</si>
  <si>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</si>
  <si>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</si>
  <si>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</si>
  <si>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</si>
  <si>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</si>
  <si>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</si>
  <si>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</si>
  <si>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</si>
  <si>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</si>
  <si>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</si>
  <si>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</si>
  <si>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</si>
  <si>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</si>
  <si>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</si>
  <si>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</si>
  <si>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</si>
  <si>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</si>
  <si>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</si>
  <si>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</si>
  <si>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</si>
  <si>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</si>
  <si>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</si>
  <si>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</si>
  <si>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</si>
  <si>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</si>
  <si>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</si>
  <si>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</si>
  <si>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</si>
  <si>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</si>
  <si>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</si>
  <si>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</si>
  <si>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</si>
  <si>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</si>
  <si>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</si>
  <si>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</si>
  <si>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</si>
  <si>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</si>
  <si>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</si>
  <si>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</si>
  <si>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</si>
  <si>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</si>
  <si>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</si>
  <si>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</si>
  <si>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</si>
  <si>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</si>
  <si>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</si>
  <si>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</si>
  <si>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</si>
  <si>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</si>
  <si>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</si>
  <si>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</si>
  <si>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</si>
  <si>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</si>
  <si>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</si>
  <si>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</si>
  <si>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</si>
  <si>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</si>
  <si>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</si>
  <si>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</si>
  <si>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</si>
  <si>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</si>
  <si>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</si>
  <si>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</si>
  <si>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</si>
  <si>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</si>
  <si>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</si>
  <si>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</si>
  <si>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</si>
  <si>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</si>
  <si>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</si>
  <si>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</si>
  <si>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</si>
  <si>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</si>
  <si>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</si>
  <si>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</si>
  <si>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</si>
  <si>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</si>
  <si>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</si>
  <si>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</si>
  <si>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</si>
  <si>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</si>
  <si>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</si>
  <si>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</si>
  <si>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</si>
  <si>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</si>
  <si>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</si>
  <si>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</si>
  <si>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</si>
  <si>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</si>
  <si>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</si>
  <si>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</si>
  <si>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</si>
  <si>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</si>
  <si>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</si>
  <si>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</si>
  <si>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</si>
  <si>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</si>
  <si>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</si>
  <si>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</si>
  <si>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</si>
  <si>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</si>
  <si>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</si>
  <si>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</si>
  <si>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</si>
  <si>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</si>
  <si>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</si>
  <si>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</si>
  <si>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</si>
  <si>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</si>
  <si>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</si>
  <si>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</si>
  <si>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</si>
  <si>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</si>
  <si>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</si>
  <si>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</si>
  <si>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</si>
  <si>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</si>
  <si>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</si>
  <si>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</si>
  <si>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</si>
  <si>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</si>
  <si>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</si>
  <si>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</si>
  <si>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</si>
  <si>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</si>
  <si>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</si>
  <si>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</si>
  <si>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</si>
  <si>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</si>
  <si>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</si>
  <si>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</si>
  <si>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</si>
  <si>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</si>
  <si>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</si>
  <si>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</si>
  <si>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</si>
  <si>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</si>
  <si>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</si>
  <si>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</si>
  <si>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</si>
  <si>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</si>
  <si>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</si>
  <si>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</si>
  <si>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</si>
  <si>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</si>
  <si>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</si>
  <si>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</si>
  <si>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</si>
  <si>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</si>
  <si>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</si>
  <si>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</si>
  <si>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</si>
  <si>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</si>
  <si>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</si>
  <si>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</si>
  <si>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</si>
  <si>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</si>
  <si>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</si>
  <si>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</si>
  <si>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</si>
  <si>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</si>
  <si>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</si>
  <si>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</si>
  <si>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</si>
  <si>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</si>
  <si>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</si>
  <si>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</si>
  <si>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</si>
  <si>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</si>
  <si>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</si>
  <si>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</si>
  <si>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</si>
  <si>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</si>
  <si>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</si>
  <si>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</si>
  <si>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</si>
  <si>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</si>
  <si>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</si>
  <si>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</si>
  <si>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</si>
  <si>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</si>
  <si>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</si>
  <si>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</si>
  <si>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</si>
  <si>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</si>
  <si>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</si>
  <si>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</si>
  <si>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</si>
  <si>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</si>
  <si>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</si>
  <si>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</si>
  <si>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</si>
  <si>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</si>
  <si>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</si>
  <si>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</si>
  <si>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</si>
  <si>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</si>
  <si>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</si>
  <si>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</si>
  <si>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</si>
  <si>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</si>
  <si>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</si>
  <si>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</si>
  <si>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</si>
  <si>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</si>
  <si>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</si>
  <si>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</si>
  <si>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</si>
  <si>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</si>
  <si>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</si>
  <si>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</si>
  <si>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</si>
  <si>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</si>
  <si>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</si>
  <si>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</si>
  <si>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</si>
  <si>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</si>
  <si>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</si>
  <si>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</si>
  <si>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</si>
  <si>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</si>
  <si>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</si>
  <si>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</si>
  <si>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</si>
  <si>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</si>
  <si>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</si>
  <si>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</si>
  <si>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</si>
  <si>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</si>
  <si>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</si>
  <si>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</si>
  <si>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</si>
  <si>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</si>
  <si>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</si>
  <si>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</si>
  <si>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</si>
  <si>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</si>
  <si>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</si>
  <si>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</si>
  <si>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</si>
  <si>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</si>
  <si>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</si>
  <si>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</si>
  <si>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</si>
  <si>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</si>
  <si>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</si>
  <si>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</si>
  <si>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</si>
  <si>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</si>
  <si>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</si>
  <si>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</si>
  <si>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</si>
  <si>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</si>
  <si>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</si>
  <si>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</si>
  <si>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</si>
  <si>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</si>
  <si>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</si>
  <si>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</si>
  <si>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</si>
  <si>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</si>
  <si>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</si>
  <si>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</si>
  <si>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</si>
  <si>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</si>
  <si>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</si>
  <si>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</si>
  <si>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</si>
  <si>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</si>
  <si>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</si>
  <si>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</si>
  <si>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</si>
  <si>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</si>
  <si>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</si>
  <si>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</si>
  <si>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</si>
  <si>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</si>
  <si>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</si>
  <si>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</si>
  <si>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</si>
  <si>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</si>
  <si>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</si>
  <si>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</si>
  <si>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</si>
  <si>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</si>
  <si>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</si>
  <si>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</si>
  <si>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</si>
  <si>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</si>
  <si>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</si>
  <si>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</si>
  <si>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</si>
  <si>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</si>
  <si>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</si>
  <si>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</si>
  <si>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</si>
  <si>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</si>
  <si>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</si>
  <si>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</si>
  <si>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</si>
  <si>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</si>
  <si>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</si>
  <si>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</si>
  <si>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</si>
  <si>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</si>
  <si>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</si>
  <si>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</si>
  <si>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</si>
  <si>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</si>
  <si>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</si>
  <si>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</si>
  <si>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</si>
  <si>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</si>
  <si>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</si>
  <si>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</si>
  <si>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</si>
  <si>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</si>
  <si>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</si>
  <si>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</si>
  <si>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</si>
  <si>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</si>
  <si>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</si>
  <si>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</si>
  <si>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</si>
  <si>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</si>
  <si>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</si>
  <si>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</si>
  <si>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</si>
  <si>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</si>
  <si>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</si>
  <si>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</si>
  <si>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</si>
  <si>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</si>
  <si>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</si>
  <si>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</si>
  <si>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</si>
  <si>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</si>
  <si>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</si>
  <si>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</si>
  <si>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</si>
  <si>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</si>
  <si>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</si>
  <si>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</si>
  <si>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</si>
  <si>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</si>
  <si>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</si>
  <si>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</si>
  <si>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</si>
  <si>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</si>
  <si>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</si>
  <si>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</si>
  <si>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</si>
  <si>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</si>
  <si>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</si>
  <si>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</si>
  <si>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</si>
  <si>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</si>
  <si>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</si>
  <si>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</si>
  <si>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</si>
  <si>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</si>
  <si>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</si>
  <si>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</si>
  <si>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</si>
  <si>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</si>
  <si>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</si>
  <si>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</si>
  <si>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</si>
  <si>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</si>
  <si>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</si>
  <si>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</si>
  <si>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</si>
  <si>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</si>
  <si>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</si>
  <si>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</si>
  <si>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</si>
  <si>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</si>
  <si>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</si>
  <si>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</si>
  <si>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</si>
  <si>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</si>
  <si>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</si>
  <si>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</si>
  <si>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</si>
  <si>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</si>
  <si>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</si>
  <si>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</si>
  <si>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</si>
  <si>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</si>
  <si>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</si>
  <si>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</si>
  <si>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</si>
  <si>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</si>
  <si>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</si>
  <si>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</si>
  <si>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</si>
  <si>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</si>
  <si>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</si>
  <si>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</si>
  <si>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</si>
  <si>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</si>
  <si>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</si>
  <si>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</si>
  <si>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</si>
  <si>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</si>
  <si>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</si>
  <si>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</si>
  <si>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</si>
  <si>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</si>
  <si>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</si>
  <si>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</si>
  <si>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</si>
  <si>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</si>
  <si>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</si>
  <si>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</si>
  <si>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</si>
  <si>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</si>
  <si>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</si>
  <si>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</si>
  <si>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</si>
  <si>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</si>
  <si>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</si>
  <si>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</si>
  <si>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</si>
  <si>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</si>
  <si>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</si>
  <si>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</si>
  <si>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</si>
  <si>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</si>
  <si>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</si>
  <si>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</si>
  <si>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</si>
  <si>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</si>
  <si>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</si>
  <si>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</si>
  <si>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</si>
  <si>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</si>
  <si>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</si>
  <si>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</si>
  <si>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</si>
  <si>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</si>
  <si>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</si>
  <si>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</si>
  <si>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</si>
  <si>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</si>
  <si>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</si>
  <si>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</si>
  <si>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</si>
  <si>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</si>
  <si>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</si>
  <si>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</si>
  <si>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</si>
  <si>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</si>
  <si>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</si>
  <si>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</si>
  <si>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</si>
  <si>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</si>
  <si>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</si>
  <si>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</si>
  <si>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</si>
  <si>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</si>
  <si>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</si>
  <si>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</si>
  <si>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</si>
  <si>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</si>
  <si>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</si>
  <si>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</si>
  <si>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</si>
  <si>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</si>
  <si>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</si>
  <si>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</si>
  <si>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</si>
  <si>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</si>
  <si>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</si>
  <si>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</si>
  <si>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</si>
  <si>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</si>
  <si>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</si>
  <si>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</si>
  <si>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</si>
  <si>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</si>
  <si>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</si>
  <si>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</si>
  <si>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</si>
  <si>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</si>
  <si>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</si>
  <si>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</si>
  <si>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</si>
  <si>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</si>
  <si>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</si>
  <si>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</si>
  <si>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</si>
  <si>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</si>
  <si>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</si>
  <si>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</si>
  <si>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</si>
  <si>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</si>
  <si>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</si>
  <si>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</si>
  <si>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</si>
  <si>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</si>
  <si>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</si>
  <si>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</si>
  <si>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</si>
  <si>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</si>
  <si>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</si>
  <si>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</si>
  <si>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</si>
  <si>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</si>
  <si>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</si>
  <si>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</si>
  <si>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</si>
  <si>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</si>
  <si>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</si>
  <si>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</si>
  <si>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</si>
  <si>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</si>
  <si>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</si>
  <si>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</si>
  <si>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</si>
  <si>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</si>
  <si>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</si>
  <si>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</si>
  <si>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</si>
  <si>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</si>
  <si>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</si>
  <si>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</si>
  <si>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</si>
  <si>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</si>
  <si>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</si>
  <si>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</si>
  <si>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</si>
  <si>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</si>
  <si>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</si>
  <si>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</si>
  <si>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</si>
  <si>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</si>
  <si>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</si>
  <si>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</si>
  <si>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</si>
  <si>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</si>
  <si>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</si>
  <si>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</si>
  <si>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</si>
  <si>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</si>
  <si>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</si>
  <si>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</si>
  <si>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</si>
  <si>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</si>
  <si>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</si>
  <si>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</si>
  <si>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</si>
  <si>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</si>
  <si>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</si>
  <si>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</si>
  <si>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</si>
  <si>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</si>
  <si>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</si>
  <si>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</si>
  <si>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</si>
  <si>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</si>
  <si>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</si>
  <si>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</si>
  <si>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</si>
  <si>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</si>
  <si>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</si>
  <si>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</si>
  <si>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</si>
  <si>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</si>
  <si>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</si>
  <si>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</si>
  <si>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</si>
  <si>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</si>
  <si>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</si>
  <si>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</si>
  <si>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</si>
  <si>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</si>
  <si>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</si>
  <si>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</si>
  <si>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</si>
  <si>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</si>
  <si>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</si>
  <si>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</si>
  <si>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</si>
  <si>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</si>
  <si>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</si>
  <si>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</si>
  <si>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</si>
  <si>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</si>
  <si>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</si>
  <si>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</si>
  <si>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</si>
  <si>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</si>
  <si>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</si>
  <si>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</si>
  <si>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</si>
  <si>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</si>
  <si>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</si>
  <si>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</si>
  <si>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</si>
  <si>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</si>
  <si>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</si>
  <si>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</si>
  <si>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</si>
  <si>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</si>
  <si>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</si>
  <si>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</si>
  <si>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</si>
  <si>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</si>
  <si>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</si>
  <si>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</si>
  <si>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</si>
  <si>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</si>
  <si>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</si>
  <si>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</si>
  <si>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</si>
  <si>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</si>
  <si>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</si>
  <si>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</si>
  <si>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</si>
  <si>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</si>
  <si>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</si>
  <si>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</si>
  <si>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</si>
  <si>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</si>
  <si>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</si>
  <si>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</si>
  <si>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</si>
  <si>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</si>
  <si>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</si>
  <si>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</si>
  <si>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</si>
  <si>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</si>
  <si>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</si>
  <si>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</si>
  <si>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</si>
  <si>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</si>
  <si>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</si>
  <si>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</si>
  <si>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</si>
  <si>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</si>
  <si>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</si>
  <si>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</si>
  <si>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</si>
  <si>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</si>
  <si>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</si>
  <si>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</si>
  <si>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</si>
  <si>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</si>
  <si>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</si>
  <si>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</si>
  <si>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</si>
  <si>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</si>
  <si>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</si>
  <si>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</si>
  <si>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</si>
  <si>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</si>
  <si>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</si>
  <si>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</si>
  <si>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</si>
  <si>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</si>
  <si>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</si>
  <si>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</si>
  <si>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</si>
  <si>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</si>
  <si>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</si>
  <si>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</si>
  <si>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</si>
  <si>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</si>
  <si>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</si>
  <si>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</si>
  <si>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</si>
  <si>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</si>
  <si>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</si>
  <si>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</si>
  <si>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</si>
  <si>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</si>
  <si>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</si>
  <si>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</si>
  <si>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</si>
  <si>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</si>
  <si>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</si>
  <si>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</si>
  <si>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</si>
  <si>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</si>
  <si>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</si>
  <si>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</si>
  <si>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</si>
  <si>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</si>
  <si>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</si>
  <si>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</si>
  <si>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</si>
  <si>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</si>
  <si>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</si>
  <si>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</si>
  <si>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</si>
  <si>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</si>
  <si>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</si>
  <si>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</si>
  <si>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</si>
  <si>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</si>
  <si>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</si>
  <si>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</si>
  <si>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</si>
  <si>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</si>
  <si>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</si>
  <si>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</si>
  <si>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</si>
  <si>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</si>
  <si>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</si>
  <si>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</si>
  <si>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</si>
  <si>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</si>
  <si>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</si>
  <si>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</si>
  <si>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</si>
  <si>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</si>
  <si>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</si>
  <si>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</si>
  <si>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</si>
  <si>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</si>
  <si>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</si>
  <si>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</si>
  <si>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</si>
  <si>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</si>
  <si>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</si>
  <si>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</si>
  <si>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</si>
  <si>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</si>
  <si>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</si>
  <si>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</si>
  <si>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</si>
  <si>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</si>
  <si>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</si>
  <si>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</si>
  <si>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</si>
  <si>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</si>
  <si>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</si>
  <si>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</si>
  <si>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</si>
  <si>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</si>
  <si>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</si>
  <si>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</si>
  <si>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</si>
  <si>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</si>
  <si>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</si>
  <si>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</si>
  <si>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</si>
  <si>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</si>
  <si>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</si>
  <si>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</si>
  <si>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</si>
  <si>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</si>
  <si>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</si>
  <si>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</si>
  <si>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</si>
  <si>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</si>
  <si>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</si>
  <si>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</si>
  <si>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</si>
  <si>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</si>
  <si>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</si>
  <si>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</si>
  <si>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</si>
  <si>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</si>
  <si>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</si>
  <si>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</si>
  <si>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</si>
  <si>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</si>
  <si>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</si>
  <si>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</si>
  <si>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</si>
  <si>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</si>
  <si>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</si>
  <si>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</si>
  <si>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</si>
  <si>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</si>
  <si>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</si>
  <si>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</si>
  <si>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</si>
  <si>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</si>
  <si>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</si>
  <si>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</si>
  <si>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</si>
  <si>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</si>
  <si>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</si>
  <si>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</si>
  <si>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</si>
  <si>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</si>
  <si>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</si>
  <si>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</si>
  <si>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</si>
  <si>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</si>
  <si>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</si>
  <si>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</si>
  <si>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</si>
  <si>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</si>
  <si>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</si>
  <si>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</si>
  <si>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</si>
  <si>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</si>
  <si>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</si>
  <si>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</si>
  <si>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</si>
  <si>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</si>
  <si>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</si>
  <si>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</si>
  <si>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</si>
  <si>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</si>
  <si>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</si>
  <si>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</si>
  <si>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</si>
  <si>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</si>
  <si>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</si>
  <si>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</si>
  <si>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</si>
  <si>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</si>
  <si>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</si>
  <si>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</si>
  <si>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</si>
  <si>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</si>
  <si>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</si>
  <si>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</si>
  <si>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</si>
  <si>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</si>
  <si>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</si>
  <si>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</si>
  <si>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</si>
  <si>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</si>
  <si>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</si>
  <si>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</si>
  <si>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</si>
  <si>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</si>
  <si>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</si>
  <si>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</si>
  <si>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</si>
  <si>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</si>
  <si>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</si>
  <si>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</si>
  <si>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</si>
  <si>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</si>
  <si>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</si>
  <si>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</si>
  <si>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</si>
  <si>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</si>
  <si>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</si>
  <si>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</si>
  <si>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</si>
  <si>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</si>
  <si>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</si>
  <si>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</si>
  <si>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</si>
  <si>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</si>
  <si>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</si>
  <si>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</si>
  <si>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</si>
  <si>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</si>
  <si>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</si>
  <si>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</si>
  <si>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</si>
  <si>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</si>
  <si>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</si>
  <si>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</si>
  <si>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</si>
  <si>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</si>
  <si>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</si>
  <si>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</si>
  <si>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</si>
  <si>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</si>
  <si>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</si>
  <si>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</si>
  <si>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</si>
  <si>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</si>
  <si>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</si>
  <si>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</si>
  <si>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</si>
  <si>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</si>
  <si>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</si>
  <si>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</si>
  <si>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</si>
  <si>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</si>
  <si>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</si>
  <si>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</si>
  <si>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</si>
  <si>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</si>
  <si>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</si>
  <si>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</si>
  <si>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</si>
  <si>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</si>
  <si>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</si>
  <si>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</si>
  <si>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</si>
  <si>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</si>
  <si>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</si>
  <si>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</si>
  <si>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</si>
  <si>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</si>
  <si>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</si>
  <si>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</si>
  <si>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</si>
  <si>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</si>
  <si>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</si>
  <si>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</si>
  <si>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</si>
  <si>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</si>
  <si>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</si>
  <si>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</si>
  <si>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</si>
  <si>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</si>
  <si>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</si>
  <si>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</si>
  <si>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</si>
  <si>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</si>
  <si>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</si>
  <si>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</si>
  <si>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</si>
  <si>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</si>
  <si>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</si>
  <si>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</si>
  <si>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</si>
  <si>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</si>
  <si>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</si>
  <si>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</si>
  <si>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</si>
  <si>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</si>
  <si>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</si>
  <si>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</si>
  <si>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</si>
  <si>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</si>
  <si>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</si>
  <si>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</si>
  <si>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</si>
  <si>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</si>
  <si>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</si>
  <si>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</si>
  <si>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</si>
  <si>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</si>
  <si>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</si>
  <si>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</si>
  <si>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</si>
  <si>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</si>
  <si>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</si>
  <si>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</si>
  <si>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</si>
  <si>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</si>
  <si>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</si>
  <si>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</si>
  <si>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</si>
  <si>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</si>
  <si>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</si>
  <si>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</si>
  <si>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</si>
  <si>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</si>
  <si>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</si>
  <si>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</si>
  <si>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</si>
  <si>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</si>
  <si>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</si>
  <si>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</si>
  <si>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</si>
  <si>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</si>
  <si>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</si>
  <si>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</si>
  <si>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</si>
  <si>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</si>
  <si>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</si>
  <si>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</si>
  <si>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</si>
  <si>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</si>
  <si>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</si>
  <si>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</si>
  <si>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</si>
  <si>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</si>
  <si>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</si>
  <si>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</si>
  <si>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</si>
  <si>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</si>
  <si>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</si>
  <si>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</si>
  <si>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</si>
  <si>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</si>
  <si>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</si>
  <si>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</si>
  <si>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</si>
  <si>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</si>
  <si>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</si>
  <si>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</si>
  <si>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</si>
  <si>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</si>
  <si>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</si>
  <si>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</si>
  <si>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</si>
  <si>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</si>
  <si>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</si>
  <si>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</si>
  <si>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</si>
  <si>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</si>
  <si>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</si>
  <si>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</si>
  <si>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</si>
  <si>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</si>
  <si>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</si>
  <si>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</si>
  <si>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</si>
  <si>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</si>
  <si>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</si>
  <si>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</si>
  <si>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</si>
  <si>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</si>
  <si>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</si>
  <si>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</si>
  <si>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</si>
  <si>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</si>
  <si>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</si>
  <si>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</si>
  <si>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</si>
  <si>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</si>
  <si>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</si>
  <si>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</si>
  <si>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</si>
  <si>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</si>
  <si>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</si>
  <si>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</si>
  <si>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</si>
  <si>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</si>
  <si>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</si>
  <si>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</si>
  <si>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</si>
  <si>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</si>
  <si>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</si>
  <si>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</si>
  <si>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</si>
  <si>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</si>
  <si>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</si>
  <si>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</si>
  <si>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</si>
  <si>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</si>
  <si>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</si>
  <si>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</si>
  <si>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</si>
  <si>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</si>
  <si>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</si>
  <si>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</si>
  <si>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</si>
  <si>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</si>
  <si>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</si>
  <si>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</si>
  <si>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</si>
  <si>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</si>
  <si>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</si>
  <si>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</si>
  <si>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</si>
  <si>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</si>
  <si>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</si>
  <si>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</si>
  <si>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</si>
  <si>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</si>
  <si>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</si>
  <si>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</si>
  <si>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</si>
  <si>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</si>
  <si>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</si>
  <si>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</si>
  <si>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</si>
  <si>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</si>
  <si>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</si>
  <si>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</si>
  <si>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</si>
  <si>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</si>
  <si>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</si>
  <si>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</si>
  <si>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</si>
  <si>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</si>
  <si>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</si>
  <si>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</si>
  <si>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</si>
  <si>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</si>
  <si>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</si>
  <si>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</si>
  <si>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</si>
  <si>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</si>
  <si>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</si>
  <si>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</si>
  <si>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</si>
  <si>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</si>
  <si>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</si>
  <si>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</si>
  <si>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</si>
  <si>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</si>
  <si>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</si>
  <si>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</si>
  <si>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</si>
  <si>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</si>
  <si>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</si>
  <si>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</si>
  <si>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</si>
  <si>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</si>
  <si>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</si>
  <si>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</si>
  <si>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</si>
  <si>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</si>
  <si>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</si>
  <si>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</si>
  <si>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</si>
  <si>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</si>
  <si>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</si>
  <si>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</si>
  <si>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</si>
  <si>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</si>
  <si>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</si>
  <si>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</si>
  <si>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</si>
  <si>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</si>
  <si>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</si>
  <si>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</si>
  <si>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</si>
  <si>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</si>
  <si>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</si>
  <si>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</si>
  <si>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</si>
  <si>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</si>
  <si>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</si>
  <si>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</si>
  <si>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</si>
  <si>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</si>
  <si>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</si>
  <si>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</si>
  <si>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</si>
  <si>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</si>
  <si>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</si>
  <si>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</si>
  <si>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</si>
  <si>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</si>
  <si>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</si>
  <si>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</si>
  <si>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</si>
  <si>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</si>
  <si>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</si>
  <si>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</si>
  <si>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</si>
  <si>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</si>
  <si>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</si>
  <si>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</si>
  <si>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</si>
  <si>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</si>
  <si>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</si>
  <si>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</si>
  <si>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</si>
  <si>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</si>
  <si>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</si>
  <si>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</si>
  <si>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</si>
  <si>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</si>
  <si>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</si>
  <si>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</si>
  <si>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</si>
  <si>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</si>
  <si>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</si>
  <si>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</si>
  <si>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</si>
  <si>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</si>
  <si>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</si>
  <si>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</si>
  <si>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</si>
  <si>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</si>
  <si>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</si>
  <si>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</si>
  <si>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</si>
  <si>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</si>
  <si>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</si>
  <si>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</si>
  <si>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</si>
  <si>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</si>
  <si>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</si>
  <si>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</si>
  <si>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</si>
  <si>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</si>
  <si>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</si>
  <si>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</si>
  <si>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</si>
  <si>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</si>
  <si>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</si>
  <si>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</si>
  <si>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</si>
  <si>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</si>
  <si>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</si>
  <si>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</si>
  <si>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</si>
  <si>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</si>
  <si>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</si>
  <si>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</si>
  <si>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</si>
  <si>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</si>
  <si>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</si>
  <si>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</si>
  <si>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</si>
  <si>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</si>
  <si>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</si>
  <si>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</si>
  <si>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</si>
  <si>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</si>
  <si>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</si>
  <si>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</si>
  <si>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</si>
  <si>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</si>
  <si>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</si>
  <si>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</si>
  <si>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</si>
  <si>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</si>
  <si>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</si>
  <si>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</si>
  <si>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</si>
  <si>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</si>
  <si>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</si>
  <si>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</si>
  <si>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</si>
  <si>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</si>
  <si>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</si>
  <si>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</si>
  <si>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</si>
  <si>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</si>
  <si>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</si>
  <si>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</si>
  <si>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</si>
  <si>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</si>
  <si>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</si>
  <si>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</si>
  <si>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</si>
  <si>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</si>
  <si>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</si>
  <si>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</si>
  <si>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</si>
  <si>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</si>
  <si>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</si>
  <si>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</si>
  <si>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</si>
  <si>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</si>
  <si>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</si>
  <si>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</si>
  <si>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</si>
  <si>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</si>
  <si>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</si>
  <si>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</si>
  <si>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</si>
  <si>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</si>
  <si>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</si>
  <si>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</si>
  <si>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</si>
  <si>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</si>
  <si>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</si>
  <si>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</si>
  <si>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</si>
  <si>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</si>
  <si>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</si>
  <si>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</si>
  <si>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</si>
  <si>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</si>
  <si>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</si>
  <si>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</si>
  <si>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</si>
  <si>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</si>
  <si>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</si>
  <si>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</si>
  <si>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</si>
  <si>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</si>
  <si>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</si>
  <si>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</si>
  <si>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</si>
  <si>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</si>
  <si>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</si>
  <si>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</si>
  <si>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</si>
  <si>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</si>
  <si>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</si>
  <si>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</si>
  <si>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</si>
  <si>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</si>
  <si>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</si>
  <si>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</si>
  <si>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</si>
  <si>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</si>
  <si>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</si>
  <si>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</si>
  <si>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</si>
  <si>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</si>
  <si>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</si>
  <si>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</si>
  <si>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</si>
  <si>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</si>
  <si>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</si>
  <si>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</si>
  <si>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</si>
  <si>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</si>
  <si>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</si>
  <si>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</si>
  <si>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</si>
  <si>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</si>
  <si>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</si>
  <si>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</si>
  <si>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</si>
  <si>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</si>
  <si>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</si>
  <si>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</si>
  <si>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</si>
  <si>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</si>
  <si>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</si>
  <si>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</si>
  <si>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</si>
  <si>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</si>
  <si>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</si>
  <si>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</si>
  <si>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</si>
  <si>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</si>
  <si>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</si>
  <si>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</si>
  <si>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</si>
  <si>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</si>
  <si>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</si>
  <si>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</si>
  <si>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</si>
  <si>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</si>
  <si>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</si>
  <si>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</si>
  <si>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</si>
  <si>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</si>
  <si>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</si>
  <si>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</si>
  <si>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</si>
  <si>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</si>
  <si>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</si>
  <si>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</si>
  <si>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</si>
  <si>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</si>
  <si>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</si>
  <si>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</si>
  <si>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</si>
  <si>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</si>
  <si>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</si>
  <si>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</si>
  <si>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</si>
  <si>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</si>
  <si>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</si>
  <si>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</si>
  <si>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</si>
  <si>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</si>
  <si>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</si>
  <si>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</si>
  <si>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</si>
  <si>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</si>
  <si>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</si>
  <si>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</si>
  <si>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</si>
  <si>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</si>
  <si>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</si>
  <si>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</si>
  <si>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</si>
  <si>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</si>
  <si>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</si>
  <si>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</si>
  <si>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</si>
  <si>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</si>
  <si>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</si>
  <si>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</si>
  <si>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</si>
  <si>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</si>
  <si>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</si>
  <si>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</si>
  <si>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</si>
  <si>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</si>
  <si>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</si>
  <si>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</si>
  <si>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</si>
  <si>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</si>
  <si>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</si>
  <si>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</si>
  <si>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</si>
  <si>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</si>
  <si>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</si>
  <si>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</si>
  <si>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</si>
  <si>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</si>
  <si>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</si>
  <si>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</si>
  <si>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</si>
  <si>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</si>
  <si>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</si>
  <si>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</si>
  <si>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</si>
  <si>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</si>
  <si>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</si>
  <si>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</si>
  <si>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</si>
  <si>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</si>
  <si>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</si>
  <si>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</si>
  <si>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</si>
  <si>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</si>
  <si>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</si>
  <si>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</si>
  <si>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</si>
  <si>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</si>
  <si>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</si>
  <si>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</si>
  <si>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</si>
  <si>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</si>
  <si>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</si>
  <si>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</si>
  <si>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</si>
  <si>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</si>
  <si>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</si>
  <si>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</si>
  <si>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</si>
  <si>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</si>
  <si>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</si>
  <si>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</si>
  <si>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</si>
  <si>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</si>
  <si>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</si>
  <si>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</si>
  <si>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</si>
  <si>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</si>
  <si>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</si>
  <si>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</si>
  <si>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</si>
  <si>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</si>
  <si>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</si>
  <si>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</si>
  <si>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</si>
  <si>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</si>
  <si>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</si>
  <si>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</si>
  <si>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</si>
  <si>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</si>
  <si>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</si>
  <si>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</si>
  <si>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</si>
  <si>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</si>
  <si>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</si>
  <si>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</si>
  <si>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</si>
  <si>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</si>
  <si>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</si>
  <si>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</si>
  <si>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</si>
  <si>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</si>
  <si>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</si>
  <si>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</si>
  <si>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</si>
  <si>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</si>
  <si>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</si>
  <si>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</si>
  <si>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</si>
  <si>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</si>
  <si>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</si>
  <si>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</si>
  <si>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</si>
  <si>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</si>
  <si>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</si>
  <si>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</si>
  <si>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</si>
  <si>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</si>
  <si>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</si>
  <si>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</si>
  <si>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</si>
  <si>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</si>
  <si>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</si>
  <si>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</si>
  <si>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</si>
  <si>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</si>
  <si>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</si>
  <si>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</si>
  <si>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</si>
  <si>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</si>
  <si>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</si>
  <si>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</si>
  <si>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</si>
  <si>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</si>
  <si>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</si>
  <si>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</si>
  <si>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</si>
  <si>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</si>
  <si>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</si>
  <si>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</si>
  <si>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</si>
  <si>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</si>
  <si>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</si>
  <si>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</si>
  <si>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</si>
  <si>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</si>
  <si>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</si>
  <si>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</si>
  <si>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</si>
  <si>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</si>
  <si>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</si>
  <si>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</si>
  <si>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</si>
  <si>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</si>
  <si>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</si>
  <si>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</si>
  <si>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</si>
  <si>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</si>
  <si>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</si>
  <si>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</si>
  <si>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</si>
  <si>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</si>
  <si>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</si>
  <si>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</si>
  <si>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</si>
  <si>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</si>
  <si>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</si>
  <si>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</si>
  <si>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</si>
  <si>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</si>
  <si>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</si>
  <si>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</si>
  <si>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</si>
  <si>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</si>
  <si>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</si>
  <si>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</si>
  <si>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</si>
  <si>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</si>
  <si>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</si>
  <si>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</si>
  <si>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</si>
  <si>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</si>
  <si>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</si>
  <si>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</si>
  <si>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</si>
  <si>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</si>
  <si>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</si>
  <si>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</si>
  <si>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</si>
  <si>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</si>
  <si>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</si>
  <si>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</si>
  <si>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</si>
  <si>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</si>
  <si>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</si>
  <si>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</si>
  <si>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</si>
  <si>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</si>
  <si>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</si>
  <si>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</si>
  <si>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</si>
  <si>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</si>
  <si>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</si>
  <si>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</si>
  <si>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</si>
  <si>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</si>
  <si>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</si>
  <si>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</si>
  <si>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</si>
  <si>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</si>
  <si>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</si>
  <si>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</si>
  <si>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</si>
  <si>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</si>
  <si>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</si>
  <si>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</si>
  <si>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</si>
  <si>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</si>
  <si>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</si>
  <si>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</si>
  <si>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</si>
  <si>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</si>
  <si>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</si>
  <si>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</si>
  <si>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</si>
  <si>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</si>
  <si>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</si>
  <si>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</si>
  <si>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</si>
  <si>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</si>
  <si>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</si>
  <si>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</si>
  <si>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</si>
  <si>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</si>
  <si>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</si>
  <si>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</si>
  <si>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</si>
  <si>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</si>
  <si>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</si>
  <si>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</si>
  <si>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</si>
  <si>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</si>
  <si>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</si>
  <si>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</si>
  <si>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</si>
  <si>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</si>
  <si>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</si>
  <si>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</si>
  <si>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</si>
  <si>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</si>
  <si>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</si>
  <si>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</si>
  <si>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</si>
  <si>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</si>
  <si>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</si>
  <si>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</si>
  <si>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</si>
  <si>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</si>
  <si>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</si>
  <si>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</si>
  <si>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</si>
  <si>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</si>
  <si>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</si>
  <si>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</si>
  <si>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</si>
  <si>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</si>
  <si>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</si>
  <si>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</si>
  <si>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</si>
  <si>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</si>
  <si>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</si>
  <si>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</si>
  <si>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</si>
  <si>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</si>
  <si>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</si>
  <si>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</si>
  <si>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</si>
  <si>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</si>
  <si>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</si>
  <si>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</si>
  <si>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</si>
  <si>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</si>
  <si>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</si>
  <si>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</si>
  <si>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</si>
  <si>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</si>
  <si>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</si>
  <si>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</si>
  <si>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</si>
  <si>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</si>
  <si>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</si>
  <si>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</si>
  <si>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</si>
  <si>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</si>
  <si>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</si>
  <si>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</si>
  <si>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</si>
  <si>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</si>
  <si>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</si>
  <si>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</si>
  <si>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</si>
  <si>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</si>
  <si>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</si>
  <si>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</si>
  <si>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</si>
  <si>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</si>
  <si>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</si>
  <si>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</si>
  <si>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</si>
  <si>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</si>
  <si>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</si>
  <si>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</si>
  <si>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</si>
  <si>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</si>
  <si>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</si>
  <si>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</si>
  <si>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</si>
  <si>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</si>
  <si>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</si>
  <si>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</si>
  <si>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</si>
  <si>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</si>
  <si>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</si>
  <si>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</si>
  <si>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</si>
  <si>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</si>
  <si>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</si>
  <si>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</si>
  <si>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</si>
  <si>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</si>
  <si>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</si>
  <si>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</si>
  <si>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</si>
  <si>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</si>
  <si>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</si>
  <si>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</si>
  <si>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</si>
  <si>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</si>
  <si>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</si>
  <si>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</si>
  <si>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</si>
  <si>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</si>
  <si>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</si>
  <si>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</si>
  <si>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</si>
  <si>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</si>
  <si>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</si>
  <si>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</si>
  <si>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</si>
  <si>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</si>
  <si>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</si>
  <si>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</si>
  <si>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</si>
  <si>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</si>
  <si>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</si>
  <si>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</si>
  <si>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</si>
  <si>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</si>
  <si>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</si>
  <si>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</si>
  <si>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</si>
  <si>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</si>
  <si>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</si>
  <si>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</si>
  <si>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</si>
  <si>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</si>
  <si>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</si>
  <si>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</si>
  <si>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</si>
  <si>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</si>
  <si>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</si>
  <si>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</si>
  <si>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</si>
  <si>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</si>
  <si>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</si>
  <si>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</si>
  <si>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</si>
  <si>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</si>
  <si>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</si>
  <si>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</si>
  <si>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</si>
  <si>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</si>
  <si>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</si>
  <si>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</si>
  <si>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</si>
  <si>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</si>
  <si>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</si>
  <si>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</si>
  <si>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</si>
  <si>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</si>
  <si>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</si>
  <si>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</si>
  <si>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</si>
  <si>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</si>
  <si>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</si>
  <si>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</si>
  <si>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</si>
  <si>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</si>
  <si>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</si>
  <si>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</si>
  <si>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</si>
  <si>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</si>
  <si>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</si>
  <si>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</si>
  <si>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</si>
  <si>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</si>
  <si>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</si>
  <si>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</si>
  <si>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</si>
  <si>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</si>
  <si>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</si>
  <si>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</si>
  <si>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</si>
  <si>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</si>
  <si>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</si>
  <si>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</si>
  <si>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</si>
  <si>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</si>
  <si>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</si>
  <si>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</si>
  <si>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</si>
  <si>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</si>
  <si>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</si>
  <si>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</si>
  <si>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</si>
  <si>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</si>
  <si>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</si>
  <si>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</si>
  <si>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</si>
  <si>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</si>
  <si>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</si>
  <si>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</si>
  <si>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</si>
  <si>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</si>
  <si>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</si>
  <si>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</si>
  <si>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</si>
  <si>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</si>
  <si>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</si>
  <si>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</si>
  <si>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</si>
  <si>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</si>
  <si>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</si>
  <si>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</si>
  <si>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</si>
  <si>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</si>
  <si>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</si>
  <si>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</si>
  <si>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</si>
  <si>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</si>
  <si>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</si>
  <si>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</si>
  <si>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</si>
  <si>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</si>
  <si>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</si>
  <si>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</si>
  <si>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</si>
  <si>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</si>
  <si>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</si>
  <si>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</si>
  <si>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</si>
  <si>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</si>
  <si>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</si>
  <si>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</si>
  <si>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</si>
  <si>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</si>
  <si>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</si>
  <si>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</si>
  <si>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</si>
  <si>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</si>
  <si>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</si>
  <si>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</si>
  <si>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</si>
  <si>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</si>
  <si>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</si>
  <si>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</si>
  <si>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</si>
  <si>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</si>
  <si>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</si>
  <si>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</si>
  <si>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</si>
  <si>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</si>
  <si>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</si>
  <si>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</si>
  <si>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</si>
  <si>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</si>
  <si>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</si>
  <si>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</si>
  <si>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</si>
  <si>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</si>
  <si>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</si>
  <si>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</si>
  <si>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</si>
  <si>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</si>
  <si>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</si>
  <si>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</si>
  <si>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</si>
  <si>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</si>
  <si>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</si>
  <si>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</si>
  <si>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</si>
  <si>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</si>
  <si>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</si>
  <si>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</si>
  <si>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</si>
  <si>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</si>
  <si>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</si>
  <si>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</si>
  <si>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</si>
  <si>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</si>
  <si>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</si>
  <si>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</si>
  <si>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</si>
  <si>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</si>
  <si>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</si>
  <si>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</si>
  <si>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</si>
  <si>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</si>
  <si>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</si>
  <si>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</si>
  <si>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</si>
  <si>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</si>
  <si>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</si>
  <si>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</si>
  <si>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</si>
  <si>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</si>
  <si>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</si>
  <si>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</si>
  <si>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</si>
  <si>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</si>
  <si>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</si>
  <si>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</si>
  <si>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</si>
  <si>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</si>
  <si>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</si>
  <si>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</si>
  <si>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</si>
  <si>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</si>
  <si>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</si>
  <si>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</si>
  <si>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</si>
  <si>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</si>
  <si>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</si>
  <si>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</si>
  <si>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</si>
  <si>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</si>
  <si>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</si>
  <si>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</si>
  <si>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</si>
  <si>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</si>
  <si>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</si>
  <si>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</si>
  <si>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</si>
  <si>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</si>
  <si>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</si>
  <si>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</si>
  <si>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</si>
  <si>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</si>
  <si>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</si>
  <si>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</si>
  <si>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</si>
  <si>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</si>
  <si>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</si>
  <si>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</si>
  <si>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</si>
  <si>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</si>
  <si>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</si>
  <si>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</si>
  <si>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</si>
  <si>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</si>
  <si>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</si>
  <si>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</si>
  <si>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</si>
  <si>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</si>
  <si>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</si>
  <si>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</si>
  <si>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</si>
  <si>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</si>
  <si>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</si>
  <si>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</si>
  <si>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</si>
  <si>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</si>
  <si>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</si>
  <si>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</si>
  <si>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</si>
  <si>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</si>
  <si>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</si>
  <si>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</si>
  <si>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</si>
  <si>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</si>
  <si>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</si>
  <si>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</si>
  <si>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</si>
  <si>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</si>
  <si>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</si>
  <si>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</si>
  <si>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</si>
  <si>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</si>
  <si>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</si>
  <si>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</si>
  <si>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</si>
  <si>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</si>
  <si>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</si>
  <si>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</si>
  <si>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</si>
  <si>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</si>
  <si>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</si>
  <si>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</si>
  <si>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</si>
  <si>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</si>
  <si>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</si>
  <si>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</si>
  <si>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</si>
  <si>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</si>
  <si>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</si>
  <si>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</si>
  <si>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</si>
  <si>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</si>
  <si>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</si>
  <si>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</si>
  <si>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</si>
  <si>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</si>
  <si>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</si>
  <si>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</si>
  <si>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</si>
  <si>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</si>
  <si>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</si>
  <si>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</si>
  <si>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</si>
  <si>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</si>
  <si>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</si>
  <si>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</si>
  <si>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</si>
  <si>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</si>
  <si>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</si>
  <si>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</si>
  <si>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</si>
  <si>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</si>
  <si>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</si>
  <si>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</si>
  <si>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</si>
  <si>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</si>
  <si>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</si>
  <si>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</si>
  <si>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</si>
  <si>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</si>
  <si>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</si>
  <si>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</si>
  <si>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</si>
  <si>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</si>
  <si>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</si>
  <si>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</si>
  <si>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</si>
  <si>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</si>
  <si>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</si>
  <si>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</si>
  <si>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</si>
  <si>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</si>
  <si>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</si>
  <si>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</si>
  <si>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</si>
  <si>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</si>
  <si>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</si>
  <si>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</si>
  <si>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</si>
  <si>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</si>
  <si>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</si>
  <si>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</si>
  <si>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</si>
  <si>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</si>
  <si>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</si>
  <si>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</si>
  <si>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</si>
  <si>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</si>
  <si>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</si>
  <si>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</si>
  <si>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</si>
  <si>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</si>
  <si>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</si>
  <si>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</si>
  <si>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</si>
  <si>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</si>
  <si>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</si>
  <si>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</si>
  <si>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</si>
  <si>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</si>
  <si>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</si>
  <si>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</si>
  <si>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</si>
  <si>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</si>
  <si>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</si>
  <si>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</si>
  <si>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</si>
  <si>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</si>
  <si>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</si>
  <si>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</si>
  <si>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</si>
  <si>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</si>
  <si>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</si>
  <si>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</si>
  <si>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</si>
  <si>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</si>
  <si>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</si>
  <si>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</si>
  <si>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</si>
  <si>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</si>
  <si>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</si>
  <si>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</si>
  <si>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</si>
  <si>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</si>
  <si>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</si>
  <si>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</si>
  <si>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</si>
  <si>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</si>
  <si>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</si>
  <si>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</si>
  <si>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</si>
  <si>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</si>
  <si>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</si>
  <si>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</si>
  <si>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</si>
  <si>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</si>
  <si>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</si>
  <si>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</si>
  <si>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</si>
  <si>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</si>
  <si>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</si>
  <si>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</si>
  <si>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</si>
  <si>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</si>
  <si>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</si>
  <si>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</si>
  <si>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</si>
  <si>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</si>
  <si>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</si>
  <si>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</si>
  <si>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</si>
  <si>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</si>
  <si>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</si>
  <si>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</si>
  <si>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</si>
  <si>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</si>
  <si>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</si>
  <si>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</si>
  <si>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</si>
  <si>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</si>
  <si>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</si>
  <si>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</si>
  <si>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</si>
  <si>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</si>
  <si>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</si>
  <si>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</si>
  <si>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</si>
  <si>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</si>
  <si>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</si>
  <si>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</si>
  <si>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</si>
  <si>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</si>
  <si>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</si>
  <si>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</si>
  <si>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</si>
  <si>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</si>
  <si>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</si>
  <si>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</si>
  <si>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</si>
  <si>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</si>
  <si>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</si>
  <si>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</si>
  <si>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</si>
  <si>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</si>
  <si>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</si>
  <si>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</si>
  <si>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</si>
  <si>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</si>
  <si>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</si>
  <si>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</si>
  <si>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</si>
  <si>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</si>
  <si>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</si>
  <si>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</si>
  <si>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</si>
  <si>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</si>
  <si>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</si>
  <si>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</si>
  <si>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</si>
  <si>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</si>
  <si>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</si>
  <si>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</si>
  <si>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</si>
  <si>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</si>
  <si>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</si>
  <si>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</si>
  <si>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</si>
  <si>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</si>
  <si>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</si>
  <si>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</si>
  <si>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</si>
  <si>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</si>
  <si>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</si>
  <si>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</si>
  <si>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</si>
  <si>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</si>
  <si>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</si>
  <si>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</si>
  <si>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</si>
  <si>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</si>
  <si>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</si>
  <si>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</si>
  <si>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</si>
  <si>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</si>
  <si>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</si>
  <si>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</si>
  <si>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</si>
  <si>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</si>
  <si>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</si>
  <si>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</si>
  <si>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</si>
  <si>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</si>
  <si>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</si>
  <si>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</si>
  <si>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</si>
  <si>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</si>
  <si>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</si>
  <si>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</si>
  <si>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</si>
  <si>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</si>
  <si>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</si>
  <si>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</si>
  <si>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</si>
  <si>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</si>
  <si>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</si>
  <si>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</si>
  <si>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</si>
  <si>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</si>
  <si>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</si>
  <si>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</si>
  <si>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</si>
  <si>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</si>
  <si>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</si>
  <si>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</si>
  <si>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</si>
  <si>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</si>
  <si>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</si>
  <si>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</si>
  <si>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</si>
  <si>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</si>
  <si>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</si>
  <si>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</si>
  <si>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</si>
  <si>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</si>
  <si>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</si>
  <si>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</si>
  <si>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</si>
  <si>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</si>
  <si>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</si>
  <si>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</si>
  <si>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</si>
  <si>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</si>
  <si>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</si>
  <si>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</si>
  <si>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</si>
  <si>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</si>
  <si>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</si>
  <si>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</si>
  <si>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</si>
  <si>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</si>
  <si>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</si>
  <si>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</si>
  <si>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</si>
  <si>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</si>
  <si>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</si>
  <si>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</si>
  <si>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</si>
  <si>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</si>
  <si>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</si>
  <si>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</si>
  <si>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</si>
  <si>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</si>
  <si>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</si>
  <si>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</si>
  <si>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</si>
  <si>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</si>
  <si>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</si>
  <si>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</si>
  <si>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</si>
  <si>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</si>
  <si>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</si>
  <si>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</si>
  <si>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</si>
  <si>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</si>
  <si>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</si>
  <si>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</si>
  <si>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</si>
  <si>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</si>
  <si>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</si>
  <si>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</si>
  <si>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</si>
  <si>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</si>
  <si>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</si>
  <si>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</si>
  <si>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</si>
  <si>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</si>
  <si>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</si>
  <si>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</si>
  <si>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</si>
  <si>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</si>
  <si>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</si>
  <si>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</si>
  <si>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</si>
  <si>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</si>
  <si>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</si>
  <si>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</si>
  <si>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</si>
  <si>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</si>
  <si>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</si>
  <si>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</si>
  <si>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</si>
  <si>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</si>
  <si>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</si>
  <si>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</si>
  <si>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</si>
  <si>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</si>
  <si>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</si>
  <si>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</si>
  <si>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</si>
  <si>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</si>
  <si>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</si>
  <si>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</si>
  <si>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</si>
  <si>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</si>
  <si>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</si>
  <si>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</si>
  <si>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</si>
  <si>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</si>
  <si>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</si>
  <si>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</si>
  <si>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</si>
  <si>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</si>
  <si>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</si>
  <si>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</si>
  <si>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</si>
  <si>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</si>
  <si>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</si>
  <si>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</si>
  <si>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</si>
  <si>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</si>
  <si>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</si>
  <si>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</si>
  <si>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</si>
  <si>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</si>
  <si>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</si>
  <si>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</si>
  <si>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</si>
  <si>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</si>
  <si>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</si>
  <si>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</si>
  <si>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</si>
  <si>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</si>
  <si>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</si>
  <si>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</si>
  <si>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</si>
  <si>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</si>
  <si>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</si>
  <si>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</si>
  <si>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</si>
  <si>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</si>
  <si>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</si>
  <si>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</si>
  <si>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</si>
  <si>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</si>
  <si>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</si>
  <si>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</si>
  <si>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</si>
  <si>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</si>
  <si>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</si>
  <si>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</si>
  <si>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</si>
  <si>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</si>
  <si>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</si>
  <si>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</si>
  <si>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</si>
  <si>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</si>
  <si>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</si>
  <si>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</si>
  <si>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</si>
  <si>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</si>
  <si>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</si>
  <si>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</si>
  <si>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</si>
  <si>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</si>
  <si>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</si>
  <si>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</si>
  <si>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</si>
  <si>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</si>
  <si>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</si>
  <si>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</si>
  <si>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</si>
  <si>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</si>
  <si>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</si>
  <si>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</si>
  <si>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</si>
  <si>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</si>
  <si>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</si>
  <si>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</si>
  <si>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</si>
  <si>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</si>
  <si>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</si>
  <si>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</si>
  <si>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</si>
  <si>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</si>
  <si>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</si>
  <si>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</si>
  <si>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</si>
  <si>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</si>
  <si>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</si>
  <si>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</si>
  <si>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</si>
  <si>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</si>
  <si>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</si>
  <si>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</si>
  <si>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</si>
  <si>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</si>
  <si>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</si>
  <si>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</si>
  <si>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</si>
  <si>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</si>
  <si>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</si>
  <si>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</si>
  <si>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</si>
  <si>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</si>
  <si>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</si>
  <si>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</si>
  <si>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</si>
  <si>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</si>
  <si>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</si>
  <si>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</si>
  <si>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</si>
  <si>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</si>
  <si>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</si>
  <si>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</si>
  <si>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</si>
  <si>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</si>
  <si>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</si>
  <si>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</si>
  <si>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</si>
  <si>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</si>
  <si>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</si>
  <si>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</si>
  <si>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</si>
  <si>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</si>
  <si>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</si>
  <si>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</si>
  <si>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</si>
  <si>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</si>
  <si>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</si>
  <si>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</si>
  <si>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</si>
  <si>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</si>
  <si>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</si>
  <si>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</si>
  <si>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</si>
  <si>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</si>
  <si>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</si>
  <si>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</si>
  <si>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</si>
  <si>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</si>
  <si>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</si>
  <si>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</si>
  <si>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</si>
  <si>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</si>
  <si>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</si>
  <si>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</si>
  <si>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</si>
  <si>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</si>
  <si>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</si>
  <si>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</si>
  <si>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</si>
  <si>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</si>
  <si>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</si>
  <si>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</si>
  <si>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</si>
  <si>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</si>
  <si>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</si>
  <si>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</si>
  <si>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</si>
  <si>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</si>
  <si>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</si>
  <si>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</si>
  <si>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</si>
  <si>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</si>
  <si>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</si>
  <si>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</si>
  <si>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</si>
  <si>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</si>
  <si>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</si>
  <si>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</si>
  <si>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</si>
  <si>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</si>
  <si>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</si>
  <si>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</si>
  <si>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</si>
  <si>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</si>
  <si>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</si>
  <si>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</si>
  <si>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</si>
  <si>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</si>
  <si>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</si>
  <si>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</si>
  <si>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</si>
  <si>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</si>
  <si>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</si>
  <si>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</si>
  <si>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</si>
  <si>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</si>
  <si>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</si>
  <si>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</si>
  <si>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</si>
  <si>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</si>
  <si>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</si>
  <si>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</si>
  <si>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</si>
  <si>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</si>
  <si>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</si>
  <si>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</si>
  <si>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</si>
  <si>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</si>
  <si>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</si>
  <si>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</si>
  <si>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</si>
  <si>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</si>
  <si>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</si>
  <si>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</si>
  <si>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</si>
  <si>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</si>
  <si>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</si>
  <si>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</si>
  <si>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</si>
  <si>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</si>
  <si>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</si>
  <si>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</si>
  <si>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</si>
  <si>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</si>
  <si>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</si>
  <si>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</si>
  <si>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</si>
  <si>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</si>
  <si>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</si>
  <si>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</si>
  <si>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</si>
  <si>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</si>
  <si>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</si>
  <si>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</si>
  <si>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</si>
  <si>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</si>
  <si>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</si>
  <si>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</si>
  <si>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</si>
  <si>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</si>
  <si>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</si>
  <si>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</si>
  <si>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</si>
  <si>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</si>
  <si>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</si>
  <si>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</si>
  <si>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</si>
  <si>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</si>
  <si>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</si>
  <si>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</si>
  <si>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</si>
  <si>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</si>
  <si>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</si>
  <si>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</si>
  <si>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</si>
  <si>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</si>
  <si>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</si>
  <si>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</si>
  <si>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</si>
  <si>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</si>
  <si>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</si>
  <si>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</si>
  <si>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</si>
  <si>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</si>
  <si>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</si>
  <si>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</si>
  <si>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</si>
  <si>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</si>
  <si>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</si>
  <si>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</si>
  <si>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</si>
  <si>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</si>
  <si>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</si>
  <si>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</si>
  <si>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</si>
  <si>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</si>
  <si>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</si>
  <si>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</si>
  <si>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</si>
  <si>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</si>
  <si>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</si>
  <si>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</si>
  <si>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</si>
  <si>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</si>
  <si>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</si>
  <si>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</si>
  <si>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</si>
  <si>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</si>
  <si>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</si>
  <si>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</si>
  <si>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</si>
  <si>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</si>
  <si>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</si>
  <si>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</si>
  <si>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</si>
  <si>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</si>
  <si>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</si>
  <si>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</si>
  <si>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</si>
  <si>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</si>
  <si>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</si>
  <si>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</si>
  <si>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</si>
  <si>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</si>
  <si>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</si>
  <si>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</si>
  <si>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</si>
  <si>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</si>
  <si>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</si>
  <si>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</si>
  <si>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</si>
  <si>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</si>
  <si>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</si>
  <si>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</si>
  <si>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</si>
  <si>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</si>
  <si>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</si>
  <si>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</si>
  <si>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</si>
  <si>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</si>
  <si>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</si>
  <si>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</si>
  <si>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</si>
  <si>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</si>
  <si>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</si>
  <si>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</si>
  <si>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</si>
  <si>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</si>
  <si>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</si>
  <si>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</si>
  <si>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</si>
  <si>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</si>
  <si>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</si>
  <si>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</si>
  <si>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</si>
  <si>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</si>
  <si>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</si>
  <si>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</si>
  <si>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</si>
  <si>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</si>
  <si>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</si>
  <si>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</si>
  <si>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</si>
  <si>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</si>
  <si>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</si>
  <si>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</si>
  <si>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</si>
  <si>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</si>
  <si>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</si>
  <si>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</si>
  <si>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</si>
  <si>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</si>
  <si>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</si>
  <si>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</si>
  <si>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</si>
  <si>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</si>
  <si>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</si>
  <si>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</si>
  <si>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</si>
  <si>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</si>
  <si>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</si>
  <si>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</si>
  <si>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</si>
  <si>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</si>
  <si>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</si>
  <si>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</si>
  <si>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</si>
  <si>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</si>
  <si>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</si>
  <si>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</si>
  <si>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</si>
  <si>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</si>
  <si>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</si>
  <si>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</si>
  <si>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</si>
  <si>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</si>
  <si>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</si>
  <si>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</si>
  <si>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</si>
  <si>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</si>
  <si>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</si>
  <si>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</si>
  <si>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</si>
  <si>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</si>
  <si>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</si>
  <si>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</si>
  <si>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</si>
  <si>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</si>
  <si>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</si>
  <si>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</si>
  <si>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</si>
  <si>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</si>
  <si>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</si>
  <si>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</si>
  <si>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</si>
  <si>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</si>
  <si>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</si>
  <si>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</si>
  <si>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</si>
  <si>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</si>
  <si>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</si>
  <si>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</si>
  <si>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</si>
  <si>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</si>
  <si>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</si>
  <si>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</si>
  <si>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</si>
  <si>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</si>
  <si>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</si>
  <si>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</si>
  <si>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</si>
  <si>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</si>
  <si>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</si>
  <si>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</si>
  <si>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</si>
  <si>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</si>
  <si>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</si>
  <si>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</si>
  <si>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</si>
  <si>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</si>
  <si>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</si>
  <si>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</si>
  <si>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</si>
  <si>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</si>
  <si>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</si>
  <si>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</si>
  <si>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</si>
  <si>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</si>
  <si>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</si>
  <si>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</si>
  <si>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</si>
  <si>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</si>
  <si>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</si>
  <si>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</si>
  <si>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</si>
  <si>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</si>
  <si>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</si>
  <si>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</si>
  <si>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</si>
  <si>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</si>
  <si>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</si>
  <si>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</si>
  <si>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</si>
  <si>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</si>
  <si>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</si>
  <si>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</si>
  <si>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</si>
  <si>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</si>
  <si>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</si>
  <si>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</si>
  <si>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</si>
  <si>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</si>
  <si>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</si>
  <si>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</si>
  <si>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</si>
  <si>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</si>
  <si>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</si>
  <si>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</si>
  <si>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</si>
  <si>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</si>
  <si>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</si>
  <si>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</si>
  <si>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</si>
  <si>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</si>
  <si>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</si>
  <si>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</si>
  <si>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</si>
  <si>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</si>
  <si>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</si>
  <si>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</si>
  <si>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</si>
  <si>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</si>
  <si>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</si>
  <si>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</si>
  <si>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</si>
  <si>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</si>
  <si>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</si>
  <si>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</si>
  <si>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</si>
  <si>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</si>
  <si>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</si>
  <si>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</si>
  <si>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</si>
  <si>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</si>
  <si>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</si>
  <si>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</si>
  <si>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</si>
  <si>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</si>
  <si>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</si>
  <si>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</si>
  <si>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</si>
  <si>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</si>
  <si>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</si>
  <si>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</si>
  <si>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</si>
  <si>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</si>
  <si>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</si>
  <si>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</si>
  <si>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</si>
  <si>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</si>
  <si>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</si>
  <si>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</si>
  <si>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</si>
  <si>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</si>
  <si>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</si>
  <si>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</si>
  <si>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</si>
  <si>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</si>
  <si>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</si>
  <si>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</si>
  <si>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</si>
  <si>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</si>
  <si>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</si>
  <si>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</si>
  <si>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</si>
  <si>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</si>
  <si>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</si>
  <si>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</si>
  <si>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</si>
  <si>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</si>
  <si>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</si>
  <si>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</si>
  <si>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</si>
  <si>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</si>
  <si>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</si>
  <si>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</si>
  <si>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</si>
  <si>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</si>
  <si>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</si>
  <si>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</si>
  <si>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</si>
  <si>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</si>
  <si>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</si>
  <si>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</si>
  <si>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</si>
  <si>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</si>
  <si>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</si>
  <si>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</si>
  <si>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</si>
  <si>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</si>
  <si>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</si>
  <si>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</si>
  <si>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</si>
  <si>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</si>
  <si>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</si>
  <si>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</si>
  <si>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</si>
  <si>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</si>
  <si>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</si>
  <si>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</si>
  <si>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</si>
  <si>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</si>
  <si>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</si>
  <si>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</si>
  <si>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</si>
  <si>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</si>
  <si>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</si>
  <si>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</si>
  <si>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</si>
  <si>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</si>
  <si>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</si>
  <si>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</si>
  <si>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</si>
  <si>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</si>
  <si>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</si>
  <si>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</si>
  <si>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</si>
  <si>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</si>
  <si>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</si>
  <si>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</si>
  <si>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</si>
  <si>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</si>
  <si>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</si>
  <si>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</si>
  <si>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</si>
  <si>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</si>
  <si>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</si>
  <si>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</si>
  <si>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</si>
  <si>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</si>
  <si>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</si>
  <si>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</si>
  <si>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</si>
  <si>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</si>
  <si>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</si>
  <si>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</si>
  <si>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</si>
  <si>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</si>
  <si>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</si>
  <si>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</si>
  <si>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</si>
  <si>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</si>
  <si>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</si>
  <si>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</si>
  <si>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</si>
  <si>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</si>
  <si>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</si>
  <si>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</si>
  <si>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</si>
  <si>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</si>
  <si>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</si>
  <si>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</si>
  <si>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</si>
  <si>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</si>
  <si>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</si>
  <si>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</si>
  <si>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</si>
  <si>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</si>
  <si>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</si>
  <si>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</si>
  <si>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</si>
  <si>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</si>
  <si>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</si>
  <si>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</si>
  <si>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</si>
  <si>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</si>
  <si>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</si>
  <si>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</si>
  <si>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</si>
  <si>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</si>
  <si>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</si>
  <si>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</si>
  <si>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</si>
  <si>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</si>
  <si>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</si>
  <si>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</si>
  <si>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</si>
  <si>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</si>
  <si>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</si>
  <si>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</si>
  <si>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</si>
  <si>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</si>
  <si>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</si>
  <si>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</si>
  <si>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</si>
  <si>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</si>
  <si>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</si>
  <si>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</si>
  <si>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</si>
  <si>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</si>
  <si>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</si>
  <si>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</si>
  <si>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</si>
  <si>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</si>
  <si>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</si>
  <si>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</si>
  <si>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</si>
  <si>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</si>
  <si>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</si>
  <si>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</si>
  <si>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</si>
  <si>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</si>
  <si>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</si>
  <si>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</si>
  <si>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</si>
  <si>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</si>
  <si>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</si>
  <si>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</si>
  <si>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</si>
  <si>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</si>
  <si>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</si>
  <si>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</si>
  <si>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</si>
  <si>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</si>
  <si>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</si>
  <si>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</si>
  <si>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</si>
  <si>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</si>
  <si>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</si>
  <si>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</si>
  <si>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</si>
  <si>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</si>
  <si>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</si>
  <si>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</si>
  <si>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</si>
  <si>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</si>
  <si>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</si>
  <si>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</si>
  <si>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</si>
  <si>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</si>
  <si>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</si>
  <si>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</si>
  <si>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</si>
  <si>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</si>
  <si>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</si>
  <si>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</si>
  <si>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</si>
  <si>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</si>
  <si>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</si>
  <si>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</si>
  <si>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</si>
  <si>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</si>
  <si>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</si>
  <si>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</si>
  <si>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</si>
  <si>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</si>
  <si>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</si>
  <si>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</si>
  <si>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</si>
  <si>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</si>
  <si>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</si>
  <si>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</si>
  <si>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</si>
  <si>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</si>
  <si>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</si>
  <si>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</si>
  <si>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</si>
  <si>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</si>
  <si>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</si>
  <si>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</si>
  <si>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</si>
  <si>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</si>
  <si>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</si>
  <si>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</si>
  <si>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</si>
  <si>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</si>
  <si>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</si>
  <si>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</si>
  <si>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</si>
  <si>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</si>
  <si>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</si>
  <si>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</si>
  <si>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</si>
  <si>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</si>
  <si>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</si>
  <si>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</si>
  <si>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</si>
  <si>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</si>
  <si>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</si>
  <si>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</si>
  <si>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</si>
  <si>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</si>
  <si>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</si>
  <si>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</si>
  <si>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</si>
  <si>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</si>
  <si>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</si>
  <si>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</si>
  <si>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</si>
  <si>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</si>
  <si>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</si>
  <si>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</si>
  <si>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</si>
  <si>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</si>
  <si>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</si>
  <si>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</si>
  <si>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</si>
  <si>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</si>
  <si>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</si>
  <si>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</si>
  <si>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</si>
  <si>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</si>
  <si>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</si>
  <si>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</si>
  <si>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</si>
  <si>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</si>
  <si>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</si>
  <si>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</si>
  <si>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</si>
  <si>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</si>
  <si>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</si>
  <si>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</si>
  <si>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</si>
  <si>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</si>
  <si>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</si>
  <si>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</si>
  <si>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</si>
  <si>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</si>
  <si>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</si>
  <si>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</si>
  <si>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</si>
  <si>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</si>
  <si>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</si>
  <si>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</si>
  <si>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</si>
  <si>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</si>
  <si>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</si>
  <si>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</si>
  <si>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</si>
  <si>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</si>
  <si>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</si>
  <si>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</si>
  <si>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</si>
  <si>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</si>
  <si>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</si>
  <si>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</si>
  <si>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</si>
  <si>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</si>
  <si>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</si>
  <si>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</si>
  <si>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</si>
  <si>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</si>
  <si>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</si>
  <si>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</si>
  <si>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</si>
  <si>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</si>
  <si>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</si>
  <si>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</si>
  <si>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</si>
  <si>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</si>
  <si>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</si>
  <si>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</si>
  <si>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</si>
  <si>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</si>
  <si>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</si>
  <si>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</si>
  <si>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</si>
  <si>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</si>
  <si>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</si>
  <si>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</si>
  <si>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</si>
  <si>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</si>
  <si>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</si>
  <si>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</si>
  <si>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</si>
  <si>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</si>
  <si>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</si>
  <si>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</si>
  <si>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</si>
  <si>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</si>
  <si>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</si>
  <si>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</si>
  <si>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</si>
  <si>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</si>
  <si>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</si>
  <si>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</si>
  <si>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</si>
  <si>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</si>
  <si>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</si>
  <si>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</si>
  <si>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</si>
  <si>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</si>
  <si>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</si>
  <si>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</si>
  <si>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</si>
  <si>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</si>
  <si>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</si>
  <si>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</si>
  <si>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</si>
  <si>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</si>
  <si>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</si>
  <si>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</si>
  <si>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</si>
  <si>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</si>
  <si>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</si>
  <si>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</si>
  <si>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</si>
  <si>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</si>
  <si>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</si>
  <si>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</si>
  <si>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</si>
  <si>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</si>
  <si>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</si>
  <si>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</si>
  <si>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</si>
  <si>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</si>
  <si>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</si>
  <si>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</si>
  <si>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</si>
  <si>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</si>
  <si>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</si>
  <si>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</si>
  <si>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</si>
  <si>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</si>
  <si>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</si>
  <si>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</si>
  <si>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</si>
  <si>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</si>
  <si>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</si>
  <si>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</si>
  <si>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</si>
  <si>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</si>
  <si>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</si>
  <si>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</si>
  <si>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</si>
  <si>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</si>
  <si>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</si>
  <si>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</si>
  <si>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</si>
  <si>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</si>
  <si>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</si>
  <si>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</si>
  <si>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</si>
  <si>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</si>
  <si>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</si>
  <si>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</si>
  <si>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</si>
  <si>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</si>
  <si>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</si>
  <si>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</si>
  <si>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</si>
  <si>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</si>
  <si>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</si>
  <si>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</si>
  <si>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</si>
  <si>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</si>
  <si>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</si>
  <si>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</si>
  <si>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</si>
  <si>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</si>
  <si>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</si>
  <si>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</si>
  <si>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</si>
  <si>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</si>
  <si>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</si>
  <si>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</si>
  <si>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</si>
  <si>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</si>
  <si>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</si>
  <si>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</si>
  <si>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</si>
  <si>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</si>
  <si>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</si>
  <si>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</si>
  <si>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</si>
  <si>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</si>
  <si>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</si>
  <si>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</si>
  <si>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</si>
  <si>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</si>
  <si>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</si>
  <si>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</si>
  <si>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</si>
  <si>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</si>
  <si>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</si>
  <si>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</si>
  <si>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</si>
  <si>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</si>
  <si>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</si>
  <si>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</si>
  <si>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</si>
  <si>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</si>
  <si>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</si>
  <si>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</si>
  <si>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</si>
  <si>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</si>
  <si>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</si>
  <si>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</si>
  <si>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</si>
  <si>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</si>
  <si>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</si>
  <si>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</si>
  <si>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</si>
  <si>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</si>
  <si>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</si>
  <si>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</si>
  <si>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</si>
  <si>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</si>
  <si>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</si>
  <si>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</si>
  <si>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</si>
  <si>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</si>
  <si>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</si>
  <si>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</si>
  <si>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</si>
  <si>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</si>
  <si>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</si>
  <si>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</si>
  <si>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</si>
  <si>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</si>
  <si>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</si>
  <si>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</si>
  <si>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</si>
  <si>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</si>
  <si>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</si>
  <si>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</si>
  <si>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</si>
  <si>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</si>
  <si>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</si>
  <si>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</si>
  <si>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</si>
  <si>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</si>
  <si>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</si>
  <si>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</si>
  <si>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</si>
  <si>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</si>
  <si>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</si>
  <si>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</si>
  <si>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</si>
  <si>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</si>
  <si>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</si>
  <si>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</si>
  <si>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</si>
  <si>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</si>
  <si>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</si>
  <si>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</si>
  <si>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</si>
  <si>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</si>
  <si>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</si>
  <si>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</si>
  <si>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</si>
  <si>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</si>
  <si>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</si>
  <si>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</si>
  <si>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</si>
  <si>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</si>
  <si>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</si>
  <si>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</si>
  <si>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</si>
  <si>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</si>
  <si>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</si>
  <si>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</si>
  <si>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</si>
  <si>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</si>
  <si>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</si>
  <si>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</si>
  <si>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</si>
  <si>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</si>
  <si>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</si>
  <si>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</si>
  <si>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</si>
  <si>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</si>
  <si>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</si>
  <si>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</si>
  <si>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</si>
  <si>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</si>
  <si>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</si>
  <si>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</si>
  <si>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</si>
  <si>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</si>
  <si>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</si>
  <si>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</si>
  <si>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</si>
  <si>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</si>
  <si>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</si>
  <si>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</si>
  <si>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</si>
  <si>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</si>
  <si>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</si>
  <si>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</si>
  <si>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</si>
  <si>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</si>
  <si>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</si>
  <si>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</si>
  <si>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</si>
  <si>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</si>
  <si>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</si>
  <si>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</si>
  <si>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</si>
  <si>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</si>
  <si>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</si>
  <si>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</si>
  <si>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</si>
  <si>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</si>
  <si>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</si>
  <si>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</si>
  <si>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</si>
  <si>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</si>
  <si>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</si>
  <si>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</si>
  <si>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</si>
  <si>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</si>
  <si>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</si>
  <si>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</si>
  <si>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</si>
  <si>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</si>
  <si>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</si>
  <si>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</si>
  <si>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</si>
  <si>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</si>
  <si>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</si>
  <si>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</si>
  <si>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</si>
  <si>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</si>
  <si>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</si>
  <si>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</si>
  <si>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</si>
  <si>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</si>
  <si>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</si>
  <si>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</si>
  <si>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</si>
  <si>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</si>
  <si>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</si>
  <si>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</si>
  <si>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</si>
  <si>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</si>
  <si>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</si>
  <si>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</si>
  <si>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</si>
  <si>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</si>
  <si>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</si>
  <si>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</si>
  <si>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</si>
  <si>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</si>
  <si>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</si>
  <si>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</si>
  <si>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</si>
  <si>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</si>
  <si>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</si>
  <si>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</si>
  <si>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</si>
  <si>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</si>
  <si>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</si>
  <si>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</si>
  <si>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</si>
  <si>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</si>
  <si>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</si>
  <si>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</si>
  <si>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</si>
  <si>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</si>
  <si>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</si>
  <si>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</si>
  <si>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</si>
  <si>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</si>
  <si>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</si>
  <si>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</si>
  <si>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</si>
  <si>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</si>
  <si>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</si>
  <si>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</si>
  <si>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</si>
  <si>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</si>
  <si>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</si>
  <si>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</si>
  <si>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</si>
  <si>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</si>
  <si>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</si>
  <si>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</si>
  <si>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</si>
  <si>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</si>
  <si>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</si>
  <si>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</si>
  <si>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</si>
  <si>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</si>
  <si>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</si>
  <si>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</si>
  <si>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</si>
  <si>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</si>
  <si>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</si>
  <si>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</si>
  <si>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</si>
  <si>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</si>
  <si>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</si>
  <si>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</si>
  <si>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</si>
  <si>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</si>
  <si>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</si>
  <si>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</si>
  <si>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</si>
  <si>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</si>
  <si>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</si>
  <si>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</si>
  <si>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</si>
  <si>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</si>
  <si>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</si>
  <si>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</si>
  <si>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</si>
  <si>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</si>
  <si>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</si>
  <si>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</si>
  <si>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</si>
  <si>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</si>
  <si>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</si>
  <si>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</si>
  <si>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</si>
  <si>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</si>
  <si>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</si>
  <si>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</si>
  <si>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</si>
  <si>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</si>
  <si>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</si>
  <si>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</si>
  <si>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</si>
  <si>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</si>
  <si>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</si>
  <si>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</si>
  <si>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</si>
  <si>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</si>
  <si>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</si>
  <si>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</si>
  <si>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</si>
  <si>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</si>
  <si>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</si>
  <si>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</si>
  <si>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</si>
  <si>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</si>
  <si>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</si>
  <si>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</si>
  <si>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</si>
  <si>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</si>
  <si>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</si>
  <si>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</si>
  <si>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</si>
  <si>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</si>
  <si>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</si>
  <si>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</si>
  <si>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</si>
  <si>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</si>
  <si>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</si>
  <si>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</si>
  <si>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</si>
  <si>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</si>
  <si>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</si>
  <si>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</si>
  <si>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</si>
  <si>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</si>
  <si>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</si>
  <si>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</si>
  <si>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</si>
  <si>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</si>
  <si>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</si>
  <si>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</si>
  <si>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</si>
  <si>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</si>
  <si>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</si>
  <si>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</si>
  <si>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</si>
  <si>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</si>
  <si>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</si>
  <si>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</si>
  <si>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</si>
  <si>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</si>
  <si>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</si>
  <si>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</si>
  <si>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</si>
  <si>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</si>
  <si>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</si>
  <si>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</si>
  <si>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</si>
  <si>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</si>
  <si>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</si>
  <si>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</si>
  <si>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</si>
  <si>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</si>
  <si>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</si>
  <si>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</si>
  <si>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</si>
  <si>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</si>
  <si>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</si>
  <si>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</si>
  <si>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</si>
  <si>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</si>
  <si>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</si>
  <si>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</si>
  <si>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</si>
  <si>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</si>
  <si>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</si>
  <si>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</si>
  <si>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</si>
  <si>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</si>
  <si>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</si>
  <si>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</si>
  <si>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</si>
  <si>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</si>
  <si>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</si>
  <si>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</si>
  <si>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</si>
  <si>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</si>
  <si>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</si>
  <si>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</si>
  <si>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</si>
  <si>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</si>
  <si>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</si>
  <si>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</si>
  <si>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</si>
  <si>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</si>
  <si>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</si>
  <si>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</si>
  <si>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</si>
  <si>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</si>
  <si>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</si>
  <si>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</si>
  <si>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</si>
  <si>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</si>
  <si>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</si>
  <si>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</si>
  <si>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</si>
  <si>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</si>
  <si>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</si>
  <si>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</si>
  <si>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</si>
  <si>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</si>
  <si>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</si>
  <si>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</si>
  <si>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</si>
  <si>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</si>
  <si>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</si>
  <si>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</si>
  <si>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</si>
  <si>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</si>
  <si>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</si>
  <si>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</si>
  <si>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</si>
  <si>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</si>
  <si>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</si>
  <si>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</si>
  <si>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</si>
  <si>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</si>
  <si>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</si>
  <si>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</si>
  <si>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</si>
  <si>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</si>
  <si>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</si>
  <si>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</si>
  <si>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</si>
  <si>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</si>
  <si>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</si>
  <si>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</si>
  <si>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</si>
  <si>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</si>
  <si>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</si>
  <si>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</si>
  <si>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</si>
  <si>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</si>
  <si>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</si>
  <si>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</si>
  <si>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</si>
  <si>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</si>
  <si>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</si>
  <si>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</si>
  <si>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</si>
  <si>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</si>
  <si>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</si>
  <si>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</si>
  <si>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</si>
  <si>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</si>
  <si>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</si>
  <si>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</si>
  <si>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</si>
  <si>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</si>
  <si>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</si>
  <si>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</si>
  <si>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</si>
  <si>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</si>
  <si>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</si>
  <si>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</si>
  <si>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</si>
  <si>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</si>
  <si>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</si>
  <si>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</si>
  <si>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</si>
  <si>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</si>
  <si>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</si>
  <si>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</si>
  <si>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</si>
  <si>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</si>
  <si>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</si>
  <si>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</si>
  <si>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</si>
  <si>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</si>
  <si>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</si>
  <si>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</si>
  <si>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</si>
  <si>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</si>
  <si>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</si>
  <si>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</si>
  <si>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</si>
  <si>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</si>
  <si>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</si>
  <si>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</si>
  <si>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</si>
  <si>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</si>
  <si>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</si>
  <si>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</si>
  <si>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</si>
  <si>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</si>
  <si>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</si>
  <si>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</si>
  <si>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</si>
  <si>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</si>
  <si>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</si>
  <si>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</si>
  <si>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</si>
  <si>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</si>
  <si>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</si>
  <si>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</si>
  <si>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</si>
  <si>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</si>
  <si>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</si>
  <si>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</si>
  <si>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</si>
  <si>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</si>
  <si>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</si>
  <si>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</si>
  <si>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</si>
  <si>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</si>
  <si>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</si>
  <si>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</si>
  <si>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</si>
  <si>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</si>
  <si>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</si>
  <si>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</si>
  <si>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</si>
  <si>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</si>
  <si>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</si>
  <si>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</si>
  <si>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</si>
  <si>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</si>
  <si>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</si>
  <si>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</si>
  <si>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</si>
  <si>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</si>
  <si>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</si>
  <si>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</si>
  <si>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</si>
  <si>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</si>
  <si>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</si>
  <si>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</si>
  <si>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</si>
  <si>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</si>
  <si>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</si>
  <si>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</si>
  <si>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</si>
  <si>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</si>
  <si>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</si>
  <si>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</si>
  <si>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</si>
  <si>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</si>
  <si>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</si>
  <si>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</si>
  <si>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</si>
  <si>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</si>
  <si>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</si>
  <si>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</si>
  <si>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</si>
  <si>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</si>
  <si>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</si>
  <si>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</si>
  <si>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</si>
  <si>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</si>
  <si>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</si>
  <si>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</si>
  <si>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</si>
  <si>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</si>
  <si>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</si>
  <si>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</si>
  <si>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</si>
  <si>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</si>
  <si>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</si>
  <si>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</si>
  <si>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</si>
  <si>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</si>
  <si>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</si>
  <si>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</si>
  <si>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</si>
  <si>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</si>
  <si>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</si>
  <si>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</si>
  <si>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</si>
  <si>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</si>
  <si>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</si>
  <si>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</si>
  <si>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</si>
  <si>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</si>
  <si>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</si>
  <si>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</si>
  <si>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</si>
  <si>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</si>
  <si>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</si>
  <si>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</si>
  <si>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</si>
  <si>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</si>
  <si>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</si>
  <si>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</si>
  <si>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</si>
  <si>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</si>
  <si>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</si>
  <si>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</si>
  <si>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</si>
  <si>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</si>
  <si>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</si>
  <si>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</si>
  <si>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</si>
  <si>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</si>
  <si>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</si>
  <si>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</si>
  <si>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</si>
  <si>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</si>
  <si>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</si>
  <si>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</si>
  <si>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</si>
  <si>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</si>
  <si>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</si>
  <si>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</si>
  <si>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</si>
  <si>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</si>
  <si>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</si>
  <si>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</si>
  <si>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</si>
  <si>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</si>
  <si>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</si>
  <si>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</si>
  <si>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</si>
  <si>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</si>
  <si>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</si>
  <si>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</si>
  <si>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</si>
  <si>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</si>
  <si>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</si>
  <si>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</si>
  <si>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</si>
  <si>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</si>
  <si>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</si>
  <si>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</si>
  <si>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</si>
  <si>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</si>
  <si>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</si>
  <si>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</si>
  <si>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</si>
  <si>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</si>
  <si>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</si>
  <si>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</si>
  <si>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</si>
  <si>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</si>
  <si>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</si>
  <si>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</si>
  <si>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</si>
  <si>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</si>
  <si>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</si>
  <si>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</si>
  <si>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</si>
  <si>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</si>
  <si>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</si>
  <si>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</si>
  <si>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</si>
  <si>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</si>
  <si>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</si>
  <si>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</si>
  <si>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</si>
  <si>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</si>
  <si>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</si>
  <si>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</si>
  <si>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</si>
  <si>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</si>
  <si>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</si>
  <si>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</si>
  <si>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</si>
  <si>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</si>
  <si>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</si>
  <si>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</si>
  <si>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</si>
  <si>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</si>
  <si>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</si>
  <si>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</si>
  <si>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</si>
  <si>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</si>
  <si>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</si>
  <si>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</si>
  <si>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</si>
  <si>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</si>
  <si>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</si>
  <si>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</si>
  <si>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</si>
  <si>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</si>
  <si>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</si>
  <si>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</si>
  <si>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</si>
  <si>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</si>
  <si>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</si>
  <si>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</si>
  <si>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</si>
  <si>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</si>
  <si>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</si>
  <si>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</si>
  <si>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</si>
  <si>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</si>
  <si>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</si>
  <si>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</si>
  <si>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</si>
  <si>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</si>
  <si>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</si>
  <si>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</si>
  <si>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</si>
  <si>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</si>
  <si>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</si>
  <si>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</si>
  <si>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</si>
  <si>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</si>
  <si>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</si>
  <si>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</si>
  <si>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</si>
  <si>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</si>
  <si>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</si>
  <si>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</si>
  <si>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</si>
  <si>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</si>
  <si>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</si>
  <si>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</si>
  <si>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</si>
  <si>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</si>
  <si>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</si>
  <si>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</si>
  <si>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</si>
  <si>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</si>
  <si>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</si>
  <si>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</si>
  <si>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</si>
  <si>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</si>
  <si>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</si>
  <si>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</si>
  <si>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</si>
  <si>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</si>
  <si>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</si>
  <si>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</si>
  <si>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</si>
  <si>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</si>
  <si>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</si>
  <si>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</si>
  <si>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</si>
  <si>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</si>
  <si>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</si>
  <si>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</si>
  <si>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</si>
  <si>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</si>
  <si>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</si>
  <si>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</si>
  <si>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</si>
  <si>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</si>
  <si>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</si>
  <si>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</si>
  <si>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</si>
  <si>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</si>
  <si>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</si>
  <si>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</si>
  <si>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</si>
  <si>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</si>
  <si>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</si>
  <si>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</si>
  <si>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</si>
  <si>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</si>
  <si>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</si>
  <si>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</si>
  <si>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</si>
  <si>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</si>
  <si>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</si>
  <si>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</si>
  <si>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</si>
  <si>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</si>
  <si>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</si>
  <si>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</si>
  <si>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</si>
  <si>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</si>
  <si>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</si>
  <si>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</si>
  <si>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</si>
  <si>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</si>
  <si>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</si>
  <si>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</si>
  <si>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</si>
  <si>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</si>
  <si>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</si>
  <si>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</si>
  <si>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</si>
  <si>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</si>
  <si>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</si>
  <si>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</si>
  <si>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</si>
  <si>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</si>
  <si>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</si>
  <si>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</si>
  <si>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</si>
  <si>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</si>
  <si>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</si>
  <si>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</si>
  <si>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</si>
  <si>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</si>
  <si>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</si>
  <si>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</si>
  <si>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</si>
  <si>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</si>
  <si>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</si>
  <si>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</si>
  <si>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</si>
  <si>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</si>
  <si>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</si>
  <si>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</si>
  <si>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</si>
  <si>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</si>
  <si>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</si>
  <si>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</si>
  <si>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</si>
  <si>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</si>
  <si>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</si>
  <si>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</si>
  <si>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</si>
  <si>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</si>
  <si>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</si>
  <si>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</si>
  <si>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</si>
  <si>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</si>
  <si>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</si>
  <si>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</si>
  <si>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</si>
  <si>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</si>
  <si>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</si>
  <si>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</si>
  <si>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</si>
  <si>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</si>
  <si>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</si>
  <si>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</si>
  <si>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</si>
  <si>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</si>
  <si>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</si>
  <si>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</si>
  <si>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</si>
  <si>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</si>
  <si>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</si>
  <si>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</si>
  <si>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</si>
  <si>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</si>
  <si>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</si>
  <si>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</si>
  <si>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</si>
  <si>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</si>
  <si>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</si>
  <si>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</si>
  <si>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</si>
  <si>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</si>
  <si>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</si>
  <si>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</si>
  <si>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</si>
  <si>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</si>
  <si>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</si>
  <si>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</si>
  <si>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</si>
  <si>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</si>
  <si>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</si>
  <si>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</si>
  <si>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</si>
  <si>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</si>
  <si>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</si>
  <si>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</si>
  <si>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</si>
  <si>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</si>
  <si>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</si>
  <si>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</si>
  <si>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</si>
  <si>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</si>
  <si>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</si>
  <si>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</si>
  <si>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</si>
  <si>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</si>
  <si>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</si>
  <si>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</si>
  <si>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</si>
  <si>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</si>
  <si>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</si>
  <si>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</si>
  <si>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</si>
  <si>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</si>
  <si>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</si>
  <si>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</si>
  <si>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</si>
  <si>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</si>
  <si>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</si>
  <si>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</si>
  <si>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</si>
  <si>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</si>
  <si>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</si>
  <si>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</si>
  <si>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</si>
  <si>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</si>
  <si>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</si>
  <si>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</si>
  <si>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</si>
  <si>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</si>
  <si>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</si>
  <si>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</si>
  <si>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</si>
  <si>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</si>
  <si>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</si>
  <si>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</si>
  <si>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</si>
  <si>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</si>
  <si>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</si>
  <si>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</si>
  <si>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</si>
  <si>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</si>
  <si>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</si>
  <si>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</si>
  <si>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</si>
  <si>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</si>
  <si>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</si>
  <si>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</si>
  <si>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</si>
  <si>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</si>
  <si>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</si>
  <si>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</si>
  <si>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</si>
  <si>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</si>
  <si>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</si>
  <si>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</si>
  <si>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</si>
  <si>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</si>
  <si>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</si>
  <si>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</si>
  <si>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</si>
  <si>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</si>
  <si>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</si>
  <si>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</si>
  <si>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</si>
  <si>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</si>
  <si>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</si>
  <si>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</si>
  <si>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</si>
  <si>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</si>
  <si>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</si>
  <si>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</si>
  <si>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</si>
  <si>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</si>
  <si>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</si>
  <si>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</si>
  <si>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</si>
  <si>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</si>
  <si>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</si>
  <si>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</si>
  <si>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</si>
  <si>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</si>
  <si>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</si>
  <si>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</si>
  <si>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</si>
  <si>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</si>
  <si>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</si>
  <si>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</si>
  <si>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</si>
  <si>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</si>
  <si>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</si>
  <si>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</si>
  <si>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</si>
  <si>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</si>
  <si>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</si>
  <si>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</si>
  <si>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</si>
  <si>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</si>
  <si>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</si>
  <si>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</si>
  <si>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</si>
  <si>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</si>
  <si>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</si>
  <si>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</si>
  <si>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</si>
  <si>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</si>
  <si>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</si>
  <si>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</si>
  <si>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</si>
  <si>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</si>
  <si>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</si>
  <si>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</si>
  <si>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</si>
  <si>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</si>
  <si>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</si>
  <si>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</si>
  <si>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</si>
  <si>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</si>
  <si>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</si>
  <si>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</si>
  <si>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</si>
  <si>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</si>
  <si>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</si>
  <si>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</si>
  <si>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</si>
  <si>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</si>
  <si>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</si>
  <si>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</si>
  <si>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</si>
  <si>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</si>
  <si>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</si>
  <si>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</si>
  <si>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</si>
  <si>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</si>
  <si>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</si>
  <si>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</si>
  <si>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</si>
  <si>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</si>
  <si>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</si>
  <si>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</si>
  <si>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</si>
  <si>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</si>
  <si>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</si>
  <si>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</si>
  <si>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</si>
  <si>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</si>
  <si>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</si>
  <si>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</si>
  <si>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</si>
  <si>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</si>
  <si>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</si>
  <si>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</si>
  <si>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</si>
  <si>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</si>
  <si>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</si>
  <si>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</si>
  <si>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</si>
  <si>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</si>
  <si>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</si>
  <si>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</si>
  <si>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</si>
  <si>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</si>
  <si>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</si>
  <si>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</si>
  <si>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</si>
  <si>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</si>
  <si>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</si>
  <si>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</si>
  <si>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</si>
  <si>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</si>
  <si>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</si>
  <si>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</si>
  <si>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</si>
  <si>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</si>
  <si>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</si>
  <si>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</si>
  <si>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</si>
  <si>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</si>
  <si>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</si>
  <si>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</si>
  <si>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</si>
  <si>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</si>
  <si>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</si>
  <si>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</si>
  <si>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</si>
  <si>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</si>
  <si>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</si>
  <si>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</si>
  <si>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</si>
  <si>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</si>
  <si>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</si>
  <si>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</si>
  <si>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</si>
  <si>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</si>
  <si>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</si>
  <si>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</si>
  <si>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</si>
  <si>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</si>
  <si>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</si>
  <si>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</si>
  <si>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</si>
  <si>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</si>
  <si>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</si>
  <si>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</si>
  <si>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</si>
  <si>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</si>
  <si>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</si>
  <si>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</si>
  <si>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</si>
  <si>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</si>
  <si>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</si>
  <si>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</si>
  <si>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</si>
  <si>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</si>
  <si>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</si>
  <si>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</si>
  <si>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</si>
  <si>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</si>
  <si>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</si>
  <si>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</si>
  <si>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</si>
  <si>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</si>
  <si>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</si>
  <si>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</si>
  <si>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</si>
  <si>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</si>
  <si>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</si>
  <si>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</si>
  <si>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</si>
  <si>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</si>
  <si>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</si>
  <si>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</si>
  <si>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</si>
  <si>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</si>
  <si>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</si>
  <si>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</si>
  <si>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</si>
  <si>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</si>
  <si>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</si>
  <si>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</si>
  <si>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</si>
  <si>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</si>
  <si>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</si>
  <si>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</si>
  <si>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</si>
  <si>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</si>
  <si>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</si>
  <si>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</si>
  <si>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</si>
  <si>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</si>
  <si>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</si>
  <si>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</si>
  <si>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</si>
  <si>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</si>
  <si>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</si>
  <si>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</si>
  <si>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</si>
  <si>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</si>
  <si>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</si>
  <si>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</si>
  <si>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</si>
  <si>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</si>
  <si>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</si>
  <si>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</si>
  <si>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</si>
  <si>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</si>
  <si>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</si>
  <si>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</si>
  <si>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</si>
  <si>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</si>
  <si>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</si>
  <si>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</si>
  <si>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</si>
  <si>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</si>
  <si>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</si>
  <si>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</si>
  <si>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</si>
  <si>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</si>
  <si>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</si>
  <si>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</si>
  <si>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</si>
  <si>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</si>
  <si>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</si>
  <si>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</si>
  <si>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</si>
  <si>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</si>
  <si>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</si>
  <si>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</si>
  <si>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</si>
  <si>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</si>
  <si>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</si>
  <si>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</si>
  <si>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</si>
  <si>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</si>
  <si>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</si>
  <si>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</si>
  <si>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</si>
  <si>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</si>
  <si>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</si>
  <si>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</si>
  <si>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</si>
  <si>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</si>
  <si>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</si>
  <si>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</si>
  <si>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</si>
  <si>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</si>
  <si>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</si>
  <si>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</si>
  <si>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</si>
  <si>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</si>
  <si>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</si>
  <si>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</si>
  <si>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</si>
  <si>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</si>
  <si>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</si>
  <si>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</si>
  <si>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</si>
  <si>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</si>
  <si>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</si>
  <si>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</si>
  <si>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</si>
  <si>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</si>
  <si>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</si>
  <si>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</si>
  <si>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</si>
  <si>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</si>
  <si>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</si>
  <si>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</si>
  <si>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</si>
  <si>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</si>
  <si>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</si>
  <si>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</si>
  <si>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</si>
  <si>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</si>
  <si>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</si>
  <si>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</si>
  <si>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</si>
  <si>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</si>
  <si>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</si>
  <si>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</si>
  <si>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</si>
  <si>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</si>
  <si>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</si>
  <si>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</si>
  <si>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</si>
  <si>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</si>
  <si>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</si>
  <si>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</si>
  <si>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</si>
  <si>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</si>
  <si>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</si>
  <si>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</si>
  <si>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</si>
  <si>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</si>
  <si>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</si>
  <si>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</si>
  <si>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</si>
  <si>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</si>
  <si>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</si>
  <si>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</si>
  <si>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</si>
  <si>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</si>
  <si>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</si>
  <si>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</si>
  <si>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</si>
  <si>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</si>
  <si>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</si>
  <si>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</si>
  <si>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</si>
  <si>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</si>
  <si>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</si>
  <si>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</si>
  <si>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</si>
  <si>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</si>
  <si>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</si>
  <si>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</si>
  <si>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</si>
  <si>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</si>
  <si>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</si>
  <si>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</si>
  <si>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</si>
  <si>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</si>
  <si>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</si>
  <si>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</si>
  <si>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</si>
  <si>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</si>
  <si>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</si>
  <si>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</si>
  <si>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</si>
  <si>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</si>
  <si>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</si>
  <si>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</si>
  <si>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</si>
  <si>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</si>
  <si>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</si>
  <si>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</si>
  <si>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</si>
  <si>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</si>
  <si>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</si>
  <si>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</si>
  <si>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</si>
  <si>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</si>
  <si>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</si>
  <si>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</si>
  <si>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</si>
  <si>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</si>
  <si>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</si>
  <si>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</si>
  <si>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</si>
  <si>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</si>
  <si>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</si>
  <si>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</si>
  <si>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</si>
  <si>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</si>
  <si>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</si>
  <si>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</si>
  <si>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</si>
  <si>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</si>
  <si>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</si>
  <si>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</si>
  <si>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</si>
  <si>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</si>
  <si>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</si>
  <si>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</si>
  <si>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</si>
  <si>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</si>
  <si>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</si>
  <si>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</si>
  <si>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</si>
  <si>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</si>
  <si>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</si>
  <si>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</si>
  <si>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</si>
  <si>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</si>
  <si>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</si>
  <si>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</si>
  <si>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</si>
  <si>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</si>
  <si>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</si>
  <si>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</si>
  <si>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</si>
  <si>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</si>
  <si>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</si>
  <si>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</si>
  <si>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</si>
  <si>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</si>
  <si>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</si>
  <si>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</si>
  <si>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</si>
  <si>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</si>
  <si>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</si>
  <si>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</si>
  <si>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</si>
  <si>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</si>
  <si>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</si>
  <si>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</si>
  <si>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</si>
  <si>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</si>
  <si>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</si>
  <si>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</si>
  <si>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</si>
  <si>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</si>
  <si>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</si>
  <si>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</si>
  <si>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</si>
  <si>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</si>
  <si>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</si>
  <si>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</si>
  <si>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</si>
  <si>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</si>
  <si>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</si>
  <si>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</si>
  <si>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</si>
  <si>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</si>
  <si>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</si>
  <si>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</si>
  <si>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</si>
  <si>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</si>
  <si>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</si>
  <si>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</si>
  <si>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</si>
  <si>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</si>
  <si>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</si>
  <si>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</si>
  <si>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</si>
  <si>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</si>
  <si>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</si>
  <si>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</si>
  <si>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</si>
  <si>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</si>
  <si>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</si>
  <si>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</si>
  <si>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</si>
  <si>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</si>
  <si>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</si>
  <si>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</si>
  <si>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</si>
  <si>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</si>
  <si>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</si>
  <si>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</si>
  <si>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</si>
  <si>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</si>
  <si>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</si>
  <si>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</si>
  <si>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</si>
  <si>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</si>
  <si>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</si>
  <si>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</si>
  <si>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</si>
  <si>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</si>
  <si>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</si>
  <si>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</si>
  <si>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</si>
  <si>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</si>
  <si>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</si>
  <si>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</si>
  <si>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</si>
  <si>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</si>
  <si>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</si>
  <si>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</si>
  <si>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</si>
  <si>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</si>
  <si>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</si>
  <si>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</si>
  <si>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</si>
  <si>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</si>
  <si>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</si>
  <si>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</si>
  <si>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</si>
  <si>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</si>
  <si>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</si>
  <si>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</si>
  <si>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</si>
  <si>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</si>
  <si>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</si>
  <si>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</si>
  <si>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</si>
  <si>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</si>
  <si>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</si>
  <si>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</si>
  <si>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</si>
  <si>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</si>
  <si>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</si>
  <si>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</si>
  <si>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</si>
  <si>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</si>
  <si>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</si>
  <si>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</si>
  <si>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</si>
  <si>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</si>
  <si>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</si>
  <si>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</si>
  <si>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</si>
  <si>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</si>
  <si>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</si>
  <si>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</si>
  <si>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</si>
  <si>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</si>
  <si>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</si>
  <si>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</si>
  <si>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</si>
  <si>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</si>
  <si>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</si>
  <si>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</si>
  <si>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</si>
  <si>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</si>
  <si>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</si>
  <si>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</si>
  <si>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</si>
  <si>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</si>
  <si>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</si>
  <si>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</si>
  <si>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</si>
  <si>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</si>
  <si>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</si>
  <si>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</si>
  <si>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</si>
  <si>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</si>
  <si>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</si>
  <si>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</si>
  <si>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</si>
  <si>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</si>
  <si>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</si>
  <si>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</si>
  <si>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</si>
  <si>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</si>
  <si>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</si>
  <si>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</si>
  <si>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</si>
  <si>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</si>
  <si>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</si>
  <si>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</si>
  <si>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</si>
  <si>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</si>
  <si>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</si>
  <si>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</si>
  <si>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</si>
  <si>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</si>
  <si>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</si>
  <si>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</si>
  <si>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</si>
  <si>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</si>
  <si>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</si>
  <si>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</si>
  <si>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</si>
  <si>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</si>
  <si>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</si>
  <si>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</si>
  <si>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</si>
  <si>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</si>
  <si>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</si>
  <si>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</si>
  <si>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</si>
  <si>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</si>
  <si>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</si>
  <si>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</si>
  <si>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</si>
  <si>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</si>
  <si>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</si>
  <si>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</si>
  <si>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</si>
  <si>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</si>
  <si>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</si>
  <si>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</si>
  <si>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</si>
  <si>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</si>
  <si>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</si>
  <si>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</si>
  <si>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</si>
  <si>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</si>
  <si>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</si>
  <si>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</si>
  <si>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</si>
  <si>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</si>
  <si>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</si>
  <si>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</si>
  <si>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</si>
  <si>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</si>
  <si>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</si>
  <si>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</si>
  <si>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</si>
  <si>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</si>
  <si>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</si>
  <si>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</si>
  <si>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</si>
  <si>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</si>
  <si>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</si>
  <si>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</si>
  <si>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</si>
  <si>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</si>
  <si>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</si>
  <si>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</si>
  <si>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</si>
  <si>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</si>
  <si>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</si>
  <si>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</si>
  <si>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</si>
  <si>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</si>
  <si>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</si>
  <si>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</si>
  <si>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</si>
  <si>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</si>
  <si>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</si>
  <si>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</si>
  <si>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</si>
  <si>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</si>
  <si>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</si>
  <si>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</si>
  <si>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</si>
  <si>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</si>
  <si>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</si>
  <si>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</si>
  <si>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</si>
  <si>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</si>
  <si>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</si>
  <si>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</si>
  <si>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</si>
  <si>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</si>
  <si>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</si>
  <si>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</si>
  <si>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</si>
  <si>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</si>
  <si>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</si>
  <si>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</si>
  <si>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</si>
  <si>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</si>
  <si>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</si>
  <si>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</si>
  <si>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</si>
  <si>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</si>
  <si>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</si>
  <si>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</si>
  <si>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</si>
  <si>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</si>
  <si>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</si>
  <si>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</si>
  <si>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</si>
  <si>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</si>
  <si>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</si>
  <si>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</si>
  <si>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</si>
  <si>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</si>
  <si>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</si>
  <si>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</si>
  <si>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</si>
  <si>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</si>
  <si>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</si>
  <si>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</si>
  <si>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</si>
  <si>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</si>
  <si>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</si>
  <si>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</si>
  <si>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</si>
  <si>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</si>
  <si>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</si>
  <si>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</si>
  <si>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</si>
  <si>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</si>
  <si>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</si>
  <si>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</si>
  <si>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</si>
  <si>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</si>
  <si>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</si>
  <si>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</si>
  <si>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</si>
  <si>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</si>
  <si>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</si>
  <si>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</si>
  <si>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</si>
  <si>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</si>
  <si>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</si>
  <si>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</si>
  <si>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</si>
  <si>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</si>
  <si>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</si>
  <si>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</si>
  <si>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</si>
  <si>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</si>
  <si>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</si>
  <si>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</si>
  <si>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</si>
  <si>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</si>
  <si>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</si>
  <si>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</si>
  <si>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</si>
  <si>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</si>
  <si>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</si>
  <si>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</si>
  <si>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</si>
  <si>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</si>
  <si>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</si>
  <si>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</si>
  <si>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</si>
  <si>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</si>
  <si>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</si>
  <si>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</si>
  <si>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</si>
  <si>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</si>
  <si>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</si>
  <si>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</si>
  <si>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</si>
  <si>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</si>
  <si>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</si>
  <si>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</si>
  <si>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</si>
  <si>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</si>
  <si>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</si>
  <si>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</si>
  <si>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</si>
  <si>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</si>
  <si>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</si>
  <si>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</si>
  <si>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</si>
  <si>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</si>
  <si>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</si>
  <si>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</si>
  <si>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</si>
  <si>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</si>
  <si>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</si>
  <si>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</si>
  <si>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</si>
  <si>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</si>
  <si>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</si>
  <si>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</si>
  <si>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</si>
  <si>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</si>
  <si>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</si>
  <si>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</si>
  <si>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</si>
  <si>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</si>
  <si>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</si>
  <si>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</si>
  <si>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</si>
  <si>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</si>
  <si>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</si>
  <si>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</si>
  <si>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</si>
  <si>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</si>
  <si>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</si>
  <si>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</si>
  <si>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</si>
  <si>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</si>
  <si>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</si>
  <si>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</si>
  <si>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</si>
  <si>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</si>
  <si>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</si>
  <si>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</si>
  <si>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</si>
  <si>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</si>
  <si>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</si>
  <si>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</si>
  <si>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</si>
  <si>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</si>
  <si>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</si>
  <si>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</si>
  <si>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</si>
  <si>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</si>
  <si>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</si>
  <si>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</si>
  <si>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</si>
  <si>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</si>
  <si>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</si>
  <si>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</si>
  <si>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</si>
  <si>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</si>
  <si>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</si>
  <si>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</si>
  <si>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</si>
  <si>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</si>
  <si>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</si>
  <si>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</si>
  <si>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</si>
  <si>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</si>
  <si>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</si>
  <si>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</si>
  <si>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</si>
  <si>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</si>
  <si>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</si>
  <si>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</si>
  <si>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</si>
  <si>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</si>
  <si>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</si>
  <si>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</si>
  <si>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</si>
  <si>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</si>
  <si>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</si>
  <si>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</si>
  <si>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</si>
  <si>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</si>
  <si>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</si>
  <si>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</si>
  <si>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</si>
  <si>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</si>
  <si>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</si>
  <si>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</si>
  <si>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</si>
  <si>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</si>
  <si>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</si>
  <si>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</si>
  <si>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</si>
  <si>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</si>
  <si>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</si>
  <si>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</si>
  <si>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</si>
  <si>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</si>
  <si>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</si>
  <si>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</si>
  <si>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</si>
  <si>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</si>
  <si>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</si>
  <si>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</si>
  <si>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</si>
  <si>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</si>
  <si>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</si>
  <si>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</si>
  <si>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</si>
  <si>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</si>
  <si>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</si>
  <si>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</si>
  <si>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</si>
  <si>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</si>
  <si>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</si>
  <si>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</si>
  <si>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</si>
  <si>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</si>
  <si>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</si>
  <si>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</si>
  <si>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</si>
  <si>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</si>
  <si>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</si>
  <si>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</si>
  <si>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</si>
  <si>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</si>
  <si>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</si>
  <si>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</si>
  <si>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</si>
  <si>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</si>
  <si>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</si>
  <si>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</si>
  <si>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</si>
  <si>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</si>
  <si>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</si>
  <si>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</si>
  <si>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</si>
  <si>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</si>
  <si>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</si>
  <si>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</si>
  <si>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</si>
  <si>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</si>
  <si>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</si>
  <si>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</si>
  <si>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</si>
  <si>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</si>
  <si>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</si>
  <si>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</si>
  <si>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</si>
  <si>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</si>
  <si>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</si>
  <si>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</si>
  <si>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</si>
  <si>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</si>
  <si>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</si>
  <si>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</si>
  <si>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</si>
  <si>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</si>
  <si>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</si>
  <si>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</si>
  <si>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</si>
  <si>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</si>
  <si>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</si>
  <si>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</si>
  <si>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</si>
  <si>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</si>
  <si>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</si>
  <si>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</si>
  <si>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</si>
  <si>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</si>
  <si>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</si>
  <si>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</si>
  <si>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</si>
  <si>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</si>
  <si>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</si>
  <si>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</si>
  <si>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</si>
  <si>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</si>
  <si>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</si>
  <si>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</si>
  <si>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</si>
  <si>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</si>
  <si>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</si>
  <si>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</si>
  <si>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</si>
  <si>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</si>
  <si>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</si>
  <si>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</si>
  <si>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</si>
  <si>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</si>
  <si>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</si>
  <si>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</si>
  <si>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</si>
  <si>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</si>
  <si>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</si>
  <si>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</si>
  <si>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</si>
  <si>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</si>
  <si>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</si>
  <si>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</si>
  <si>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</si>
  <si>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</si>
  <si>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</si>
  <si>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</si>
  <si>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</si>
  <si>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</si>
  <si>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</si>
  <si>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</si>
  <si>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</si>
  <si>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</si>
  <si>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</si>
  <si>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</si>
  <si>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</si>
  <si>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</si>
  <si>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</si>
  <si>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</si>
  <si>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</si>
  <si>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</si>
  <si>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</si>
  <si>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</si>
  <si>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</si>
  <si>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</si>
  <si>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</si>
  <si>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</si>
  <si>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</si>
  <si>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</si>
  <si>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</si>
  <si>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</si>
  <si>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</si>
  <si>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</si>
  <si>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</si>
  <si>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</si>
  <si>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</si>
  <si>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</si>
  <si>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</si>
  <si>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</si>
  <si>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</si>
  <si>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</si>
  <si>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</si>
  <si>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</si>
  <si>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</si>
  <si>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</si>
  <si>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</si>
  <si>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</si>
  <si>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</si>
  <si>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</si>
  <si>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</si>
  <si>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</si>
  <si>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</si>
  <si>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</si>
  <si>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</si>
  <si>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</si>
  <si>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</si>
  <si>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</si>
  <si>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</si>
  <si>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</si>
  <si>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</si>
  <si>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</si>
  <si>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</si>
  <si>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</si>
  <si>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</si>
  <si>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</si>
  <si>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</si>
  <si>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</si>
  <si>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</si>
  <si>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</si>
  <si>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</si>
  <si>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</si>
  <si>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</si>
  <si>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</si>
  <si>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</si>
  <si>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</si>
  <si>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</si>
  <si>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</si>
  <si>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</si>
  <si>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</si>
  <si>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</si>
  <si>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</si>
  <si>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</si>
  <si>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</si>
  <si>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</si>
  <si>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</si>
  <si>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</si>
  <si>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</si>
  <si>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</si>
  <si>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</si>
  <si>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</si>
  <si>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</si>
  <si>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</si>
  <si>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</si>
  <si>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</si>
  <si>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</si>
  <si>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</si>
  <si>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</si>
  <si>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</si>
  <si>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</si>
  <si>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</si>
  <si>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</si>
  <si>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</si>
  <si>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</si>
  <si>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</si>
  <si>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</si>
  <si>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</si>
  <si>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</si>
  <si>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</si>
  <si>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</si>
  <si>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</si>
  <si>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</si>
  <si>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</si>
  <si>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</si>
  <si>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</si>
  <si>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</si>
  <si>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</si>
  <si>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</si>
  <si>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</si>
  <si>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</si>
  <si>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</si>
  <si>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</si>
  <si>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</si>
  <si>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</si>
  <si>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</si>
  <si>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</si>
  <si>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</si>
  <si>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</si>
  <si>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</si>
  <si>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</si>
  <si>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</si>
  <si>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</si>
  <si>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</si>
  <si>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</si>
  <si>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</si>
  <si>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</si>
  <si>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</si>
  <si>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</si>
  <si>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</si>
  <si>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</si>
  <si>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</si>
  <si>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</si>
  <si>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</si>
  <si>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</si>
  <si>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</si>
  <si>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</si>
  <si>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</si>
  <si>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</si>
  <si>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</si>
  <si>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</si>
  <si>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</si>
  <si>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</si>
  <si>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</si>
  <si>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</si>
  <si>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</si>
  <si>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</si>
  <si>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</si>
  <si>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</si>
  <si>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</si>
  <si>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</si>
  <si>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</si>
  <si>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</si>
  <si>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</si>
  <si>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</si>
  <si>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</si>
  <si>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</si>
  <si>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</si>
  <si>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</si>
  <si>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</si>
  <si>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</si>
  <si>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</si>
  <si>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</si>
  <si>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</si>
  <si>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</si>
  <si>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</si>
  <si>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</si>
  <si>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</si>
  <si>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</si>
  <si>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</si>
  <si>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</si>
  <si>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</si>
  <si>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</si>
  <si>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</si>
  <si>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</si>
  <si>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</si>
  <si>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</si>
  <si>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</si>
  <si>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</si>
  <si>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</si>
  <si>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</si>
  <si>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</si>
  <si>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</si>
  <si>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</si>
  <si>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</si>
  <si>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</si>
  <si>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</si>
  <si>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</si>
  <si>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</si>
  <si>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</si>
  <si>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</si>
  <si>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</si>
  <si>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</si>
  <si>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</si>
  <si>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</si>
  <si>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</si>
  <si>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</si>
  <si>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</si>
  <si>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</si>
  <si>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</si>
  <si>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</si>
  <si>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</si>
  <si>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</si>
  <si>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</si>
  <si>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</si>
  <si>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</si>
  <si>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</si>
  <si>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</si>
  <si>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</si>
  <si>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</si>
  <si>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</si>
  <si>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</si>
  <si>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</si>
  <si>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</si>
  <si>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</si>
  <si>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</si>
  <si>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</si>
  <si>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</si>
  <si>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</si>
  <si>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</si>
  <si>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</si>
  <si>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</si>
  <si>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</si>
  <si>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</si>
  <si>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</si>
  <si>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</si>
  <si>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</si>
  <si>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</si>
  <si>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</si>
  <si>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</si>
  <si>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</si>
  <si>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</si>
  <si>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</si>
  <si>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</si>
  <si>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</si>
  <si>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</si>
  <si>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</si>
  <si>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</si>
  <si>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</si>
  <si>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</si>
  <si>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</si>
  <si>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</si>
  <si>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</si>
  <si>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</si>
  <si>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</si>
  <si>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</si>
  <si>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</si>
  <si>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</si>
  <si>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</si>
  <si>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</si>
  <si>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</si>
  <si>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</si>
  <si>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</si>
  <si>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</si>
  <si>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</si>
  <si>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</si>
  <si>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</si>
  <si>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</si>
  <si>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</si>
  <si>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</si>
  <si>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</si>
  <si>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</si>
  <si>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</si>
  <si>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</si>
  <si>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</si>
  <si>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</si>
  <si>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</si>
  <si>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</si>
  <si>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</si>
  <si>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</si>
  <si>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</si>
  <si>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</si>
  <si>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</si>
  <si>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</si>
  <si>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</si>
  <si>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</si>
  <si>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</si>
  <si>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</si>
  <si>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</si>
  <si>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</si>
  <si>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</si>
  <si>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</si>
  <si>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</si>
  <si>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</si>
  <si>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</si>
  <si>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</si>
  <si>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</si>
  <si>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</si>
  <si>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</si>
  <si>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</si>
  <si>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</si>
  <si>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</si>
  <si>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</si>
  <si>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</si>
  <si>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</si>
  <si>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</si>
  <si>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</si>
  <si>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</si>
  <si>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</si>
  <si>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</si>
  <si>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</si>
  <si>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</si>
  <si>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</si>
  <si>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</si>
  <si>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</si>
  <si>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</si>
  <si>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</si>
  <si>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</si>
  <si>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</si>
  <si>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</si>
  <si>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</si>
  <si>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</si>
  <si>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</si>
  <si>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</si>
  <si>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</si>
  <si>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</si>
  <si>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</si>
  <si>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</si>
  <si>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</si>
  <si>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</si>
  <si>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</si>
  <si>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</si>
  <si>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</si>
  <si>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</si>
  <si>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</si>
  <si>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</si>
  <si>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</si>
  <si>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</si>
  <si>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</si>
  <si>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</si>
  <si>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</si>
  <si>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</si>
  <si>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</si>
  <si>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</si>
  <si>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</si>
  <si>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</si>
  <si>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</si>
  <si>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</si>
  <si>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</si>
  <si>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</si>
  <si>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</si>
  <si>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</si>
  <si>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</si>
  <si>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</si>
  <si>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</si>
  <si>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</si>
  <si>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</si>
  <si>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</si>
  <si>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</si>
  <si>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</si>
  <si>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</si>
  <si>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</si>
  <si>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</si>
  <si>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</si>
  <si>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</si>
  <si>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</si>
  <si>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</si>
  <si>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</si>
  <si>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</si>
  <si>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</si>
  <si>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</si>
  <si>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</si>
  <si>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</si>
  <si>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</si>
  <si>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</si>
  <si>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</si>
  <si>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</si>
  <si>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</si>
  <si>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</si>
  <si>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</si>
  <si>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</si>
  <si>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</si>
  <si>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</si>
  <si>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</si>
  <si>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</si>
  <si>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</si>
  <si>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</si>
  <si>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</si>
  <si>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</si>
  <si>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</si>
  <si>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</si>
  <si>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</si>
  <si>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</si>
  <si>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</si>
  <si>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</si>
  <si>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</si>
  <si>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</si>
  <si>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</si>
  <si>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</si>
  <si>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</si>
  <si>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</si>
  <si>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</si>
  <si>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</si>
  <si>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</si>
  <si>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</si>
  <si>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</si>
  <si>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</si>
  <si>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</si>
  <si>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</si>
  <si>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</si>
  <si>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</si>
  <si>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</si>
  <si>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</si>
  <si>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</si>
  <si>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</si>
  <si>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</si>
  <si>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</si>
  <si>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</si>
  <si>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</si>
  <si>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</si>
  <si>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</si>
  <si>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</si>
  <si>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</si>
  <si>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</si>
  <si>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</si>
  <si>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</si>
  <si>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</si>
  <si>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</si>
  <si>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</si>
  <si>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</si>
  <si>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</si>
  <si>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</si>
  <si>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</si>
  <si>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</si>
  <si>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</si>
  <si>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</si>
  <si>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</si>
  <si>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</si>
  <si>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</si>
  <si>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</si>
  <si>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</si>
  <si>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</si>
  <si>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</si>
  <si>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</si>
  <si>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</si>
  <si>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</si>
  <si>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</si>
  <si>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</si>
  <si>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</si>
  <si>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</si>
  <si>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</si>
  <si>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</si>
  <si>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</si>
  <si>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</si>
  <si>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</si>
  <si>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</si>
  <si>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</si>
  <si>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</si>
  <si>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</si>
  <si>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</si>
  <si>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</si>
  <si>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</si>
  <si>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</si>
  <si>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</si>
  <si>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</si>
  <si>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</si>
  <si>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</si>
  <si>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</si>
  <si>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</si>
  <si>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</si>
  <si>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</si>
  <si>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</si>
  <si>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</si>
  <si>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</si>
  <si>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</si>
  <si>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</si>
  <si>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</si>
  <si>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</si>
  <si>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</si>
  <si>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</si>
  <si>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</si>
  <si>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</si>
  <si>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</si>
  <si>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</si>
  <si>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</si>
  <si>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</si>
  <si>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</si>
  <si>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</si>
  <si>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</si>
  <si>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</si>
  <si>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</si>
  <si>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</si>
  <si>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</si>
  <si>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</si>
  <si>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</si>
  <si>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</si>
  <si>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</si>
  <si>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</si>
  <si>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</si>
  <si>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</si>
  <si>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</si>
  <si>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</si>
  <si>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</si>
  <si>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</si>
  <si>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</si>
  <si>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</si>
  <si>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</si>
  <si>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</si>
  <si>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</si>
  <si>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</si>
  <si>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</si>
  <si>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</si>
  <si>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</si>
  <si>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</si>
  <si>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</si>
  <si>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</si>
  <si>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</si>
  <si>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</si>
  <si>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</si>
  <si>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</si>
  <si>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</si>
  <si>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</si>
  <si>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</si>
  <si>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</si>
  <si>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</si>
  <si>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</si>
  <si>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</si>
  <si>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</si>
  <si>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</si>
  <si>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</si>
  <si>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</si>
  <si>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</si>
  <si>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</si>
  <si>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</si>
  <si>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</si>
  <si>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</si>
  <si>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</si>
  <si>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</si>
  <si>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</si>
  <si>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</si>
  <si>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</si>
  <si>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</si>
  <si>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</si>
  <si>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</si>
  <si>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</si>
  <si>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</si>
  <si>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</si>
  <si>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</si>
  <si>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</si>
  <si>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</si>
  <si>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</si>
  <si>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</si>
  <si>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</si>
  <si>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</si>
  <si>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</si>
  <si>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</si>
  <si>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</si>
  <si>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</si>
  <si>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</si>
  <si>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</si>
  <si>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</si>
  <si>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</si>
  <si>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</si>
  <si>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</si>
  <si>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</si>
  <si>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</si>
  <si>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</si>
  <si>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</si>
  <si>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</si>
  <si>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</si>
  <si>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</si>
  <si>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</si>
  <si>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</si>
  <si>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</si>
  <si>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</si>
  <si>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</si>
  <si>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</si>
  <si>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</si>
  <si>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</si>
  <si>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</si>
  <si>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</si>
  <si>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</si>
  <si>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</si>
  <si>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</si>
  <si>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</si>
  <si>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</si>
  <si>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</si>
  <si>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</si>
  <si>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</si>
  <si>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</si>
  <si>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</si>
  <si>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</si>
  <si>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</si>
  <si>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</si>
  <si>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</si>
  <si>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</si>
  <si>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</si>
  <si>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</si>
  <si>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</si>
  <si>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</si>
  <si>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</si>
  <si>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</si>
  <si>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</si>
  <si>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</si>
  <si>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</si>
  <si>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</si>
  <si>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</si>
  <si>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</si>
  <si>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</si>
  <si>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</si>
  <si>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</si>
  <si>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</si>
  <si>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</si>
  <si>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</si>
  <si>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</si>
  <si>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</si>
  <si>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</si>
  <si>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</si>
  <si>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</si>
  <si>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</si>
  <si>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</si>
  <si>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</si>
  <si>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</si>
  <si>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</si>
  <si>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</si>
  <si>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</si>
  <si>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</si>
  <si>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</si>
  <si>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</si>
  <si>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</si>
  <si>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</si>
  <si>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</si>
  <si>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</si>
  <si>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</si>
  <si>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</si>
  <si>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</si>
  <si>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</si>
  <si>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</si>
  <si>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</si>
  <si>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</si>
  <si>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</si>
  <si>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</si>
  <si>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</si>
  <si>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</si>
  <si>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</si>
  <si>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</si>
  <si>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</si>
  <si>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</si>
  <si>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</si>
  <si>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</si>
  <si>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</si>
  <si>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</si>
  <si>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</si>
  <si>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</si>
  <si>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</si>
  <si>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</si>
  <si>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</si>
  <si>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</si>
  <si>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</si>
  <si>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</si>
  <si>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</si>
  <si>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</si>
  <si>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</si>
  <si>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</si>
  <si>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</si>
  <si>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</si>
  <si>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</si>
  <si>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</si>
  <si>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</si>
  <si>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</si>
  <si>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</si>
  <si>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</si>
  <si>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</si>
  <si>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</si>
  <si>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</si>
  <si>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</si>
  <si>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</si>
  <si>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</si>
  <si>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</si>
  <si>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</si>
  <si>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</si>
  <si>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</si>
  <si>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</si>
  <si>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</si>
  <si>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</si>
  <si>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</si>
  <si>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</si>
  <si>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</si>
  <si>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</si>
  <si>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</si>
  <si>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</si>
  <si>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</si>
  <si>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</si>
  <si>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</si>
  <si>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</si>
  <si>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</si>
  <si>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</si>
  <si>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</si>
  <si>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</si>
  <si>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</si>
  <si>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</si>
  <si>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</si>
  <si>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</si>
  <si>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</si>
  <si>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</si>
  <si>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</si>
  <si>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</si>
  <si>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</si>
  <si>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</si>
  <si>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</si>
  <si>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</si>
  <si>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</si>
  <si>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</si>
  <si>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</si>
  <si>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</si>
  <si>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</si>
  <si>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</si>
  <si>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</si>
  <si>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</si>
  <si>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</si>
  <si>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</si>
  <si>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</si>
  <si>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</si>
  <si>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</si>
  <si>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</si>
  <si>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</si>
  <si>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</si>
  <si>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</si>
  <si>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</si>
  <si>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</si>
  <si>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</si>
  <si>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</si>
  <si>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</si>
  <si>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</si>
  <si>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</si>
  <si>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</si>
  <si>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</si>
  <si>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</si>
  <si>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</si>
  <si>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</si>
  <si>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</si>
  <si>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</si>
  <si>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</si>
  <si>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</si>
  <si>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</si>
  <si>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</si>
  <si>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</si>
  <si>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</si>
  <si>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</si>
  <si>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</si>
  <si>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</si>
  <si>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</si>
  <si>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</si>
  <si>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</si>
  <si>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</si>
  <si>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</si>
  <si>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</si>
  <si>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</si>
  <si>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</si>
  <si>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</si>
  <si>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</si>
  <si>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</si>
  <si>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</si>
  <si>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</si>
  <si>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</si>
  <si>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</si>
  <si>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</si>
  <si>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</si>
  <si>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</si>
  <si>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</si>
  <si>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</si>
  <si>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</si>
  <si>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</si>
  <si>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</si>
  <si>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</si>
  <si>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</si>
  <si>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</si>
  <si>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</si>
  <si>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</si>
  <si>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</si>
  <si>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</si>
  <si>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</si>
  <si>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</si>
  <si>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</si>
  <si>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</si>
  <si>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</si>
  <si>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</si>
  <si>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</si>
  <si>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</si>
  <si>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</si>
  <si>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</si>
  <si>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</si>
  <si>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</si>
  <si>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</si>
  <si>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</si>
  <si>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</si>
  <si>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</si>
  <si>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</si>
  <si>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</si>
  <si>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</si>
  <si>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</si>
  <si>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</si>
  <si>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</si>
  <si>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</si>
  <si>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</si>
  <si>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</si>
  <si>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</si>
  <si>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</si>
  <si>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</si>
  <si>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</si>
  <si>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</si>
  <si>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</si>
  <si>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</si>
  <si>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</si>
  <si>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</si>
  <si>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</si>
  <si>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</si>
  <si>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</si>
  <si>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</si>
  <si>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</si>
  <si>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</si>
  <si>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</si>
  <si>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</si>
  <si>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</si>
  <si>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</si>
  <si>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</si>
  <si>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</si>
  <si>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</si>
  <si>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</si>
  <si>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</si>
  <si>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</si>
  <si>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</si>
  <si>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</si>
  <si>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</si>
  <si>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</si>
  <si>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</si>
  <si>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</si>
  <si>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</si>
  <si>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</si>
  <si>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</si>
  <si>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</si>
  <si>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</si>
  <si>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</si>
  <si>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</si>
  <si>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</si>
  <si>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</si>
  <si>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</si>
  <si>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</si>
  <si>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</si>
  <si>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</si>
  <si>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</si>
  <si>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</si>
  <si>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</si>
  <si>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</si>
  <si>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</si>
  <si>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</si>
  <si>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</si>
  <si>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</si>
  <si>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</si>
  <si>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</si>
  <si>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</si>
  <si>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</si>
  <si>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</si>
  <si>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</si>
  <si>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</si>
  <si>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</si>
  <si>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</si>
  <si>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</si>
  <si>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</si>
  <si>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</si>
  <si>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</si>
  <si>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</si>
  <si>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</si>
  <si>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</si>
  <si>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</si>
  <si>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</si>
  <si>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</si>
  <si>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</si>
  <si>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</si>
  <si>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</si>
  <si>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</si>
  <si>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</si>
  <si>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</si>
  <si>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</si>
  <si>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</si>
  <si>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</si>
  <si>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</si>
  <si>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</si>
  <si>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</si>
  <si>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</si>
  <si>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</si>
  <si>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</si>
  <si>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</si>
  <si>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</si>
  <si>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</si>
  <si>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</si>
  <si>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</si>
  <si>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</si>
  <si>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</si>
  <si>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</si>
  <si>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</si>
  <si>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</si>
  <si>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</si>
  <si>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</si>
  <si>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</si>
  <si>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</si>
  <si>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</si>
  <si>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</si>
  <si>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</si>
  <si>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</si>
  <si>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</si>
  <si>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</si>
  <si>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</si>
  <si>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</si>
  <si>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</si>
  <si>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</si>
  <si>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</si>
  <si>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</si>
  <si>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</si>
  <si>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</si>
  <si>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</si>
  <si>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</si>
  <si>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</si>
  <si>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</si>
  <si>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</si>
  <si>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</si>
  <si>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</si>
  <si>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</si>
  <si>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</si>
  <si>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</si>
  <si>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</si>
  <si>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</si>
  <si>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</si>
  <si>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</si>
  <si>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</si>
  <si>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</si>
  <si>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</si>
  <si>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</si>
  <si>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</si>
  <si>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</si>
  <si>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</si>
  <si>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</si>
  <si>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</si>
  <si>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</si>
  <si>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</si>
  <si>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</si>
  <si>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</si>
  <si>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</si>
  <si>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</si>
  <si>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</si>
  <si>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</si>
  <si>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</si>
  <si>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</si>
  <si>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</si>
  <si>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</si>
  <si>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</si>
  <si>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</si>
  <si>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</si>
  <si>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</si>
  <si>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</si>
  <si>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</si>
  <si>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</si>
  <si>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</si>
  <si>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</si>
  <si>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</si>
  <si>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</si>
  <si>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</si>
  <si>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</si>
  <si>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</si>
  <si>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</si>
  <si>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</si>
  <si>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</si>
  <si>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</si>
  <si>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</si>
  <si>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</si>
  <si>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</si>
  <si>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</si>
  <si>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</si>
  <si>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</si>
  <si>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</si>
  <si>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</si>
  <si>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</si>
  <si>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</si>
  <si>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</si>
  <si>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</si>
  <si>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</si>
  <si>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</si>
  <si>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</si>
  <si>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</si>
  <si>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</si>
  <si>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</si>
  <si>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</si>
  <si>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</si>
  <si>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</si>
  <si>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</si>
  <si>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</si>
  <si>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</si>
  <si>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</si>
  <si>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</si>
  <si>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</si>
  <si>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</si>
  <si>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</si>
  <si>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</si>
  <si>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</si>
  <si>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</si>
  <si>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</si>
  <si>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</si>
  <si>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</si>
  <si>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</si>
  <si>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</si>
  <si>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</si>
  <si>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</si>
  <si>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</si>
  <si>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</si>
  <si>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</si>
  <si>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</si>
  <si>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</si>
  <si>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</si>
  <si>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</si>
  <si>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</si>
  <si>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</si>
  <si>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</si>
  <si>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</si>
  <si>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</si>
  <si>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</si>
  <si>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</si>
  <si>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</si>
  <si>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</si>
  <si>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</si>
  <si>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</si>
  <si>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</si>
  <si>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</si>
  <si>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</si>
  <si>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</si>
  <si>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</si>
  <si>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</si>
  <si>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</si>
  <si>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</si>
  <si>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</si>
  <si>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</si>
  <si>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</si>
  <si>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</si>
  <si>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</si>
  <si>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</si>
  <si>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</si>
  <si>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</si>
  <si>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</si>
  <si>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</si>
  <si>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</si>
  <si>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</si>
  <si>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</si>
  <si>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</si>
  <si>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</si>
  <si>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</si>
  <si>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</si>
  <si>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</si>
  <si>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</si>
  <si>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</si>
  <si>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</si>
  <si>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</si>
  <si>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</si>
  <si>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</si>
  <si>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</si>
  <si>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</si>
  <si>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</si>
  <si>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</si>
  <si>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</si>
  <si>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</si>
  <si>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</si>
  <si>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</si>
  <si>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</si>
  <si>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</si>
  <si>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</si>
  <si>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</si>
  <si>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</si>
  <si>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</si>
  <si>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</si>
  <si>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</si>
  <si>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</si>
  <si>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</si>
  <si>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</si>
  <si>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</si>
  <si>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</si>
  <si>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</si>
  <si>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</si>
  <si>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</si>
  <si>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</si>
  <si>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</si>
  <si>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</si>
  <si>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</si>
  <si>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</si>
  <si>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</si>
  <si>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</si>
  <si>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</si>
  <si>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</si>
  <si>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</si>
  <si>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</si>
  <si>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</si>
  <si>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</si>
  <si>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</si>
  <si>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</si>
  <si>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</si>
  <si>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</si>
  <si>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</si>
  <si>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</si>
  <si>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</si>
  <si>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</si>
  <si>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</si>
  <si>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</si>
  <si>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</si>
  <si>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</si>
  <si>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</si>
  <si>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</si>
  <si>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</si>
  <si>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</si>
  <si>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</si>
  <si>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</si>
  <si>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</si>
  <si>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</si>
  <si>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</si>
  <si>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</si>
  <si>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</si>
  <si>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</si>
  <si>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</si>
  <si>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</si>
  <si>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</si>
  <si>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</si>
  <si>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</si>
  <si>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</si>
  <si>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</si>
  <si>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</si>
  <si>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</si>
  <si>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</si>
  <si>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</si>
  <si>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</si>
  <si>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</si>
  <si>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</si>
  <si>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</si>
  <si>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</si>
  <si>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</si>
  <si>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</si>
  <si>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</si>
  <si>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</si>
  <si>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</si>
  <si>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</si>
  <si>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</si>
  <si>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</si>
  <si>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</si>
  <si>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</si>
  <si>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</si>
  <si>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</si>
  <si>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</si>
  <si>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</si>
  <si>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</si>
  <si>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</si>
  <si>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</si>
  <si>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</si>
  <si>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</si>
  <si>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</si>
  <si>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</si>
  <si>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</si>
  <si>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</si>
  <si>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</si>
  <si>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</si>
  <si>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</si>
  <si>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</si>
  <si>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</si>
  <si>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</si>
  <si>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</si>
  <si>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</si>
  <si>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</si>
  <si>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</si>
  <si>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</si>
  <si>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</si>
  <si>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</si>
  <si>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</si>
  <si>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</si>
  <si>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</si>
  <si>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</si>
  <si>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</si>
  <si>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</si>
  <si>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</si>
  <si>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</si>
  <si>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</si>
  <si>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</si>
  <si>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</si>
  <si>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</si>
  <si>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</si>
  <si>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</si>
  <si>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</si>
  <si>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</si>
  <si>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</si>
  <si>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</si>
  <si>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</si>
  <si>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</si>
  <si>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</si>
  <si>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</si>
  <si>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</si>
  <si>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</si>
  <si>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</si>
  <si>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</si>
  <si>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</si>
  <si>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</si>
  <si>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</si>
  <si>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</si>
  <si>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</si>
  <si>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</si>
  <si>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</si>
  <si>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</si>
  <si>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</si>
  <si>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</si>
  <si>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</si>
  <si>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</si>
  <si>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</si>
  <si>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</si>
  <si>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</si>
  <si>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</si>
  <si>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</si>
  <si>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</si>
  <si>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</si>
  <si>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</si>
  <si>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</si>
  <si>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</si>
  <si>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</si>
  <si>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</si>
  <si>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</si>
  <si>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</si>
  <si>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</si>
  <si>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</si>
  <si>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</si>
  <si>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</si>
  <si>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</si>
  <si>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</si>
  <si>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</si>
  <si>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</si>
  <si>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</si>
  <si>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</si>
  <si>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</si>
  <si>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</si>
  <si>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</si>
  <si>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</si>
  <si>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</si>
  <si>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</si>
  <si>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</si>
  <si>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</si>
  <si>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</si>
  <si>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</si>
  <si>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</si>
  <si>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</si>
  <si>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</si>
  <si>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</si>
  <si>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</si>
  <si>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</si>
  <si>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</si>
  <si>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</si>
  <si>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</si>
  <si>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</si>
  <si>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</si>
  <si>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</si>
  <si>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</si>
  <si>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</si>
  <si>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</si>
  <si>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</si>
  <si>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</si>
  <si>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</si>
  <si>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</si>
  <si>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</si>
  <si>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</si>
  <si>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</si>
  <si>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</si>
  <si>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</si>
  <si>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</si>
  <si>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</si>
  <si>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</si>
  <si>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</si>
  <si>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</si>
  <si>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</si>
  <si>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</si>
  <si>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</si>
  <si>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</si>
  <si>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</si>
  <si>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</si>
  <si>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</si>
  <si>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</si>
  <si>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</si>
  <si>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</si>
  <si>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</si>
  <si>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</si>
  <si>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</si>
  <si>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</si>
  <si>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</si>
  <si>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</si>
  <si>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</si>
  <si>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</si>
  <si>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</si>
  <si>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</si>
  <si>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</si>
  <si>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</si>
  <si>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</si>
  <si>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</si>
  <si>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</si>
  <si>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</si>
  <si>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</si>
  <si>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</si>
  <si>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</si>
  <si>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</si>
  <si>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</si>
  <si>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</si>
  <si>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</si>
  <si>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</si>
  <si>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</si>
  <si>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</si>
  <si>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</si>
  <si>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</si>
  <si>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</si>
  <si>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</si>
  <si>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</si>
  <si>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</si>
  <si>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</si>
  <si>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</si>
  <si>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</si>
  <si>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</si>
  <si>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</si>
  <si>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</si>
  <si>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</si>
  <si>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</si>
  <si>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</si>
  <si>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</si>
  <si>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</si>
  <si>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</si>
  <si>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</si>
  <si>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</si>
  <si>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</si>
  <si>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</si>
  <si>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</si>
  <si>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</si>
  <si>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</si>
  <si>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</si>
  <si>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</si>
  <si>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</si>
  <si>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</si>
  <si>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</si>
  <si>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</si>
  <si>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</si>
  <si>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</si>
  <si>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</si>
  <si>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</si>
  <si>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</si>
  <si>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</si>
  <si>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</si>
  <si>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</si>
  <si>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</si>
  <si>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</si>
  <si>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</si>
  <si>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</si>
  <si>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</si>
  <si>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</si>
  <si>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</si>
  <si>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</si>
  <si>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</si>
  <si>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</si>
  <si>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</si>
  <si>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</si>
  <si>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</si>
  <si>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</si>
  <si>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</si>
  <si>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</si>
  <si>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</si>
  <si>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</si>
  <si>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</si>
  <si>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</si>
  <si>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</si>
  <si>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</si>
  <si>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</si>
  <si>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</si>
  <si>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</si>
  <si>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</si>
  <si>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</si>
  <si>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</si>
  <si>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</si>
  <si>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</si>
  <si>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</si>
  <si>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</si>
  <si>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</si>
  <si>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</si>
  <si>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</si>
  <si>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</si>
  <si>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</si>
  <si>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</si>
  <si>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</si>
  <si>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</si>
  <si>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</si>
  <si>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</si>
  <si>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</si>
  <si>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</si>
  <si>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</si>
  <si>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</si>
  <si>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</si>
  <si>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</si>
  <si>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</si>
  <si>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</si>
  <si>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</si>
  <si>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</si>
  <si>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</si>
  <si>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</si>
  <si>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</si>
  <si>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</si>
  <si>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</si>
  <si>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</si>
  <si>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</si>
  <si>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</si>
  <si>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</si>
  <si>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</si>
  <si>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</si>
  <si>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</si>
  <si>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</si>
  <si>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</si>
  <si>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</si>
  <si>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</si>
  <si>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</si>
  <si>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</si>
  <si>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</si>
  <si>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</si>
  <si>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</si>
  <si>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</si>
  <si>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</si>
  <si>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</si>
  <si>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</si>
  <si>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</si>
  <si>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</si>
  <si>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</si>
  <si>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</si>
  <si>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</si>
  <si>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</si>
  <si>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</si>
  <si>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</si>
  <si>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</si>
  <si>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</si>
  <si>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</si>
  <si>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</si>
  <si>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</si>
  <si>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</si>
  <si>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</si>
  <si>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</si>
  <si>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</si>
  <si>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</si>
  <si>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</si>
  <si>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</si>
  <si>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</si>
  <si>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</si>
  <si>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</si>
  <si>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</si>
  <si>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</si>
  <si>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</si>
  <si>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</si>
  <si>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</si>
  <si>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</si>
  <si>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</si>
  <si>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</si>
  <si>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</si>
  <si>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</si>
  <si>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</si>
  <si>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</si>
  <si>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</si>
  <si>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</si>
  <si>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</si>
  <si>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</si>
  <si>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</si>
  <si>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</si>
  <si>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</si>
  <si>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</si>
  <si>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</si>
  <si>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</si>
  <si>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</si>
  <si>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</si>
  <si>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</si>
  <si>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</si>
  <si>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</si>
  <si>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</si>
  <si>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</si>
  <si>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</si>
  <si>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</si>
  <si>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</si>
  <si>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</si>
  <si>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</si>
  <si>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</si>
  <si>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</si>
  <si>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</si>
  <si>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</si>
  <si>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</si>
  <si>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</si>
  <si>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</si>
  <si>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</si>
  <si>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</si>
  <si>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</si>
  <si>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</si>
  <si>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</si>
  <si>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</si>
  <si>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</si>
  <si>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</si>
  <si>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</si>
  <si>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</si>
  <si>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</si>
  <si>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</si>
  <si>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</si>
  <si>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</si>
  <si>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</si>
  <si>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</si>
  <si>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</si>
  <si>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</si>
  <si>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</si>
  <si>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</si>
  <si>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</si>
  <si>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</si>
  <si>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</si>
  <si>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</si>
  <si>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</si>
  <si>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</si>
  <si>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</si>
  <si>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</si>
  <si>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</si>
  <si>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</si>
  <si>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</si>
  <si>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</si>
  <si>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</si>
  <si>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</si>
  <si>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</si>
  <si>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</si>
  <si>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</si>
  <si>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</si>
  <si>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</si>
  <si>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</si>
  <si>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</si>
  <si>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</si>
  <si>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</si>
  <si>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</si>
  <si>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</si>
  <si>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</si>
  <si>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</si>
  <si>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</si>
  <si>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</si>
  <si>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</si>
  <si>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</si>
  <si>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</si>
  <si>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</si>
  <si>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</si>
  <si>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</si>
  <si>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</si>
  <si>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</si>
  <si>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</si>
  <si>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</si>
  <si>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</si>
  <si>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</si>
  <si>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</si>
  <si>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</si>
  <si>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</si>
  <si>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</si>
  <si>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</si>
  <si>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</si>
  <si>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</si>
  <si>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</si>
  <si>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</si>
  <si>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</si>
  <si>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</si>
  <si>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</si>
  <si>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</si>
  <si>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</si>
  <si>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</si>
  <si>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</si>
  <si>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</si>
  <si>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</si>
  <si>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</si>
  <si>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</si>
  <si>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</si>
  <si>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</si>
  <si>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</si>
  <si>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</si>
  <si>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</si>
  <si>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</si>
  <si>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</si>
  <si>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</si>
  <si>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</si>
  <si>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</si>
  <si>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</si>
  <si>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</si>
  <si>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</si>
  <si>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</si>
  <si>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</si>
  <si>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</si>
  <si>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</si>
  <si>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</si>
  <si>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</si>
  <si>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</si>
  <si>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</si>
  <si>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</si>
  <si>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</si>
  <si>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</si>
  <si>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</si>
  <si>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</si>
  <si>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</si>
  <si>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</si>
  <si>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</si>
  <si>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</si>
  <si>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</si>
  <si>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</si>
  <si>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</si>
  <si>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</si>
  <si>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</si>
  <si>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</si>
  <si>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</si>
  <si>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</si>
  <si>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</si>
  <si>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</si>
  <si>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</si>
  <si>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</si>
  <si>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</si>
  <si>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</si>
  <si>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</si>
  <si>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</si>
  <si>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</si>
  <si>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</si>
  <si>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</si>
  <si>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</si>
  <si>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</si>
  <si>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</si>
  <si>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</si>
  <si>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</si>
  <si>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</si>
  <si>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</si>
  <si>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</si>
  <si>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</si>
  <si>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</si>
  <si>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</si>
  <si>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</si>
  <si>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</si>
  <si>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</si>
  <si>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</si>
  <si>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</si>
  <si>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</si>
  <si>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</si>
  <si>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</si>
  <si>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</si>
  <si>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</si>
  <si>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</si>
  <si>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</si>
  <si>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</si>
  <si>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</si>
  <si>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</si>
  <si>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</si>
  <si>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</si>
  <si>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</si>
  <si>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</si>
  <si>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</si>
  <si>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</si>
  <si>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</si>
  <si>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</si>
  <si>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</si>
  <si>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</si>
  <si>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</si>
  <si>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</si>
  <si>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</si>
  <si>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</si>
  <si>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</si>
  <si>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</si>
  <si>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</si>
  <si>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</si>
  <si>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</si>
  <si>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</si>
  <si>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</si>
  <si>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</si>
  <si>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</si>
  <si>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</si>
  <si>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</si>
  <si>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</si>
  <si>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</si>
  <si>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</si>
  <si>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</si>
  <si>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</si>
  <si>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</si>
  <si>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</si>
  <si>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</si>
  <si>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</si>
  <si>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</si>
  <si>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</si>
  <si>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</si>
  <si>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</si>
  <si>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</si>
  <si>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</si>
  <si>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</si>
  <si>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</si>
  <si>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</si>
  <si>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</si>
  <si>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</si>
  <si>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</si>
  <si>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</si>
  <si>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</si>
  <si>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</si>
  <si>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</si>
  <si>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</si>
  <si>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</si>
  <si>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</si>
  <si>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</si>
  <si>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</si>
  <si>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</si>
  <si>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</si>
  <si>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</si>
  <si>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</si>
  <si>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</si>
  <si>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</si>
  <si>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</si>
  <si>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</si>
  <si>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</si>
  <si>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</si>
  <si>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</si>
  <si>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</si>
  <si>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</si>
  <si>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</si>
  <si>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</si>
  <si>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</si>
  <si>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</si>
  <si>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</si>
  <si>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</si>
  <si>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</si>
  <si>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</si>
  <si>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</si>
  <si>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</si>
  <si>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</si>
  <si>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</si>
  <si>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</si>
  <si>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</si>
  <si>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</si>
  <si>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</si>
  <si>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</si>
  <si>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</si>
  <si>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</si>
  <si>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</si>
  <si>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</si>
  <si>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</si>
  <si>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</si>
  <si>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</si>
  <si>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</si>
  <si>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</si>
  <si>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</si>
  <si>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</si>
  <si>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</si>
  <si>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</si>
  <si>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</si>
  <si>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</si>
  <si>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</si>
  <si>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</si>
  <si>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</si>
  <si>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</si>
  <si>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</si>
  <si>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</si>
  <si>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</si>
  <si>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</si>
  <si>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</si>
  <si>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</si>
  <si>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</si>
  <si>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</si>
  <si>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</si>
  <si>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</si>
  <si>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</si>
  <si>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</si>
  <si>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</si>
  <si>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</si>
  <si>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</si>
  <si>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</si>
  <si>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</si>
  <si>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</si>
  <si>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</si>
  <si>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</si>
  <si>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</si>
  <si>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</si>
  <si>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</si>
  <si>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</si>
  <si>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</si>
  <si>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</si>
  <si>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</si>
  <si>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</si>
  <si>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</si>
  <si>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</si>
  <si>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</si>
  <si>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</si>
  <si>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</si>
  <si>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</si>
  <si>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</si>
  <si>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</si>
  <si>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</si>
  <si>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</si>
  <si>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</si>
  <si>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</si>
  <si>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</si>
  <si>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</si>
  <si>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</si>
  <si>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</si>
  <si>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</si>
  <si>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</si>
  <si>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</si>
  <si>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</si>
  <si>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</si>
  <si>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</si>
  <si>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</si>
  <si>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</si>
  <si>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</si>
  <si>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</si>
  <si>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</si>
  <si>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</si>
  <si>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</si>
  <si>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</si>
  <si>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</si>
  <si>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</si>
  <si>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</si>
  <si>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</si>
  <si>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</si>
  <si>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</si>
  <si>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</si>
  <si>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</si>
  <si>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</si>
  <si>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</si>
  <si>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</si>
  <si>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</si>
  <si>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</si>
  <si>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</si>
  <si>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</si>
  <si>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</si>
  <si>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</si>
  <si>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</si>
  <si>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</si>
  <si>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</si>
  <si>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</si>
  <si>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</si>
  <si>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</si>
  <si>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</si>
  <si>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</si>
  <si>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</si>
  <si>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</si>
  <si>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</si>
  <si>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</si>
  <si>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</si>
  <si>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</si>
  <si>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</si>
  <si>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</si>
  <si>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</si>
  <si>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</si>
  <si>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</si>
  <si>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</si>
  <si>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</si>
  <si>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</si>
  <si>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</si>
  <si>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</si>
  <si>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</si>
  <si>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</si>
  <si>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</si>
  <si>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</si>
  <si>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</si>
  <si>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</si>
  <si>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</si>
  <si>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</si>
  <si>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</si>
  <si>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</si>
  <si>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</si>
  <si>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</si>
  <si>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</si>
  <si>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</si>
  <si>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</si>
  <si>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</si>
  <si>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</si>
  <si>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</si>
  <si>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</si>
  <si>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</si>
  <si>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</si>
  <si>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</si>
  <si>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</si>
  <si>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</si>
  <si>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</si>
  <si>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</si>
  <si>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</si>
  <si>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</si>
  <si>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</si>
  <si>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</si>
  <si>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</si>
  <si>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</si>
  <si>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</si>
  <si>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</si>
  <si>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</si>
  <si>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</si>
  <si>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</si>
  <si>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</si>
  <si>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</si>
  <si>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</si>
  <si>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</si>
  <si>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</si>
  <si>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</si>
  <si>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</si>
  <si>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</si>
  <si>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</si>
  <si>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</si>
  <si>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</si>
  <si>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</si>
  <si>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</si>
  <si>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</si>
  <si>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</si>
  <si>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</si>
  <si>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</si>
  <si>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</si>
  <si>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</si>
  <si>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</si>
  <si>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</si>
  <si>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</si>
  <si>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</si>
  <si>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</si>
  <si>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</si>
  <si>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</si>
  <si>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</si>
  <si>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</si>
  <si>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</si>
  <si>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</si>
  <si>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</si>
  <si>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</si>
  <si>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</si>
  <si>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</si>
  <si>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</si>
  <si>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</si>
  <si>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</si>
  <si>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</si>
  <si>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</si>
  <si>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</si>
  <si>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</si>
  <si>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</si>
  <si>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</si>
  <si>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</si>
  <si>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</si>
  <si>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</si>
  <si>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</si>
  <si>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</si>
  <si>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</si>
  <si>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</si>
  <si>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</si>
  <si>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</si>
  <si>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</si>
  <si>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</si>
  <si>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</si>
  <si>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</si>
  <si>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</si>
  <si>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</si>
  <si>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</si>
  <si>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</si>
  <si>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</si>
  <si>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</si>
  <si>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</si>
  <si>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</si>
  <si>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</si>
  <si>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</si>
  <si>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</si>
  <si>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</si>
  <si>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</si>
  <si>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</si>
  <si>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</si>
  <si>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</si>
  <si>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</si>
  <si>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</si>
  <si>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</si>
  <si>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</si>
  <si>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</si>
  <si>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</si>
  <si>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</si>
  <si>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</si>
  <si>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</si>
  <si>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</si>
  <si>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</si>
  <si>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</si>
  <si>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</si>
  <si>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</si>
  <si>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</si>
  <si>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</si>
  <si>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</si>
  <si>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</si>
  <si>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</si>
  <si>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</si>
  <si>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</si>
  <si>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</si>
  <si>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</si>
  <si>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</si>
  <si>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</si>
  <si>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</si>
  <si>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</si>
  <si>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</si>
  <si>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</si>
  <si>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</si>
  <si>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</si>
  <si>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</si>
  <si>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</si>
  <si>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</si>
  <si>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</si>
  <si>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</si>
  <si>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</si>
  <si>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</si>
  <si>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</si>
  <si>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</si>
  <si>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</si>
  <si>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</si>
  <si>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</si>
  <si>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</si>
  <si>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</si>
  <si>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</si>
  <si>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</si>
  <si>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</si>
  <si>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</si>
  <si>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</si>
  <si>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</si>
  <si>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</si>
  <si>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</si>
  <si>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</si>
  <si>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</si>
  <si>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</si>
  <si>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</si>
  <si>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</si>
  <si>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</si>
  <si>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</si>
  <si>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</si>
  <si>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</si>
  <si>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</si>
  <si>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</si>
  <si>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</si>
  <si>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</si>
  <si>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</si>
  <si>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</si>
  <si>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</si>
  <si>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</si>
  <si>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</si>
  <si>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</si>
  <si>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</si>
  <si>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</si>
  <si>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</si>
  <si>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</si>
  <si>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</si>
  <si>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</si>
  <si>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</si>
  <si>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</si>
  <si>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</si>
  <si>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</si>
  <si>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</si>
  <si>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</si>
  <si>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</si>
  <si>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</si>
  <si>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</si>
  <si>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</si>
  <si>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</si>
  <si>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</si>
  <si>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</si>
  <si>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</si>
  <si>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</si>
  <si>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</si>
  <si>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</si>
  <si>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</si>
  <si>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</si>
  <si>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</si>
  <si>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</si>
  <si>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</si>
  <si>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</si>
  <si>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</si>
  <si>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</si>
  <si>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</si>
  <si>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</si>
  <si>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</si>
  <si>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</si>
  <si>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</si>
  <si>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</si>
  <si>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</si>
  <si>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</si>
  <si>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</si>
  <si>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</si>
  <si>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</si>
  <si>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</si>
  <si>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</si>
  <si>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</si>
  <si>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</si>
  <si>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</si>
  <si>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</si>
  <si>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</si>
  <si>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</si>
  <si>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</si>
  <si>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</si>
  <si>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</si>
  <si>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</si>
  <si>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</si>
  <si>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</si>
  <si>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</si>
  <si>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</si>
  <si>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</si>
  <si>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</si>
  <si>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</si>
  <si>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</si>
  <si>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</si>
  <si>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</si>
  <si>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</si>
  <si>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</si>
  <si>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</si>
  <si>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</si>
  <si>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</si>
  <si>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</si>
  <si>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</si>
  <si>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</si>
  <si>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</si>
  <si>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</si>
  <si>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</si>
  <si>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</si>
  <si>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</si>
  <si>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</si>
  <si>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</si>
  <si>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</si>
  <si>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</si>
  <si>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</si>
  <si>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</si>
  <si>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</si>
  <si>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</si>
  <si>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</si>
  <si>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</si>
  <si>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</si>
  <si>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</si>
  <si>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</si>
  <si>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</si>
  <si>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</si>
  <si>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</si>
  <si>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</si>
  <si>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</si>
  <si>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</si>
  <si>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</si>
  <si>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</si>
  <si>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</si>
  <si>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</si>
  <si>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</si>
  <si>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</si>
  <si>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</si>
  <si>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</si>
  <si>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</si>
  <si>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</si>
  <si>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</si>
  <si>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</si>
  <si>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</si>
  <si>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</si>
  <si>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</si>
  <si>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</si>
  <si>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</si>
  <si>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</si>
  <si>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</si>
  <si>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</si>
  <si>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</si>
  <si>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</si>
  <si>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</si>
  <si>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</si>
  <si>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</si>
  <si>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</si>
  <si>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</si>
  <si>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</si>
  <si>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</si>
  <si>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</si>
  <si>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</si>
  <si>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</si>
  <si>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</si>
  <si>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</si>
  <si>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</si>
  <si>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</si>
  <si>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</si>
  <si>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</si>
  <si>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</si>
  <si>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</si>
  <si>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</si>
  <si>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</si>
  <si>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</si>
  <si>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</si>
  <si>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</si>
  <si>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</si>
  <si>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</si>
  <si>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</si>
  <si>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</si>
  <si>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</si>
  <si>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</si>
  <si>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</si>
  <si>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</si>
  <si>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</si>
  <si>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</si>
  <si>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</si>
  <si>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</si>
  <si>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</si>
  <si>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</si>
  <si>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</si>
  <si>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</si>
  <si>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</si>
  <si>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</si>
  <si>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</si>
  <si>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</si>
  <si>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</si>
  <si>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</si>
  <si>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</si>
  <si>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</si>
  <si>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</si>
  <si>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</si>
  <si>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</si>
  <si>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</si>
  <si>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</si>
  <si>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</si>
  <si>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</si>
  <si>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</si>
  <si>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</si>
  <si>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</si>
  <si>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</si>
  <si>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</si>
  <si>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</si>
  <si>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</si>
  <si>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</si>
  <si>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</si>
  <si>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</si>
  <si>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</si>
  <si>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</si>
  <si>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</si>
  <si>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</si>
  <si>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</si>
  <si>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</si>
  <si>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</si>
  <si>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</si>
  <si>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</si>
  <si>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</si>
  <si>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</si>
  <si>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</si>
  <si>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</si>
  <si>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</si>
  <si>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</si>
  <si>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</si>
  <si>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</si>
  <si>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</si>
  <si>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</si>
  <si>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</si>
  <si>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</si>
  <si>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</si>
  <si>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</si>
  <si>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</si>
  <si>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</si>
  <si>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</si>
  <si>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</si>
  <si>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</si>
  <si>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</si>
  <si>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</si>
  <si>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</si>
  <si>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</si>
  <si>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</si>
  <si>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</si>
  <si>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</si>
  <si>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</si>
  <si>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</si>
  <si>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</si>
  <si>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</si>
  <si>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</si>
  <si>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</si>
  <si>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</si>
  <si>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</si>
  <si>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</si>
  <si>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</si>
  <si>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</si>
  <si>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</si>
  <si>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</si>
  <si>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</si>
  <si>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</si>
  <si>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</si>
  <si>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</si>
  <si>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</si>
  <si>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</si>
  <si>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</si>
  <si>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</si>
  <si>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</si>
  <si>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</si>
  <si>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</si>
  <si>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</si>
  <si>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</si>
  <si>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</si>
  <si>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</si>
  <si>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</si>
  <si>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</si>
  <si>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</si>
  <si>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</si>
  <si>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</si>
  <si>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</si>
  <si>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</si>
  <si>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</si>
  <si>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</si>
  <si>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</si>
  <si>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</si>
  <si>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</si>
  <si>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</si>
  <si>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</si>
  <si>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</si>
  <si>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</si>
  <si>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</si>
  <si>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</si>
  <si>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</si>
  <si>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</si>
  <si>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</si>
  <si>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</si>
  <si>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</si>
  <si>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</si>
  <si>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</si>
  <si>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</si>
  <si>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</si>
  <si>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</si>
  <si>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</si>
  <si>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</si>
  <si>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</si>
  <si>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</si>
  <si>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</si>
  <si>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</si>
  <si>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</si>
  <si>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</si>
  <si>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</si>
  <si>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</si>
  <si>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</si>
  <si>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</si>
  <si>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</si>
  <si>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</si>
  <si>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</si>
  <si>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</si>
  <si>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</si>
  <si>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</si>
  <si>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</si>
  <si>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</si>
  <si>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</si>
  <si>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</si>
  <si>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</si>
  <si>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</si>
  <si>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</si>
  <si>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</si>
  <si>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</si>
  <si>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</si>
  <si>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</si>
  <si>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</si>
  <si>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</si>
  <si>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</si>
  <si>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</si>
  <si>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</si>
  <si>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</si>
  <si>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</si>
  <si>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</si>
  <si>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</si>
  <si>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</si>
  <si>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</si>
  <si>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</si>
  <si>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</si>
  <si>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</si>
  <si>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</si>
  <si>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</si>
  <si>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</si>
  <si>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</si>
  <si>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</si>
  <si>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</si>
  <si>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</si>
  <si>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</si>
  <si>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</si>
  <si>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</si>
  <si>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</si>
  <si>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</si>
  <si>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</si>
  <si>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</si>
  <si>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</si>
  <si>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</si>
  <si>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</si>
  <si>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</si>
  <si>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</si>
  <si>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</si>
  <si>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</si>
  <si>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</si>
  <si>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</si>
  <si>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</si>
  <si>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</si>
  <si>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</si>
  <si>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</si>
  <si>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</si>
  <si>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</si>
  <si>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</si>
  <si>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</si>
  <si>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</si>
  <si>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</si>
  <si>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</si>
  <si>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</si>
  <si>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</si>
  <si>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</si>
  <si>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</si>
  <si>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</si>
  <si>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</si>
  <si>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</si>
  <si>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</si>
  <si>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</si>
  <si>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</si>
  <si>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</si>
  <si>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</si>
  <si>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</si>
  <si>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</si>
  <si>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</si>
  <si>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</si>
  <si>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</si>
  <si>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</si>
  <si>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</si>
  <si>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</si>
  <si>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</si>
  <si>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</si>
  <si>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</si>
  <si>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</si>
  <si>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</si>
  <si>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</si>
  <si>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</si>
  <si>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</si>
  <si>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</si>
  <si>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</si>
  <si>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</si>
  <si>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</si>
  <si>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</si>
  <si>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</si>
  <si>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</si>
  <si>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</si>
  <si>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</si>
  <si>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</si>
  <si>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</si>
  <si>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</si>
  <si>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</si>
  <si>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</si>
  <si>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</si>
  <si>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</si>
  <si>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</si>
  <si>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</si>
  <si>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</si>
  <si>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</si>
  <si>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</si>
  <si>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</si>
  <si>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</si>
  <si>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</si>
  <si>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</si>
  <si>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</si>
  <si>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</si>
  <si>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</si>
  <si>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</si>
  <si>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</si>
  <si>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</si>
  <si>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</si>
  <si>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</si>
  <si>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</si>
  <si>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</si>
  <si>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</si>
  <si>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</si>
  <si>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</si>
  <si>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</si>
  <si>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</si>
  <si>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</si>
  <si>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</si>
  <si>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</si>
  <si>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</si>
  <si>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</si>
  <si>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</si>
  <si>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</si>
  <si>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</si>
  <si>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</si>
  <si>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</si>
  <si>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</si>
  <si>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</si>
  <si>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</si>
  <si>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</si>
  <si>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</si>
  <si>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</si>
  <si>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</si>
  <si>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</si>
  <si>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</si>
  <si>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</si>
  <si>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</si>
  <si>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</si>
  <si>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</si>
  <si>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</si>
  <si>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</si>
  <si>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</si>
  <si>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</si>
  <si>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</si>
  <si>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</si>
  <si>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</si>
  <si>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</si>
  <si>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</si>
  <si>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</si>
  <si>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</si>
  <si>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</si>
  <si>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</si>
  <si>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</si>
  <si>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</si>
  <si>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</si>
  <si>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</si>
  <si>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</si>
  <si>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</si>
  <si>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</si>
  <si>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</si>
  <si>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</si>
  <si>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</si>
  <si>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</si>
  <si>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</si>
  <si>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</si>
  <si>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</si>
  <si>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</si>
  <si>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</si>
  <si>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</si>
  <si>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</si>
  <si>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</si>
  <si>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</si>
  <si>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</si>
  <si>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</si>
  <si>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</si>
  <si>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</si>
  <si>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</si>
  <si>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</si>
  <si>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</si>
  <si>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</si>
  <si>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</si>
  <si>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</si>
  <si>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</si>
  <si>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</si>
  <si>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</si>
  <si>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</si>
  <si>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</si>
  <si>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</si>
  <si>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</si>
  <si>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</si>
  <si>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</si>
  <si>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</si>
  <si>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</si>
  <si>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</si>
  <si>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</si>
  <si>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</si>
  <si>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</si>
  <si>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</si>
  <si>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</si>
  <si>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</si>
  <si>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</si>
  <si>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</si>
  <si>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</si>
  <si>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</si>
  <si>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</si>
  <si>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</si>
  <si>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</si>
  <si>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</si>
  <si>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</si>
  <si>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</si>
  <si>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</si>
  <si>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</si>
  <si>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</si>
  <si>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</si>
  <si>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</si>
  <si>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</si>
  <si>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</si>
  <si>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</si>
  <si>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</si>
  <si>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</si>
  <si>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</si>
  <si>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</si>
  <si>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</si>
  <si>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</si>
  <si>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</si>
  <si>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</si>
  <si>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</si>
  <si>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</si>
  <si>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</si>
  <si>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</si>
  <si>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</si>
  <si>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</si>
  <si>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</si>
  <si>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</si>
  <si>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</si>
  <si>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</si>
  <si>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</si>
  <si>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</si>
  <si>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</si>
  <si>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</si>
  <si>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</si>
  <si>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</si>
  <si>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</si>
  <si>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</si>
  <si>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</si>
  <si>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</si>
  <si>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</si>
  <si>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</si>
  <si>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</si>
  <si>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</si>
  <si>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</si>
  <si>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</si>
  <si>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</si>
  <si>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</si>
  <si>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</si>
  <si>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</si>
  <si>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</si>
  <si>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</si>
  <si>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</si>
  <si>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</si>
  <si>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</si>
  <si>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</si>
  <si>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</si>
  <si>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</si>
  <si>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</si>
  <si>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</si>
  <si>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</si>
  <si>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</si>
  <si>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</si>
  <si>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</si>
  <si>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</si>
  <si>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</si>
  <si>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</si>
  <si>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</si>
  <si>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</si>
  <si>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</si>
  <si>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</si>
  <si>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</si>
  <si>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</si>
  <si>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</si>
  <si>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</si>
  <si>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</si>
  <si>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</si>
  <si>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</si>
  <si>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</si>
  <si>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</si>
  <si>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</si>
  <si>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</si>
  <si>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</si>
  <si>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</si>
  <si>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</si>
  <si>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</si>
  <si>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</si>
  <si>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</si>
  <si>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</si>
  <si>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</si>
  <si>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</si>
  <si>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</si>
  <si>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</si>
  <si>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</si>
  <si>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</si>
  <si>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</si>
  <si>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</si>
  <si>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</si>
  <si>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</si>
  <si>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</si>
  <si>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</si>
  <si>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</si>
  <si>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</si>
  <si>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</si>
  <si>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</si>
  <si>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</si>
  <si>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</si>
  <si>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</si>
  <si>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</si>
  <si>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</si>
  <si>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</si>
  <si>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</si>
  <si>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</si>
  <si>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</si>
  <si>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</si>
  <si>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</si>
  <si>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</si>
  <si>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</si>
  <si>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</si>
  <si>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</si>
  <si>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</si>
  <si>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</si>
  <si>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</si>
  <si>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</si>
  <si>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</si>
  <si>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</si>
  <si>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</si>
  <si>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</si>
  <si>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</si>
  <si>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</si>
  <si>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</si>
  <si>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</si>
  <si>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</si>
  <si>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</si>
  <si>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</si>
  <si>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</si>
  <si>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</si>
  <si>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</si>
  <si>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</si>
  <si>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</si>
  <si>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</si>
  <si>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</si>
  <si>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</si>
  <si>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</si>
  <si>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</si>
  <si>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</si>
  <si>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</si>
  <si>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</si>
  <si>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</si>
  <si>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</si>
  <si>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</si>
  <si>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</si>
  <si>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</si>
  <si>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</si>
  <si>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</si>
  <si>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</si>
  <si>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</si>
  <si>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</si>
  <si>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</si>
  <si>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</si>
  <si>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</si>
  <si>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</si>
  <si>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</si>
  <si>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</si>
  <si>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</si>
  <si>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</si>
  <si>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</si>
  <si>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</si>
  <si>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</si>
  <si>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</si>
  <si>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</si>
  <si>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</si>
  <si>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</si>
  <si>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</si>
  <si>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</si>
  <si>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</si>
  <si>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</si>
  <si>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</si>
  <si>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</si>
  <si>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</si>
  <si>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</si>
  <si>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</si>
  <si>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</si>
  <si>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</si>
  <si>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</si>
  <si>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</si>
  <si>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</si>
  <si>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</si>
  <si>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</si>
  <si>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</si>
  <si>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</si>
  <si>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</si>
  <si>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</si>
  <si>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</si>
  <si>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</si>
  <si>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</si>
  <si>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</si>
  <si>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</si>
  <si>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</si>
  <si>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</si>
  <si>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</si>
  <si>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</si>
  <si>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</si>
  <si>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</si>
  <si>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</si>
  <si>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</si>
  <si>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</si>
  <si>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</si>
  <si>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</si>
  <si>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</si>
  <si>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</si>
  <si>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</si>
  <si>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</si>
  <si>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</si>
  <si>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</si>
  <si>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</si>
  <si>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</si>
  <si>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</si>
  <si>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</si>
  <si>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</si>
  <si>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</si>
  <si>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</si>
  <si>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</si>
  <si>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</si>
  <si>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</si>
  <si>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</si>
  <si>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</si>
  <si>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</si>
  <si>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</si>
  <si>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</si>
  <si>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</si>
  <si>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</si>
  <si>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</si>
  <si>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</si>
  <si>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</si>
  <si>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</si>
  <si>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</si>
  <si>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</si>
  <si>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</si>
  <si>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</si>
  <si>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</si>
  <si>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</si>
  <si>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</si>
  <si>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</si>
  <si>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</si>
  <si>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</si>
  <si>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</si>
  <si>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</si>
  <si>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</si>
  <si>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</si>
  <si>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</si>
  <si>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</si>
  <si>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</si>
  <si>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</si>
  <si>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</si>
  <si>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</si>
  <si>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</si>
  <si>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</si>
  <si>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</si>
  <si>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</si>
  <si>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</si>
  <si>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</si>
  <si>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</si>
  <si>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</si>
  <si>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</si>
  <si>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</si>
  <si>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</si>
  <si>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</si>
  <si>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</si>
  <si>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</si>
  <si>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</si>
  <si>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</si>
  <si>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</si>
  <si>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</si>
  <si>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</si>
  <si>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</si>
  <si>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</si>
  <si>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</si>
  <si>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</si>
  <si>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</si>
  <si>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</si>
  <si>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</si>
  <si>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</si>
  <si>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</si>
  <si>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</si>
  <si>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</si>
  <si>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</si>
  <si>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</si>
  <si>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</si>
  <si>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</si>
  <si>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</si>
  <si>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</si>
  <si>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</si>
  <si>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</si>
  <si>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</si>
  <si>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</si>
  <si>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</si>
  <si>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</si>
  <si>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</si>
  <si>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</si>
  <si>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</si>
  <si>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</si>
  <si>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</si>
  <si>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</si>
  <si>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</si>
  <si>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</si>
  <si>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</si>
  <si>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</si>
  <si>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</si>
  <si>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</si>
  <si>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</si>
  <si>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</si>
  <si>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</si>
  <si>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</si>
  <si>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</si>
  <si>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</si>
  <si>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</si>
  <si>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</si>
  <si>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</si>
  <si>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</si>
  <si>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</si>
  <si>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</si>
  <si>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</si>
  <si>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</si>
  <si>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</si>
  <si>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</si>
  <si>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</si>
  <si>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</si>
  <si>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</si>
  <si>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</si>
  <si>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</si>
  <si>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</si>
  <si>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</si>
  <si>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</si>
  <si>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</si>
  <si>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</si>
  <si>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</si>
  <si>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</si>
  <si>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</si>
  <si>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</si>
  <si>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</si>
  <si>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</si>
  <si>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</si>
  <si>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</si>
  <si>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</si>
  <si>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</si>
  <si>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</si>
  <si>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</si>
  <si>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</si>
  <si>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</si>
  <si>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</si>
  <si>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</si>
  <si>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</si>
  <si>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</si>
  <si>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</si>
  <si>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</si>
  <si>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</si>
  <si>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</si>
  <si>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</si>
  <si>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</si>
  <si>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</si>
  <si>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</si>
  <si>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</si>
  <si>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</si>
  <si>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</si>
  <si>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</si>
  <si>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</si>
  <si>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</si>
  <si>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</si>
  <si>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</si>
  <si>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</si>
  <si>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</si>
  <si>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</si>
  <si>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</si>
  <si>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</si>
  <si>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</si>
  <si>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</si>
  <si>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</si>
  <si>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</si>
  <si>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</si>
  <si>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</si>
  <si>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</si>
  <si>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</si>
  <si>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</si>
  <si>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</si>
  <si>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</si>
  <si>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</si>
  <si>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</si>
  <si>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</si>
  <si>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</si>
  <si>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</si>
  <si>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</si>
  <si>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</si>
  <si>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</si>
  <si>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</si>
  <si>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</si>
  <si>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</si>
  <si>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</si>
  <si>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</si>
  <si>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</si>
  <si>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</si>
  <si>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</si>
  <si>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</si>
  <si>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</si>
  <si>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</si>
  <si>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</si>
  <si>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</si>
  <si>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</si>
  <si>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</si>
  <si>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</si>
  <si>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</si>
  <si>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</si>
  <si>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</si>
  <si>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</si>
  <si>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</si>
  <si>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</si>
  <si>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</si>
  <si>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</si>
  <si>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</si>
  <si>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</si>
  <si>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</si>
  <si>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</si>
  <si>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</si>
  <si>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</si>
  <si>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</si>
  <si>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</si>
  <si>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</si>
  <si>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</si>
  <si>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</si>
  <si>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</si>
  <si>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</si>
  <si>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</si>
  <si>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</si>
  <si>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</si>
  <si>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</si>
  <si>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</si>
  <si>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</si>
  <si>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</si>
  <si>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</si>
  <si>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</si>
  <si>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</si>
  <si>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</si>
  <si>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</si>
  <si>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</si>
  <si>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</si>
  <si>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</si>
  <si>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</si>
  <si>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</si>
  <si>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</si>
  <si>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</si>
  <si>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</si>
  <si>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</si>
  <si>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</si>
  <si>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</si>
  <si>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</si>
  <si>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</si>
  <si>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</si>
  <si>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</si>
  <si>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</si>
  <si>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</si>
  <si>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</si>
  <si>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</si>
  <si>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</si>
  <si>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</si>
  <si>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</si>
  <si>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</si>
  <si>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</si>
  <si>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</si>
  <si>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</si>
  <si>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</si>
  <si>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</si>
  <si>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</si>
  <si>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</si>
  <si>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</si>
  <si>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</si>
  <si>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</si>
  <si>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</si>
  <si>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</si>
  <si>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</si>
  <si>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</si>
  <si>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</si>
  <si>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</si>
  <si>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</si>
  <si>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</si>
  <si>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</si>
  <si>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</si>
  <si>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</si>
  <si>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</si>
  <si>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</si>
  <si>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</si>
  <si>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</si>
  <si>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</si>
  <si>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</si>
  <si>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</si>
  <si>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</si>
  <si>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</si>
  <si>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</si>
  <si>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</si>
  <si>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</si>
  <si>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</si>
  <si>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</si>
  <si>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</si>
  <si>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</si>
  <si>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</si>
  <si>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</si>
  <si>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</si>
  <si>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</si>
  <si>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</si>
  <si>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</si>
  <si>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</si>
  <si>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</si>
  <si>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</si>
  <si>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</si>
  <si>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</si>
  <si>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</si>
  <si>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</si>
  <si>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</si>
  <si>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</si>
  <si>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</si>
  <si>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</si>
  <si>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</si>
  <si>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</si>
  <si>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</si>
  <si>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</si>
  <si>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</si>
  <si>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</si>
  <si>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</si>
  <si>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</si>
  <si>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</si>
  <si>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</si>
  <si>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</si>
  <si>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</si>
  <si>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</si>
  <si>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</si>
  <si>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</si>
  <si>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</si>
  <si>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</si>
  <si>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</si>
  <si>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</si>
  <si>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</si>
  <si>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</si>
  <si>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</si>
  <si>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</si>
  <si>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</si>
  <si>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</si>
  <si>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</si>
  <si>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</si>
  <si>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</si>
  <si>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</si>
  <si>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</si>
  <si>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</si>
  <si>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</si>
  <si>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</si>
  <si>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</si>
  <si>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</si>
  <si>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</si>
  <si>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</si>
  <si>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</si>
  <si>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</si>
  <si>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</si>
  <si>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</si>
  <si>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</si>
  <si>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</si>
  <si>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</si>
  <si>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</si>
  <si>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</si>
  <si>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</si>
  <si>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</si>
  <si>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</si>
  <si>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</si>
  <si>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</si>
  <si>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</si>
  <si>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</si>
  <si>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</si>
  <si>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</si>
  <si>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</si>
  <si>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</si>
  <si>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</si>
  <si>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</si>
  <si>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</si>
  <si>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</si>
  <si>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</si>
  <si>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</si>
  <si>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</si>
  <si>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</si>
  <si>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</si>
  <si>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</si>
  <si>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</si>
  <si>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</si>
  <si>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</si>
  <si>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</si>
  <si>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</si>
  <si>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</si>
  <si>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</si>
  <si>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</si>
  <si>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</si>
  <si>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</si>
  <si>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</si>
  <si>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</si>
  <si>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</si>
  <si>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</si>
  <si>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</si>
  <si>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</si>
  <si>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</si>
  <si>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</si>
  <si>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</si>
  <si>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</si>
  <si>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</si>
  <si>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</si>
  <si>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</si>
  <si>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</si>
  <si>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</si>
  <si>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</si>
  <si>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</si>
  <si>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</si>
  <si>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</si>
  <si>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</si>
  <si>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</si>
  <si>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</si>
  <si>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</si>
  <si>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</si>
  <si>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</si>
  <si>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</si>
  <si>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</si>
  <si>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</si>
  <si>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</si>
  <si>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</si>
  <si>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</si>
  <si>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</si>
  <si>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</si>
  <si>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</si>
  <si>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</si>
  <si>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</si>
  <si>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</si>
  <si>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</si>
  <si>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</si>
  <si>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</si>
  <si>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</si>
  <si>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</si>
  <si>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</si>
  <si>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</si>
  <si>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</si>
  <si>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</si>
  <si>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</si>
  <si>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</si>
  <si>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</si>
  <si>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</si>
  <si>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</si>
  <si>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</si>
  <si>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</si>
  <si>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</si>
  <si>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</si>
  <si>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</si>
  <si>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</si>
  <si>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</si>
  <si>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</si>
  <si>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</si>
  <si>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</si>
  <si>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</si>
  <si>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</si>
  <si>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</si>
  <si>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</si>
  <si>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</si>
  <si>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</si>
  <si>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</si>
  <si>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</si>
  <si>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</si>
  <si>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</si>
  <si>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</si>
  <si>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</si>
  <si>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</si>
  <si>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</si>
  <si>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</si>
  <si>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</si>
  <si>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</si>
  <si>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</si>
  <si>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</si>
  <si>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</si>
  <si>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</si>
  <si>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</si>
  <si>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</si>
  <si>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</si>
  <si>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</si>
  <si>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</si>
  <si>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</si>
  <si>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</si>
  <si>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</si>
  <si>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</si>
  <si>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</si>
  <si>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</si>
  <si>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</si>
  <si>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</si>
  <si>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</si>
  <si>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</si>
  <si>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</si>
  <si>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</si>
  <si>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</si>
  <si>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</si>
  <si>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</si>
  <si>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</si>
  <si>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</si>
  <si>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</si>
  <si>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</si>
  <si>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</si>
  <si>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</si>
  <si>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</si>
  <si>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</si>
  <si>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</si>
  <si>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</si>
  <si>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</si>
  <si>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</si>
  <si>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</si>
  <si>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</si>
  <si>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</si>
  <si>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</si>
  <si>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</si>
  <si>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</si>
  <si>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</si>
  <si>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</si>
  <si>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</si>
  <si>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</si>
  <si>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</si>
  <si>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</si>
  <si>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</si>
  <si>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</si>
  <si>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</si>
  <si>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</si>
  <si>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</si>
  <si>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</si>
  <si>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</si>
  <si>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</si>
  <si>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</si>
  <si>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</si>
  <si>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</si>
  <si>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</si>
  <si>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</si>
  <si>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</si>
  <si>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</si>
  <si>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</si>
  <si>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</si>
  <si>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</si>
  <si>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</si>
  <si>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</si>
  <si>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</si>
  <si>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</si>
  <si>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</si>
  <si>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</si>
  <si>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</si>
  <si>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</si>
  <si>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</si>
  <si>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</si>
  <si>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</si>
  <si>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</si>
  <si>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</si>
  <si>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</si>
  <si>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</si>
  <si>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</si>
  <si>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</si>
  <si>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</si>
  <si>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</si>
  <si>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</si>
  <si>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</si>
  <si>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</si>
  <si>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</si>
  <si>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</si>
  <si>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</si>
  <si>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</si>
  <si>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</si>
  <si>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</si>
  <si>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</si>
  <si>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</si>
  <si>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</si>
  <si>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</si>
  <si>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</si>
  <si>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</si>
  <si>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</si>
  <si>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</si>
  <si>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</si>
  <si>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</si>
  <si>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</si>
  <si>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</si>
  <si>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</si>
  <si>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</si>
  <si>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</si>
  <si>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</si>
  <si>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</si>
  <si>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</si>
  <si>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</si>
  <si>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</si>
  <si>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</si>
  <si>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</si>
  <si>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</si>
  <si>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</si>
  <si>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</si>
  <si>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</si>
  <si>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</si>
  <si>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</si>
  <si>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</si>
  <si>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</si>
  <si>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</si>
  <si>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</si>
  <si>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</si>
  <si>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</si>
  <si>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</si>
  <si>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</si>
  <si>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</si>
  <si>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</si>
  <si>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</si>
  <si>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</si>
  <si>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</si>
  <si>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</si>
  <si>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</si>
  <si>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</si>
  <si>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</si>
  <si>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</si>
  <si>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</si>
  <si>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</si>
  <si>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</si>
  <si>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</si>
  <si>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</si>
  <si>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</si>
  <si>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</si>
  <si>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</si>
  <si>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</si>
  <si>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</si>
  <si>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</si>
  <si>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</si>
  <si>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</si>
  <si>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</si>
  <si>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</si>
  <si>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</si>
  <si>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</si>
  <si>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</si>
  <si>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</si>
  <si>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</si>
  <si>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</si>
  <si>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</si>
  <si>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</si>
  <si>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</si>
  <si>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</si>
  <si>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</si>
  <si>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</si>
  <si>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</si>
  <si>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</si>
  <si>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</si>
  <si>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</si>
  <si>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</si>
  <si>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</si>
  <si>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</si>
  <si>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</si>
  <si>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</si>
  <si>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</si>
  <si>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</si>
  <si>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</si>
  <si>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</si>
  <si>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</si>
  <si>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</si>
  <si>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</si>
  <si>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</si>
  <si>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</si>
  <si>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</si>
  <si>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</si>
  <si>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</si>
  <si>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</si>
  <si>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</si>
  <si>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</si>
  <si>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</si>
  <si>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</si>
  <si>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</si>
  <si>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</si>
  <si>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</si>
  <si>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</si>
  <si>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</si>
  <si>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</si>
  <si>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</si>
  <si>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</si>
  <si>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</si>
  <si>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</si>
  <si>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</si>
  <si>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</si>
  <si>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</si>
  <si>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</si>
  <si>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</si>
  <si>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</si>
  <si>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</si>
  <si>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</si>
  <si>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</si>
  <si>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</si>
  <si>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</si>
  <si>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</si>
  <si>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</si>
  <si>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</si>
  <si>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</si>
  <si>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</si>
  <si>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</si>
  <si>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</si>
  <si>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</si>
  <si>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</si>
  <si>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</si>
  <si>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</si>
  <si>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</si>
  <si>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</si>
  <si>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</si>
  <si>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</si>
  <si>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</si>
  <si>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</si>
  <si>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</si>
  <si>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</si>
  <si>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</si>
  <si>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</si>
  <si>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</si>
  <si>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</si>
  <si>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</si>
  <si>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</si>
  <si>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</si>
  <si>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</si>
  <si>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</si>
  <si>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</si>
  <si>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</si>
  <si>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</si>
  <si>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</si>
  <si>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</si>
  <si>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</si>
  <si>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</si>
  <si>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</si>
  <si>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</si>
  <si>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</si>
  <si>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</si>
  <si>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</si>
  <si>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</si>
  <si>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</si>
  <si>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</si>
  <si>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</si>
  <si>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</si>
  <si>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</si>
  <si>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</si>
  <si>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</si>
  <si>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</si>
  <si>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</si>
  <si>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</si>
  <si>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</si>
  <si>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</si>
  <si>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</si>
  <si>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</si>
  <si>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</si>
  <si>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</si>
  <si>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</si>
  <si>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</si>
  <si>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</si>
  <si>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</si>
  <si>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</si>
  <si>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</si>
  <si>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</si>
  <si>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</si>
  <si>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</si>
  <si>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</si>
  <si>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</si>
  <si>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</si>
  <si>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</si>
  <si>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</si>
  <si>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</si>
  <si>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</si>
  <si>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</si>
  <si>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</si>
  <si>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</si>
  <si>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</si>
  <si>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</si>
  <si>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</si>
  <si>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</si>
  <si>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</si>
  <si>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</si>
  <si>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</si>
  <si>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</si>
  <si>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</si>
  <si>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</si>
  <si>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</si>
  <si>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</si>
  <si>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</si>
  <si>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</si>
  <si>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</si>
  <si>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</si>
  <si>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</si>
  <si>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</si>
  <si>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</si>
  <si>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</si>
  <si>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</si>
  <si>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</si>
  <si>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</si>
  <si>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</si>
  <si>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</si>
  <si>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</si>
  <si>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</si>
  <si>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</si>
  <si>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</si>
  <si>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</si>
  <si>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</si>
  <si>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</si>
  <si>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</si>
  <si>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</si>
  <si>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</si>
  <si>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</si>
  <si>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</si>
  <si>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</si>
  <si>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</si>
  <si>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</si>
  <si>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</si>
  <si>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</si>
  <si>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</si>
  <si>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</si>
  <si>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</si>
  <si>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</si>
  <si>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</si>
  <si>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</si>
  <si>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</si>
  <si>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</si>
  <si>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</si>
  <si>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</si>
  <si>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</si>
  <si>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</si>
  <si>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</si>
  <si>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</si>
  <si>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</si>
  <si>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</si>
  <si>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</si>
  <si>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</si>
  <si>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</si>
  <si>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</si>
  <si>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</si>
  <si>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</si>
  <si>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</si>
  <si>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</si>
  <si>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</si>
  <si>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</si>
  <si>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</si>
  <si>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</si>
  <si>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</si>
  <si>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</si>
  <si>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</si>
  <si>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</si>
  <si>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</si>
  <si>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</si>
  <si>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</si>
  <si>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</si>
  <si>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</si>
  <si>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</si>
  <si>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</si>
  <si>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</si>
  <si>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</si>
  <si>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</si>
  <si>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</si>
  <si>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</si>
  <si>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</si>
  <si>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</si>
  <si>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</si>
  <si>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</si>
  <si>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</si>
  <si>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</si>
  <si>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</si>
  <si>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</si>
  <si>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</si>
  <si>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</si>
  <si>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</si>
  <si>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</si>
  <si>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</si>
  <si>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</si>
  <si>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</si>
  <si>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</si>
  <si>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</si>
  <si>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</si>
  <si>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</si>
  <si>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</si>
  <si>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</si>
  <si>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</si>
  <si>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</si>
  <si>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</si>
  <si>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</si>
  <si>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</si>
  <si>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</si>
  <si>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</si>
  <si>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</si>
  <si>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</si>
  <si>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</si>
  <si>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</si>
  <si>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</si>
  <si>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</si>
  <si>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</si>
  <si>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</si>
  <si>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</si>
  <si>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</si>
  <si>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</si>
  <si>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</si>
  <si>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</si>
  <si>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</si>
  <si>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</si>
  <si>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</si>
  <si>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</si>
  <si>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</si>
  <si>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</si>
  <si>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</si>
  <si>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</si>
  <si>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</si>
  <si>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</si>
  <si>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</si>
  <si>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</si>
  <si>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</si>
  <si>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</si>
  <si>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</si>
  <si>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</si>
  <si>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</si>
  <si>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</si>
  <si>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</si>
  <si>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</si>
  <si>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</si>
  <si>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</si>
  <si>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</si>
  <si>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</si>
  <si>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</si>
  <si>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</si>
  <si>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</si>
  <si>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</si>
  <si>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</si>
  <si>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</si>
  <si>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</si>
  <si>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</si>
  <si>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</si>
  <si>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</si>
  <si>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</si>
  <si>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</si>
  <si>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</si>
  <si>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</si>
  <si>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</si>
  <si>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</si>
  <si>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</si>
  <si>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</si>
  <si>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</si>
  <si>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</si>
  <si>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</si>
  <si>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</si>
  <si>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</si>
  <si>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</si>
  <si>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</si>
  <si>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</si>
  <si>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</si>
  <si>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</si>
  <si>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</si>
  <si>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</si>
  <si>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</si>
  <si>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</si>
  <si>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</si>
  <si>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</si>
  <si>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</si>
  <si>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</si>
  <si>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</si>
  <si>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</si>
  <si>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</si>
  <si>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</si>
  <si>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</si>
  <si>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</si>
  <si>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</si>
  <si>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</si>
  <si>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</si>
  <si>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</si>
  <si>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</si>
  <si>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</si>
  <si>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</si>
  <si>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</si>
  <si>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</si>
  <si>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</si>
  <si>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</si>
  <si>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</si>
  <si>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</si>
  <si>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</si>
  <si>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</si>
  <si>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</si>
  <si>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</si>
  <si>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</si>
  <si>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</si>
  <si>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</si>
  <si>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</si>
  <si>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</si>
  <si>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</si>
  <si>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</si>
  <si>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</si>
  <si>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</si>
  <si>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</si>
  <si>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</si>
  <si>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</si>
  <si>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</si>
  <si>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</si>
  <si>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</si>
  <si>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</si>
  <si>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</si>
  <si>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</si>
  <si>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</si>
  <si>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</si>
  <si>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</si>
  <si>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</si>
  <si>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</si>
  <si>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</si>
  <si>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</si>
  <si>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</si>
  <si>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</si>
  <si>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</si>
  <si>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</si>
  <si>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</si>
  <si>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</si>
  <si>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</si>
  <si>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</si>
  <si>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</si>
  <si>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</si>
  <si>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</si>
  <si>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</si>
  <si>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</si>
  <si>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</si>
  <si>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</si>
  <si>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</si>
  <si>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</si>
  <si>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</si>
  <si>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</si>
  <si>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</si>
  <si>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</si>
  <si>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</si>
  <si>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</si>
  <si>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</si>
  <si>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</si>
  <si>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</si>
  <si>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</si>
  <si>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</si>
  <si>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</si>
  <si>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</si>
  <si>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</si>
  <si>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</si>
  <si>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</si>
  <si>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</si>
  <si>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</si>
  <si>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</si>
  <si>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</si>
  <si>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</si>
  <si>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</si>
  <si>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</si>
  <si>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</si>
  <si>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</si>
  <si>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</si>
  <si>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</si>
  <si>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</si>
  <si>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</si>
  <si>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</si>
  <si>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</si>
  <si>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</si>
  <si>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</si>
  <si>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</si>
  <si>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</si>
  <si>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</si>
  <si>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</si>
  <si>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</si>
  <si>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</si>
  <si>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</si>
  <si>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</si>
  <si>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</si>
  <si>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</si>
  <si>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</si>
  <si>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</si>
  <si>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</si>
  <si>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</si>
  <si>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</si>
  <si>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</si>
  <si>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</si>
  <si>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</si>
  <si>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</si>
  <si>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</si>
  <si>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</si>
  <si>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</si>
  <si>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</si>
  <si>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</si>
  <si>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</si>
  <si>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</si>
  <si>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</si>
  <si>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</si>
  <si>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</si>
  <si>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</si>
  <si>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</si>
  <si>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</si>
  <si>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</si>
  <si>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</si>
  <si>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</si>
  <si>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</si>
  <si>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</si>
  <si>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</si>
  <si>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</si>
  <si>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</si>
  <si>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</si>
  <si>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</si>
  <si>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</si>
  <si>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</si>
  <si>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</si>
  <si>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</si>
  <si>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</si>
  <si>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</si>
  <si>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</si>
  <si>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</si>
  <si>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</si>
  <si>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</si>
  <si>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</si>
  <si>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</si>
  <si>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</si>
  <si>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</si>
  <si>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</si>
  <si>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</si>
  <si>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</si>
  <si>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</si>
  <si>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</si>
  <si>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</si>
  <si>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</si>
  <si>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</si>
  <si>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</si>
  <si>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</si>
  <si>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</si>
  <si>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</si>
  <si>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</si>
  <si>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</si>
  <si>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</si>
  <si>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</si>
  <si>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</si>
  <si>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</si>
  <si>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</si>
  <si>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</si>
  <si>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</si>
  <si>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</si>
  <si>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</si>
  <si>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</si>
  <si>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</si>
  <si>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</si>
  <si>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</si>
  <si>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</si>
  <si>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</si>
  <si>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</si>
  <si>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</si>
  <si>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</si>
  <si>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</si>
  <si>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</si>
  <si>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</si>
  <si>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</si>
  <si>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</si>
  <si>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</si>
  <si>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</si>
  <si>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</si>
  <si>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</si>
  <si>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</si>
  <si>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</si>
  <si>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</si>
  <si>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</si>
  <si>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</si>
  <si>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</si>
  <si>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C-section</t>
  </si>
  <si>
    <t>CD40 Ligand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</si>
  <si>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</si>
  <si>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</si>
  <si>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</si>
  <si>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</si>
  <si>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</si>
  <si>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</si>
  <si>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</si>
  <si>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</si>
  <si>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</si>
  <si>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</si>
  <si>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</si>
  <si>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</si>
  <si>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</si>
  <si>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</si>
  <si>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</si>
  <si>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</si>
  <si>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</si>
  <si>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</si>
  <si>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</si>
  <si>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</si>
  <si>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Publication ID</t>
  </si>
  <si>
    <t>001-101</t>
  </si>
  <si>
    <t>001-106</t>
  </si>
  <si>
    <t>001-103</t>
  </si>
  <si>
    <t>001-107</t>
  </si>
  <si>
    <t>001-109</t>
  </si>
  <si>
    <t>001-102</t>
  </si>
  <si>
    <t>001-105</t>
  </si>
  <si>
    <t>001-110</t>
  </si>
  <si>
    <t>001-108</t>
  </si>
  <si>
    <t>001-104</t>
  </si>
  <si>
    <t>001-111</t>
  </si>
  <si>
    <t>001-112</t>
  </si>
  <si>
    <t>ID_dam</t>
  </si>
  <si>
    <t>Fetal Wt (kg)</t>
  </si>
  <si>
    <t>Hand</t>
  </si>
  <si>
    <t>Foot</t>
  </si>
  <si>
    <t>Humerus</t>
  </si>
  <si>
    <t>Femur</t>
  </si>
  <si>
    <t>BPD</t>
  </si>
  <si>
    <t>OFD</t>
  </si>
  <si>
    <t>Head cir</t>
  </si>
  <si>
    <t>Ab cir</t>
  </si>
  <si>
    <t>Ches cir</t>
  </si>
  <si>
    <t>CRL</t>
  </si>
  <si>
    <t>NA</t>
  </si>
  <si>
    <t>NR</t>
  </si>
  <si>
    <t>GD</t>
  </si>
  <si>
    <t>Biparietal Diameter (cm)</t>
  </si>
  <si>
    <t>Reference Population (Mean)</t>
  </si>
  <si>
    <t>Femur Length (cm)</t>
  </si>
  <si>
    <t>Decidua</t>
  </si>
  <si>
    <t>Amniotic Membrane</t>
  </si>
  <si>
    <t>Umbilical Cord</t>
  </si>
  <si>
    <t>Placenta</t>
  </si>
  <si>
    <t>Cochlea</t>
  </si>
  <si>
    <t>Auditory Ganglion</t>
  </si>
  <si>
    <t>Kidney</t>
  </si>
  <si>
    <t>Urinary Bladder</t>
  </si>
  <si>
    <t>Spleen</t>
  </si>
  <si>
    <t>Liver</t>
  </si>
  <si>
    <t>Submandibular SG</t>
  </si>
  <si>
    <t>Parotid SG</t>
  </si>
  <si>
    <t>Heart</t>
  </si>
  <si>
    <t>Lung</t>
  </si>
  <si>
    <t>Hippocampus</t>
  </si>
  <si>
    <t>Cerebellum</t>
  </si>
  <si>
    <t>Temporal</t>
  </si>
  <si>
    <t>Frontal</t>
  </si>
  <si>
    <t>Occipital Cortex</t>
  </si>
  <si>
    <t>Parietal Cortex</t>
  </si>
  <si>
    <t>Thalamus</t>
  </si>
  <si>
    <t>Hypothalmus</t>
  </si>
  <si>
    <t>Basal Ganglia</t>
  </si>
  <si>
    <t>Axillary LN</t>
  </si>
  <si>
    <t>Mesenteric LN</t>
  </si>
  <si>
    <t>Thymus</t>
  </si>
  <si>
    <t>Esophagus</t>
  </si>
  <si>
    <t>Stomach</t>
  </si>
  <si>
    <t>Duodenum-Pancreas</t>
  </si>
  <si>
    <t>Jejunum</t>
  </si>
  <si>
    <t>Ileum</t>
  </si>
  <si>
    <t>Colon</t>
  </si>
  <si>
    <t>Gallbladder</t>
  </si>
  <si>
    <t>Subqutaneous Fat</t>
  </si>
  <si>
    <t>Mesenteric Fat</t>
  </si>
  <si>
    <t>Brown Fat</t>
  </si>
  <si>
    <t>Olfactory Bulb</t>
  </si>
  <si>
    <t>Optic Nerve</t>
  </si>
  <si>
    <t>Cervical Spinal cord</t>
  </si>
  <si>
    <t>Thoracic Spinal cord</t>
  </si>
  <si>
    <t>Lumbar Spinal cord</t>
  </si>
  <si>
    <t>Tissue</t>
  </si>
  <si>
    <t xml:space="preserve">Sample Day  </t>
  </si>
  <si>
    <t>Dam</t>
  </si>
  <si>
    <t>Fetal Weight (grams)</t>
  </si>
  <si>
    <t>Placental weight (grams)</t>
  </si>
  <si>
    <t>Placental efficiency</t>
  </si>
  <si>
    <t>Not recorded</t>
  </si>
  <si>
    <t>GROUP</t>
  </si>
  <si>
    <t>Project number</t>
  </si>
  <si>
    <t>Date of Collection</t>
  </si>
  <si>
    <t>Days post rhCMV</t>
  </si>
  <si>
    <t>Total Number of Replicates</t>
  </si>
  <si>
    <t>Number of Positive Replicates</t>
  </si>
  <si>
    <t>Percent Positive</t>
  </si>
  <si>
    <t>Mean copies/ml</t>
  </si>
  <si>
    <t xml:space="preserve">1° infection TUL10
</t>
  </si>
  <si>
    <t>3881/CMV P01</t>
  </si>
  <si>
    <t xml:space="preserve">Amniotic fluid </t>
  </si>
  <si>
    <t xml:space="preserve">1° infection
</t>
  </si>
  <si>
    <t>PLASMA</t>
  </si>
  <si>
    <t>4/26/21 CORD</t>
  </si>
  <si>
    <t>4/26/21 FETUS</t>
  </si>
  <si>
    <t>URINE</t>
  </si>
  <si>
    <t>SALIVA</t>
  </si>
  <si>
    <t>PRE</t>
  </si>
  <si>
    <t xml:space="preserve">CMV + cell 
RNAscope 
(Manual counts) </t>
  </si>
  <si>
    <t xml:space="preserve">Placenta  </t>
  </si>
  <si>
    <t>Placenta 2</t>
  </si>
  <si>
    <t xml:space="preserve">AmioticMembrane </t>
  </si>
  <si>
    <t xml:space="preserve">Amiotic Membrane </t>
  </si>
  <si>
    <t xml:space="preserve">Tissue </t>
  </si>
  <si>
    <t>Mean copies/mL</t>
  </si>
  <si>
    <t>Mean copies/ug input DNA</t>
  </si>
  <si>
    <t>DNA conc. in µg/ml</t>
  </si>
  <si>
    <t>Volume used in PCR</t>
  </si>
  <si>
    <t>ng of DNA in PCR Rx</t>
  </si>
  <si>
    <t>Percent positive</t>
  </si>
  <si>
    <t>Mean copy/µg</t>
  </si>
  <si>
    <t>SD</t>
  </si>
  <si>
    <t>Median copy/µg</t>
  </si>
  <si>
    <t>CMV copy number in PCR Rx</t>
  </si>
  <si>
    <t>CMV copy number per ug DNA</t>
  </si>
  <si>
    <t>Cochlear</t>
  </si>
  <si>
    <t>Aud Ganglion</t>
  </si>
  <si>
    <t>Urniary Bladder</t>
  </si>
  <si>
    <t>Submandibular Sal Gland</t>
  </si>
  <si>
    <t>Parotid Sal Gland</t>
  </si>
  <si>
    <t>Brain - Hippocampus</t>
  </si>
  <si>
    <t>Brain - Cerebellum</t>
  </si>
  <si>
    <t>Brain - Temporal Cortex</t>
  </si>
  <si>
    <t>Brain - Frontal Cortex</t>
  </si>
  <si>
    <t>Brain - Occipital Cortex</t>
  </si>
  <si>
    <t>Brain - Parietal Cortex</t>
  </si>
  <si>
    <t>Brain - Thalmus</t>
  </si>
  <si>
    <t>Brain - Hypothalmus</t>
  </si>
  <si>
    <t>Basal Ganglion</t>
  </si>
  <si>
    <t>Brain - Thalamus</t>
  </si>
  <si>
    <t>Brain - Hypothalamus</t>
  </si>
  <si>
    <t>Auditory Ganglia</t>
  </si>
  <si>
    <t>Auditory Ganlgion</t>
  </si>
  <si>
    <t>Brain - Occp. Cortex</t>
  </si>
  <si>
    <t>Brain - Parietal Cortec</t>
  </si>
  <si>
    <t>REPEAT</t>
  </si>
  <si>
    <t>Gall Bladder</t>
  </si>
  <si>
    <t>MES FAT</t>
  </si>
  <si>
    <t>OLF NEUR</t>
  </si>
  <si>
    <t>OPT NEUR</t>
  </si>
  <si>
    <t>PANCREAS</t>
  </si>
  <si>
    <t>SPINE CERV</t>
  </si>
  <si>
    <t>SPINE LUMB</t>
  </si>
  <si>
    <t>SPINE THOR</t>
  </si>
  <si>
    <t>STOMACH</t>
  </si>
  <si>
    <t>SUBQ FAT</t>
  </si>
  <si>
    <t>AX LN</t>
  </si>
  <si>
    <t>BONE MAR</t>
  </si>
  <si>
    <t>COLON</t>
  </si>
  <si>
    <t>DUODEN</t>
  </si>
  <si>
    <t/>
  </si>
  <si>
    <t>ILEUM</t>
  </si>
  <si>
    <t>ING LN</t>
  </si>
  <si>
    <t>JEJUNUM</t>
  </si>
  <si>
    <t>MES LN</t>
  </si>
  <si>
    <t>RET LN</t>
  </si>
  <si>
    <t>SUB LN</t>
  </si>
  <si>
    <t>THYMUS</t>
  </si>
  <si>
    <t>TONSIL</t>
  </si>
  <si>
    <t>Equations</t>
  </si>
  <si>
    <t>Copy number in each replicate</t>
  </si>
  <si>
    <t>A</t>
  </si>
  <si>
    <t>B</t>
  </si>
  <si>
    <t>C</t>
  </si>
  <si>
    <t>D</t>
  </si>
  <si>
    <t>E</t>
  </si>
  <si>
    <t>G</t>
  </si>
  <si>
    <t>H</t>
  </si>
  <si>
    <t>AM MEM</t>
  </si>
  <si>
    <t>CORD</t>
  </si>
  <si>
    <t>DEC</t>
  </si>
  <si>
    <t>PLAC FET1</t>
  </si>
  <si>
    <t>PLAC FET2</t>
  </si>
  <si>
    <t>PLAC MAT1</t>
  </si>
  <si>
    <t>PLAC MAT2</t>
  </si>
  <si>
    <t>DECIDUA</t>
  </si>
  <si>
    <t>PLAC FET</t>
  </si>
  <si>
    <t>PLAC MAT</t>
  </si>
  <si>
    <t>DNA diluted</t>
  </si>
  <si>
    <t>only loaded 1.35ul/rxn to get 250ng/rxn</t>
  </si>
  <si>
    <t>only loaded 1.1ul/rxn to get 250ng/rxn</t>
  </si>
  <si>
    <t>only loaded 1.36ul/rxn to get 250ng/rxn</t>
  </si>
  <si>
    <t>only loaded 1.14ul/rxn to get 250ng/rxn</t>
  </si>
  <si>
    <t>Fetal Tissue (ISH) Dam 001-101</t>
  </si>
  <si>
    <t>001-101 D77</t>
  </si>
  <si>
    <t>001-101 D62</t>
  </si>
  <si>
    <t>001-101 D14</t>
  </si>
  <si>
    <t>001-101 D84 Csec</t>
  </si>
  <si>
    <t>Chemerin Amniotic Fluid Samples</t>
  </si>
  <si>
    <t>001-103 Csec</t>
  </si>
  <si>
    <t>001-112 Csec</t>
  </si>
  <si>
    <t>001-112 D56</t>
  </si>
  <si>
    <t>001-112 D14</t>
  </si>
  <si>
    <t>001-108 Csec</t>
  </si>
  <si>
    <t>001-108 D56</t>
  </si>
  <si>
    <t>001-107 Csec</t>
  </si>
  <si>
    <t>001-107 D56</t>
  </si>
  <si>
    <t>001-107 D14</t>
  </si>
  <si>
    <t>001-110 D14</t>
  </si>
  <si>
    <t>001-110 D63</t>
  </si>
  <si>
    <t>001-110 Csec</t>
  </si>
  <si>
    <t>001-111 D28</t>
  </si>
  <si>
    <t>001-111 Csec</t>
  </si>
  <si>
    <t>001-111 D63</t>
  </si>
  <si>
    <t>001-104 Csec</t>
  </si>
  <si>
    <t>001-104 D21</t>
  </si>
  <si>
    <t>001-106 D28</t>
  </si>
  <si>
    <t>001-109 D42</t>
  </si>
  <si>
    <t>001-109 D56</t>
  </si>
  <si>
    <t>001-109 Csec</t>
  </si>
  <si>
    <t>001-102 D7</t>
  </si>
  <si>
    <t>001-102 D28</t>
  </si>
  <si>
    <t>001-102 Csec</t>
  </si>
  <si>
    <t>001-105 D56</t>
  </si>
  <si>
    <t>001-105 D14</t>
  </si>
  <si>
    <t>001-105 Csec</t>
  </si>
  <si>
    <t>001-108 D14</t>
  </si>
  <si>
    <t>Est. GD at C section</t>
  </si>
  <si>
    <t>Placental Wt (g)</t>
  </si>
  <si>
    <t>Primary Disc Area</t>
  </si>
  <si>
    <t>Secondary Disc Area</t>
  </si>
  <si>
    <t>Animal Number</t>
  </si>
  <si>
    <t>Robers et al</t>
  </si>
  <si>
    <t>Placental Efficiency</t>
  </si>
  <si>
    <t>Amniotic fluid eluted in 150ul</t>
  </si>
  <si>
    <t>Amniotic fluid</t>
  </si>
  <si>
    <t>Name</t>
  </si>
  <si>
    <t>Sequence</t>
  </si>
  <si>
    <t>Length</t>
  </si>
  <si>
    <t>Rh1-F</t>
  </si>
  <si>
    <t>CGGGGGGGTGTTTGTGG</t>
  </si>
  <si>
    <t>Rh1-R</t>
  </si>
  <si>
    <t>GTAAACCAGGGGCGGTGAAG</t>
  </si>
  <si>
    <t>Rh2-F</t>
  </si>
  <si>
    <t>GAACGAGGTGCTTGGATTGTC</t>
  </si>
  <si>
    <t>Rh2-R</t>
  </si>
  <si>
    <t>CAGTGGTAACAGATCAGTTTC</t>
  </si>
  <si>
    <t>Rh3-F</t>
  </si>
  <si>
    <t>CCTGACTGTAATAGCGGCTG</t>
  </si>
  <si>
    <t>Rh3-R</t>
  </si>
  <si>
    <t>CGAATGTCTTTCGGAAACTGG</t>
  </si>
  <si>
    <t>Rh4-F</t>
  </si>
  <si>
    <t>GATATTTGTCCGAACACACAAC</t>
  </si>
  <si>
    <t>Rh4-R</t>
  </si>
  <si>
    <t>CAGGAGAAAAGGAAATCGCTG</t>
  </si>
  <si>
    <t>Rh5-F</t>
  </si>
  <si>
    <t>CTCCACAGCCTCGATGTCTC</t>
  </si>
  <si>
    <t>Rh5-R</t>
  </si>
  <si>
    <t>CTCGCCTCATCTTGTGGCTC</t>
  </si>
  <si>
    <t>Rh6-F</t>
  </si>
  <si>
    <t>GAATTGATATAAACACTTGACTCC</t>
  </si>
  <si>
    <t>Rh6-R</t>
  </si>
  <si>
    <t>CACATAAGCCTGGAAACGTGC</t>
  </si>
  <si>
    <t>Rh7-F</t>
  </si>
  <si>
    <t>GCTCGTGCAAAACGTTGCTAG</t>
  </si>
  <si>
    <t>Rh7-R</t>
  </si>
  <si>
    <t>GTCGATACCACGTCGTTCTG</t>
  </si>
  <si>
    <t>Rh8-F</t>
  </si>
  <si>
    <t>CCATTCACTTGCCTACATGTAG</t>
  </si>
  <si>
    <t>Rh8-R</t>
  </si>
  <si>
    <t>CATGTGGTTTGTGTAGTGGTTG</t>
  </si>
  <si>
    <t>Rh9-F</t>
  </si>
  <si>
    <t>CCACGATGTCGATAACCAGC</t>
  </si>
  <si>
    <t>Rh9-R</t>
  </si>
  <si>
    <t>CTAGTAATCATAGTCCCGTTC</t>
  </si>
  <si>
    <t>Rh9b-F</t>
  </si>
  <si>
    <t>CTATGGGGAAAGTATCGTAAAGC</t>
  </si>
  <si>
    <t>Rh9b-R</t>
  </si>
  <si>
    <t>CGTAGAATAAGTTGTCGTGGG</t>
  </si>
  <si>
    <t>Rh10-F</t>
  </si>
  <si>
    <t>CACTACTGCCCTAACAAATACC</t>
  </si>
  <si>
    <t>Rh10-R</t>
  </si>
  <si>
    <t>CTGGGGTGATAGCAAAAACG</t>
  </si>
  <si>
    <t>Rh11-F</t>
  </si>
  <si>
    <t>CAACCTAACATGTGACTTTCCAAC</t>
  </si>
  <si>
    <t>Rh11-R</t>
  </si>
  <si>
    <t>CCACACTGTTTGTTGGTTTCC</t>
  </si>
  <si>
    <t>Rh12-F</t>
  </si>
  <si>
    <t>CATCATGTCCCAGCTGCTATAC</t>
  </si>
  <si>
    <t>Rh12-R</t>
  </si>
  <si>
    <t>GTGTTACGGTTCAGTAACTCAC</t>
  </si>
  <si>
    <t>Rh13-F</t>
  </si>
  <si>
    <t>TCGCGATTCTGCTGGCGATC</t>
  </si>
  <si>
    <t>Rh13-R</t>
  </si>
  <si>
    <t>CTTTACTGTCCTCGCCACATAC</t>
  </si>
  <si>
    <t>Rh14-F</t>
  </si>
  <si>
    <t>GGGCCAGATTTCCAAGCATTTC</t>
  </si>
  <si>
    <t>Rh14-R</t>
  </si>
  <si>
    <t>GCTGGCTCATGGGGTGATTG</t>
  </si>
  <si>
    <t>Rh15-F</t>
  </si>
  <si>
    <t>CCGCAATCTGACATTGCGATC</t>
  </si>
  <si>
    <t>Rh15-R</t>
  </si>
  <si>
    <t>ACTTCGTGCGGACCTATCTC</t>
  </si>
  <si>
    <t>Rh16-F</t>
  </si>
  <si>
    <t>GAAGACGAAGAAGAGTCAACAG</t>
  </si>
  <si>
    <t>Rh16-R</t>
  </si>
  <si>
    <t>CGGTGTACACTTTTCGCTGAG</t>
  </si>
  <si>
    <t>Rh17-F</t>
  </si>
  <si>
    <t>CGACTCTCGTCACCCATATTG</t>
  </si>
  <si>
    <t>Rh17-R</t>
  </si>
  <si>
    <t>CGCTAAGGTAAAAGGCCGTG</t>
  </si>
  <si>
    <t>Rh18-F</t>
  </si>
  <si>
    <t>CTGTACGCGTATAATCACAACAC</t>
  </si>
  <si>
    <t>Rh18-R</t>
  </si>
  <si>
    <t>GTTTCTGTGGCTGACAATCATG</t>
  </si>
  <si>
    <t>Rh19-F</t>
  </si>
  <si>
    <t>GTGATGGCAGTCACTTTACGAG</t>
  </si>
  <si>
    <t>Rh19-R</t>
  </si>
  <si>
    <t>GGAGACTCATGGTAGCTCTTTC</t>
  </si>
  <si>
    <t>Rh20-F</t>
  </si>
  <si>
    <t>GCTCTCTTACCTATTCAGCTAG</t>
  </si>
  <si>
    <t>Rh20-R</t>
  </si>
  <si>
    <t>CGGAGGCCGATGTCGTTGTG</t>
  </si>
  <si>
    <t>Rh21-F</t>
  </si>
  <si>
    <t>GCTGAGGCCAGAACTTTTGAG</t>
  </si>
  <si>
    <t>Rh21-R</t>
  </si>
  <si>
    <t>CTTGTAGACACGCCTGCTGTC</t>
  </si>
  <si>
    <t>Rh22-F</t>
  </si>
  <si>
    <t>GTGCTTTATTACAAATGCAGTGC</t>
  </si>
  <si>
    <t>Rh22-R</t>
  </si>
  <si>
    <t>GTGGTGTAATGCCAGTTTCAC</t>
  </si>
  <si>
    <t>Rh23-F</t>
  </si>
  <si>
    <t>CCAAGACAAAACACCCCACC</t>
  </si>
  <si>
    <t>Rh23-R</t>
  </si>
  <si>
    <t>CAGATTCTGGTACATTCTGCTC</t>
  </si>
  <si>
    <t>Rh24-F</t>
  </si>
  <si>
    <t>GAATTCCAACTCACTACCGCTG</t>
  </si>
  <si>
    <t>Rh24-R</t>
  </si>
  <si>
    <t>CTCGTGAGGTAGACTGGTTG</t>
  </si>
  <si>
    <t>Rh25-F</t>
  </si>
  <si>
    <t>GAGTTAAGTTCTCATACAGCCAC</t>
  </si>
  <si>
    <t>Rh25-R</t>
  </si>
  <si>
    <t>CGGCAGTTACTGAAGGGTCG</t>
  </si>
  <si>
    <t>Rh26-F</t>
  </si>
  <si>
    <t>CCAATATCTCATACGAAGCGTG</t>
  </si>
  <si>
    <t>Rh26-R</t>
  </si>
  <si>
    <t>CAGTTGGAAACACATTGGCTC</t>
  </si>
  <si>
    <t>Rh27-F</t>
  </si>
  <si>
    <t>CTATCCAGCGCGCTTCGATC</t>
  </si>
  <si>
    <t>Rh27-R</t>
  </si>
  <si>
    <t>CTCTAGCTGTTTGGAAAGTTG</t>
  </si>
  <si>
    <t>Rh28-F</t>
  </si>
  <si>
    <t>AGATCTCCATACCGCTAATGC</t>
  </si>
  <si>
    <t>Rh28-R</t>
  </si>
  <si>
    <t>GATGCAGAGGTCCTGAATGG</t>
  </si>
  <si>
    <t>Rh29-F</t>
  </si>
  <si>
    <t>GCAACTCGACGTGTCCCAGG</t>
  </si>
  <si>
    <t>Rh29-R</t>
  </si>
  <si>
    <t>CGACCGCTAGAACCTACCAAG</t>
  </si>
  <si>
    <t>Rh30-F</t>
  </si>
  <si>
    <t>CAGCGCCACCGCCAGTC</t>
  </si>
  <si>
    <t>Rh30-R</t>
  </si>
  <si>
    <t>TGCTTCAGGCAGATGGTGATG</t>
  </si>
  <si>
    <t>Rh31-F</t>
  </si>
  <si>
    <t>TCGACACACGATGCAACCTTTG</t>
  </si>
  <si>
    <t>Rh31-R</t>
  </si>
  <si>
    <t>GCTAGTTCTCTCCTCTGTCTTG</t>
  </si>
  <si>
    <t>Rh32-F</t>
  </si>
  <si>
    <t>CGATGTGTGGTAAGTTGGATTGC</t>
  </si>
  <si>
    <t>Rh32-R</t>
  </si>
  <si>
    <t>GCATTCGCTAGGCGTTTGATG</t>
  </si>
  <si>
    <t>Rh33-F</t>
  </si>
  <si>
    <t>CATCGACCTGATCGTAAGTGTG</t>
  </si>
  <si>
    <t>Rh33-R</t>
  </si>
  <si>
    <t>GACTTGGTACGGGATCAAGATG</t>
  </si>
  <si>
    <t>Rh34-F</t>
  </si>
  <si>
    <t>GCACAGAGAAGCGGGAACC</t>
  </si>
  <si>
    <t>Rh34-R</t>
  </si>
  <si>
    <t>GTAGCCAACTCGGTGGGTGTG</t>
  </si>
  <si>
    <t>Rh35-F</t>
  </si>
  <si>
    <t>CAGTCGTCGTCAAAGGCATG</t>
  </si>
  <si>
    <t>Rh35-R</t>
  </si>
  <si>
    <t>GGTACACGAGTCAGAAGCTCAG</t>
  </si>
  <si>
    <t>Rh36-F</t>
  </si>
  <si>
    <t>GAAACCCAGCTCACAGATGAC</t>
  </si>
  <si>
    <t>Rh36-R</t>
  </si>
  <si>
    <t>GTTCTGGAAAGTTCTGACTCC</t>
  </si>
  <si>
    <t>Rh37-F</t>
  </si>
  <si>
    <t>CGCTGACGCTGCGGTTTTTAC</t>
  </si>
  <si>
    <t>Rh37-R</t>
  </si>
  <si>
    <t>CTGAGTGTTGTGTGAGTGACAG</t>
  </si>
  <si>
    <t>Rh38-F</t>
  </si>
  <si>
    <t>CTGCCTCTCTTTCCCCCCATG</t>
  </si>
  <si>
    <t>Rh38-R</t>
  </si>
  <si>
    <t>CATTCGAACGCGAAGAACGTG</t>
  </si>
  <si>
    <t>Rh39-F</t>
  </si>
  <si>
    <t>CGTTCGTGGGCGGTCTGAG</t>
  </si>
  <si>
    <t>Rh39-R</t>
  </si>
  <si>
    <t>GCACACTCACCAGCCCATC</t>
  </si>
  <si>
    <t>Rh40-F</t>
  </si>
  <si>
    <t>GGTCTCCTCCTCATTGAGAC</t>
  </si>
  <si>
    <t>Rh40-R</t>
  </si>
  <si>
    <t>AAACAACACAAATCCCGCTTCC</t>
  </si>
  <si>
    <t>Rh41-F</t>
  </si>
  <si>
    <t>TTAAAGATGCTCTTCTCCACAAGC</t>
  </si>
  <si>
    <t>Rh41-R</t>
  </si>
  <si>
    <t>CGAGACGTATTATACAGGCCTTG</t>
  </si>
  <si>
    <t>Rh42-F</t>
  </si>
  <si>
    <t>GTGACTCGATCCTGGATGGTG</t>
  </si>
  <si>
    <t>Rh42-R</t>
  </si>
  <si>
    <t>CTTCCTAACGACATGACGCGTC</t>
  </si>
  <si>
    <t>Rh43-F</t>
  </si>
  <si>
    <t>ACGAGCTCTTGTCCTGCAATG</t>
  </si>
  <si>
    <t>Rh43-R</t>
  </si>
  <si>
    <t>GCGATCTAACATGTTCAACCAC</t>
  </si>
  <si>
    <t>Rh44-F</t>
  </si>
  <si>
    <t>TCTGAAACCATGATTACGGAGC</t>
  </si>
  <si>
    <t>Rh44-R</t>
  </si>
  <si>
    <t>CTATCGGCCTCCGTGAGATC</t>
  </si>
  <si>
    <t>Rh45-F</t>
  </si>
  <si>
    <t>GGCACGTTGGCTGTTTATGG</t>
  </si>
  <si>
    <t>Rh45-R</t>
  </si>
  <si>
    <t>ACCAACTGGCCTGTTCCAAC</t>
  </si>
  <si>
    <t>Rh46-F</t>
  </si>
  <si>
    <t>GATCAAATTCTCTTCGCCTATG</t>
  </si>
  <si>
    <t>Rh46-R</t>
  </si>
  <si>
    <t>CCTTGAACCCATTCCAGAGTC</t>
  </si>
  <si>
    <t>Rh47-F</t>
  </si>
  <si>
    <t>CGTCATTCACAACCTAACTACG</t>
  </si>
  <si>
    <t>Rh47-R</t>
  </si>
  <si>
    <t>TCGCCAGCCGCATCTCCGTC</t>
  </si>
  <si>
    <t>Rh48-F</t>
  </si>
  <si>
    <t>CATGTTTTGGATGGTGGCGTC</t>
  </si>
  <si>
    <t>Rh48-R</t>
  </si>
  <si>
    <t>ACATCAACACGACCTACCATG</t>
  </si>
  <si>
    <t>Rh49-F</t>
  </si>
  <si>
    <t>GTAGCCGAGGTGTATCCGAG</t>
  </si>
  <si>
    <t>Rh49-R</t>
  </si>
  <si>
    <t>CGCTCTGTCGACAGGCCTTG</t>
  </si>
  <si>
    <t>Rh50-F</t>
  </si>
  <si>
    <t>AACTCTGTAGGATGTTGCTGC</t>
  </si>
  <si>
    <t>Rh50-R</t>
  </si>
  <si>
    <t>GAACCATCCCACATTCACATTG</t>
  </si>
  <si>
    <t>Rh51-F</t>
  </si>
  <si>
    <t>GTGTACTGGACGACAAACTTTC</t>
  </si>
  <si>
    <t>Rh51-R</t>
  </si>
  <si>
    <t>CTGAATGTGAATGCGCAGGAAC</t>
  </si>
  <si>
    <t>Rh52-F</t>
  </si>
  <si>
    <t>GTTGGTGGTAAAGGCCGGG</t>
  </si>
  <si>
    <t>Rh52-R</t>
  </si>
  <si>
    <t>GGAGAATTTCTGAGCCACCATG</t>
  </si>
  <si>
    <t>Rh53</t>
  </si>
  <si>
    <t>GAGGTGTATCGCGAAATCAAAG</t>
  </si>
  <si>
    <t>Rh53-R</t>
  </si>
  <si>
    <t>TACCGGCTGCAGTTGTCAATC</t>
  </si>
  <si>
    <t>Rh54-F</t>
  </si>
  <si>
    <t>CTGTGTCTGTAGTACCGGATG</t>
  </si>
  <si>
    <t>Rh54-R</t>
  </si>
  <si>
    <t>GTGCATGAGACAACAGCCTGTG</t>
  </si>
  <si>
    <t>Rh55-F</t>
  </si>
  <si>
    <t>CTGGTGTGTATCACGGACTG</t>
  </si>
  <si>
    <t>Rh55-R</t>
  </si>
  <si>
    <t>GAATGTGGTCGCAACTGAACAC</t>
  </si>
  <si>
    <t>Rh56-F</t>
  </si>
  <si>
    <t>CCTAACGCACATTTGGTTTCG</t>
  </si>
  <si>
    <t>Rh56-R</t>
  </si>
  <si>
    <t>GCTTCCAGGATCTCTAGCTC</t>
  </si>
  <si>
    <t>Rh57-F</t>
  </si>
  <si>
    <t>CTCTTATTCGGGTGTTGGCTC</t>
  </si>
  <si>
    <t>Rh57-R</t>
  </si>
  <si>
    <t>TTCACACCGACCATGGCATG</t>
  </si>
  <si>
    <t>Rh58-F</t>
  </si>
  <si>
    <t>GCTCATTTCGCCGCGGTAC</t>
  </si>
  <si>
    <t>Rh58-R</t>
  </si>
  <si>
    <t>CACATCTCCGAAACATCTTCC</t>
  </si>
  <si>
    <t>Rh59-F</t>
  </si>
  <si>
    <t>ACGTCTGCAAGTGAACGATCTC</t>
  </si>
  <si>
    <t>Rh59-R</t>
  </si>
  <si>
    <t>ACAAAGGATGCACGCCAAAC</t>
  </si>
  <si>
    <t>Rh60-F</t>
  </si>
  <si>
    <t>TGAGAGGAGAGAAGTATGAGGTG</t>
  </si>
  <si>
    <t>Rh60-R</t>
  </si>
  <si>
    <t>ACTCGATCTACACCACGGAC</t>
  </si>
  <si>
    <t>Rh61-F</t>
  </si>
  <si>
    <t>TGGACTACGATGTTTCTCGAG</t>
  </si>
  <si>
    <t>Rh61-R</t>
  </si>
  <si>
    <t>GATTCAAGACGCGCGGATCA</t>
  </si>
  <si>
    <t>Rh62-F</t>
  </si>
  <si>
    <t>AGCAGGCTAACTCTGTGCAG</t>
  </si>
  <si>
    <t>Rh62-R</t>
  </si>
  <si>
    <t>CTACAGTGAGTGTGGAGAC</t>
  </si>
  <si>
    <t>Rh63-F</t>
  </si>
  <si>
    <t>GCGCGGCACACATTATCTAC</t>
  </si>
  <si>
    <t>Rh63-R</t>
  </si>
  <si>
    <t>CGGACAACCAAGACGTGAAC</t>
  </si>
  <si>
    <t>Rh64-F</t>
  </si>
  <si>
    <t>GAGGGTGGGGGATGGATGATC</t>
  </si>
  <si>
    <t>Rh64-R</t>
  </si>
  <si>
    <t>GGCTTTTGATTATGATAGTCAG</t>
  </si>
  <si>
    <t>Rh65-F</t>
  </si>
  <si>
    <t>CAGACCTACAGTTGTCATGG</t>
  </si>
  <si>
    <t>Rh65-R</t>
  </si>
  <si>
    <t>GCAGACTGAGGGAGAGACTG</t>
  </si>
  <si>
    <t>Rh66-F</t>
  </si>
  <si>
    <t>TGACAGTCATCTGCAAGTCCTC</t>
  </si>
  <si>
    <t>Rh66-R</t>
  </si>
  <si>
    <t>CCATAAGGGGCGGTGCTATTG</t>
  </si>
  <si>
    <t>Rh67-F</t>
  </si>
  <si>
    <t>GCAAGCACCGTCACCAATAG</t>
  </si>
  <si>
    <t>Rh67-R</t>
  </si>
  <si>
    <t>TATTGATCCATATAGCCAATATCC</t>
  </si>
  <si>
    <t>Rh68-F</t>
  </si>
  <si>
    <t>TGGCTATAATCAATACTGGCCCA</t>
  </si>
  <si>
    <t>Rh68-R</t>
  </si>
  <si>
    <t>TGAGAGACRGGTARAATTGRCTY</t>
  </si>
  <si>
    <t>Rh69.1-F</t>
  </si>
  <si>
    <t>TACCCGTCTCTCAGACCAATT</t>
  </si>
  <si>
    <t>Rh69.1-R</t>
  </si>
  <si>
    <t>CTCATGAGGTCTGGGGTTTC</t>
  </si>
  <si>
    <t>Rh69.2-F</t>
  </si>
  <si>
    <t>Rh69.2-R</t>
  </si>
  <si>
    <t>CTCGTAGAATTGGATTAATA</t>
  </si>
  <si>
    <t>Rh69.3-F</t>
  </si>
  <si>
    <t>TGCCCGAGTCTCAGACCAATT</t>
  </si>
  <si>
    <t>Rh69.3-R</t>
  </si>
  <si>
    <t>CTCGTAGGATTGGATTAATT</t>
  </si>
  <si>
    <t>Rh70.1-F</t>
  </si>
  <si>
    <t>GTCTTTACGTTCGCCACAC</t>
  </si>
  <si>
    <t>Rh70.1-R</t>
  </si>
  <si>
    <t>ACGTTATTTATAGCTAATTGTCAT</t>
  </si>
  <si>
    <t>Rh70.2-F</t>
  </si>
  <si>
    <t>GATGAGCTTCTTTGCTGAA</t>
  </si>
  <si>
    <t>Rh70.2-R</t>
  </si>
  <si>
    <t>AATTGCATATAGTTACGTGCAG</t>
  </si>
  <si>
    <t>Rh70.3-F</t>
  </si>
  <si>
    <t>GATGAGTTTCTTTGCTGAA</t>
  </si>
  <si>
    <t>Rh70.3-R</t>
  </si>
  <si>
    <t>Rh71-F</t>
  </si>
  <si>
    <t>CGTATGGGTTCAGGTGAATGA</t>
  </si>
  <si>
    <t>Rh71-R</t>
  </si>
  <si>
    <t>TTGTGTGCGTGTTCGTAACC</t>
  </si>
  <si>
    <t>Rh72-F</t>
  </si>
  <si>
    <t>CCAATCTATCAAACACCGACG</t>
  </si>
  <si>
    <t>Rh72-R</t>
  </si>
  <si>
    <t>TCCAAATGGTAACGGAATCTACTGT</t>
  </si>
  <si>
    <t>Rh73-F</t>
  </si>
  <si>
    <t>CTCGAGAAGTGACGTTGAAAG</t>
  </si>
  <si>
    <t>Rh73-R</t>
  </si>
  <si>
    <t>Rh74-F</t>
  </si>
  <si>
    <t>TGCGTACATATTCACGAGTTCCA</t>
  </si>
  <si>
    <t>Rh74-R</t>
  </si>
  <si>
    <t>GATCCAGACTGTGCGCCTAAG</t>
  </si>
  <si>
    <t>Rh75-F</t>
  </si>
  <si>
    <t>CTCATTGTACTCTGCGCTCC</t>
  </si>
  <si>
    <t>Rh75-R</t>
  </si>
  <si>
    <t>GGAGCCCATGTCCTCCATTC</t>
  </si>
  <si>
    <t>Rh76-F</t>
  </si>
  <si>
    <t>CCAGGATGGGTGCCGCATC</t>
  </si>
  <si>
    <t>Rh76-R</t>
  </si>
  <si>
    <t>AAACGCAAGCAGAGCCAATG</t>
  </si>
  <si>
    <t>Rh77-F</t>
  </si>
  <si>
    <t>CAGTGCGGTTTTCACCATGG</t>
  </si>
  <si>
    <t>Rh77-R</t>
  </si>
  <si>
    <t>GCTACATCGCCGAGTACCAAC</t>
  </si>
  <si>
    <t>Rh78-F</t>
  </si>
  <si>
    <t>AAGAGGCCACATGTCTAAAAC</t>
  </si>
  <si>
    <t>Rh78-R</t>
  </si>
  <si>
    <t>CACTGCAACGGAAACACAATG</t>
  </si>
  <si>
    <t>Rh79-F</t>
  </si>
  <si>
    <t>CTTTATTTATTTACATGCATAG</t>
  </si>
  <si>
    <t>Rh79-R</t>
  </si>
  <si>
    <t>TGCTGTATTTGGCTGCCTCT</t>
  </si>
  <si>
    <t>Rh80-F</t>
  </si>
  <si>
    <t>TTAGCTGTCAATCTCTGCAGG</t>
  </si>
  <si>
    <t>Rh80-R</t>
  </si>
  <si>
    <t>CAGGTGTAACTCGGGTCGTC</t>
  </si>
  <si>
    <t>Rh81-F</t>
  </si>
  <si>
    <t>CGTGTGTGTTAGTCCCCCTC</t>
  </si>
  <si>
    <t>Rh81-R</t>
  </si>
  <si>
    <t>ATCGCTTTTGTTGGCCATCG</t>
  </si>
  <si>
    <t>Rh82-F</t>
  </si>
  <si>
    <t>ATCTTTCCACCCTTAACATGAC</t>
  </si>
  <si>
    <t>Rh82-R</t>
  </si>
  <si>
    <t>GTACTGCTACCACCTGCCTC</t>
  </si>
  <si>
    <t>Rh83-F</t>
  </si>
  <si>
    <t>GCAGGTGAAAAGAAGCGCTC</t>
  </si>
  <si>
    <t>Rh83-R</t>
  </si>
  <si>
    <t>AGGACCAAGCTATCGCAACC</t>
  </si>
  <si>
    <t>Rh84-F</t>
  </si>
  <si>
    <t>CTCAAACATCGGTGGGTGAGG</t>
  </si>
  <si>
    <t>Rh84-R</t>
  </si>
  <si>
    <t>TCGGACAGCTAAGCCACTC</t>
  </si>
  <si>
    <t>Rh85-F</t>
  </si>
  <si>
    <t>CCCAGATGATAATTCCCATGC</t>
  </si>
  <si>
    <t>Rh85-R</t>
  </si>
  <si>
    <t>AACGCTCTAATGAACGAGCCA</t>
  </si>
  <si>
    <t>Rh86-F</t>
  </si>
  <si>
    <t>CTTCCAGGGAAACGACCACA</t>
  </si>
  <si>
    <t>Rh86-R</t>
  </si>
  <si>
    <t>CCCGGCGTTCGCATAAGATA</t>
  </si>
  <si>
    <t>Rh87-F</t>
  </si>
  <si>
    <t>TCTGCTCTTCAAACCCCGAGG</t>
  </si>
  <si>
    <t>Rh87-R</t>
  </si>
  <si>
    <t>ACCGTGTCATTTCTCCATGCA</t>
  </si>
  <si>
    <t>Rh88-F</t>
  </si>
  <si>
    <t>GACCTCGTCCGACAATTGCA</t>
  </si>
  <si>
    <t>Rh88-R</t>
  </si>
  <si>
    <t>CCGAGCTCTCTTCAACCCTG</t>
  </si>
  <si>
    <t>Rh89-F</t>
  </si>
  <si>
    <t>GTTCATGCTGTTGCTGCTGC</t>
  </si>
  <si>
    <t>Rh89-R</t>
  </si>
  <si>
    <t>AGCTCATACCTGAACCGCAC</t>
  </si>
  <si>
    <t>Rh90-F</t>
  </si>
  <si>
    <t>GCATAGATGCGGCAGAAACG</t>
  </si>
  <si>
    <t>Rh90-R</t>
  </si>
  <si>
    <t>GCACACAGGTACGACGTCAT</t>
  </si>
  <si>
    <t>Rh91-F</t>
  </si>
  <si>
    <t>GAGGCGTAACGATAGGATTGG</t>
  </si>
  <si>
    <t>Rh91-R</t>
  </si>
  <si>
    <t>ATGCTCCACAGGAAACCGAG</t>
  </si>
  <si>
    <t>Rh92-F</t>
  </si>
  <si>
    <t>CTGAAAGCGAAAGGTGTGCC</t>
  </si>
  <si>
    <t>Rh92-R</t>
  </si>
  <si>
    <t>GGCTTTAAACATTTTACCAGAAG</t>
  </si>
  <si>
    <t>Rh93-F</t>
  </si>
  <si>
    <t>ATCGGAAAGCAATGTACCGC</t>
  </si>
  <si>
    <t>Rh93-R</t>
  </si>
  <si>
    <t>GTACATCCACCACTCCGAGG</t>
  </si>
  <si>
    <t>Rh94-F</t>
  </si>
  <si>
    <t>GAGCCGGTGTGGATCGAATC</t>
  </si>
  <si>
    <t>Rh94-R</t>
  </si>
  <si>
    <t>GTTTTCGGCTGATTCACCCG</t>
  </si>
  <si>
    <t>Rh95-F</t>
  </si>
  <si>
    <t>GGACGCTTGACTGACTCGTCA</t>
  </si>
  <si>
    <t>Rh95-R</t>
  </si>
  <si>
    <t>GTGCTGCGCATTTCACTTAC</t>
  </si>
  <si>
    <t>Rh96-F</t>
  </si>
  <si>
    <t>GCGTGTGTCAAACCAGTTGG</t>
  </si>
  <si>
    <t>Rh96-R</t>
  </si>
  <si>
    <t>CAGCGCGYCACCCCGGAGTG</t>
  </si>
  <si>
    <t>Rh81-F-2</t>
  </si>
  <si>
    <t>GTCATTCCCACCGTGTGTG</t>
  </si>
  <si>
    <t>Rh81-R-2</t>
  </si>
  <si>
    <t>CCATTGTCATCGTCGTATGAG</t>
  </si>
  <si>
    <t>Rh90-F-2</t>
  </si>
  <si>
    <t>GAACCATGTAGTTTTCACGAG</t>
  </si>
  <si>
    <t>Rh90-R-2</t>
  </si>
  <si>
    <t>TGACATGAAGGGCAATAAAGC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</si>
</sst>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0.00;[Red]0.00"/>
    <numFmt numFmtId="166" formatCode="#,##0.0"/>
    <numFmt numFmtId="167" formatCode="#,##0.000"/>
    <numFmt numFmtId="168" formatCode="0.0000"/>
  </numFmts>
  <fonts count="40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6"/>
      <color theme="1"/>
      <name val="Calibri"/>
      <family val="2"/>
      <scheme val="minor"/>
    </font>
    <font>
      <b/>
      <sz val="16"/>
      <name val="Arial"/>
      <family val="2"/>
    </font>
    <font>
      <sz val="12"/>
      <color theme="1"/>
      <name val="Times"/>
      <family val="1"/>
    </font>
    <font>
      <b/>
      <sz val="12"/>
      <name val="Times"/>
      <family val="1"/>
    </font>
    <font>
      <sz val="12"/>
      <color theme="0" tint="-0.34998626667073579"/>
      <name val="Times"/>
      <family val="1"/>
    </font>
    <font>
      <b/>
      <sz val="12"/>
      <color theme="1"/>
      <name val="Times"/>
    </font>
    <font>
      <b/>
      <sz val="12"/>
      <name val="Times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2"/>
      <color theme="1" tint="0.499984740745262"/>
      <name val="Times"/>
      <family val="1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Verdana"/>
      <family val="2"/>
    </font>
    <font>
      <sz val="14"/>
      <color indexed="8"/>
      <name val="Times New Roman"/>
      <family val="1"/>
    </font>
    <font>
      <sz val="10"/>
      <color rgb="FF000000"/>
      <name val="Arial"/>
      <family val="2"/>
    </font>
    <font>
      <sz val="14"/>
      <color theme="1"/>
      <name val="Times New Roman"/>
      <family val="1"/>
    </font>
    <font>
      <sz val="14"/>
      <color theme="1"/>
      <name val="Calibri"/>
      <family val="2"/>
    </font>
    <font>
      <sz val="10"/>
      <name val="Verdana"/>
      <family val="2"/>
    </font>
    <font>
      <sz val="8"/>
      <name val="Calibri"/>
      <family val="2"/>
      <scheme val="minor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sz val="13"/>
      <color theme="1"/>
      <name val="Arial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  <font>
      <b/>
      <sz val="12"/>
      <color rgb="FFFFFFFF"/>
      <name val="Aptos Narrow"/>
    </font>
    <font>
      <sz val="12"/>
      <color rgb="FF000000"/>
      <name val="Aptos Narrow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2FDB1"/>
        <bgColor indexed="64"/>
      </patternFill>
    </fill>
    <fill>
      <patternFill patternType="solid">
        <fgColor rgb="FF00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3" fillId="0" borderId="0"/>
  </cellStyleXfs>
  <cellXfs count="24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9" fontId="15" fillId="0" borderId="1" xfId="0" applyNumberFormat="1" applyFont="1" applyBorder="1" applyAlignment="1">
      <alignment horizontal="center" wrapText="1"/>
    </xf>
    <xf numFmtId="3" fontId="15" fillId="0" borderId="1" xfId="0" applyNumberFormat="1" applyFont="1" applyBorder="1" applyAlignment="1">
      <alignment horizontal="right" wrapText="1"/>
    </xf>
    <xf numFmtId="3" fontId="17" fillId="4" borderId="1" xfId="0" applyNumberFormat="1" applyFont="1" applyFill="1" applyBorder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9" fontId="1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4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 wrapText="1"/>
    </xf>
    <xf numFmtId="9" fontId="19" fillId="0" borderId="1" xfId="0" applyNumberFormat="1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14" fontId="15" fillId="0" borderId="3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wrapText="1"/>
    </xf>
    <xf numFmtId="9" fontId="15" fillId="0" borderId="3" xfId="0" applyNumberFormat="1" applyFont="1" applyBorder="1" applyAlignment="1">
      <alignment horizontal="center" wrapText="1"/>
    </xf>
    <xf numFmtId="3" fontId="15" fillId="0" borderId="3" xfId="0" applyNumberFormat="1" applyFont="1" applyBorder="1" applyAlignment="1">
      <alignment horizontal="right" wrapText="1"/>
    </xf>
    <xf numFmtId="14" fontId="15" fillId="0" borderId="5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9" fontId="15" fillId="0" borderId="0" xfId="0" applyNumberFormat="1" applyFont="1" applyAlignment="1">
      <alignment horizontal="center" wrapText="1"/>
    </xf>
    <xf numFmtId="1" fontId="15" fillId="0" borderId="6" xfId="0" applyNumberFormat="1" applyFont="1" applyBorder="1" applyAlignment="1">
      <alignment horizontal="right" wrapText="1"/>
    </xf>
    <xf numFmtId="3" fontId="15" fillId="0" borderId="6" xfId="0" applyNumberFormat="1" applyFont="1" applyBorder="1" applyAlignment="1">
      <alignment horizontal="right" wrapText="1"/>
    </xf>
    <xf numFmtId="3" fontId="17" fillId="4" borderId="6" xfId="0" applyNumberFormat="1" applyFont="1" applyFill="1" applyBorder="1" applyAlignment="1">
      <alignment horizontal="right" wrapText="1"/>
    </xf>
    <xf numFmtId="3" fontId="17" fillId="0" borderId="6" xfId="0" applyNumberFormat="1" applyFont="1" applyBorder="1" applyAlignment="1">
      <alignment horizontal="right" wrapText="1"/>
    </xf>
    <xf numFmtId="0" fontId="15" fillId="3" borderId="7" xfId="0" applyFont="1" applyFill="1" applyBorder="1" applyAlignment="1">
      <alignment horizontal="center" vertical="center" wrapText="1"/>
    </xf>
    <xf numFmtId="14" fontId="15" fillId="0" borderId="7" xfId="0" applyNumberFormat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9" fontId="15" fillId="0" borderId="9" xfId="0" applyNumberFormat="1" applyFont="1" applyBorder="1" applyAlignment="1">
      <alignment horizontal="center" wrapText="1"/>
    </xf>
    <xf numFmtId="3" fontId="15" fillId="0" borderId="8" xfId="0" applyNumberFormat="1" applyFont="1" applyBorder="1" applyAlignment="1">
      <alignment horizontal="right" wrapText="1"/>
    </xf>
    <xf numFmtId="14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wrapText="1"/>
    </xf>
    <xf numFmtId="9" fontId="15" fillId="0" borderId="12" xfId="0" applyNumberFormat="1" applyFont="1" applyBorder="1" applyAlignment="1">
      <alignment horizontal="center" wrapText="1"/>
    </xf>
    <xf numFmtId="3" fontId="15" fillId="0" borderId="10" xfId="0" applyNumberFormat="1" applyFont="1" applyBorder="1" applyAlignment="1">
      <alignment horizontal="right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9" fontId="15" fillId="0" borderId="5" xfId="2" applyFont="1" applyBorder="1" applyAlignment="1">
      <alignment horizontal="center" wrapText="1"/>
    </xf>
    <xf numFmtId="3" fontId="17" fillId="4" borderId="8" xfId="0" applyNumberFormat="1" applyFont="1" applyFill="1" applyBorder="1" applyAlignment="1">
      <alignment horizontal="right" wrapText="1"/>
    </xf>
    <xf numFmtId="0" fontId="15" fillId="0" borderId="10" xfId="0" applyFont="1" applyBorder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0" fontId="15" fillId="0" borderId="15" xfId="0" applyFont="1" applyBorder="1" applyAlignment="1">
      <alignment wrapText="1"/>
    </xf>
    <xf numFmtId="0" fontId="15" fillId="0" borderId="4" xfId="0" applyFont="1" applyBorder="1" applyAlignment="1">
      <alignment wrapText="1"/>
    </xf>
    <xf numFmtId="1" fontId="16" fillId="0" borderId="15" xfId="0" applyNumberFormat="1" applyFont="1" applyBorder="1" applyAlignment="1">
      <alignment horizontal="center" wrapText="1"/>
    </xf>
    <xf numFmtId="1" fontId="16" fillId="0" borderId="4" xfId="0" applyNumberFormat="1" applyFont="1" applyBorder="1" applyAlignment="1">
      <alignment horizontal="center" wrapText="1"/>
    </xf>
    <xf numFmtId="9" fontId="16" fillId="0" borderId="4" xfId="0" applyNumberFormat="1" applyFont="1" applyBorder="1" applyAlignment="1">
      <alignment horizontal="center" wrapText="1"/>
    </xf>
    <xf numFmtId="3" fontId="16" fillId="0" borderId="12" xfId="0" applyNumberFormat="1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9" fontId="15" fillId="0" borderId="4" xfId="2" applyFont="1" applyBorder="1" applyAlignment="1">
      <alignment horizontal="center" wrapText="1"/>
    </xf>
    <xf numFmtId="3" fontId="21" fillId="0" borderId="6" xfId="0" applyNumberFormat="1" applyFont="1" applyBorder="1" applyAlignment="1">
      <alignment horizontal="right"/>
    </xf>
    <xf numFmtId="0" fontId="15" fillId="0" borderId="9" xfId="0" applyFont="1" applyBorder="1" applyAlignment="1">
      <alignment horizontal="center" wrapText="1"/>
    </xf>
    <xf numFmtId="9" fontId="15" fillId="0" borderId="7" xfId="2" applyFont="1" applyBorder="1" applyAlignment="1">
      <alignment horizontal="center" wrapText="1"/>
    </xf>
    <xf numFmtId="3" fontId="15" fillId="0" borderId="0" xfId="0" applyNumberFormat="1" applyFont="1" applyAlignment="1">
      <alignment horizontal="right" wrapText="1"/>
    </xf>
    <xf numFmtId="14" fontId="15" fillId="5" borderId="5" xfId="0" applyNumberFormat="1" applyFont="1" applyFill="1" applyBorder="1" applyAlignment="1">
      <alignment horizontal="center"/>
    </xf>
    <xf numFmtId="0" fontId="15" fillId="0" borderId="12" xfId="0" applyFont="1" applyBorder="1" applyAlignment="1">
      <alignment horizontal="center" wrapText="1"/>
    </xf>
    <xf numFmtId="3" fontId="15" fillId="0" borderId="6" xfId="1" applyNumberFormat="1" applyFont="1" applyBorder="1" applyAlignment="1">
      <alignment horizontal="right" wrapText="1"/>
    </xf>
    <xf numFmtId="3" fontId="15" fillId="0" borderId="6" xfId="1" applyNumberFormat="1" applyFont="1" applyFill="1" applyBorder="1" applyAlignment="1">
      <alignment horizontal="right" wrapText="1"/>
    </xf>
    <xf numFmtId="3" fontId="15" fillId="0" borderId="8" xfId="1" applyNumberFormat="1" applyFont="1" applyBorder="1" applyAlignment="1">
      <alignment horizontal="right" wrapText="1"/>
    </xf>
    <xf numFmtId="3" fontId="22" fillId="4" borderId="6" xfId="0" applyNumberFormat="1" applyFont="1" applyFill="1" applyBorder="1" applyAlignment="1">
      <alignment horizontal="right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3" fontId="16" fillId="0" borderId="17" xfId="0" applyNumberFormat="1" applyFont="1" applyBorder="1" applyAlignment="1">
      <alignment horizontal="center" vertical="center" wrapText="1"/>
    </xf>
    <xf numFmtId="3" fontId="16" fillId="0" borderId="16" xfId="0" applyNumberFormat="1" applyFont="1" applyBorder="1" applyAlignment="1">
      <alignment horizontal="center" vertical="center" wrapText="1"/>
    </xf>
    <xf numFmtId="14" fontId="15" fillId="0" borderId="4" xfId="0" applyNumberFormat="1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0" fontId="26" fillId="0" borderId="0" xfId="0" applyFont="1"/>
    <xf numFmtId="1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10" fontId="24" fillId="0" borderId="1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3" fontId="25" fillId="8" borderId="1" xfId="0" applyNumberFormat="1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/>
    </xf>
    <xf numFmtId="166" fontId="2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6" fillId="9" borderId="1" xfId="0" applyFont="1" applyFill="1" applyBorder="1" applyAlignment="1">
      <alignment horizontal="center" vertical="center"/>
    </xf>
    <xf numFmtId="0" fontId="28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4" fontId="25" fillId="0" borderId="1" xfId="0" applyNumberFormat="1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168" fontId="24" fillId="0" borderId="1" xfId="0" applyNumberFormat="1" applyFont="1" applyBorder="1" applyAlignment="1">
      <alignment horizontal="center" vertical="center" wrapText="1"/>
    </xf>
    <xf numFmtId="168" fontId="25" fillId="0" borderId="1" xfId="0" applyNumberFormat="1" applyFont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8" fontId="0" fillId="0" borderId="0" xfId="0" applyNumberFormat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34" fillId="0" borderId="0" xfId="0" applyFont="1"/>
    <xf numFmtId="0" fontId="35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 vertical="center"/>
    </xf>
    <xf numFmtId="1" fontId="34" fillId="0" borderId="1" xfId="0" applyNumberFormat="1" applyFont="1" applyBorder="1" applyAlignment="1">
      <alignment horizontal="center" vertical="top" shrinkToFit="1"/>
    </xf>
    <xf numFmtId="168" fontId="37" fillId="0" borderId="1" xfId="0" applyNumberFormat="1" applyFont="1" applyBorder="1" applyAlignment="1">
      <alignment horizontal="center" vertical="center" shrinkToFit="1"/>
    </xf>
    <xf numFmtId="0" fontId="34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14" fontId="15" fillId="0" borderId="31" xfId="0" applyNumberFormat="1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9" fontId="15" fillId="0" borderId="31" xfId="0" applyNumberFormat="1" applyFont="1" applyBorder="1" applyAlignment="1">
      <alignment horizontal="center" vertical="center" wrapText="1"/>
    </xf>
    <xf numFmtId="3" fontId="15" fillId="0" borderId="32" xfId="0" applyNumberFormat="1" applyFont="1" applyBorder="1" applyAlignment="1">
      <alignment horizontal="center" vertical="center" wrapText="1"/>
    </xf>
    <xf numFmtId="3" fontId="15" fillId="0" borderId="34" xfId="0" applyNumberFormat="1" applyFont="1" applyBorder="1" applyAlignment="1">
      <alignment horizontal="center" vertical="center" wrapText="1"/>
    </xf>
    <xf numFmtId="14" fontId="15" fillId="0" borderId="36" xfId="0" applyNumberFormat="1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9" fontId="15" fillId="0" borderId="36" xfId="0" applyNumberFormat="1" applyFont="1" applyBorder="1" applyAlignment="1">
      <alignment horizontal="center" vertical="center" wrapText="1"/>
    </xf>
    <xf numFmtId="3" fontId="15" fillId="0" borderId="37" xfId="0" applyNumberFormat="1" applyFont="1" applyBorder="1" applyAlignment="1">
      <alignment horizontal="center" vertical="center" wrapText="1"/>
    </xf>
    <xf numFmtId="3" fontId="17" fillId="4" borderId="34" xfId="0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/>
    </xf>
    <xf numFmtId="14" fontId="15" fillId="0" borderId="7" xfId="0" applyNumberFormat="1" applyFont="1" applyBorder="1" applyAlignment="1">
      <alignment horizontal="center" vertical="center"/>
    </xf>
    <xf numFmtId="14" fontId="15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7" borderId="20" xfId="0" applyFont="1" applyFill="1" applyBorder="1" applyAlignment="1">
      <alignment horizontal="center" vertical="center"/>
    </xf>
    <xf numFmtId="0" fontId="26" fillId="7" borderId="0" xfId="0" applyFont="1" applyFill="1" applyAlignment="1">
      <alignment horizontal="center" vertical="center"/>
    </xf>
    <xf numFmtId="0" fontId="26" fillId="7" borderId="1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6" fillId="7" borderId="18" xfId="0" applyFont="1" applyFill="1" applyBorder="1" applyAlignment="1">
      <alignment horizontal="center" vertical="center"/>
    </xf>
    <xf numFmtId="0" fontId="26" fillId="7" borderId="26" xfId="0" applyFont="1" applyFill="1" applyBorder="1" applyAlignment="1">
      <alignment horizontal="center" vertical="center"/>
    </xf>
    <xf numFmtId="0" fontId="26" fillId="7" borderId="19" xfId="0" applyFont="1" applyFill="1" applyBorder="1" applyAlignment="1">
      <alignment horizontal="center" vertical="center"/>
    </xf>
    <xf numFmtId="0" fontId="26" fillId="7" borderId="21" xfId="0" applyFont="1" applyFill="1" applyBorder="1" applyAlignment="1">
      <alignment horizontal="center" vertical="center"/>
    </xf>
    <xf numFmtId="0" fontId="26" fillId="7" borderId="25" xfId="0" applyFont="1" applyFill="1" applyBorder="1" applyAlignment="1">
      <alignment horizontal="center" vertical="center"/>
    </xf>
    <xf numFmtId="0" fontId="26" fillId="7" borderId="2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38" fillId="10" borderId="38" xfId="0" applyFont="1" applyFill="1" applyBorder="1" applyAlignment="1">
      <alignment horizontal="center" vertical="center"/>
    </xf>
    <xf numFmtId="0" fontId="38" fillId="10" borderId="39" xfId="0" applyFont="1" applyFill="1" applyBorder="1" applyAlignment="1">
      <alignment horizontal="center" vertical="center"/>
    </xf>
    <xf numFmtId="0" fontId="38" fillId="10" borderId="40" xfId="0" applyFont="1" applyFill="1" applyBorder="1" applyAlignment="1">
      <alignment horizontal="center" vertical="center"/>
    </xf>
    <xf numFmtId="0" fontId="39" fillId="0" borderId="38" xfId="0" applyFont="1" applyBorder="1" applyAlignment="1">
      <alignment horizontal="center" vertical="center"/>
    </xf>
    <xf numFmtId="0" fontId="39" fillId="0" borderId="39" xfId="0" applyFont="1" applyBorder="1" applyAlignment="1">
      <alignment horizontal="center" vertical="center"/>
    </xf>
    <xf numFmtId="0" fontId="39" fillId="0" borderId="40" xfId="0" applyFont="1" applyBorder="1" applyAlignment="1">
      <alignment horizontal="center" vertical="center"/>
    </xf>
    <xf numFmtId="0" fontId="39" fillId="0" borderId="41" xfId="0" applyFont="1" applyBorder="1" applyAlignment="1">
      <alignment horizontal="center" vertical="center"/>
    </xf>
    <xf numFmtId="0" fontId="39" fillId="0" borderId="42" xfId="0" applyFont="1" applyBorder="1" applyAlignment="1">
      <alignment horizontal="center" vertical="center"/>
    </xf>
    <xf numFmtId="0" fontId="39" fillId="0" borderId="43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CF72A2D3-7B84-DF4D-9B90-D5363EAF3170}"/>
    <cellStyle name="Percent" xfId="2" builtinId="5"/>
  </cellStyles>
  <dxfs count="16518">
    <dxf>
      <font>
        <b/>
        <i val="0"/>
        <color rgb="FFC00000"/>
      </font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ont>
        <b/>
        <i val="0"/>
        <color rgb="FFC00000"/>
      </font>
      <fill>
        <patternFill>
          <bgColor rgb="FFFFB9B9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m/d/yy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FF3B78-D5E4-024B-8C52-07843ECBE325}" name="Table24" displayName="Table24" ref="A1:AI51" totalsRowShown="0" headerRowDxfId="16517" dataDxfId="16516">
  <autoFilter ref="A1:AI51" xr:uid="{23FF3B78-D5E4-024B-8C52-07843ECBE32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36" xr3:uid="{B32636AB-00B9-3649-A7DB-B0A44659AF52}" name="Publication ID" dataDxfId="16515"/>
    <tableColumn id="2" xr3:uid="{C12E4AD7-FC08-F042-A039-1A8FE26DA7C5}" name="Timepoint (Day PI)" dataDxfId="16514"/>
    <tableColumn id="3" xr3:uid="{FF266A38-ED98-BA4F-A838-A9F5C866F136}" name="Date" dataDxfId="16513"/>
    <tableColumn id="4" xr3:uid="{FBD651EE-CDE2-7146-B792-3F4F74F5B27D}" name="BDNF " dataDxfId="16512"/>
    <tableColumn id="5" xr3:uid="{F42645B2-5165-454A-8F5D-24C1DB354758}" name="MIP-3 alpha " dataDxfId="16511"/>
    <tableColumn id="6" xr3:uid="{74345949-1AD0-C948-909C-5240BDEFD467}" name="CXCL2 / GRO beta " dataDxfId="16510"/>
    <tableColumn id="7" xr3:uid="{7C6A918C-9940-2B40-ACBC-4C174E742319}" name="I-TAC " dataDxfId="16509"/>
    <tableColumn id="8" xr3:uid="{A2886776-3E19-1D4D-B01A-2CFD0F711812}" name="G-CSF " dataDxfId="16508"/>
    <tableColumn id="9" xr3:uid="{E448370C-EB57-DE46-848B-2C25C198FAA5}" name="Granzyme B " dataDxfId="16507"/>
    <tableColumn id="10" xr3:uid="{4584BEAB-ED47-5A46-881B-EAE71F1B8E28}" name="IFN-beta " dataDxfId="16506"/>
    <tableColumn id="11" xr3:uid="{A4A93306-CCD6-CE4E-A46D-94CD517CA16F}" name="IL-1 beta / IL-1F2 " dataDxfId="16505"/>
    <tableColumn id="12" xr3:uid="{06FF885D-3809-1C4A-B928-7A28667AB532}" name="IL-4 " dataDxfId="16504"/>
    <tableColumn id="13" xr3:uid="{47CABB33-3247-7A42-A2A7-22A26109E354}" name="IL-6 " dataDxfId="16503"/>
    <tableColumn id="14" xr3:uid="{BA6800E7-7476-8541-80F3-C2C76BD5A465}" name="IL-8 " dataDxfId="16502"/>
    <tableColumn id="15" xr3:uid="{42A371AE-7171-1345-BA94-371E08048DC8}" name="IL-12 p70 " dataDxfId="16501"/>
    <tableColumn id="16" xr3:uid="{7206EE0C-D213-C44D-B75B-2F046581B3EC}" name="IL-15 " dataDxfId="16500"/>
    <tableColumn id="17" xr3:uid="{A6E512E6-85D7-934A-BD85-4A1BE035A6E8}" name="IL-21 " dataDxfId="16499"/>
    <tableColumn id="18" xr3:uid="{967A4B12-38C3-2B49-8B91-81B70B733CE2}" name="PDGF-AA " dataDxfId="16498"/>
    <tableColumn id="19" xr3:uid="{A1605576-4A4F-B348-9EE1-C0290DDA5B18}" name="TNF-alpha " dataDxfId="16497"/>
    <tableColumn id="20" xr3:uid="{AF017C45-2F64-9D42-822F-A4832AF6C5B2}" name="Eotaxin " dataDxfId="16496"/>
    <tableColumn id="21" xr3:uid="{F3A86564-66B3-FF4C-A53A-5CB012145EAA}" name="CD40 Ligand " dataDxfId="16495"/>
    <tableColumn id="22" xr3:uid="{15BADD2B-3489-194D-BC71-1F6945744BB5}" name="IP-10 " dataDxfId="16494"/>
    <tableColumn id="23" xr3:uid="{A6D2942D-2D65-704A-A12F-CB351773DFB7}" name="CXCL13 / BLC " dataDxfId="16493"/>
    <tableColumn id="24" xr3:uid="{41B3E487-BDA3-1B4A-96A2-9E5C98E1471C}" name="GM-CSF " dataDxfId="16492"/>
    <tableColumn id="25" xr3:uid="{52D36CDA-8A9B-5B4D-BF24-BA3D635261DE}" name="IFN-alpha " dataDxfId="16491"/>
    <tableColumn id="26" xr3:uid="{8CF9956E-0DAA-244E-A8D2-2718D4DDFD90}" name="IFN-gamma " dataDxfId="16490"/>
    <tableColumn id="27" xr3:uid="{80C2B8F6-F7B1-3A4D-A4B3-0F29E4732EA7}" name="IL-2 " dataDxfId="16489"/>
    <tableColumn id="28" xr3:uid="{C44527E2-F81D-FB4A-A61E-E6759D2F6598}" name="IL-5 " dataDxfId="16488"/>
    <tableColumn id="29" xr3:uid="{4EFE8E65-9C52-2A40-8071-1398C3F6E34D}" name="IL-7 " dataDxfId="16487"/>
    <tableColumn id="30" xr3:uid="{4BBB5B9F-D865-934F-91F2-22788095B8AB}" name="IL-10 " dataDxfId="16486"/>
    <tableColumn id="31" xr3:uid="{77AFD143-BA7E-B74B-96F0-FE5A57B30C97}" name="IL-13 " dataDxfId="16485"/>
    <tableColumn id="32" xr3:uid="{D2638D50-AF43-144E-B2A7-FA5358E9C99B}" name="IL-17 / IL-17A " dataDxfId="16484"/>
    <tableColumn id="33" xr3:uid="{1C857CA2-8A9D-9D48-9514-FB5F54A57BC5}" name="PD-L1 " dataDxfId="16483"/>
    <tableColumn id="34" xr3:uid="{A78FC9ED-B48C-FA45-81AF-5EF996C4202C}" name="PDGF-BB " dataDxfId="16482"/>
    <tableColumn id="35" xr3:uid="{71DF32F0-79E2-9F4A-837F-71E55F4F7B88}" name="VEGF " dataDxfId="164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56B7288-A078-1146-BDDF-849AE3958AAA}" name="Table6" displayName="Table6" ref="A7:XED19" totalsRowShown="0" headerRowDxfId="16480" dataDxfId="16479" tableBorderDxfId="16478">
  <autoFilter ref="A7:XED19" xr:uid="{556B7288-A078-1146-BDDF-849AE3958AA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  <filterColumn colId="262" hiddenButton="1"/>
    <filterColumn colId="263" hiddenButton="1"/>
    <filterColumn colId="264" hiddenButton="1"/>
    <filterColumn colId="265" hiddenButton="1"/>
    <filterColumn colId="266" hiddenButton="1"/>
    <filterColumn colId="267" hiddenButton="1"/>
    <filterColumn colId="268" hiddenButton="1"/>
    <filterColumn colId="269" hiddenButton="1"/>
    <filterColumn colId="270" hiddenButton="1"/>
    <filterColumn colId="271" hiddenButton="1"/>
    <filterColumn colId="272" hiddenButton="1"/>
    <filterColumn colId="273" hiddenButton="1"/>
    <filterColumn colId="274" hiddenButton="1"/>
    <filterColumn colId="275" hiddenButton="1"/>
    <filterColumn colId="276" hiddenButton="1"/>
    <filterColumn colId="277" hiddenButton="1"/>
    <filterColumn colId="278" hiddenButton="1"/>
    <filterColumn colId="279" hiddenButton="1"/>
    <filterColumn colId="280" hiddenButton="1"/>
    <filterColumn colId="281" hiddenButton="1"/>
    <filterColumn colId="282" hiddenButton="1"/>
    <filterColumn colId="283" hiddenButton="1"/>
    <filterColumn colId="284" hiddenButton="1"/>
    <filterColumn colId="285" hiddenButton="1"/>
    <filterColumn colId="286" hiddenButton="1"/>
    <filterColumn colId="287" hiddenButton="1"/>
    <filterColumn colId="288" hiddenButton="1"/>
    <filterColumn colId="289" hiddenButton="1"/>
    <filterColumn colId="290" hiddenButton="1"/>
    <filterColumn colId="291" hiddenButton="1"/>
    <filterColumn colId="292" hiddenButton="1"/>
    <filterColumn colId="293" hiddenButton="1"/>
    <filterColumn colId="294" hiddenButton="1"/>
    <filterColumn colId="295" hiddenButton="1"/>
    <filterColumn colId="296" hiddenButton="1"/>
    <filterColumn colId="297" hiddenButton="1"/>
    <filterColumn colId="298" hiddenButton="1"/>
    <filterColumn colId="299" hiddenButton="1"/>
    <filterColumn colId="300" hiddenButton="1"/>
    <filterColumn colId="301" hiddenButton="1"/>
    <filterColumn colId="302" hiddenButton="1"/>
    <filterColumn colId="303" hiddenButton="1"/>
    <filterColumn colId="304" hiddenButton="1"/>
    <filterColumn colId="305" hiddenButton="1"/>
    <filterColumn colId="306" hiddenButton="1"/>
    <filterColumn colId="307" hiddenButton="1"/>
    <filterColumn colId="308" hiddenButton="1"/>
    <filterColumn colId="309" hiddenButton="1"/>
    <filterColumn colId="310" hiddenButton="1"/>
    <filterColumn colId="311" hiddenButton="1"/>
    <filterColumn colId="312" hiddenButton="1"/>
    <filterColumn colId="313" hiddenButton="1"/>
    <filterColumn colId="314" hiddenButton="1"/>
    <filterColumn colId="315" hiddenButton="1"/>
    <filterColumn colId="316" hiddenButton="1"/>
    <filterColumn colId="317" hiddenButton="1"/>
    <filterColumn colId="318" hiddenButton="1"/>
    <filterColumn colId="319" hiddenButton="1"/>
    <filterColumn colId="320" hiddenButton="1"/>
    <filterColumn colId="321" hiddenButton="1"/>
    <filterColumn colId="322" hiddenButton="1"/>
    <filterColumn colId="323" hiddenButton="1"/>
    <filterColumn colId="324" hiddenButton="1"/>
    <filterColumn colId="325" hiddenButton="1"/>
    <filterColumn colId="326" hiddenButton="1"/>
    <filterColumn colId="327" hiddenButton="1"/>
    <filterColumn colId="328" hiddenButton="1"/>
    <filterColumn colId="329" hiddenButton="1"/>
    <filterColumn colId="330" hiddenButton="1"/>
    <filterColumn colId="331" hiddenButton="1"/>
    <filterColumn colId="332" hiddenButton="1"/>
    <filterColumn colId="333" hiddenButton="1"/>
    <filterColumn colId="334" hiddenButton="1"/>
    <filterColumn colId="335" hiddenButton="1"/>
    <filterColumn colId="336" hiddenButton="1"/>
    <filterColumn colId="337" hiddenButton="1"/>
    <filterColumn colId="338" hiddenButton="1"/>
    <filterColumn colId="339" hiddenButton="1"/>
    <filterColumn colId="340" hiddenButton="1"/>
    <filterColumn colId="341" hiddenButton="1"/>
    <filterColumn colId="342" hiddenButton="1"/>
    <filterColumn colId="343" hiddenButton="1"/>
    <filterColumn colId="344" hiddenButton="1"/>
    <filterColumn colId="345" hiddenButton="1"/>
    <filterColumn colId="346" hiddenButton="1"/>
    <filterColumn colId="347" hiddenButton="1"/>
    <filterColumn colId="348" hiddenButton="1"/>
    <filterColumn colId="349" hiddenButton="1"/>
    <filterColumn colId="350" hiddenButton="1"/>
    <filterColumn colId="351" hiddenButton="1"/>
    <filterColumn colId="352" hiddenButton="1"/>
    <filterColumn colId="353" hiddenButton="1"/>
    <filterColumn colId="354" hiddenButton="1"/>
    <filterColumn colId="355" hiddenButton="1"/>
    <filterColumn colId="356" hiddenButton="1"/>
    <filterColumn colId="357" hiddenButton="1"/>
    <filterColumn colId="358" hiddenButton="1"/>
    <filterColumn colId="359" hiddenButton="1"/>
    <filterColumn colId="360" hiddenButton="1"/>
    <filterColumn colId="361" hiddenButton="1"/>
    <filterColumn colId="362" hiddenButton="1"/>
    <filterColumn colId="363" hiddenButton="1"/>
    <filterColumn colId="364" hiddenButton="1"/>
    <filterColumn colId="365" hiddenButton="1"/>
    <filterColumn colId="366" hiddenButton="1"/>
    <filterColumn colId="367" hiddenButton="1"/>
    <filterColumn colId="368" hiddenButton="1"/>
    <filterColumn colId="369" hiddenButton="1"/>
    <filterColumn colId="370" hiddenButton="1"/>
    <filterColumn colId="371" hiddenButton="1"/>
    <filterColumn colId="372" hiddenButton="1"/>
    <filterColumn colId="373" hiddenButton="1"/>
    <filterColumn colId="374" hiddenButton="1"/>
    <filterColumn colId="375" hiddenButton="1"/>
    <filterColumn colId="376" hiddenButton="1"/>
    <filterColumn colId="377" hiddenButton="1"/>
    <filterColumn colId="378" hiddenButton="1"/>
    <filterColumn colId="379" hiddenButton="1"/>
    <filterColumn colId="380" hiddenButton="1"/>
    <filterColumn colId="381" hiddenButton="1"/>
    <filterColumn colId="382" hiddenButton="1"/>
    <filterColumn colId="383" hiddenButton="1"/>
    <filterColumn colId="384" hiddenButton="1"/>
    <filterColumn colId="385" hiddenButton="1"/>
    <filterColumn colId="386" hiddenButton="1"/>
    <filterColumn colId="387" hiddenButton="1"/>
    <filterColumn colId="388" hiddenButton="1"/>
    <filterColumn colId="389" hiddenButton="1"/>
    <filterColumn colId="390" hiddenButton="1"/>
    <filterColumn colId="391" hiddenButton="1"/>
    <filterColumn colId="392" hiddenButton="1"/>
    <filterColumn colId="393" hiddenButton="1"/>
    <filterColumn colId="394" hiddenButton="1"/>
    <filterColumn colId="395" hiddenButton="1"/>
    <filterColumn colId="396" hiddenButton="1"/>
    <filterColumn colId="397" hiddenButton="1"/>
    <filterColumn colId="398" hiddenButton="1"/>
    <filterColumn colId="399" hiddenButton="1"/>
    <filterColumn colId="400" hiddenButton="1"/>
    <filterColumn colId="401" hiddenButton="1"/>
    <filterColumn colId="402" hiddenButton="1"/>
    <filterColumn colId="403" hiddenButton="1"/>
    <filterColumn colId="404" hiddenButton="1"/>
    <filterColumn colId="405" hiddenButton="1"/>
    <filterColumn colId="406" hiddenButton="1"/>
    <filterColumn colId="407" hiddenButton="1"/>
    <filterColumn colId="408" hiddenButton="1"/>
    <filterColumn colId="409" hiddenButton="1"/>
    <filterColumn colId="410" hiddenButton="1"/>
    <filterColumn colId="411" hiddenButton="1"/>
    <filterColumn colId="412" hiddenButton="1"/>
    <filterColumn colId="413" hiddenButton="1"/>
    <filterColumn colId="414" hiddenButton="1"/>
    <filterColumn colId="415" hiddenButton="1"/>
    <filterColumn colId="416" hiddenButton="1"/>
    <filterColumn colId="417" hiddenButton="1"/>
    <filterColumn colId="418" hiddenButton="1"/>
    <filterColumn colId="419" hiddenButton="1"/>
    <filterColumn colId="420" hiddenButton="1"/>
    <filterColumn colId="421" hiddenButton="1"/>
    <filterColumn colId="422" hiddenButton="1"/>
    <filterColumn colId="423" hiddenButton="1"/>
    <filterColumn colId="424" hiddenButton="1"/>
    <filterColumn colId="425" hiddenButton="1"/>
    <filterColumn colId="426" hiddenButton="1"/>
    <filterColumn colId="427" hiddenButton="1"/>
    <filterColumn colId="428" hiddenButton="1"/>
    <filterColumn colId="429" hiddenButton="1"/>
    <filterColumn colId="430" hiddenButton="1"/>
    <filterColumn colId="431" hiddenButton="1"/>
    <filterColumn colId="432" hiddenButton="1"/>
    <filterColumn colId="433" hiddenButton="1"/>
    <filterColumn colId="434" hiddenButton="1"/>
    <filterColumn colId="435" hiddenButton="1"/>
    <filterColumn colId="436" hiddenButton="1"/>
    <filterColumn colId="437" hiddenButton="1"/>
    <filterColumn colId="438" hiddenButton="1"/>
    <filterColumn colId="439" hiddenButton="1"/>
    <filterColumn colId="440" hiddenButton="1"/>
    <filterColumn colId="441" hiddenButton="1"/>
    <filterColumn colId="442" hiddenButton="1"/>
    <filterColumn colId="443" hiddenButton="1"/>
    <filterColumn colId="444" hiddenButton="1"/>
    <filterColumn colId="445" hiddenButton="1"/>
    <filterColumn colId="446" hiddenButton="1"/>
    <filterColumn colId="447" hiddenButton="1"/>
    <filterColumn colId="448" hiddenButton="1"/>
    <filterColumn colId="449" hiddenButton="1"/>
    <filterColumn colId="450" hiddenButton="1"/>
    <filterColumn colId="451" hiddenButton="1"/>
    <filterColumn colId="452" hiddenButton="1"/>
    <filterColumn colId="453" hiddenButton="1"/>
    <filterColumn colId="454" hiddenButton="1"/>
    <filterColumn colId="455" hiddenButton="1"/>
    <filterColumn colId="456" hiddenButton="1"/>
    <filterColumn colId="457" hiddenButton="1"/>
    <filterColumn colId="458" hiddenButton="1"/>
    <filterColumn colId="459" hiddenButton="1"/>
    <filterColumn colId="460" hiddenButton="1"/>
    <filterColumn colId="461" hiddenButton="1"/>
    <filterColumn colId="462" hiddenButton="1"/>
    <filterColumn colId="463" hiddenButton="1"/>
    <filterColumn colId="464" hiddenButton="1"/>
    <filterColumn colId="465" hiddenButton="1"/>
    <filterColumn colId="466" hiddenButton="1"/>
    <filterColumn colId="467" hiddenButton="1"/>
    <filterColumn colId="468" hiddenButton="1"/>
    <filterColumn colId="469" hiddenButton="1"/>
    <filterColumn colId="470" hiddenButton="1"/>
    <filterColumn colId="471" hiddenButton="1"/>
    <filterColumn colId="472" hiddenButton="1"/>
    <filterColumn colId="473" hiddenButton="1"/>
    <filterColumn colId="474" hiddenButton="1"/>
    <filterColumn colId="475" hiddenButton="1"/>
    <filterColumn colId="476" hiddenButton="1"/>
    <filterColumn colId="477" hiddenButton="1"/>
    <filterColumn colId="478" hiddenButton="1"/>
    <filterColumn colId="479" hiddenButton="1"/>
    <filterColumn colId="480" hiddenButton="1"/>
    <filterColumn colId="481" hiddenButton="1"/>
    <filterColumn colId="482" hiddenButton="1"/>
    <filterColumn colId="483" hiddenButton="1"/>
    <filterColumn colId="484" hiddenButton="1"/>
    <filterColumn colId="485" hiddenButton="1"/>
    <filterColumn colId="486" hiddenButton="1"/>
    <filterColumn colId="487" hiddenButton="1"/>
    <filterColumn colId="488" hiddenButton="1"/>
    <filterColumn colId="489" hiddenButton="1"/>
    <filterColumn colId="490" hiddenButton="1"/>
    <filterColumn colId="491" hiddenButton="1"/>
    <filterColumn colId="492" hiddenButton="1"/>
    <filterColumn colId="493" hiddenButton="1"/>
    <filterColumn colId="494" hiddenButton="1"/>
    <filterColumn colId="495" hiddenButton="1"/>
    <filterColumn colId="496" hiddenButton="1"/>
    <filterColumn colId="497" hiddenButton="1"/>
    <filterColumn colId="498" hiddenButton="1"/>
    <filterColumn colId="499" hiddenButton="1"/>
    <filterColumn colId="500" hiddenButton="1"/>
    <filterColumn colId="501" hiddenButton="1"/>
    <filterColumn colId="502" hiddenButton="1"/>
    <filterColumn colId="503" hiddenButton="1"/>
    <filterColumn colId="504" hiddenButton="1"/>
    <filterColumn colId="505" hiddenButton="1"/>
    <filterColumn colId="506" hiddenButton="1"/>
    <filterColumn colId="507" hiddenButton="1"/>
    <filterColumn colId="508" hiddenButton="1"/>
    <filterColumn colId="509" hiddenButton="1"/>
    <filterColumn colId="510" hiddenButton="1"/>
    <filterColumn colId="511" hiddenButton="1"/>
    <filterColumn colId="512" hiddenButton="1"/>
    <filterColumn colId="513" hiddenButton="1"/>
    <filterColumn colId="514" hiddenButton="1"/>
    <filterColumn colId="515" hiddenButton="1"/>
    <filterColumn colId="516" hiddenButton="1"/>
    <filterColumn colId="517" hiddenButton="1"/>
    <filterColumn colId="518" hiddenButton="1"/>
    <filterColumn colId="519" hiddenButton="1"/>
    <filterColumn colId="520" hiddenButton="1"/>
    <filterColumn colId="521" hiddenButton="1"/>
    <filterColumn colId="522" hiddenButton="1"/>
    <filterColumn colId="523" hiddenButton="1"/>
    <filterColumn colId="524" hiddenButton="1"/>
    <filterColumn colId="525" hiddenButton="1"/>
    <filterColumn colId="526" hiddenButton="1"/>
    <filterColumn colId="527" hiddenButton="1"/>
    <filterColumn colId="528" hiddenButton="1"/>
    <filterColumn colId="529" hiddenButton="1"/>
    <filterColumn colId="530" hiddenButton="1"/>
    <filterColumn colId="531" hiddenButton="1"/>
    <filterColumn colId="532" hiddenButton="1"/>
    <filterColumn colId="533" hiddenButton="1"/>
    <filterColumn colId="534" hiddenButton="1"/>
    <filterColumn colId="535" hiddenButton="1"/>
    <filterColumn colId="536" hiddenButton="1"/>
    <filterColumn colId="537" hiddenButton="1"/>
    <filterColumn colId="538" hiddenButton="1"/>
    <filterColumn colId="539" hiddenButton="1"/>
    <filterColumn colId="540" hiddenButton="1"/>
    <filterColumn colId="541" hiddenButton="1"/>
    <filterColumn colId="542" hiddenButton="1"/>
    <filterColumn colId="543" hiddenButton="1"/>
    <filterColumn colId="544" hiddenButton="1"/>
    <filterColumn colId="545" hiddenButton="1"/>
    <filterColumn colId="546" hiddenButton="1"/>
    <filterColumn colId="547" hiddenButton="1"/>
    <filterColumn colId="548" hiddenButton="1"/>
    <filterColumn colId="549" hiddenButton="1"/>
    <filterColumn colId="550" hiddenButton="1"/>
    <filterColumn colId="551" hiddenButton="1"/>
    <filterColumn colId="552" hiddenButton="1"/>
    <filterColumn colId="553" hiddenButton="1"/>
    <filterColumn colId="554" hiddenButton="1"/>
    <filterColumn colId="555" hiddenButton="1"/>
    <filterColumn colId="556" hiddenButton="1"/>
    <filterColumn colId="557" hiddenButton="1"/>
    <filterColumn colId="558" hiddenButton="1"/>
    <filterColumn colId="559" hiddenButton="1"/>
    <filterColumn colId="560" hiddenButton="1"/>
    <filterColumn colId="561" hiddenButton="1"/>
    <filterColumn colId="562" hiddenButton="1"/>
    <filterColumn colId="563" hiddenButton="1"/>
    <filterColumn colId="564" hiddenButton="1"/>
    <filterColumn colId="565" hiddenButton="1"/>
    <filterColumn colId="566" hiddenButton="1"/>
    <filterColumn colId="567" hiddenButton="1"/>
    <filterColumn colId="568" hiddenButton="1"/>
    <filterColumn colId="569" hiddenButton="1"/>
    <filterColumn colId="570" hiddenButton="1"/>
    <filterColumn colId="571" hiddenButton="1"/>
    <filterColumn colId="572" hiddenButton="1"/>
    <filterColumn colId="573" hiddenButton="1"/>
    <filterColumn colId="574" hiddenButton="1"/>
    <filterColumn colId="575" hiddenButton="1"/>
    <filterColumn colId="576" hiddenButton="1"/>
    <filterColumn colId="577" hiddenButton="1"/>
    <filterColumn colId="578" hiddenButton="1"/>
    <filterColumn colId="579" hiddenButton="1"/>
    <filterColumn colId="580" hiddenButton="1"/>
    <filterColumn colId="581" hiddenButton="1"/>
    <filterColumn colId="582" hiddenButton="1"/>
    <filterColumn colId="583" hiddenButton="1"/>
    <filterColumn colId="584" hiddenButton="1"/>
    <filterColumn colId="585" hiddenButton="1"/>
    <filterColumn colId="586" hiddenButton="1"/>
    <filterColumn colId="587" hiddenButton="1"/>
    <filterColumn colId="588" hiddenButton="1"/>
    <filterColumn colId="589" hiddenButton="1"/>
    <filterColumn colId="590" hiddenButton="1"/>
    <filterColumn colId="591" hiddenButton="1"/>
    <filterColumn colId="592" hiddenButton="1"/>
    <filterColumn colId="593" hiddenButton="1"/>
    <filterColumn colId="594" hiddenButton="1"/>
    <filterColumn colId="595" hiddenButton="1"/>
    <filterColumn colId="596" hiddenButton="1"/>
    <filterColumn colId="597" hiddenButton="1"/>
    <filterColumn colId="598" hiddenButton="1"/>
    <filterColumn colId="599" hiddenButton="1"/>
    <filterColumn colId="600" hiddenButton="1"/>
    <filterColumn colId="601" hiddenButton="1"/>
    <filterColumn colId="602" hiddenButton="1"/>
    <filterColumn colId="603" hiddenButton="1"/>
    <filterColumn colId="604" hiddenButton="1"/>
    <filterColumn colId="605" hiddenButton="1"/>
    <filterColumn colId="606" hiddenButton="1"/>
    <filterColumn colId="607" hiddenButton="1"/>
    <filterColumn colId="608" hiddenButton="1"/>
    <filterColumn colId="609" hiddenButton="1"/>
    <filterColumn colId="610" hiddenButton="1"/>
    <filterColumn colId="611" hiddenButton="1"/>
    <filterColumn colId="612" hiddenButton="1"/>
    <filterColumn colId="613" hiddenButton="1"/>
    <filterColumn colId="614" hiddenButton="1"/>
    <filterColumn colId="615" hiddenButton="1"/>
    <filterColumn colId="616" hiddenButton="1"/>
    <filterColumn colId="617" hiddenButton="1"/>
    <filterColumn colId="618" hiddenButton="1"/>
    <filterColumn colId="619" hiddenButton="1"/>
    <filterColumn colId="620" hiddenButton="1"/>
    <filterColumn colId="621" hiddenButton="1"/>
    <filterColumn colId="622" hiddenButton="1"/>
    <filterColumn colId="623" hiddenButton="1"/>
    <filterColumn colId="624" hiddenButton="1"/>
    <filterColumn colId="625" hiddenButton="1"/>
    <filterColumn colId="626" hiddenButton="1"/>
    <filterColumn colId="627" hiddenButton="1"/>
    <filterColumn colId="628" hiddenButton="1"/>
    <filterColumn colId="629" hiddenButton="1"/>
    <filterColumn colId="630" hiddenButton="1"/>
    <filterColumn colId="631" hiddenButton="1"/>
    <filterColumn colId="632" hiddenButton="1"/>
    <filterColumn colId="633" hiddenButton="1"/>
    <filterColumn colId="634" hiddenButton="1"/>
    <filterColumn colId="635" hiddenButton="1"/>
    <filterColumn colId="636" hiddenButton="1"/>
    <filterColumn colId="637" hiddenButton="1"/>
    <filterColumn colId="638" hiddenButton="1"/>
    <filterColumn colId="639" hiddenButton="1"/>
    <filterColumn colId="640" hiddenButton="1"/>
    <filterColumn colId="641" hiddenButton="1"/>
    <filterColumn colId="642" hiddenButton="1"/>
    <filterColumn colId="643" hiddenButton="1"/>
    <filterColumn colId="644" hiddenButton="1"/>
    <filterColumn colId="645" hiddenButton="1"/>
    <filterColumn colId="646" hiddenButton="1"/>
    <filterColumn colId="647" hiddenButton="1"/>
    <filterColumn colId="648" hiddenButton="1"/>
    <filterColumn colId="649" hiddenButton="1"/>
    <filterColumn colId="650" hiddenButton="1"/>
    <filterColumn colId="651" hiddenButton="1"/>
    <filterColumn colId="652" hiddenButton="1"/>
    <filterColumn colId="653" hiddenButton="1"/>
    <filterColumn colId="654" hiddenButton="1"/>
    <filterColumn colId="655" hiddenButton="1"/>
    <filterColumn colId="656" hiddenButton="1"/>
    <filterColumn colId="657" hiddenButton="1"/>
    <filterColumn colId="658" hiddenButton="1"/>
    <filterColumn colId="659" hiddenButton="1"/>
    <filterColumn colId="660" hiddenButton="1"/>
    <filterColumn colId="661" hiddenButton="1"/>
    <filterColumn colId="662" hiddenButton="1"/>
    <filterColumn colId="663" hiddenButton="1"/>
    <filterColumn colId="664" hiddenButton="1"/>
    <filterColumn colId="665" hiddenButton="1"/>
    <filterColumn colId="666" hiddenButton="1"/>
    <filterColumn colId="667" hiddenButton="1"/>
    <filterColumn colId="668" hiddenButton="1"/>
    <filterColumn colId="669" hiddenButton="1"/>
    <filterColumn colId="670" hiddenButton="1"/>
    <filterColumn colId="671" hiddenButton="1"/>
    <filterColumn colId="672" hiddenButton="1"/>
    <filterColumn colId="673" hiddenButton="1"/>
    <filterColumn colId="674" hiddenButton="1"/>
    <filterColumn colId="675" hiddenButton="1"/>
    <filterColumn colId="676" hiddenButton="1"/>
    <filterColumn colId="677" hiddenButton="1"/>
    <filterColumn colId="678" hiddenButton="1"/>
    <filterColumn colId="679" hiddenButton="1"/>
    <filterColumn colId="680" hiddenButton="1"/>
    <filterColumn colId="681" hiddenButton="1"/>
    <filterColumn colId="682" hiddenButton="1"/>
    <filterColumn colId="683" hiddenButton="1"/>
    <filterColumn colId="684" hiddenButton="1"/>
    <filterColumn colId="685" hiddenButton="1"/>
    <filterColumn colId="686" hiddenButton="1"/>
    <filterColumn colId="687" hiddenButton="1"/>
    <filterColumn colId="688" hiddenButton="1"/>
    <filterColumn colId="689" hiddenButton="1"/>
    <filterColumn colId="690" hiddenButton="1"/>
    <filterColumn colId="691" hiddenButton="1"/>
    <filterColumn colId="692" hiddenButton="1"/>
    <filterColumn colId="693" hiddenButton="1"/>
    <filterColumn colId="694" hiddenButton="1"/>
    <filterColumn colId="695" hiddenButton="1"/>
    <filterColumn colId="696" hiddenButton="1"/>
    <filterColumn colId="697" hiddenButton="1"/>
    <filterColumn colId="698" hiddenButton="1"/>
    <filterColumn colId="699" hiddenButton="1"/>
    <filterColumn colId="700" hiddenButton="1"/>
    <filterColumn colId="701" hiddenButton="1"/>
    <filterColumn colId="702" hiddenButton="1"/>
    <filterColumn colId="703" hiddenButton="1"/>
    <filterColumn colId="704" hiddenButton="1"/>
    <filterColumn colId="705" hiddenButton="1"/>
    <filterColumn colId="706" hiddenButton="1"/>
    <filterColumn colId="707" hiddenButton="1"/>
    <filterColumn colId="708" hiddenButton="1"/>
    <filterColumn colId="709" hiddenButton="1"/>
    <filterColumn colId="710" hiddenButton="1"/>
    <filterColumn colId="711" hiddenButton="1"/>
    <filterColumn colId="712" hiddenButton="1"/>
    <filterColumn colId="713" hiddenButton="1"/>
    <filterColumn colId="714" hiddenButton="1"/>
    <filterColumn colId="715" hiddenButton="1"/>
    <filterColumn colId="716" hiddenButton="1"/>
    <filterColumn colId="717" hiddenButton="1"/>
    <filterColumn colId="718" hiddenButton="1"/>
    <filterColumn colId="719" hiddenButton="1"/>
    <filterColumn colId="720" hiddenButton="1"/>
    <filterColumn colId="721" hiddenButton="1"/>
    <filterColumn colId="722" hiddenButton="1"/>
    <filterColumn colId="723" hiddenButton="1"/>
    <filterColumn colId="724" hiddenButton="1"/>
    <filterColumn colId="725" hiddenButton="1"/>
    <filterColumn colId="726" hiddenButton="1"/>
    <filterColumn colId="727" hiddenButton="1"/>
    <filterColumn colId="728" hiddenButton="1"/>
    <filterColumn colId="729" hiddenButton="1"/>
    <filterColumn colId="730" hiddenButton="1"/>
    <filterColumn colId="731" hiddenButton="1"/>
    <filterColumn colId="732" hiddenButton="1"/>
    <filterColumn colId="733" hiddenButton="1"/>
    <filterColumn colId="734" hiddenButton="1"/>
    <filterColumn colId="735" hiddenButton="1"/>
    <filterColumn colId="736" hiddenButton="1"/>
    <filterColumn colId="737" hiddenButton="1"/>
    <filterColumn colId="738" hiddenButton="1"/>
    <filterColumn colId="739" hiddenButton="1"/>
    <filterColumn colId="740" hiddenButton="1"/>
    <filterColumn colId="741" hiddenButton="1"/>
    <filterColumn colId="742" hiddenButton="1"/>
    <filterColumn colId="743" hiddenButton="1"/>
    <filterColumn colId="744" hiddenButton="1"/>
    <filterColumn colId="745" hiddenButton="1"/>
    <filterColumn colId="746" hiddenButton="1"/>
    <filterColumn colId="747" hiddenButton="1"/>
    <filterColumn colId="748" hiddenButton="1"/>
    <filterColumn colId="749" hiddenButton="1"/>
    <filterColumn colId="750" hiddenButton="1"/>
    <filterColumn colId="751" hiddenButton="1"/>
    <filterColumn colId="752" hiddenButton="1"/>
    <filterColumn colId="753" hiddenButton="1"/>
    <filterColumn colId="754" hiddenButton="1"/>
    <filterColumn colId="755" hiddenButton="1"/>
    <filterColumn colId="756" hiddenButton="1"/>
    <filterColumn colId="757" hiddenButton="1"/>
    <filterColumn colId="758" hiddenButton="1"/>
    <filterColumn colId="759" hiddenButton="1"/>
    <filterColumn colId="760" hiddenButton="1"/>
    <filterColumn colId="761" hiddenButton="1"/>
    <filterColumn colId="762" hiddenButton="1"/>
    <filterColumn colId="763" hiddenButton="1"/>
    <filterColumn colId="764" hiddenButton="1"/>
    <filterColumn colId="765" hiddenButton="1"/>
    <filterColumn colId="766" hiddenButton="1"/>
    <filterColumn colId="767" hiddenButton="1"/>
    <filterColumn colId="768" hiddenButton="1"/>
    <filterColumn colId="769" hiddenButton="1"/>
    <filterColumn colId="770" hiddenButton="1"/>
    <filterColumn colId="771" hiddenButton="1"/>
    <filterColumn colId="772" hiddenButton="1"/>
    <filterColumn colId="773" hiddenButton="1"/>
    <filterColumn colId="774" hiddenButton="1"/>
    <filterColumn colId="775" hiddenButton="1"/>
    <filterColumn colId="776" hiddenButton="1"/>
    <filterColumn colId="777" hiddenButton="1"/>
    <filterColumn colId="778" hiddenButton="1"/>
    <filterColumn colId="779" hiddenButton="1"/>
    <filterColumn colId="780" hiddenButton="1"/>
    <filterColumn colId="781" hiddenButton="1"/>
    <filterColumn colId="782" hiddenButton="1"/>
    <filterColumn colId="783" hiddenButton="1"/>
    <filterColumn colId="784" hiddenButton="1"/>
    <filterColumn colId="785" hiddenButton="1"/>
    <filterColumn colId="786" hiddenButton="1"/>
    <filterColumn colId="787" hiddenButton="1"/>
    <filterColumn colId="788" hiddenButton="1"/>
    <filterColumn colId="789" hiddenButton="1"/>
    <filterColumn colId="790" hiddenButton="1"/>
    <filterColumn colId="791" hiddenButton="1"/>
    <filterColumn colId="792" hiddenButton="1"/>
    <filterColumn colId="793" hiddenButton="1"/>
    <filterColumn colId="794" hiddenButton="1"/>
    <filterColumn colId="795" hiddenButton="1"/>
    <filterColumn colId="796" hiddenButton="1"/>
    <filterColumn colId="797" hiddenButton="1"/>
    <filterColumn colId="798" hiddenButton="1"/>
    <filterColumn colId="799" hiddenButton="1"/>
    <filterColumn colId="800" hiddenButton="1"/>
    <filterColumn colId="801" hiddenButton="1"/>
    <filterColumn colId="802" hiddenButton="1"/>
    <filterColumn colId="803" hiddenButton="1"/>
    <filterColumn colId="804" hiddenButton="1"/>
    <filterColumn colId="805" hiddenButton="1"/>
    <filterColumn colId="806" hiddenButton="1"/>
    <filterColumn colId="807" hiddenButton="1"/>
    <filterColumn colId="808" hiddenButton="1"/>
    <filterColumn colId="809" hiddenButton="1"/>
    <filterColumn colId="810" hiddenButton="1"/>
    <filterColumn colId="811" hiddenButton="1"/>
    <filterColumn colId="812" hiddenButton="1"/>
    <filterColumn colId="813" hiddenButton="1"/>
    <filterColumn colId="814" hiddenButton="1"/>
    <filterColumn colId="815" hiddenButton="1"/>
    <filterColumn colId="816" hiddenButton="1"/>
    <filterColumn colId="817" hiddenButton="1"/>
    <filterColumn colId="818" hiddenButton="1"/>
    <filterColumn colId="819" hiddenButton="1"/>
    <filterColumn colId="820" hiddenButton="1"/>
    <filterColumn colId="821" hiddenButton="1"/>
    <filterColumn colId="822" hiddenButton="1"/>
    <filterColumn colId="823" hiddenButton="1"/>
    <filterColumn colId="824" hiddenButton="1"/>
    <filterColumn colId="825" hiddenButton="1"/>
    <filterColumn colId="826" hiddenButton="1"/>
    <filterColumn colId="827" hiddenButton="1"/>
    <filterColumn colId="828" hiddenButton="1"/>
    <filterColumn colId="829" hiddenButton="1"/>
    <filterColumn colId="830" hiddenButton="1"/>
    <filterColumn colId="831" hiddenButton="1"/>
    <filterColumn colId="832" hiddenButton="1"/>
    <filterColumn colId="833" hiddenButton="1"/>
    <filterColumn colId="834" hiddenButton="1"/>
    <filterColumn colId="835" hiddenButton="1"/>
    <filterColumn colId="836" hiddenButton="1"/>
    <filterColumn colId="837" hiddenButton="1"/>
    <filterColumn colId="838" hiddenButton="1"/>
    <filterColumn colId="839" hiddenButton="1"/>
    <filterColumn colId="840" hiddenButton="1"/>
    <filterColumn colId="841" hiddenButton="1"/>
    <filterColumn colId="842" hiddenButton="1"/>
    <filterColumn colId="843" hiddenButton="1"/>
    <filterColumn colId="844" hiddenButton="1"/>
    <filterColumn colId="845" hiddenButton="1"/>
    <filterColumn colId="846" hiddenButton="1"/>
    <filterColumn colId="847" hiddenButton="1"/>
    <filterColumn colId="848" hiddenButton="1"/>
    <filterColumn colId="849" hiddenButton="1"/>
    <filterColumn colId="850" hiddenButton="1"/>
    <filterColumn colId="851" hiddenButton="1"/>
    <filterColumn colId="852" hiddenButton="1"/>
    <filterColumn colId="853" hiddenButton="1"/>
    <filterColumn colId="854" hiddenButton="1"/>
    <filterColumn colId="855" hiddenButton="1"/>
    <filterColumn colId="856" hiddenButton="1"/>
    <filterColumn colId="857" hiddenButton="1"/>
    <filterColumn colId="858" hiddenButton="1"/>
    <filterColumn colId="859" hiddenButton="1"/>
    <filterColumn colId="860" hiddenButton="1"/>
    <filterColumn colId="861" hiddenButton="1"/>
    <filterColumn colId="862" hiddenButton="1"/>
    <filterColumn colId="863" hiddenButton="1"/>
    <filterColumn colId="864" hiddenButton="1"/>
    <filterColumn colId="865" hiddenButton="1"/>
    <filterColumn colId="866" hiddenButton="1"/>
    <filterColumn colId="867" hiddenButton="1"/>
    <filterColumn colId="868" hiddenButton="1"/>
    <filterColumn colId="869" hiddenButton="1"/>
    <filterColumn colId="870" hiddenButton="1"/>
    <filterColumn colId="871" hiddenButton="1"/>
    <filterColumn colId="872" hiddenButton="1"/>
    <filterColumn colId="873" hiddenButton="1"/>
    <filterColumn colId="874" hiddenButton="1"/>
    <filterColumn colId="875" hiddenButton="1"/>
    <filterColumn colId="876" hiddenButton="1"/>
    <filterColumn colId="877" hiddenButton="1"/>
    <filterColumn colId="878" hiddenButton="1"/>
    <filterColumn colId="879" hiddenButton="1"/>
    <filterColumn colId="880" hiddenButton="1"/>
    <filterColumn colId="881" hiddenButton="1"/>
    <filterColumn colId="882" hiddenButton="1"/>
    <filterColumn colId="883" hiddenButton="1"/>
    <filterColumn colId="884" hiddenButton="1"/>
    <filterColumn colId="885" hiddenButton="1"/>
    <filterColumn colId="886" hiddenButton="1"/>
    <filterColumn colId="887" hiddenButton="1"/>
    <filterColumn colId="888" hiddenButton="1"/>
    <filterColumn colId="889" hiddenButton="1"/>
    <filterColumn colId="890" hiddenButton="1"/>
    <filterColumn colId="891" hiddenButton="1"/>
    <filterColumn colId="892" hiddenButton="1"/>
    <filterColumn colId="893" hiddenButton="1"/>
    <filterColumn colId="894" hiddenButton="1"/>
    <filterColumn colId="895" hiddenButton="1"/>
    <filterColumn colId="896" hiddenButton="1"/>
    <filterColumn colId="897" hiddenButton="1"/>
    <filterColumn colId="898" hiddenButton="1"/>
    <filterColumn colId="899" hiddenButton="1"/>
    <filterColumn colId="900" hiddenButton="1"/>
    <filterColumn colId="901" hiddenButton="1"/>
    <filterColumn colId="902" hiddenButton="1"/>
    <filterColumn colId="903" hiddenButton="1"/>
    <filterColumn colId="904" hiddenButton="1"/>
    <filterColumn colId="905" hiddenButton="1"/>
    <filterColumn colId="906" hiddenButton="1"/>
    <filterColumn colId="907" hiddenButton="1"/>
    <filterColumn colId="908" hiddenButton="1"/>
    <filterColumn colId="909" hiddenButton="1"/>
    <filterColumn colId="910" hiddenButton="1"/>
    <filterColumn colId="911" hiddenButton="1"/>
    <filterColumn colId="912" hiddenButton="1"/>
    <filterColumn colId="913" hiddenButton="1"/>
    <filterColumn colId="914" hiddenButton="1"/>
    <filterColumn colId="915" hiddenButton="1"/>
    <filterColumn colId="916" hiddenButton="1"/>
    <filterColumn colId="917" hiddenButton="1"/>
    <filterColumn colId="918" hiddenButton="1"/>
    <filterColumn colId="919" hiddenButton="1"/>
    <filterColumn colId="920" hiddenButton="1"/>
    <filterColumn colId="921" hiddenButton="1"/>
    <filterColumn colId="922" hiddenButton="1"/>
    <filterColumn colId="923" hiddenButton="1"/>
    <filterColumn colId="924" hiddenButton="1"/>
    <filterColumn colId="925" hiddenButton="1"/>
    <filterColumn colId="926" hiddenButton="1"/>
    <filterColumn colId="927" hiddenButton="1"/>
    <filterColumn colId="928" hiddenButton="1"/>
    <filterColumn colId="929" hiddenButton="1"/>
    <filterColumn colId="930" hiddenButton="1"/>
    <filterColumn colId="931" hiddenButton="1"/>
    <filterColumn colId="932" hiddenButton="1"/>
    <filterColumn colId="933" hiddenButton="1"/>
    <filterColumn colId="934" hiddenButton="1"/>
    <filterColumn colId="935" hiddenButton="1"/>
    <filterColumn colId="936" hiddenButton="1"/>
    <filterColumn colId="937" hiddenButton="1"/>
    <filterColumn colId="938" hiddenButton="1"/>
    <filterColumn colId="939" hiddenButton="1"/>
    <filterColumn colId="940" hiddenButton="1"/>
    <filterColumn colId="941" hiddenButton="1"/>
    <filterColumn colId="942" hiddenButton="1"/>
    <filterColumn colId="943" hiddenButton="1"/>
    <filterColumn colId="944" hiddenButton="1"/>
    <filterColumn colId="945" hiddenButton="1"/>
    <filterColumn colId="946" hiddenButton="1"/>
    <filterColumn colId="947" hiddenButton="1"/>
    <filterColumn colId="948" hiddenButton="1"/>
    <filterColumn colId="949" hiddenButton="1"/>
    <filterColumn colId="950" hiddenButton="1"/>
    <filterColumn colId="951" hiddenButton="1"/>
    <filterColumn colId="952" hiddenButton="1"/>
    <filterColumn colId="953" hiddenButton="1"/>
    <filterColumn colId="954" hiddenButton="1"/>
    <filterColumn colId="955" hiddenButton="1"/>
    <filterColumn colId="956" hiddenButton="1"/>
    <filterColumn colId="957" hiddenButton="1"/>
    <filterColumn colId="958" hiddenButton="1"/>
    <filterColumn colId="959" hiddenButton="1"/>
    <filterColumn colId="960" hiddenButton="1"/>
    <filterColumn colId="961" hiddenButton="1"/>
    <filterColumn colId="962" hiddenButton="1"/>
    <filterColumn colId="963" hiddenButton="1"/>
    <filterColumn colId="964" hiddenButton="1"/>
    <filterColumn colId="965" hiddenButton="1"/>
    <filterColumn colId="966" hiddenButton="1"/>
    <filterColumn colId="967" hiddenButton="1"/>
    <filterColumn colId="968" hiddenButton="1"/>
    <filterColumn colId="969" hiddenButton="1"/>
    <filterColumn colId="970" hiddenButton="1"/>
    <filterColumn colId="971" hiddenButton="1"/>
    <filterColumn colId="972" hiddenButton="1"/>
    <filterColumn colId="973" hiddenButton="1"/>
    <filterColumn colId="974" hiddenButton="1"/>
    <filterColumn colId="975" hiddenButton="1"/>
    <filterColumn colId="976" hiddenButton="1"/>
    <filterColumn colId="977" hiddenButton="1"/>
    <filterColumn colId="978" hiddenButton="1"/>
    <filterColumn colId="979" hiddenButton="1"/>
    <filterColumn colId="980" hiddenButton="1"/>
    <filterColumn colId="981" hiddenButton="1"/>
    <filterColumn colId="982" hiddenButton="1"/>
    <filterColumn colId="983" hiddenButton="1"/>
    <filterColumn colId="984" hiddenButton="1"/>
    <filterColumn colId="985" hiddenButton="1"/>
    <filterColumn colId="986" hiddenButton="1"/>
    <filterColumn colId="987" hiddenButton="1"/>
    <filterColumn colId="988" hiddenButton="1"/>
    <filterColumn colId="989" hiddenButton="1"/>
    <filterColumn colId="990" hiddenButton="1"/>
    <filterColumn colId="991" hiddenButton="1"/>
    <filterColumn colId="992" hiddenButton="1"/>
    <filterColumn colId="993" hiddenButton="1"/>
    <filterColumn colId="994" hiddenButton="1"/>
    <filterColumn colId="995" hiddenButton="1"/>
    <filterColumn colId="996" hiddenButton="1"/>
    <filterColumn colId="997" hiddenButton="1"/>
    <filterColumn colId="998" hiddenButton="1"/>
    <filterColumn colId="999" hiddenButton="1"/>
    <filterColumn colId="1000" hiddenButton="1"/>
    <filterColumn colId="1001" hiddenButton="1"/>
    <filterColumn colId="1002" hiddenButton="1"/>
    <filterColumn colId="1003" hiddenButton="1"/>
    <filterColumn colId="1004" hiddenButton="1"/>
    <filterColumn colId="1005" hiddenButton="1"/>
    <filterColumn colId="1006" hiddenButton="1"/>
    <filterColumn colId="1007" hiddenButton="1"/>
    <filterColumn colId="1008" hiddenButton="1"/>
    <filterColumn colId="1009" hiddenButton="1"/>
    <filterColumn colId="1010" hiddenButton="1"/>
    <filterColumn colId="1011" hiddenButton="1"/>
    <filterColumn colId="1012" hiddenButton="1"/>
    <filterColumn colId="1013" hiddenButton="1"/>
    <filterColumn colId="1014" hiddenButton="1"/>
    <filterColumn colId="1015" hiddenButton="1"/>
    <filterColumn colId="1016" hiddenButton="1"/>
    <filterColumn colId="1017" hiddenButton="1"/>
    <filterColumn colId="1018" hiddenButton="1"/>
    <filterColumn colId="1019" hiddenButton="1"/>
    <filterColumn colId="1020" hiddenButton="1"/>
    <filterColumn colId="1021" hiddenButton="1"/>
    <filterColumn colId="1022" hiddenButton="1"/>
    <filterColumn colId="1023" hiddenButton="1"/>
    <filterColumn colId="1024" hiddenButton="1"/>
    <filterColumn colId="1025" hiddenButton="1"/>
    <filterColumn colId="1026" hiddenButton="1"/>
    <filterColumn colId="1027" hiddenButton="1"/>
    <filterColumn colId="1028" hiddenButton="1"/>
    <filterColumn colId="1029" hiddenButton="1"/>
    <filterColumn colId="1030" hiddenButton="1"/>
    <filterColumn colId="1031" hiddenButton="1"/>
    <filterColumn colId="1032" hiddenButton="1"/>
    <filterColumn colId="1033" hiddenButton="1"/>
    <filterColumn colId="1034" hiddenButton="1"/>
    <filterColumn colId="1035" hiddenButton="1"/>
    <filterColumn colId="1036" hiddenButton="1"/>
    <filterColumn colId="1037" hiddenButton="1"/>
    <filterColumn colId="1038" hiddenButton="1"/>
    <filterColumn colId="1039" hiddenButton="1"/>
    <filterColumn colId="1040" hiddenButton="1"/>
    <filterColumn colId="1041" hiddenButton="1"/>
    <filterColumn colId="1042" hiddenButton="1"/>
    <filterColumn colId="1043" hiddenButton="1"/>
    <filterColumn colId="1044" hiddenButton="1"/>
    <filterColumn colId="1045" hiddenButton="1"/>
    <filterColumn colId="1046" hiddenButton="1"/>
    <filterColumn colId="1047" hiddenButton="1"/>
    <filterColumn colId="1048" hiddenButton="1"/>
    <filterColumn colId="1049" hiddenButton="1"/>
    <filterColumn colId="1050" hiddenButton="1"/>
    <filterColumn colId="1051" hiddenButton="1"/>
    <filterColumn colId="1052" hiddenButton="1"/>
    <filterColumn colId="1053" hiddenButton="1"/>
    <filterColumn colId="1054" hiddenButton="1"/>
    <filterColumn colId="1055" hiddenButton="1"/>
    <filterColumn colId="1056" hiddenButton="1"/>
    <filterColumn colId="1057" hiddenButton="1"/>
    <filterColumn colId="1058" hiddenButton="1"/>
    <filterColumn colId="1059" hiddenButton="1"/>
    <filterColumn colId="1060" hiddenButton="1"/>
    <filterColumn colId="1061" hiddenButton="1"/>
    <filterColumn colId="1062" hiddenButton="1"/>
    <filterColumn colId="1063" hiddenButton="1"/>
    <filterColumn colId="1064" hiddenButton="1"/>
    <filterColumn colId="1065" hiddenButton="1"/>
    <filterColumn colId="1066" hiddenButton="1"/>
    <filterColumn colId="1067" hiddenButton="1"/>
    <filterColumn colId="1068" hiddenButton="1"/>
    <filterColumn colId="1069" hiddenButton="1"/>
    <filterColumn colId="1070" hiddenButton="1"/>
    <filterColumn colId="1071" hiddenButton="1"/>
    <filterColumn colId="1072" hiddenButton="1"/>
    <filterColumn colId="1073" hiddenButton="1"/>
    <filterColumn colId="1074" hiddenButton="1"/>
    <filterColumn colId="1075" hiddenButton="1"/>
    <filterColumn colId="1076" hiddenButton="1"/>
    <filterColumn colId="1077" hiddenButton="1"/>
    <filterColumn colId="1078" hiddenButton="1"/>
    <filterColumn colId="1079" hiddenButton="1"/>
    <filterColumn colId="1080" hiddenButton="1"/>
    <filterColumn colId="1081" hiddenButton="1"/>
    <filterColumn colId="1082" hiddenButton="1"/>
    <filterColumn colId="1083" hiddenButton="1"/>
    <filterColumn colId="1084" hiddenButton="1"/>
    <filterColumn colId="1085" hiddenButton="1"/>
    <filterColumn colId="1086" hiddenButton="1"/>
    <filterColumn colId="1087" hiddenButton="1"/>
    <filterColumn colId="1088" hiddenButton="1"/>
    <filterColumn colId="1089" hiddenButton="1"/>
    <filterColumn colId="1090" hiddenButton="1"/>
    <filterColumn colId="1091" hiddenButton="1"/>
    <filterColumn colId="1092" hiddenButton="1"/>
    <filterColumn colId="1093" hiddenButton="1"/>
    <filterColumn colId="1094" hiddenButton="1"/>
    <filterColumn colId="1095" hiddenButton="1"/>
    <filterColumn colId="1096" hiddenButton="1"/>
    <filterColumn colId="1097" hiddenButton="1"/>
    <filterColumn colId="1098" hiddenButton="1"/>
    <filterColumn colId="1099" hiddenButton="1"/>
    <filterColumn colId="1100" hiddenButton="1"/>
    <filterColumn colId="1101" hiddenButton="1"/>
    <filterColumn colId="1102" hiddenButton="1"/>
    <filterColumn colId="1103" hiddenButton="1"/>
    <filterColumn colId="1104" hiddenButton="1"/>
    <filterColumn colId="1105" hiddenButton="1"/>
    <filterColumn colId="1106" hiddenButton="1"/>
    <filterColumn colId="1107" hiddenButton="1"/>
    <filterColumn colId="1108" hiddenButton="1"/>
    <filterColumn colId="1109" hiddenButton="1"/>
    <filterColumn colId="1110" hiddenButton="1"/>
    <filterColumn colId="1111" hiddenButton="1"/>
    <filterColumn colId="1112" hiddenButton="1"/>
    <filterColumn colId="1113" hiddenButton="1"/>
    <filterColumn colId="1114" hiddenButton="1"/>
    <filterColumn colId="1115" hiddenButton="1"/>
    <filterColumn colId="1116" hiddenButton="1"/>
    <filterColumn colId="1117" hiddenButton="1"/>
    <filterColumn colId="1118" hiddenButton="1"/>
    <filterColumn colId="1119" hiddenButton="1"/>
    <filterColumn colId="1120" hiddenButton="1"/>
    <filterColumn colId="1121" hiddenButton="1"/>
    <filterColumn colId="1122" hiddenButton="1"/>
    <filterColumn colId="1123" hiddenButton="1"/>
    <filterColumn colId="1124" hiddenButton="1"/>
    <filterColumn colId="1125" hiddenButton="1"/>
    <filterColumn colId="1126" hiddenButton="1"/>
    <filterColumn colId="1127" hiddenButton="1"/>
    <filterColumn colId="1128" hiddenButton="1"/>
    <filterColumn colId="1129" hiddenButton="1"/>
    <filterColumn colId="1130" hiddenButton="1"/>
    <filterColumn colId="1131" hiddenButton="1"/>
    <filterColumn colId="1132" hiddenButton="1"/>
    <filterColumn colId="1133" hiddenButton="1"/>
    <filterColumn colId="1134" hiddenButton="1"/>
    <filterColumn colId="1135" hiddenButton="1"/>
    <filterColumn colId="1136" hiddenButton="1"/>
    <filterColumn colId="1137" hiddenButton="1"/>
    <filterColumn colId="1138" hiddenButton="1"/>
    <filterColumn colId="1139" hiddenButton="1"/>
    <filterColumn colId="1140" hiddenButton="1"/>
    <filterColumn colId="1141" hiddenButton="1"/>
    <filterColumn colId="1142" hiddenButton="1"/>
    <filterColumn colId="1143" hiddenButton="1"/>
    <filterColumn colId="1144" hiddenButton="1"/>
    <filterColumn colId="1145" hiddenButton="1"/>
    <filterColumn colId="1146" hiddenButton="1"/>
    <filterColumn colId="1147" hiddenButton="1"/>
    <filterColumn colId="1148" hiddenButton="1"/>
    <filterColumn colId="1149" hiddenButton="1"/>
    <filterColumn colId="1150" hiddenButton="1"/>
    <filterColumn colId="1151" hiddenButton="1"/>
    <filterColumn colId="1152" hiddenButton="1"/>
    <filterColumn colId="1153" hiddenButton="1"/>
    <filterColumn colId="1154" hiddenButton="1"/>
    <filterColumn colId="1155" hiddenButton="1"/>
    <filterColumn colId="1156" hiddenButton="1"/>
    <filterColumn colId="1157" hiddenButton="1"/>
    <filterColumn colId="1158" hiddenButton="1"/>
    <filterColumn colId="1159" hiddenButton="1"/>
    <filterColumn colId="1160" hiddenButton="1"/>
    <filterColumn colId="1161" hiddenButton="1"/>
    <filterColumn colId="1162" hiddenButton="1"/>
    <filterColumn colId="1163" hiddenButton="1"/>
    <filterColumn colId="1164" hiddenButton="1"/>
    <filterColumn colId="1165" hiddenButton="1"/>
    <filterColumn colId="1166" hiddenButton="1"/>
    <filterColumn colId="1167" hiddenButton="1"/>
    <filterColumn colId="1168" hiddenButton="1"/>
    <filterColumn colId="1169" hiddenButton="1"/>
    <filterColumn colId="1170" hiddenButton="1"/>
    <filterColumn colId="1171" hiddenButton="1"/>
    <filterColumn colId="1172" hiddenButton="1"/>
    <filterColumn colId="1173" hiddenButton="1"/>
    <filterColumn colId="1174" hiddenButton="1"/>
    <filterColumn colId="1175" hiddenButton="1"/>
    <filterColumn colId="1176" hiddenButton="1"/>
    <filterColumn colId="1177" hiddenButton="1"/>
    <filterColumn colId="1178" hiddenButton="1"/>
    <filterColumn colId="1179" hiddenButton="1"/>
    <filterColumn colId="1180" hiddenButton="1"/>
    <filterColumn colId="1181" hiddenButton="1"/>
    <filterColumn colId="1182" hiddenButton="1"/>
    <filterColumn colId="1183" hiddenButton="1"/>
    <filterColumn colId="1184" hiddenButton="1"/>
    <filterColumn colId="1185" hiddenButton="1"/>
    <filterColumn colId="1186" hiddenButton="1"/>
    <filterColumn colId="1187" hiddenButton="1"/>
    <filterColumn colId="1188" hiddenButton="1"/>
    <filterColumn colId="1189" hiddenButton="1"/>
    <filterColumn colId="1190" hiddenButton="1"/>
    <filterColumn colId="1191" hiddenButton="1"/>
    <filterColumn colId="1192" hiddenButton="1"/>
    <filterColumn colId="1193" hiddenButton="1"/>
    <filterColumn colId="1194" hiddenButton="1"/>
    <filterColumn colId="1195" hiddenButton="1"/>
    <filterColumn colId="1196" hiddenButton="1"/>
    <filterColumn colId="1197" hiddenButton="1"/>
    <filterColumn colId="1198" hiddenButton="1"/>
    <filterColumn colId="1199" hiddenButton="1"/>
    <filterColumn colId="1200" hiddenButton="1"/>
    <filterColumn colId="1201" hiddenButton="1"/>
    <filterColumn colId="1202" hiddenButton="1"/>
    <filterColumn colId="1203" hiddenButton="1"/>
    <filterColumn colId="1204" hiddenButton="1"/>
    <filterColumn colId="1205" hiddenButton="1"/>
    <filterColumn colId="1206" hiddenButton="1"/>
    <filterColumn colId="1207" hiddenButton="1"/>
    <filterColumn colId="1208" hiddenButton="1"/>
    <filterColumn colId="1209" hiddenButton="1"/>
    <filterColumn colId="1210" hiddenButton="1"/>
    <filterColumn colId="1211" hiddenButton="1"/>
    <filterColumn colId="1212" hiddenButton="1"/>
    <filterColumn colId="1213" hiddenButton="1"/>
    <filterColumn colId="1214" hiddenButton="1"/>
    <filterColumn colId="1215" hiddenButton="1"/>
    <filterColumn colId="1216" hiddenButton="1"/>
    <filterColumn colId="1217" hiddenButton="1"/>
    <filterColumn colId="1218" hiddenButton="1"/>
    <filterColumn colId="1219" hiddenButton="1"/>
    <filterColumn colId="1220" hiddenButton="1"/>
    <filterColumn colId="1221" hiddenButton="1"/>
    <filterColumn colId="1222" hiddenButton="1"/>
    <filterColumn colId="1223" hiddenButton="1"/>
    <filterColumn colId="1224" hiddenButton="1"/>
    <filterColumn colId="1225" hiddenButton="1"/>
    <filterColumn colId="1226" hiddenButton="1"/>
    <filterColumn colId="1227" hiddenButton="1"/>
    <filterColumn colId="1228" hiddenButton="1"/>
    <filterColumn colId="1229" hiddenButton="1"/>
    <filterColumn colId="1230" hiddenButton="1"/>
    <filterColumn colId="1231" hiddenButton="1"/>
    <filterColumn colId="1232" hiddenButton="1"/>
    <filterColumn colId="1233" hiddenButton="1"/>
    <filterColumn colId="1234" hiddenButton="1"/>
    <filterColumn colId="1235" hiddenButton="1"/>
    <filterColumn colId="1236" hiddenButton="1"/>
    <filterColumn colId="1237" hiddenButton="1"/>
    <filterColumn colId="1238" hiddenButton="1"/>
    <filterColumn colId="1239" hiddenButton="1"/>
    <filterColumn colId="1240" hiddenButton="1"/>
    <filterColumn colId="1241" hiddenButton="1"/>
    <filterColumn colId="1242" hiddenButton="1"/>
    <filterColumn colId="1243" hiddenButton="1"/>
    <filterColumn colId="1244" hiddenButton="1"/>
    <filterColumn colId="1245" hiddenButton="1"/>
    <filterColumn colId="1246" hiddenButton="1"/>
    <filterColumn colId="1247" hiddenButton="1"/>
    <filterColumn colId="1248" hiddenButton="1"/>
    <filterColumn colId="1249" hiddenButton="1"/>
    <filterColumn colId="1250" hiddenButton="1"/>
    <filterColumn colId="1251" hiddenButton="1"/>
    <filterColumn colId="1252" hiddenButton="1"/>
    <filterColumn colId="1253" hiddenButton="1"/>
    <filterColumn colId="1254" hiddenButton="1"/>
    <filterColumn colId="1255" hiddenButton="1"/>
    <filterColumn colId="1256" hiddenButton="1"/>
    <filterColumn colId="1257" hiddenButton="1"/>
    <filterColumn colId="1258" hiddenButton="1"/>
    <filterColumn colId="1259" hiddenButton="1"/>
    <filterColumn colId="1260" hiddenButton="1"/>
    <filterColumn colId="1261" hiddenButton="1"/>
    <filterColumn colId="1262" hiddenButton="1"/>
    <filterColumn colId="1263" hiddenButton="1"/>
    <filterColumn colId="1264" hiddenButton="1"/>
    <filterColumn colId="1265" hiddenButton="1"/>
    <filterColumn colId="1266" hiddenButton="1"/>
    <filterColumn colId="1267" hiddenButton="1"/>
    <filterColumn colId="1268" hiddenButton="1"/>
    <filterColumn colId="1269" hiddenButton="1"/>
    <filterColumn colId="1270" hiddenButton="1"/>
    <filterColumn colId="1271" hiddenButton="1"/>
    <filterColumn colId="1272" hiddenButton="1"/>
    <filterColumn colId="1273" hiddenButton="1"/>
    <filterColumn colId="1274" hiddenButton="1"/>
    <filterColumn colId="1275" hiddenButton="1"/>
    <filterColumn colId="1276" hiddenButton="1"/>
    <filterColumn colId="1277" hiddenButton="1"/>
    <filterColumn colId="1278" hiddenButton="1"/>
    <filterColumn colId="1279" hiddenButton="1"/>
    <filterColumn colId="1280" hiddenButton="1"/>
    <filterColumn colId="1281" hiddenButton="1"/>
    <filterColumn colId="1282" hiddenButton="1"/>
    <filterColumn colId="1283" hiddenButton="1"/>
    <filterColumn colId="1284" hiddenButton="1"/>
    <filterColumn colId="1285" hiddenButton="1"/>
    <filterColumn colId="1286" hiddenButton="1"/>
    <filterColumn colId="1287" hiddenButton="1"/>
    <filterColumn colId="1288" hiddenButton="1"/>
    <filterColumn colId="1289" hiddenButton="1"/>
    <filterColumn colId="1290" hiddenButton="1"/>
    <filterColumn colId="1291" hiddenButton="1"/>
    <filterColumn colId="1292" hiddenButton="1"/>
    <filterColumn colId="1293" hiddenButton="1"/>
    <filterColumn colId="1294" hiddenButton="1"/>
    <filterColumn colId="1295" hiddenButton="1"/>
    <filterColumn colId="1296" hiddenButton="1"/>
    <filterColumn colId="1297" hiddenButton="1"/>
    <filterColumn colId="1298" hiddenButton="1"/>
    <filterColumn colId="1299" hiddenButton="1"/>
    <filterColumn colId="1300" hiddenButton="1"/>
    <filterColumn colId="1301" hiddenButton="1"/>
    <filterColumn colId="1302" hiddenButton="1"/>
    <filterColumn colId="1303" hiddenButton="1"/>
    <filterColumn colId="1304" hiddenButton="1"/>
    <filterColumn colId="1305" hiddenButton="1"/>
    <filterColumn colId="1306" hiddenButton="1"/>
    <filterColumn colId="1307" hiddenButton="1"/>
    <filterColumn colId="1308" hiddenButton="1"/>
    <filterColumn colId="1309" hiddenButton="1"/>
    <filterColumn colId="1310" hiddenButton="1"/>
    <filterColumn colId="1311" hiddenButton="1"/>
    <filterColumn colId="1312" hiddenButton="1"/>
    <filterColumn colId="1313" hiddenButton="1"/>
    <filterColumn colId="1314" hiddenButton="1"/>
    <filterColumn colId="1315" hiddenButton="1"/>
    <filterColumn colId="1316" hiddenButton="1"/>
    <filterColumn colId="1317" hiddenButton="1"/>
    <filterColumn colId="1318" hiddenButton="1"/>
    <filterColumn colId="1319" hiddenButton="1"/>
    <filterColumn colId="1320" hiddenButton="1"/>
    <filterColumn colId="1321" hiddenButton="1"/>
    <filterColumn colId="1322" hiddenButton="1"/>
    <filterColumn colId="1323" hiddenButton="1"/>
    <filterColumn colId="1324" hiddenButton="1"/>
    <filterColumn colId="1325" hiddenButton="1"/>
    <filterColumn colId="1326" hiddenButton="1"/>
    <filterColumn colId="1327" hiddenButton="1"/>
    <filterColumn colId="1328" hiddenButton="1"/>
    <filterColumn colId="1329" hiddenButton="1"/>
    <filterColumn colId="1330" hiddenButton="1"/>
    <filterColumn colId="1331" hiddenButton="1"/>
    <filterColumn colId="1332" hiddenButton="1"/>
    <filterColumn colId="1333" hiddenButton="1"/>
    <filterColumn colId="1334" hiddenButton="1"/>
    <filterColumn colId="1335" hiddenButton="1"/>
    <filterColumn colId="1336" hiddenButton="1"/>
    <filterColumn colId="1337" hiddenButton="1"/>
    <filterColumn colId="1338" hiddenButton="1"/>
    <filterColumn colId="1339" hiddenButton="1"/>
    <filterColumn colId="1340" hiddenButton="1"/>
    <filterColumn colId="1341" hiddenButton="1"/>
    <filterColumn colId="1342" hiddenButton="1"/>
    <filterColumn colId="1343" hiddenButton="1"/>
    <filterColumn colId="1344" hiddenButton="1"/>
    <filterColumn colId="1345" hiddenButton="1"/>
    <filterColumn colId="1346" hiddenButton="1"/>
    <filterColumn colId="1347" hiddenButton="1"/>
    <filterColumn colId="1348" hiddenButton="1"/>
    <filterColumn colId="1349" hiddenButton="1"/>
    <filterColumn colId="1350" hiddenButton="1"/>
    <filterColumn colId="1351" hiddenButton="1"/>
    <filterColumn colId="1352" hiddenButton="1"/>
    <filterColumn colId="1353" hiddenButton="1"/>
    <filterColumn colId="1354" hiddenButton="1"/>
    <filterColumn colId="1355" hiddenButton="1"/>
    <filterColumn colId="1356" hiddenButton="1"/>
    <filterColumn colId="1357" hiddenButton="1"/>
    <filterColumn colId="1358" hiddenButton="1"/>
    <filterColumn colId="1359" hiddenButton="1"/>
    <filterColumn colId="1360" hiddenButton="1"/>
    <filterColumn colId="1361" hiddenButton="1"/>
    <filterColumn colId="1362" hiddenButton="1"/>
    <filterColumn colId="1363" hiddenButton="1"/>
    <filterColumn colId="1364" hiddenButton="1"/>
    <filterColumn colId="1365" hiddenButton="1"/>
    <filterColumn colId="1366" hiddenButton="1"/>
    <filterColumn colId="1367" hiddenButton="1"/>
    <filterColumn colId="1368" hiddenButton="1"/>
    <filterColumn colId="1369" hiddenButton="1"/>
    <filterColumn colId="1370" hiddenButton="1"/>
    <filterColumn colId="1371" hiddenButton="1"/>
    <filterColumn colId="1372" hiddenButton="1"/>
    <filterColumn colId="1373" hiddenButton="1"/>
    <filterColumn colId="1374" hiddenButton="1"/>
    <filterColumn colId="1375" hiddenButton="1"/>
    <filterColumn colId="1376" hiddenButton="1"/>
    <filterColumn colId="1377" hiddenButton="1"/>
    <filterColumn colId="1378" hiddenButton="1"/>
    <filterColumn colId="1379" hiddenButton="1"/>
    <filterColumn colId="1380" hiddenButton="1"/>
    <filterColumn colId="1381" hiddenButton="1"/>
    <filterColumn colId="1382" hiddenButton="1"/>
    <filterColumn colId="1383" hiddenButton="1"/>
    <filterColumn colId="1384" hiddenButton="1"/>
    <filterColumn colId="1385" hiddenButton="1"/>
    <filterColumn colId="1386" hiddenButton="1"/>
    <filterColumn colId="1387" hiddenButton="1"/>
    <filterColumn colId="1388" hiddenButton="1"/>
    <filterColumn colId="1389" hiddenButton="1"/>
    <filterColumn colId="1390" hiddenButton="1"/>
    <filterColumn colId="1391" hiddenButton="1"/>
    <filterColumn colId="1392" hiddenButton="1"/>
    <filterColumn colId="1393" hiddenButton="1"/>
    <filterColumn colId="1394" hiddenButton="1"/>
    <filterColumn colId="1395" hiddenButton="1"/>
    <filterColumn colId="1396" hiddenButton="1"/>
    <filterColumn colId="1397" hiddenButton="1"/>
    <filterColumn colId="1398" hiddenButton="1"/>
    <filterColumn colId="1399" hiddenButton="1"/>
    <filterColumn colId="1400" hiddenButton="1"/>
    <filterColumn colId="1401" hiddenButton="1"/>
    <filterColumn colId="1402" hiddenButton="1"/>
    <filterColumn colId="1403" hiddenButton="1"/>
    <filterColumn colId="1404" hiddenButton="1"/>
    <filterColumn colId="1405" hiddenButton="1"/>
    <filterColumn colId="1406" hiddenButton="1"/>
    <filterColumn colId="1407" hiddenButton="1"/>
    <filterColumn colId="1408" hiddenButton="1"/>
    <filterColumn colId="1409" hiddenButton="1"/>
    <filterColumn colId="1410" hiddenButton="1"/>
    <filterColumn colId="1411" hiddenButton="1"/>
    <filterColumn colId="1412" hiddenButton="1"/>
    <filterColumn colId="1413" hiddenButton="1"/>
    <filterColumn colId="1414" hiddenButton="1"/>
    <filterColumn colId="1415" hiddenButton="1"/>
    <filterColumn colId="1416" hiddenButton="1"/>
    <filterColumn colId="1417" hiddenButton="1"/>
    <filterColumn colId="1418" hiddenButton="1"/>
    <filterColumn colId="1419" hiddenButton="1"/>
    <filterColumn colId="1420" hiddenButton="1"/>
    <filterColumn colId="1421" hiddenButton="1"/>
    <filterColumn colId="1422" hiddenButton="1"/>
    <filterColumn colId="1423" hiddenButton="1"/>
    <filterColumn colId="1424" hiddenButton="1"/>
    <filterColumn colId="1425" hiddenButton="1"/>
    <filterColumn colId="1426" hiddenButton="1"/>
    <filterColumn colId="1427" hiddenButton="1"/>
    <filterColumn colId="1428" hiddenButton="1"/>
    <filterColumn colId="1429" hiddenButton="1"/>
    <filterColumn colId="1430" hiddenButton="1"/>
    <filterColumn colId="1431" hiddenButton="1"/>
    <filterColumn colId="1432" hiddenButton="1"/>
    <filterColumn colId="1433" hiddenButton="1"/>
    <filterColumn colId="1434" hiddenButton="1"/>
    <filterColumn colId="1435" hiddenButton="1"/>
    <filterColumn colId="1436" hiddenButton="1"/>
    <filterColumn colId="1437" hiddenButton="1"/>
    <filterColumn colId="1438" hiddenButton="1"/>
    <filterColumn colId="1439" hiddenButton="1"/>
    <filterColumn colId="1440" hiddenButton="1"/>
    <filterColumn colId="1441" hiddenButton="1"/>
    <filterColumn colId="1442" hiddenButton="1"/>
    <filterColumn colId="1443" hiddenButton="1"/>
    <filterColumn colId="1444" hiddenButton="1"/>
    <filterColumn colId="1445" hiddenButton="1"/>
    <filterColumn colId="1446" hiddenButton="1"/>
    <filterColumn colId="1447" hiddenButton="1"/>
    <filterColumn colId="1448" hiddenButton="1"/>
    <filterColumn colId="1449" hiddenButton="1"/>
    <filterColumn colId="1450" hiddenButton="1"/>
    <filterColumn colId="1451" hiddenButton="1"/>
    <filterColumn colId="1452" hiddenButton="1"/>
    <filterColumn colId="1453" hiddenButton="1"/>
    <filterColumn colId="1454" hiddenButton="1"/>
    <filterColumn colId="1455" hiddenButton="1"/>
    <filterColumn colId="1456" hiddenButton="1"/>
    <filterColumn colId="1457" hiddenButton="1"/>
    <filterColumn colId="1458" hiddenButton="1"/>
    <filterColumn colId="1459" hiddenButton="1"/>
    <filterColumn colId="1460" hiddenButton="1"/>
    <filterColumn colId="1461" hiddenButton="1"/>
    <filterColumn colId="1462" hiddenButton="1"/>
    <filterColumn colId="1463" hiddenButton="1"/>
    <filterColumn colId="1464" hiddenButton="1"/>
    <filterColumn colId="1465" hiddenButton="1"/>
    <filterColumn colId="1466" hiddenButton="1"/>
    <filterColumn colId="1467" hiddenButton="1"/>
    <filterColumn colId="1468" hiddenButton="1"/>
    <filterColumn colId="1469" hiddenButton="1"/>
    <filterColumn colId="1470" hiddenButton="1"/>
    <filterColumn colId="1471" hiddenButton="1"/>
    <filterColumn colId="1472" hiddenButton="1"/>
    <filterColumn colId="1473" hiddenButton="1"/>
    <filterColumn colId="1474" hiddenButton="1"/>
    <filterColumn colId="1475" hiddenButton="1"/>
    <filterColumn colId="1476" hiddenButton="1"/>
    <filterColumn colId="1477" hiddenButton="1"/>
    <filterColumn colId="1478" hiddenButton="1"/>
    <filterColumn colId="1479" hiddenButton="1"/>
    <filterColumn colId="1480" hiddenButton="1"/>
    <filterColumn colId="1481" hiddenButton="1"/>
    <filterColumn colId="1482" hiddenButton="1"/>
    <filterColumn colId="1483" hiddenButton="1"/>
    <filterColumn colId="1484" hiddenButton="1"/>
    <filterColumn colId="1485" hiddenButton="1"/>
    <filterColumn colId="1486" hiddenButton="1"/>
    <filterColumn colId="1487" hiddenButton="1"/>
    <filterColumn colId="1488" hiddenButton="1"/>
    <filterColumn colId="1489" hiddenButton="1"/>
    <filterColumn colId="1490" hiddenButton="1"/>
    <filterColumn colId="1491" hiddenButton="1"/>
    <filterColumn colId="1492" hiddenButton="1"/>
    <filterColumn colId="1493" hiddenButton="1"/>
    <filterColumn colId="1494" hiddenButton="1"/>
    <filterColumn colId="1495" hiddenButton="1"/>
    <filterColumn colId="1496" hiddenButton="1"/>
    <filterColumn colId="1497" hiddenButton="1"/>
    <filterColumn colId="1498" hiddenButton="1"/>
    <filterColumn colId="1499" hiddenButton="1"/>
    <filterColumn colId="1500" hiddenButton="1"/>
    <filterColumn colId="1501" hiddenButton="1"/>
    <filterColumn colId="1502" hiddenButton="1"/>
    <filterColumn colId="1503" hiddenButton="1"/>
    <filterColumn colId="1504" hiddenButton="1"/>
    <filterColumn colId="1505" hiddenButton="1"/>
    <filterColumn colId="1506" hiddenButton="1"/>
    <filterColumn colId="1507" hiddenButton="1"/>
    <filterColumn colId="1508" hiddenButton="1"/>
    <filterColumn colId="1509" hiddenButton="1"/>
    <filterColumn colId="1510" hiddenButton="1"/>
    <filterColumn colId="1511" hiddenButton="1"/>
    <filterColumn colId="1512" hiddenButton="1"/>
    <filterColumn colId="1513" hiddenButton="1"/>
    <filterColumn colId="1514" hiddenButton="1"/>
    <filterColumn colId="1515" hiddenButton="1"/>
    <filterColumn colId="1516" hiddenButton="1"/>
    <filterColumn colId="1517" hiddenButton="1"/>
    <filterColumn colId="1518" hiddenButton="1"/>
    <filterColumn colId="1519" hiddenButton="1"/>
    <filterColumn colId="1520" hiddenButton="1"/>
    <filterColumn colId="1521" hiddenButton="1"/>
    <filterColumn colId="1522" hiddenButton="1"/>
    <filterColumn colId="1523" hiddenButton="1"/>
    <filterColumn colId="1524" hiddenButton="1"/>
    <filterColumn colId="1525" hiddenButton="1"/>
    <filterColumn colId="1526" hiddenButton="1"/>
    <filterColumn colId="1527" hiddenButton="1"/>
    <filterColumn colId="1528" hiddenButton="1"/>
    <filterColumn colId="1529" hiddenButton="1"/>
    <filterColumn colId="1530" hiddenButton="1"/>
    <filterColumn colId="1531" hiddenButton="1"/>
    <filterColumn colId="1532" hiddenButton="1"/>
    <filterColumn colId="1533" hiddenButton="1"/>
    <filterColumn colId="1534" hiddenButton="1"/>
    <filterColumn colId="1535" hiddenButton="1"/>
    <filterColumn colId="1536" hiddenButton="1"/>
    <filterColumn colId="1537" hiddenButton="1"/>
    <filterColumn colId="1538" hiddenButton="1"/>
    <filterColumn colId="1539" hiddenButton="1"/>
    <filterColumn colId="1540" hiddenButton="1"/>
    <filterColumn colId="1541" hiddenButton="1"/>
    <filterColumn colId="1542" hiddenButton="1"/>
    <filterColumn colId="1543" hiddenButton="1"/>
    <filterColumn colId="1544" hiddenButton="1"/>
    <filterColumn colId="1545" hiddenButton="1"/>
    <filterColumn colId="1546" hiddenButton="1"/>
    <filterColumn colId="1547" hiddenButton="1"/>
    <filterColumn colId="1548" hiddenButton="1"/>
    <filterColumn colId="1549" hiddenButton="1"/>
    <filterColumn colId="1550" hiddenButton="1"/>
    <filterColumn colId="1551" hiddenButton="1"/>
    <filterColumn colId="1552" hiddenButton="1"/>
    <filterColumn colId="1553" hiddenButton="1"/>
    <filterColumn colId="1554" hiddenButton="1"/>
    <filterColumn colId="1555" hiddenButton="1"/>
    <filterColumn colId="1556" hiddenButton="1"/>
    <filterColumn colId="1557" hiddenButton="1"/>
    <filterColumn colId="1558" hiddenButton="1"/>
    <filterColumn colId="1559" hiddenButton="1"/>
    <filterColumn colId="1560" hiddenButton="1"/>
    <filterColumn colId="1561" hiddenButton="1"/>
    <filterColumn colId="1562" hiddenButton="1"/>
    <filterColumn colId="1563" hiddenButton="1"/>
    <filterColumn colId="1564" hiddenButton="1"/>
    <filterColumn colId="1565" hiddenButton="1"/>
    <filterColumn colId="1566" hiddenButton="1"/>
    <filterColumn colId="1567" hiddenButton="1"/>
    <filterColumn colId="1568" hiddenButton="1"/>
    <filterColumn colId="1569" hiddenButton="1"/>
    <filterColumn colId="1570" hiddenButton="1"/>
    <filterColumn colId="1571" hiddenButton="1"/>
    <filterColumn colId="1572" hiddenButton="1"/>
    <filterColumn colId="1573" hiddenButton="1"/>
    <filterColumn colId="1574" hiddenButton="1"/>
    <filterColumn colId="1575" hiddenButton="1"/>
    <filterColumn colId="1576" hiddenButton="1"/>
    <filterColumn colId="1577" hiddenButton="1"/>
    <filterColumn colId="1578" hiddenButton="1"/>
    <filterColumn colId="1579" hiddenButton="1"/>
    <filterColumn colId="1580" hiddenButton="1"/>
    <filterColumn colId="1581" hiddenButton="1"/>
    <filterColumn colId="1582" hiddenButton="1"/>
    <filterColumn colId="1583" hiddenButton="1"/>
    <filterColumn colId="1584" hiddenButton="1"/>
    <filterColumn colId="1585" hiddenButton="1"/>
    <filterColumn colId="1586" hiddenButton="1"/>
    <filterColumn colId="1587" hiddenButton="1"/>
    <filterColumn colId="1588" hiddenButton="1"/>
    <filterColumn colId="1589" hiddenButton="1"/>
    <filterColumn colId="1590" hiddenButton="1"/>
    <filterColumn colId="1591" hiddenButton="1"/>
    <filterColumn colId="1592" hiddenButton="1"/>
    <filterColumn colId="1593" hiddenButton="1"/>
    <filterColumn colId="1594" hiddenButton="1"/>
    <filterColumn colId="1595" hiddenButton="1"/>
    <filterColumn colId="1596" hiddenButton="1"/>
    <filterColumn colId="1597" hiddenButton="1"/>
    <filterColumn colId="1598" hiddenButton="1"/>
    <filterColumn colId="1599" hiddenButton="1"/>
    <filterColumn colId="1600" hiddenButton="1"/>
    <filterColumn colId="1601" hiddenButton="1"/>
    <filterColumn colId="1602" hiddenButton="1"/>
    <filterColumn colId="1603" hiddenButton="1"/>
    <filterColumn colId="1604" hiddenButton="1"/>
    <filterColumn colId="1605" hiddenButton="1"/>
    <filterColumn colId="1606" hiddenButton="1"/>
    <filterColumn colId="1607" hiddenButton="1"/>
    <filterColumn colId="1608" hiddenButton="1"/>
    <filterColumn colId="1609" hiddenButton="1"/>
    <filterColumn colId="1610" hiddenButton="1"/>
    <filterColumn colId="1611" hiddenButton="1"/>
    <filterColumn colId="1612" hiddenButton="1"/>
    <filterColumn colId="1613" hiddenButton="1"/>
    <filterColumn colId="1614" hiddenButton="1"/>
    <filterColumn colId="1615" hiddenButton="1"/>
    <filterColumn colId="1616" hiddenButton="1"/>
    <filterColumn colId="1617" hiddenButton="1"/>
    <filterColumn colId="1618" hiddenButton="1"/>
    <filterColumn colId="1619" hiddenButton="1"/>
    <filterColumn colId="1620" hiddenButton="1"/>
    <filterColumn colId="1621" hiddenButton="1"/>
    <filterColumn colId="1622" hiddenButton="1"/>
    <filterColumn colId="1623" hiddenButton="1"/>
    <filterColumn colId="1624" hiddenButton="1"/>
    <filterColumn colId="1625" hiddenButton="1"/>
    <filterColumn colId="1626" hiddenButton="1"/>
    <filterColumn colId="1627" hiddenButton="1"/>
    <filterColumn colId="1628" hiddenButton="1"/>
    <filterColumn colId="1629" hiddenButton="1"/>
    <filterColumn colId="1630" hiddenButton="1"/>
    <filterColumn colId="1631" hiddenButton="1"/>
    <filterColumn colId="1632" hiddenButton="1"/>
    <filterColumn colId="1633" hiddenButton="1"/>
    <filterColumn colId="1634" hiddenButton="1"/>
    <filterColumn colId="1635" hiddenButton="1"/>
    <filterColumn colId="1636" hiddenButton="1"/>
    <filterColumn colId="1637" hiddenButton="1"/>
    <filterColumn colId="1638" hiddenButton="1"/>
    <filterColumn colId="1639" hiddenButton="1"/>
    <filterColumn colId="1640" hiddenButton="1"/>
    <filterColumn colId="1641" hiddenButton="1"/>
    <filterColumn colId="1642" hiddenButton="1"/>
    <filterColumn colId="1643" hiddenButton="1"/>
    <filterColumn colId="1644" hiddenButton="1"/>
    <filterColumn colId="1645" hiddenButton="1"/>
    <filterColumn colId="1646" hiddenButton="1"/>
    <filterColumn colId="1647" hiddenButton="1"/>
    <filterColumn colId="1648" hiddenButton="1"/>
    <filterColumn colId="1649" hiddenButton="1"/>
    <filterColumn colId="1650" hiddenButton="1"/>
    <filterColumn colId="1651" hiddenButton="1"/>
    <filterColumn colId="1652" hiddenButton="1"/>
    <filterColumn colId="1653" hiddenButton="1"/>
    <filterColumn colId="1654" hiddenButton="1"/>
    <filterColumn colId="1655" hiddenButton="1"/>
    <filterColumn colId="1656" hiddenButton="1"/>
    <filterColumn colId="1657" hiddenButton="1"/>
    <filterColumn colId="1658" hiddenButton="1"/>
    <filterColumn colId="1659" hiddenButton="1"/>
    <filterColumn colId="1660" hiddenButton="1"/>
    <filterColumn colId="1661" hiddenButton="1"/>
    <filterColumn colId="1662" hiddenButton="1"/>
    <filterColumn colId="1663" hiddenButton="1"/>
    <filterColumn colId="1664" hiddenButton="1"/>
    <filterColumn colId="1665" hiddenButton="1"/>
    <filterColumn colId="1666" hiddenButton="1"/>
    <filterColumn colId="1667" hiddenButton="1"/>
    <filterColumn colId="1668" hiddenButton="1"/>
    <filterColumn colId="1669" hiddenButton="1"/>
    <filterColumn colId="1670" hiddenButton="1"/>
    <filterColumn colId="1671" hiddenButton="1"/>
    <filterColumn colId="1672" hiddenButton="1"/>
    <filterColumn colId="1673" hiddenButton="1"/>
    <filterColumn colId="1674" hiddenButton="1"/>
    <filterColumn colId="1675" hiddenButton="1"/>
    <filterColumn colId="1676" hiddenButton="1"/>
    <filterColumn colId="1677" hiddenButton="1"/>
    <filterColumn colId="1678" hiddenButton="1"/>
    <filterColumn colId="1679" hiddenButton="1"/>
    <filterColumn colId="1680" hiddenButton="1"/>
    <filterColumn colId="1681" hiddenButton="1"/>
    <filterColumn colId="1682" hiddenButton="1"/>
    <filterColumn colId="1683" hiddenButton="1"/>
    <filterColumn colId="1684" hiddenButton="1"/>
    <filterColumn colId="1685" hiddenButton="1"/>
    <filterColumn colId="1686" hiddenButton="1"/>
    <filterColumn colId="1687" hiddenButton="1"/>
    <filterColumn colId="1688" hiddenButton="1"/>
    <filterColumn colId="1689" hiddenButton="1"/>
    <filterColumn colId="1690" hiddenButton="1"/>
    <filterColumn colId="1691" hiddenButton="1"/>
    <filterColumn colId="1692" hiddenButton="1"/>
    <filterColumn colId="1693" hiddenButton="1"/>
    <filterColumn colId="1694" hiddenButton="1"/>
    <filterColumn colId="1695" hiddenButton="1"/>
    <filterColumn colId="1696" hiddenButton="1"/>
    <filterColumn colId="1697" hiddenButton="1"/>
    <filterColumn colId="1698" hiddenButton="1"/>
    <filterColumn colId="1699" hiddenButton="1"/>
    <filterColumn colId="1700" hiddenButton="1"/>
    <filterColumn colId="1701" hiddenButton="1"/>
    <filterColumn colId="1702" hiddenButton="1"/>
    <filterColumn colId="1703" hiddenButton="1"/>
    <filterColumn colId="1704" hiddenButton="1"/>
    <filterColumn colId="1705" hiddenButton="1"/>
    <filterColumn colId="1706" hiddenButton="1"/>
    <filterColumn colId="1707" hiddenButton="1"/>
    <filterColumn colId="1708" hiddenButton="1"/>
    <filterColumn colId="1709" hiddenButton="1"/>
    <filterColumn colId="1710" hiddenButton="1"/>
    <filterColumn colId="1711" hiddenButton="1"/>
    <filterColumn colId="1712" hiddenButton="1"/>
    <filterColumn colId="1713" hiddenButton="1"/>
    <filterColumn colId="1714" hiddenButton="1"/>
    <filterColumn colId="1715" hiddenButton="1"/>
    <filterColumn colId="1716" hiddenButton="1"/>
    <filterColumn colId="1717" hiddenButton="1"/>
    <filterColumn colId="1718" hiddenButton="1"/>
    <filterColumn colId="1719" hiddenButton="1"/>
    <filterColumn colId="1720" hiddenButton="1"/>
    <filterColumn colId="1721" hiddenButton="1"/>
    <filterColumn colId="1722" hiddenButton="1"/>
    <filterColumn colId="1723" hiddenButton="1"/>
    <filterColumn colId="1724" hiddenButton="1"/>
    <filterColumn colId="1725" hiddenButton="1"/>
    <filterColumn colId="1726" hiddenButton="1"/>
    <filterColumn colId="1727" hiddenButton="1"/>
    <filterColumn colId="1728" hiddenButton="1"/>
    <filterColumn colId="1729" hiddenButton="1"/>
    <filterColumn colId="1730" hiddenButton="1"/>
    <filterColumn colId="1731" hiddenButton="1"/>
    <filterColumn colId="1732" hiddenButton="1"/>
    <filterColumn colId="1733" hiddenButton="1"/>
    <filterColumn colId="1734" hiddenButton="1"/>
    <filterColumn colId="1735" hiddenButton="1"/>
    <filterColumn colId="1736" hiddenButton="1"/>
    <filterColumn colId="1737" hiddenButton="1"/>
    <filterColumn colId="1738" hiddenButton="1"/>
    <filterColumn colId="1739" hiddenButton="1"/>
    <filterColumn colId="1740" hiddenButton="1"/>
    <filterColumn colId="1741" hiddenButton="1"/>
    <filterColumn colId="1742" hiddenButton="1"/>
    <filterColumn colId="1743" hiddenButton="1"/>
    <filterColumn colId="1744" hiddenButton="1"/>
    <filterColumn colId="1745" hiddenButton="1"/>
    <filterColumn colId="1746" hiddenButton="1"/>
    <filterColumn colId="1747" hiddenButton="1"/>
    <filterColumn colId="1748" hiddenButton="1"/>
    <filterColumn colId="1749" hiddenButton="1"/>
    <filterColumn colId="1750" hiddenButton="1"/>
    <filterColumn colId="1751" hiddenButton="1"/>
    <filterColumn colId="1752" hiddenButton="1"/>
    <filterColumn colId="1753" hiddenButton="1"/>
    <filterColumn colId="1754" hiddenButton="1"/>
    <filterColumn colId="1755" hiddenButton="1"/>
    <filterColumn colId="1756" hiddenButton="1"/>
    <filterColumn colId="1757" hiddenButton="1"/>
    <filterColumn colId="1758" hiddenButton="1"/>
    <filterColumn colId="1759" hiddenButton="1"/>
    <filterColumn colId="1760" hiddenButton="1"/>
    <filterColumn colId="1761" hiddenButton="1"/>
    <filterColumn colId="1762" hiddenButton="1"/>
    <filterColumn colId="1763" hiddenButton="1"/>
    <filterColumn colId="1764" hiddenButton="1"/>
    <filterColumn colId="1765" hiddenButton="1"/>
    <filterColumn colId="1766" hiddenButton="1"/>
    <filterColumn colId="1767" hiddenButton="1"/>
    <filterColumn colId="1768" hiddenButton="1"/>
    <filterColumn colId="1769" hiddenButton="1"/>
    <filterColumn colId="1770" hiddenButton="1"/>
    <filterColumn colId="1771" hiddenButton="1"/>
    <filterColumn colId="1772" hiddenButton="1"/>
    <filterColumn colId="1773" hiddenButton="1"/>
    <filterColumn colId="1774" hiddenButton="1"/>
    <filterColumn colId="1775" hiddenButton="1"/>
    <filterColumn colId="1776" hiddenButton="1"/>
    <filterColumn colId="1777" hiddenButton="1"/>
    <filterColumn colId="1778" hiddenButton="1"/>
    <filterColumn colId="1779" hiddenButton="1"/>
    <filterColumn colId="1780" hiddenButton="1"/>
    <filterColumn colId="1781" hiddenButton="1"/>
    <filterColumn colId="1782" hiddenButton="1"/>
    <filterColumn colId="1783" hiddenButton="1"/>
    <filterColumn colId="1784" hiddenButton="1"/>
    <filterColumn colId="1785" hiddenButton="1"/>
    <filterColumn colId="1786" hiddenButton="1"/>
    <filterColumn colId="1787" hiddenButton="1"/>
    <filterColumn colId="1788" hiddenButton="1"/>
    <filterColumn colId="1789" hiddenButton="1"/>
    <filterColumn colId="1790" hiddenButton="1"/>
    <filterColumn colId="1791" hiddenButton="1"/>
    <filterColumn colId="1792" hiddenButton="1"/>
    <filterColumn colId="1793" hiddenButton="1"/>
    <filterColumn colId="1794" hiddenButton="1"/>
    <filterColumn colId="1795" hiddenButton="1"/>
    <filterColumn colId="1796" hiddenButton="1"/>
    <filterColumn colId="1797" hiddenButton="1"/>
    <filterColumn colId="1798" hiddenButton="1"/>
    <filterColumn colId="1799" hiddenButton="1"/>
    <filterColumn colId="1800" hiddenButton="1"/>
    <filterColumn colId="1801" hiddenButton="1"/>
    <filterColumn colId="1802" hiddenButton="1"/>
    <filterColumn colId="1803" hiddenButton="1"/>
    <filterColumn colId="1804" hiddenButton="1"/>
    <filterColumn colId="1805" hiddenButton="1"/>
    <filterColumn colId="1806" hiddenButton="1"/>
    <filterColumn colId="1807" hiddenButton="1"/>
    <filterColumn colId="1808" hiddenButton="1"/>
    <filterColumn colId="1809" hiddenButton="1"/>
    <filterColumn colId="1810" hiddenButton="1"/>
    <filterColumn colId="1811" hiddenButton="1"/>
    <filterColumn colId="1812" hiddenButton="1"/>
    <filterColumn colId="1813" hiddenButton="1"/>
    <filterColumn colId="1814" hiddenButton="1"/>
    <filterColumn colId="1815" hiddenButton="1"/>
    <filterColumn colId="1816" hiddenButton="1"/>
    <filterColumn colId="1817" hiddenButton="1"/>
    <filterColumn colId="1818" hiddenButton="1"/>
    <filterColumn colId="1819" hiddenButton="1"/>
    <filterColumn colId="1820" hiddenButton="1"/>
    <filterColumn colId="1821" hiddenButton="1"/>
    <filterColumn colId="1822" hiddenButton="1"/>
    <filterColumn colId="1823" hiddenButton="1"/>
    <filterColumn colId="1824" hiddenButton="1"/>
    <filterColumn colId="1825" hiddenButton="1"/>
    <filterColumn colId="1826" hiddenButton="1"/>
    <filterColumn colId="1827" hiddenButton="1"/>
    <filterColumn colId="1828" hiddenButton="1"/>
    <filterColumn colId="1829" hiddenButton="1"/>
    <filterColumn colId="1830" hiddenButton="1"/>
    <filterColumn colId="1831" hiddenButton="1"/>
    <filterColumn colId="1832" hiddenButton="1"/>
    <filterColumn colId="1833" hiddenButton="1"/>
    <filterColumn colId="1834" hiddenButton="1"/>
    <filterColumn colId="1835" hiddenButton="1"/>
    <filterColumn colId="1836" hiddenButton="1"/>
    <filterColumn colId="1837" hiddenButton="1"/>
    <filterColumn colId="1838" hiddenButton="1"/>
    <filterColumn colId="1839" hiddenButton="1"/>
    <filterColumn colId="1840" hiddenButton="1"/>
    <filterColumn colId="1841" hiddenButton="1"/>
    <filterColumn colId="1842" hiddenButton="1"/>
    <filterColumn colId="1843" hiddenButton="1"/>
    <filterColumn colId="1844" hiddenButton="1"/>
    <filterColumn colId="1845" hiddenButton="1"/>
    <filterColumn colId="1846" hiddenButton="1"/>
    <filterColumn colId="1847" hiddenButton="1"/>
    <filterColumn colId="1848" hiddenButton="1"/>
    <filterColumn colId="1849" hiddenButton="1"/>
    <filterColumn colId="1850" hiddenButton="1"/>
    <filterColumn colId="1851" hiddenButton="1"/>
    <filterColumn colId="1852" hiddenButton="1"/>
    <filterColumn colId="1853" hiddenButton="1"/>
    <filterColumn colId="1854" hiddenButton="1"/>
    <filterColumn colId="1855" hiddenButton="1"/>
    <filterColumn colId="1856" hiddenButton="1"/>
    <filterColumn colId="1857" hiddenButton="1"/>
    <filterColumn colId="1858" hiddenButton="1"/>
    <filterColumn colId="1859" hiddenButton="1"/>
    <filterColumn colId="1860" hiddenButton="1"/>
    <filterColumn colId="1861" hiddenButton="1"/>
    <filterColumn colId="1862" hiddenButton="1"/>
    <filterColumn colId="1863" hiddenButton="1"/>
    <filterColumn colId="1864" hiddenButton="1"/>
    <filterColumn colId="1865" hiddenButton="1"/>
    <filterColumn colId="1866" hiddenButton="1"/>
    <filterColumn colId="1867" hiddenButton="1"/>
    <filterColumn colId="1868" hiddenButton="1"/>
    <filterColumn colId="1869" hiddenButton="1"/>
    <filterColumn colId="1870" hiddenButton="1"/>
    <filterColumn colId="1871" hiddenButton="1"/>
    <filterColumn colId="1872" hiddenButton="1"/>
    <filterColumn colId="1873" hiddenButton="1"/>
    <filterColumn colId="1874" hiddenButton="1"/>
    <filterColumn colId="1875" hiddenButton="1"/>
    <filterColumn colId="1876" hiddenButton="1"/>
    <filterColumn colId="1877" hiddenButton="1"/>
    <filterColumn colId="1878" hiddenButton="1"/>
    <filterColumn colId="1879" hiddenButton="1"/>
    <filterColumn colId="1880" hiddenButton="1"/>
    <filterColumn colId="1881" hiddenButton="1"/>
    <filterColumn colId="1882" hiddenButton="1"/>
    <filterColumn colId="1883" hiddenButton="1"/>
    <filterColumn colId="1884" hiddenButton="1"/>
    <filterColumn colId="1885" hiddenButton="1"/>
    <filterColumn colId="1886" hiddenButton="1"/>
    <filterColumn colId="1887" hiddenButton="1"/>
    <filterColumn colId="1888" hiddenButton="1"/>
    <filterColumn colId="1889" hiddenButton="1"/>
    <filterColumn colId="1890" hiddenButton="1"/>
    <filterColumn colId="1891" hiddenButton="1"/>
    <filterColumn colId="1892" hiddenButton="1"/>
    <filterColumn colId="1893" hiddenButton="1"/>
    <filterColumn colId="1894" hiddenButton="1"/>
    <filterColumn colId="1895" hiddenButton="1"/>
    <filterColumn colId="1896" hiddenButton="1"/>
    <filterColumn colId="1897" hiddenButton="1"/>
    <filterColumn colId="1898" hiddenButton="1"/>
    <filterColumn colId="1899" hiddenButton="1"/>
    <filterColumn colId="1900" hiddenButton="1"/>
    <filterColumn colId="1901" hiddenButton="1"/>
    <filterColumn colId="1902" hiddenButton="1"/>
    <filterColumn colId="1903" hiddenButton="1"/>
    <filterColumn colId="1904" hiddenButton="1"/>
    <filterColumn colId="1905" hiddenButton="1"/>
    <filterColumn colId="1906" hiddenButton="1"/>
    <filterColumn colId="1907" hiddenButton="1"/>
    <filterColumn colId="1908" hiddenButton="1"/>
    <filterColumn colId="1909" hiddenButton="1"/>
    <filterColumn colId="1910" hiddenButton="1"/>
    <filterColumn colId="1911" hiddenButton="1"/>
    <filterColumn colId="1912" hiddenButton="1"/>
    <filterColumn colId="1913" hiddenButton="1"/>
    <filterColumn colId="1914" hiddenButton="1"/>
    <filterColumn colId="1915" hiddenButton="1"/>
    <filterColumn colId="1916" hiddenButton="1"/>
    <filterColumn colId="1917" hiddenButton="1"/>
    <filterColumn colId="1918" hiddenButton="1"/>
    <filterColumn colId="1919" hiddenButton="1"/>
    <filterColumn colId="1920" hiddenButton="1"/>
    <filterColumn colId="1921" hiddenButton="1"/>
    <filterColumn colId="1922" hiddenButton="1"/>
    <filterColumn colId="1923" hiddenButton="1"/>
    <filterColumn colId="1924" hiddenButton="1"/>
    <filterColumn colId="1925" hiddenButton="1"/>
    <filterColumn colId="1926" hiddenButton="1"/>
    <filterColumn colId="1927" hiddenButton="1"/>
    <filterColumn colId="1928" hiddenButton="1"/>
    <filterColumn colId="1929" hiddenButton="1"/>
    <filterColumn colId="1930" hiddenButton="1"/>
    <filterColumn colId="1931" hiddenButton="1"/>
    <filterColumn colId="1932" hiddenButton="1"/>
    <filterColumn colId="1933" hiddenButton="1"/>
    <filterColumn colId="1934" hiddenButton="1"/>
    <filterColumn colId="1935" hiddenButton="1"/>
    <filterColumn colId="1936" hiddenButton="1"/>
    <filterColumn colId="1937" hiddenButton="1"/>
    <filterColumn colId="1938" hiddenButton="1"/>
    <filterColumn colId="1939" hiddenButton="1"/>
    <filterColumn colId="1940" hiddenButton="1"/>
    <filterColumn colId="1941" hiddenButton="1"/>
    <filterColumn colId="1942" hiddenButton="1"/>
    <filterColumn colId="1943" hiddenButton="1"/>
    <filterColumn colId="1944" hiddenButton="1"/>
    <filterColumn colId="1945" hiddenButton="1"/>
    <filterColumn colId="1946" hiddenButton="1"/>
    <filterColumn colId="1947" hiddenButton="1"/>
    <filterColumn colId="1948" hiddenButton="1"/>
    <filterColumn colId="1949" hiddenButton="1"/>
    <filterColumn colId="1950" hiddenButton="1"/>
    <filterColumn colId="1951" hiddenButton="1"/>
    <filterColumn colId="1952" hiddenButton="1"/>
    <filterColumn colId="1953" hiddenButton="1"/>
    <filterColumn colId="1954" hiddenButton="1"/>
    <filterColumn colId="1955" hiddenButton="1"/>
    <filterColumn colId="1956" hiddenButton="1"/>
    <filterColumn colId="1957" hiddenButton="1"/>
    <filterColumn colId="1958" hiddenButton="1"/>
    <filterColumn colId="1959" hiddenButton="1"/>
    <filterColumn colId="1960" hiddenButton="1"/>
    <filterColumn colId="1961" hiddenButton="1"/>
    <filterColumn colId="1962" hiddenButton="1"/>
    <filterColumn colId="1963" hiddenButton="1"/>
    <filterColumn colId="1964" hiddenButton="1"/>
    <filterColumn colId="1965" hiddenButton="1"/>
    <filterColumn colId="1966" hiddenButton="1"/>
    <filterColumn colId="1967" hiddenButton="1"/>
    <filterColumn colId="1968" hiddenButton="1"/>
    <filterColumn colId="1969" hiddenButton="1"/>
    <filterColumn colId="1970" hiddenButton="1"/>
    <filterColumn colId="1971" hiddenButton="1"/>
    <filterColumn colId="1972" hiddenButton="1"/>
    <filterColumn colId="1973" hiddenButton="1"/>
    <filterColumn colId="1974" hiddenButton="1"/>
    <filterColumn colId="1975" hiddenButton="1"/>
    <filterColumn colId="1976" hiddenButton="1"/>
    <filterColumn colId="1977" hiddenButton="1"/>
    <filterColumn colId="1978" hiddenButton="1"/>
    <filterColumn colId="1979" hiddenButton="1"/>
    <filterColumn colId="1980" hiddenButton="1"/>
    <filterColumn colId="1981" hiddenButton="1"/>
    <filterColumn colId="1982" hiddenButton="1"/>
    <filterColumn colId="1983" hiddenButton="1"/>
    <filterColumn colId="1984" hiddenButton="1"/>
    <filterColumn colId="1985" hiddenButton="1"/>
    <filterColumn colId="1986" hiddenButton="1"/>
    <filterColumn colId="1987" hiddenButton="1"/>
    <filterColumn colId="1988" hiddenButton="1"/>
    <filterColumn colId="1989" hiddenButton="1"/>
    <filterColumn colId="1990" hiddenButton="1"/>
    <filterColumn colId="1991" hiddenButton="1"/>
    <filterColumn colId="1992" hiddenButton="1"/>
    <filterColumn colId="1993" hiddenButton="1"/>
    <filterColumn colId="1994" hiddenButton="1"/>
    <filterColumn colId="1995" hiddenButton="1"/>
    <filterColumn colId="1996" hiddenButton="1"/>
    <filterColumn colId="1997" hiddenButton="1"/>
    <filterColumn colId="1998" hiddenButton="1"/>
    <filterColumn colId="1999" hiddenButton="1"/>
    <filterColumn colId="2000" hiddenButton="1"/>
    <filterColumn colId="2001" hiddenButton="1"/>
    <filterColumn colId="2002" hiddenButton="1"/>
    <filterColumn colId="2003" hiddenButton="1"/>
    <filterColumn colId="2004" hiddenButton="1"/>
    <filterColumn colId="2005" hiddenButton="1"/>
    <filterColumn colId="2006" hiddenButton="1"/>
    <filterColumn colId="2007" hiddenButton="1"/>
    <filterColumn colId="2008" hiddenButton="1"/>
    <filterColumn colId="2009" hiddenButton="1"/>
    <filterColumn colId="2010" hiddenButton="1"/>
    <filterColumn colId="2011" hiddenButton="1"/>
    <filterColumn colId="2012" hiddenButton="1"/>
    <filterColumn colId="2013" hiddenButton="1"/>
    <filterColumn colId="2014" hiddenButton="1"/>
    <filterColumn colId="2015" hiddenButton="1"/>
    <filterColumn colId="2016" hiddenButton="1"/>
    <filterColumn colId="2017" hiddenButton="1"/>
    <filterColumn colId="2018" hiddenButton="1"/>
    <filterColumn colId="2019" hiddenButton="1"/>
    <filterColumn colId="2020" hiddenButton="1"/>
    <filterColumn colId="2021" hiddenButton="1"/>
    <filterColumn colId="2022" hiddenButton="1"/>
    <filterColumn colId="2023" hiddenButton="1"/>
    <filterColumn colId="2024" hiddenButton="1"/>
    <filterColumn colId="2025" hiddenButton="1"/>
    <filterColumn colId="2026" hiddenButton="1"/>
    <filterColumn colId="2027" hiddenButton="1"/>
    <filterColumn colId="2028" hiddenButton="1"/>
    <filterColumn colId="2029" hiddenButton="1"/>
    <filterColumn colId="2030" hiddenButton="1"/>
    <filterColumn colId="2031" hiddenButton="1"/>
    <filterColumn colId="2032" hiddenButton="1"/>
    <filterColumn colId="2033" hiddenButton="1"/>
    <filterColumn colId="2034" hiddenButton="1"/>
    <filterColumn colId="2035" hiddenButton="1"/>
    <filterColumn colId="2036" hiddenButton="1"/>
    <filterColumn colId="2037" hiddenButton="1"/>
    <filterColumn colId="2038" hiddenButton="1"/>
    <filterColumn colId="2039" hiddenButton="1"/>
    <filterColumn colId="2040" hiddenButton="1"/>
    <filterColumn colId="2041" hiddenButton="1"/>
    <filterColumn colId="2042" hiddenButton="1"/>
    <filterColumn colId="2043" hiddenButton="1"/>
    <filterColumn colId="2044" hiddenButton="1"/>
    <filterColumn colId="2045" hiddenButton="1"/>
    <filterColumn colId="2046" hiddenButton="1"/>
    <filterColumn colId="2047" hiddenButton="1"/>
    <filterColumn colId="2048" hiddenButton="1"/>
    <filterColumn colId="2049" hiddenButton="1"/>
    <filterColumn colId="2050" hiddenButton="1"/>
    <filterColumn colId="2051" hiddenButton="1"/>
    <filterColumn colId="2052" hiddenButton="1"/>
    <filterColumn colId="2053" hiddenButton="1"/>
    <filterColumn colId="2054" hiddenButton="1"/>
    <filterColumn colId="2055" hiddenButton="1"/>
    <filterColumn colId="2056" hiddenButton="1"/>
    <filterColumn colId="2057" hiddenButton="1"/>
    <filterColumn colId="2058" hiddenButton="1"/>
    <filterColumn colId="2059" hiddenButton="1"/>
    <filterColumn colId="2060" hiddenButton="1"/>
    <filterColumn colId="2061" hiddenButton="1"/>
    <filterColumn colId="2062" hiddenButton="1"/>
    <filterColumn colId="2063" hiddenButton="1"/>
    <filterColumn colId="2064" hiddenButton="1"/>
    <filterColumn colId="2065" hiddenButton="1"/>
    <filterColumn colId="2066" hiddenButton="1"/>
    <filterColumn colId="2067" hiddenButton="1"/>
    <filterColumn colId="2068" hiddenButton="1"/>
    <filterColumn colId="2069" hiddenButton="1"/>
    <filterColumn colId="2070" hiddenButton="1"/>
    <filterColumn colId="2071" hiddenButton="1"/>
    <filterColumn colId="2072" hiddenButton="1"/>
    <filterColumn colId="2073" hiddenButton="1"/>
    <filterColumn colId="2074" hiddenButton="1"/>
    <filterColumn colId="2075" hiddenButton="1"/>
    <filterColumn colId="2076" hiddenButton="1"/>
    <filterColumn colId="2077" hiddenButton="1"/>
    <filterColumn colId="2078" hiddenButton="1"/>
    <filterColumn colId="2079" hiddenButton="1"/>
    <filterColumn colId="2080" hiddenButton="1"/>
    <filterColumn colId="2081" hiddenButton="1"/>
    <filterColumn colId="2082" hiddenButton="1"/>
    <filterColumn colId="2083" hiddenButton="1"/>
    <filterColumn colId="2084" hiddenButton="1"/>
    <filterColumn colId="2085" hiddenButton="1"/>
    <filterColumn colId="2086" hiddenButton="1"/>
    <filterColumn colId="2087" hiddenButton="1"/>
    <filterColumn colId="2088" hiddenButton="1"/>
    <filterColumn colId="2089" hiddenButton="1"/>
    <filterColumn colId="2090" hiddenButton="1"/>
    <filterColumn colId="2091" hiddenButton="1"/>
    <filterColumn colId="2092" hiddenButton="1"/>
    <filterColumn colId="2093" hiddenButton="1"/>
    <filterColumn colId="2094" hiddenButton="1"/>
    <filterColumn colId="2095" hiddenButton="1"/>
    <filterColumn colId="2096" hiddenButton="1"/>
    <filterColumn colId="2097" hiddenButton="1"/>
    <filterColumn colId="2098" hiddenButton="1"/>
    <filterColumn colId="2099" hiddenButton="1"/>
    <filterColumn colId="2100" hiddenButton="1"/>
    <filterColumn colId="2101" hiddenButton="1"/>
    <filterColumn colId="2102" hiddenButton="1"/>
    <filterColumn colId="2103" hiddenButton="1"/>
    <filterColumn colId="2104" hiddenButton="1"/>
    <filterColumn colId="2105" hiddenButton="1"/>
    <filterColumn colId="2106" hiddenButton="1"/>
    <filterColumn colId="2107" hiddenButton="1"/>
    <filterColumn colId="2108" hiddenButton="1"/>
    <filterColumn colId="2109" hiddenButton="1"/>
    <filterColumn colId="2110" hiddenButton="1"/>
    <filterColumn colId="2111" hiddenButton="1"/>
    <filterColumn colId="2112" hiddenButton="1"/>
    <filterColumn colId="2113" hiddenButton="1"/>
    <filterColumn colId="2114" hiddenButton="1"/>
    <filterColumn colId="2115" hiddenButton="1"/>
    <filterColumn colId="2116" hiddenButton="1"/>
    <filterColumn colId="2117" hiddenButton="1"/>
    <filterColumn colId="2118" hiddenButton="1"/>
    <filterColumn colId="2119" hiddenButton="1"/>
    <filterColumn colId="2120" hiddenButton="1"/>
    <filterColumn colId="2121" hiddenButton="1"/>
    <filterColumn colId="2122" hiddenButton="1"/>
    <filterColumn colId="2123" hiddenButton="1"/>
    <filterColumn colId="2124" hiddenButton="1"/>
    <filterColumn colId="2125" hiddenButton="1"/>
    <filterColumn colId="2126" hiddenButton="1"/>
    <filterColumn colId="2127" hiddenButton="1"/>
    <filterColumn colId="2128" hiddenButton="1"/>
    <filterColumn colId="2129" hiddenButton="1"/>
    <filterColumn colId="2130" hiddenButton="1"/>
    <filterColumn colId="2131" hiddenButton="1"/>
    <filterColumn colId="2132" hiddenButton="1"/>
    <filterColumn colId="2133" hiddenButton="1"/>
    <filterColumn colId="2134" hiddenButton="1"/>
    <filterColumn colId="2135" hiddenButton="1"/>
    <filterColumn colId="2136" hiddenButton="1"/>
    <filterColumn colId="2137" hiddenButton="1"/>
    <filterColumn colId="2138" hiddenButton="1"/>
    <filterColumn colId="2139" hiddenButton="1"/>
    <filterColumn colId="2140" hiddenButton="1"/>
    <filterColumn colId="2141" hiddenButton="1"/>
    <filterColumn colId="2142" hiddenButton="1"/>
    <filterColumn colId="2143" hiddenButton="1"/>
    <filterColumn colId="2144" hiddenButton="1"/>
    <filterColumn colId="2145" hiddenButton="1"/>
    <filterColumn colId="2146" hiddenButton="1"/>
    <filterColumn colId="2147" hiddenButton="1"/>
    <filterColumn colId="2148" hiddenButton="1"/>
    <filterColumn colId="2149" hiddenButton="1"/>
    <filterColumn colId="2150" hiddenButton="1"/>
    <filterColumn colId="2151" hiddenButton="1"/>
    <filterColumn colId="2152" hiddenButton="1"/>
    <filterColumn colId="2153" hiddenButton="1"/>
    <filterColumn colId="2154" hiddenButton="1"/>
    <filterColumn colId="2155" hiddenButton="1"/>
    <filterColumn colId="2156" hiddenButton="1"/>
    <filterColumn colId="2157" hiddenButton="1"/>
    <filterColumn colId="2158" hiddenButton="1"/>
    <filterColumn colId="2159" hiddenButton="1"/>
    <filterColumn colId="2160" hiddenButton="1"/>
    <filterColumn colId="2161" hiddenButton="1"/>
    <filterColumn colId="2162" hiddenButton="1"/>
    <filterColumn colId="2163" hiddenButton="1"/>
    <filterColumn colId="2164" hiddenButton="1"/>
    <filterColumn colId="2165" hiddenButton="1"/>
    <filterColumn colId="2166" hiddenButton="1"/>
    <filterColumn colId="2167" hiddenButton="1"/>
    <filterColumn colId="2168" hiddenButton="1"/>
    <filterColumn colId="2169" hiddenButton="1"/>
    <filterColumn colId="2170" hiddenButton="1"/>
    <filterColumn colId="2171" hiddenButton="1"/>
    <filterColumn colId="2172" hiddenButton="1"/>
    <filterColumn colId="2173" hiddenButton="1"/>
    <filterColumn colId="2174" hiddenButton="1"/>
    <filterColumn colId="2175" hiddenButton="1"/>
    <filterColumn colId="2176" hiddenButton="1"/>
    <filterColumn colId="2177" hiddenButton="1"/>
    <filterColumn colId="2178" hiddenButton="1"/>
    <filterColumn colId="2179" hiddenButton="1"/>
    <filterColumn colId="2180" hiddenButton="1"/>
    <filterColumn colId="2181" hiddenButton="1"/>
    <filterColumn colId="2182" hiddenButton="1"/>
    <filterColumn colId="2183" hiddenButton="1"/>
    <filterColumn colId="2184" hiddenButton="1"/>
    <filterColumn colId="2185" hiddenButton="1"/>
    <filterColumn colId="2186" hiddenButton="1"/>
    <filterColumn colId="2187" hiddenButton="1"/>
    <filterColumn colId="2188" hiddenButton="1"/>
    <filterColumn colId="2189" hiddenButton="1"/>
    <filterColumn colId="2190" hiddenButton="1"/>
    <filterColumn colId="2191" hiddenButton="1"/>
    <filterColumn colId="2192" hiddenButton="1"/>
    <filterColumn colId="2193" hiddenButton="1"/>
    <filterColumn colId="2194" hiddenButton="1"/>
    <filterColumn colId="2195" hiddenButton="1"/>
    <filterColumn colId="2196" hiddenButton="1"/>
    <filterColumn colId="2197" hiddenButton="1"/>
    <filterColumn colId="2198" hiddenButton="1"/>
    <filterColumn colId="2199" hiddenButton="1"/>
    <filterColumn colId="2200" hiddenButton="1"/>
    <filterColumn colId="2201" hiddenButton="1"/>
    <filterColumn colId="2202" hiddenButton="1"/>
    <filterColumn colId="2203" hiddenButton="1"/>
    <filterColumn colId="2204" hiddenButton="1"/>
    <filterColumn colId="2205" hiddenButton="1"/>
    <filterColumn colId="2206" hiddenButton="1"/>
    <filterColumn colId="2207" hiddenButton="1"/>
    <filterColumn colId="2208" hiddenButton="1"/>
    <filterColumn colId="2209" hiddenButton="1"/>
    <filterColumn colId="2210" hiddenButton="1"/>
    <filterColumn colId="2211" hiddenButton="1"/>
    <filterColumn colId="2212" hiddenButton="1"/>
    <filterColumn colId="2213" hiddenButton="1"/>
    <filterColumn colId="2214" hiddenButton="1"/>
    <filterColumn colId="2215" hiddenButton="1"/>
    <filterColumn colId="2216" hiddenButton="1"/>
    <filterColumn colId="2217" hiddenButton="1"/>
    <filterColumn colId="2218" hiddenButton="1"/>
    <filterColumn colId="2219" hiddenButton="1"/>
    <filterColumn colId="2220" hiddenButton="1"/>
    <filterColumn colId="2221" hiddenButton="1"/>
    <filterColumn colId="2222" hiddenButton="1"/>
    <filterColumn colId="2223" hiddenButton="1"/>
    <filterColumn colId="2224" hiddenButton="1"/>
    <filterColumn colId="2225" hiddenButton="1"/>
    <filterColumn colId="2226" hiddenButton="1"/>
    <filterColumn colId="2227" hiddenButton="1"/>
    <filterColumn colId="2228" hiddenButton="1"/>
    <filterColumn colId="2229" hiddenButton="1"/>
    <filterColumn colId="2230" hiddenButton="1"/>
    <filterColumn colId="2231" hiddenButton="1"/>
    <filterColumn colId="2232" hiddenButton="1"/>
    <filterColumn colId="2233" hiddenButton="1"/>
    <filterColumn colId="2234" hiddenButton="1"/>
    <filterColumn colId="2235" hiddenButton="1"/>
    <filterColumn colId="2236" hiddenButton="1"/>
    <filterColumn colId="2237" hiddenButton="1"/>
    <filterColumn colId="2238" hiddenButton="1"/>
    <filterColumn colId="2239" hiddenButton="1"/>
    <filterColumn colId="2240" hiddenButton="1"/>
    <filterColumn colId="2241" hiddenButton="1"/>
    <filterColumn colId="2242" hiddenButton="1"/>
    <filterColumn colId="2243" hiddenButton="1"/>
    <filterColumn colId="2244" hiddenButton="1"/>
    <filterColumn colId="2245" hiddenButton="1"/>
    <filterColumn colId="2246" hiddenButton="1"/>
    <filterColumn colId="2247" hiddenButton="1"/>
    <filterColumn colId="2248" hiddenButton="1"/>
    <filterColumn colId="2249" hiddenButton="1"/>
    <filterColumn colId="2250" hiddenButton="1"/>
    <filterColumn colId="2251" hiddenButton="1"/>
    <filterColumn colId="2252" hiddenButton="1"/>
    <filterColumn colId="2253" hiddenButton="1"/>
    <filterColumn colId="2254" hiddenButton="1"/>
    <filterColumn colId="2255" hiddenButton="1"/>
    <filterColumn colId="2256" hiddenButton="1"/>
    <filterColumn colId="2257" hiddenButton="1"/>
    <filterColumn colId="2258" hiddenButton="1"/>
    <filterColumn colId="2259" hiddenButton="1"/>
    <filterColumn colId="2260" hiddenButton="1"/>
    <filterColumn colId="2261" hiddenButton="1"/>
    <filterColumn colId="2262" hiddenButton="1"/>
    <filterColumn colId="2263" hiddenButton="1"/>
    <filterColumn colId="2264" hiddenButton="1"/>
    <filterColumn colId="2265" hiddenButton="1"/>
    <filterColumn colId="2266" hiddenButton="1"/>
    <filterColumn colId="2267" hiddenButton="1"/>
    <filterColumn colId="2268" hiddenButton="1"/>
    <filterColumn colId="2269" hiddenButton="1"/>
    <filterColumn colId="2270" hiddenButton="1"/>
    <filterColumn colId="2271" hiddenButton="1"/>
    <filterColumn colId="2272" hiddenButton="1"/>
    <filterColumn colId="2273" hiddenButton="1"/>
    <filterColumn colId="2274" hiddenButton="1"/>
    <filterColumn colId="2275" hiddenButton="1"/>
    <filterColumn colId="2276" hiddenButton="1"/>
    <filterColumn colId="2277" hiddenButton="1"/>
    <filterColumn colId="2278" hiddenButton="1"/>
    <filterColumn colId="2279" hiddenButton="1"/>
    <filterColumn colId="2280" hiddenButton="1"/>
    <filterColumn colId="2281" hiddenButton="1"/>
    <filterColumn colId="2282" hiddenButton="1"/>
    <filterColumn colId="2283" hiddenButton="1"/>
    <filterColumn colId="2284" hiddenButton="1"/>
    <filterColumn colId="2285" hiddenButton="1"/>
    <filterColumn colId="2286" hiddenButton="1"/>
    <filterColumn colId="2287" hiddenButton="1"/>
    <filterColumn colId="2288" hiddenButton="1"/>
    <filterColumn colId="2289" hiddenButton="1"/>
    <filterColumn colId="2290" hiddenButton="1"/>
    <filterColumn colId="2291" hiddenButton="1"/>
    <filterColumn colId="2292" hiddenButton="1"/>
    <filterColumn colId="2293" hiddenButton="1"/>
    <filterColumn colId="2294" hiddenButton="1"/>
    <filterColumn colId="2295" hiddenButton="1"/>
    <filterColumn colId="2296" hiddenButton="1"/>
    <filterColumn colId="2297" hiddenButton="1"/>
    <filterColumn colId="2298" hiddenButton="1"/>
    <filterColumn colId="2299" hiddenButton="1"/>
    <filterColumn colId="2300" hiddenButton="1"/>
    <filterColumn colId="2301" hiddenButton="1"/>
    <filterColumn colId="2302" hiddenButton="1"/>
    <filterColumn colId="2303" hiddenButton="1"/>
    <filterColumn colId="2304" hiddenButton="1"/>
    <filterColumn colId="2305" hiddenButton="1"/>
    <filterColumn colId="2306" hiddenButton="1"/>
    <filterColumn colId="2307" hiddenButton="1"/>
    <filterColumn colId="2308" hiddenButton="1"/>
    <filterColumn colId="2309" hiddenButton="1"/>
    <filterColumn colId="2310" hiddenButton="1"/>
    <filterColumn colId="2311" hiddenButton="1"/>
    <filterColumn colId="2312" hiddenButton="1"/>
    <filterColumn colId="2313" hiddenButton="1"/>
    <filterColumn colId="2314" hiddenButton="1"/>
    <filterColumn colId="2315" hiddenButton="1"/>
    <filterColumn colId="2316" hiddenButton="1"/>
    <filterColumn colId="2317" hiddenButton="1"/>
    <filterColumn colId="2318" hiddenButton="1"/>
    <filterColumn colId="2319" hiddenButton="1"/>
    <filterColumn colId="2320" hiddenButton="1"/>
    <filterColumn colId="2321" hiddenButton="1"/>
    <filterColumn colId="2322" hiddenButton="1"/>
    <filterColumn colId="2323" hiddenButton="1"/>
    <filterColumn colId="2324" hiddenButton="1"/>
    <filterColumn colId="2325" hiddenButton="1"/>
    <filterColumn colId="2326" hiddenButton="1"/>
    <filterColumn colId="2327" hiddenButton="1"/>
    <filterColumn colId="2328" hiddenButton="1"/>
    <filterColumn colId="2329" hiddenButton="1"/>
    <filterColumn colId="2330" hiddenButton="1"/>
    <filterColumn colId="2331" hiddenButton="1"/>
    <filterColumn colId="2332" hiddenButton="1"/>
    <filterColumn colId="2333" hiddenButton="1"/>
    <filterColumn colId="2334" hiddenButton="1"/>
    <filterColumn colId="2335" hiddenButton="1"/>
    <filterColumn colId="2336" hiddenButton="1"/>
    <filterColumn colId="2337" hiddenButton="1"/>
    <filterColumn colId="2338" hiddenButton="1"/>
    <filterColumn colId="2339" hiddenButton="1"/>
    <filterColumn colId="2340" hiddenButton="1"/>
    <filterColumn colId="2341" hiddenButton="1"/>
    <filterColumn colId="2342" hiddenButton="1"/>
    <filterColumn colId="2343" hiddenButton="1"/>
    <filterColumn colId="2344" hiddenButton="1"/>
    <filterColumn colId="2345" hiddenButton="1"/>
    <filterColumn colId="2346" hiddenButton="1"/>
    <filterColumn colId="2347" hiddenButton="1"/>
    <filterColumn colId="2348" hiddenButton="1"/>
    <filterColumn colId="2349" hiddenButton="1"/>
    <filterColumn colId="2350" hiddenButton="1"/>
    <filterColumn colId="2351" hiddenButton="1"/>
    <filterColumn colId="2352" hiddenButton="1"/>
    <filterColumn colId="2353" hiddenButton="1"/>
    <filterColumn colId="2354" hiddenButton="1"/>
    <filterColumn colId="2355" hiddenButton="1"/>
    <filterColumn colId="2356" hiddenButton="1"/>
    <filterColumn colId="2357" hiddenButton="1"/>
    <filterColumn colId="2358" hiddenButton="1"/>
    <filterColumn colId="2359" hiddenButton="1"/>
    <filterColumn colId="2360" hiddenButton="1"/>
    <filterColumn colId="2361" hiddenButton="1"/>
    <filterColumn colId="2362" hiddenButton="1"/>
    <filterColumn colId="2363" hiddenButton="1"/>
    <filterColumn colId="2364" hiddenButton="1"/>
    <filterColumn colId="2365" hiddenButton="1"/>
    <filterColumn colId="2366" hiddenButton="1"/>
    <filterColumn colId="2367" hiddenButton="1"/>
    <filterColumn colId="2368" hiddenButton="1"/>
    <filterColumn colId="2369" hiddenButton="1"/>
    <filterColumn colId="2370" hiddenButton="1"/>
    <filterColumn colId="2371" hiddenButton="1"/>
    <filterColumn colId="2372" hiddenButton="1"/>
    <filterColumn colId="2373" hiddenButton="1"/>
    <filterColumn colId="2374" hiddenButton="1"/>
    <filterColumn colId="2375" hiddenButton="1"/>
    <filterColumn colId="2376" hiddenButton="1"/>
    <filterColumn colId="2377" hiddenButton="1"/>
    <filterColumn colId="2378" hiddenButton="1"/>
    <filterColumn colId="2379" hiddenButton="1"/>
    <filterColumn colId="2380" hiddenButton="1"/>
    <filterColumn colId="2381" hiddenButton="1"/>
    <filterColumn colId="2382" hiddenButton="1"/>
    <filterColumn colId="2383" hiddenButton="1"/>
    <filterColumn colId="2384" hiddenButton="1"/>
    <filterColumn colId="2385" hiddenButton="1"/>
    <filterColumn colId="2386" hiddenButton="1"/>
    <filterColumn colId="2387" hiddenButton="1"/>
    <filterColumn colId="2388" hiddenButton="1"/>
    <filterColumn colId="2389" hiddenButton="1"/>
    <filterColumn colId="2390" hiddenButton="1"/>
    <filterColumn colId="2391" hiddenButton="1"/>
    <filterColumn colId="2392" hiddenButton="1"/>
    <filterColumn colId="2393" hiddenButton="1"/>
    <filterColumn colId="2394" hiddenButton="1"/>
    <filterColumn colId="2395" hiddenButton="1"/>
    <filterColumn colId="2396" hiddenButton="1"/>
    <filterColumn colId="2397" hiddenButton="1"/>
    <filterColumn colId="2398" hiddenButton="1"/>
    <filterColumn colId="2399" hiddenButton="1"/>
    <filterColumn colId="2400" hiddenButton="1"/>
    <filterColumn colId="2401" hiddenButton="1"/>
    <filterColumn colId="2402" hiddenButton="1"/>
    <filterColumn colId="2403" hiddenButton="1"/>
    <filterColumn colId="2404" hiddenButton="1"/>
    <filterColumn colId="2405" hiddenButton="1"/>
    <filterColumn colId="2406" hiddenButton="1"/>
    <filterColumn colId="2407" hiddenButton="1"/>
    <filterColumn colId="2408" hiddenButton="1"/>
    <filterColumn colId="2409" hiddenButton="1"/>
    <filterColumn colId="2410" hiddenButton="1"/>
    <filterColumn colId="2411" hiddenButton="1"/>
    <filterColumn colId="2412" hiddenButton="1"/>
    <filterColumn colId="2413" hiddenButton="1"/>
    <filterColumn colId="2414" hiddenButton="1"/>
    <filterColumn colId="2415" hiddenButton="1"/>
    <filterColumn colId="2416" hiddenButton="1"/>
    <filterColumn colId="2417" hiddenButton="1"/>
    <filterColumn colId="2418" hiddenButton="1"/>
    <filterColumn colId="2419" hiddenButton="1"/>
    <filterColumn colId="2420" hiddenButton="1"/>
    <filterColumn colId="2421" hiddenButton="1"/>
    <filterColumn colId="2422" hiddenButton="1"/>
    <filterColumn colId="2423" hiddenButton="1"/>
    <filterColumn colId="2424" hiddenButton="1"/>
    <filterColumn colId="2425" hiddenButton="1"/>
    <filterColumn colId="2426" hiddenButton="1"/>
    <filterColumn colId="2427" hiddenButton="1"/>
    <filterColumn colId="2428" hiddenButton="1"/>
    <filterColumn colId="2429" hiddenButton="1"/>
    <filterColumn colId="2430" hiddenButton="1"/>
    <filterColumn colId="2431" hiddenButton="1"/>
    <filterColumn colId="2432" hiddenButton="1"/>
    <filterColumn colId="2433" hiddenButton="1"/>
    <filterColumn colId="2434" hiddenButton="1"/>
    <filterColumn colId="2435" hiddenButton="1"/>
    <filterColumn colId="2436" hiddenButton="1"/>
    <filterColumn colId="2437" hiddenButton="1"/>
    <filterColumn colId="2438" hiddenButton="1"/>
    <filterColumn colId="2439" hiddenButton="1"/>
    <filterColumn colId="2440" hiddenButton="1"/>
    <filterColumn colId="2441" hiddenButton="1"/>
    <filterColumn colId="2442" hiddenButton="1"/>
    <filterColumn colId="2443" hiddenButton="1"/>
    <filterColumn colId="2444" hiddenButton="1"/>
    <filterColumn colId="2445" hiddenButton="1"/>
    <filterColumn colId="2446" hiddenButton="1"/>
    <filterColumn colId="2447" hiddenButton="1"/>
    <filterColumn colId="2448" hiddenButton="1"/>
    <filterColumn colId="2449" hiddenButton="1"/>
    <filterColumn colId="2450" hiddenButton="1"/>
    <filterColumn colId="2451" hiddenButton="1"/>
    <filterColumn colId="2452" hiddenButton="1"/>
    <filterColumn colId="2453" hiddenButton="1"/>
    <filterColumn colId="2454" hiddenButton="1"/>
    <filterColumn colId="2455" hiddenButton="1"/>
    <filterColumn colId="2456" hiddenButton="1"/>
    <filterColumn colId="2457" hiddenButton="1"/>
    <filterColumn colId="2458" hiddenButton="1"/>
    <filterColumn colId="2459" hiddenButton="1"/>
    <filterColumn colId="2460" hiddenButton="1"/>
    <filterColumn colId="2461" hiddenButton="1"/>
    <filterColumn colId="2462" hiddenButton="1"/>
    <filterColumn colId="2463" hiddenButton="1"/>
    <filterColumn colId="2464" hiddenButton="1"/>
    <filterColumn colId="2465" hiddenButton="1"/>
    <filterColumn colId="2466" hiddenButton="1"/>
    <filterColumn colId="2467" hiddenButton="1"/>
    <filterColumn colId="2468" hiddenButton="1"/>
    <filterColumn colId="2469" hiddenButton="1"/>
    <filterColumn colId="2470" hiddenButton="1"/>
    <filterColumn colId="2471" hiddenButton="1"/>
    <filterColumn colId="2472" hiddenButton="1"/>
    <filterColumn colId="2473" hiddenButton="1"/>
    <filterColumn colId="2474" hiddenButton="1"/>
    <filterColumn colId="2475" hiddenButton="1"/>
    <filterColumn colId="2476" hiddenButton="1"/>
    <filterColumn colId="2477" hiddenButton="1"/>
    <filterColumn colId="2478" hiddenButton="1"/>
    <filterColumn colId="2479" hiddenButton="1"/>
    <filterColumn colId="2480" hiddenButton="1"/>
    <filterColumn colId="2481" hiddenButton="1"/>
    <filterColumn colId="2482" hiddenButton="1"/>
    <filterColumn colId="2483" hiddenButton="1"/>
    <filterColumn colId="2484" hiddenButton="1"/>
    <filterColumn colId="2485" hiddenButton="1"/>
    <filterColumn colId="2486" hiddenButton="1"/>
    <filterColumn colId="2487" hiddenButton="1"/>
    <filterColumn colId="2488" hiddenButton="1"/>
    <filterColumn colId="2489" hiddenButton="1"/>
    <filterColumn colId="2490" hiddenButton="1"/>
    <filterColumn colId="2491" hiddenButton="1"/>
    <filterColumn colId="2492" hiddenButton="1"/>
    <filterColumn colId="2493" hiddenButton="1"/>
    <filterColumn colId="2494" hiddenButton="1"/>
    <filterColumn colId="2495" hiddenButton="1"/>
    <filterColumn colId="2496" hiddenButton="1"/>
    <filterColumn colId="2497" hiddenButton="1"/>
    <filterColumn colId="2498" hiddenButton="1"/>
    <filterColumn colId="2499" hiddenButton="1"/>
    <filterColumn colId="2500" hiddenButton="1"/>
    <filterColumn colId="2501" hiddenButton="1"/>
    <filterColumn colId="2502" hiddenButton="1"/>
    <filterColumn colId="2503" hiddenButton="1"/>
    <filterColumn colId="2504" hiddenButton="1"/>
    <filterColumn colId="2505" hiddenButton="1"/>
    <filterColumn colId="2506" hiddenButton="1"/>
    <filterColumn colId="2507" hiddenButton="1"/>
    <filterColumn colId="2508" hiddenButton="1"/>
    <filterColumn colId="2509" hiddenButton="1"/>
    <filterColumn colId="2510" hiddenButton="1"/>
    <filterColumn colId="2511" hiddenButton="1"/>
    <filterColumn colId="2512" hiddenButton="1"/>
    <filterColumn colId="2513" hiddenButton="1"/>
    <filterColumn colId="2514" hiddenButton="1"/>
    <filterColumn colId="2515" hiddenButton="1"/>
    <filterColumn colId="2516" hiddenButton="1"/>
    <filterColumn colId="2517" hiddenButton="1"/>
    <filterColumn colId="2518" hiddenButton="1"/>
    <filterColumn colId="2519" hiddenButton="1"/>
    <filterColumn colId="2520" hiddenButton="1"/>
    <filterColumn colId="2521" hiddenButton="1"/>
    <filterColumn colId="2522" hiddenButton="1"/>
    <filterColumn colId="2523" hiddenButton="1"/>
    <filterColumn colId="2524" hiddenButton="1"/>
    <filterColumn colId="2525" hiddenButton="1"/>
    <filterColumn colId="2526" hiddenButton="1"/>
    <filterColumn colId="2527" hiddenButton="1"/>
    <filterColumn colId="2528" hiddenButton="1"/>
    <filterColumn colId="2529" hiddenButton="1"/>
    <filterColumn colId="2530" hiddenButton="1"/>
    <filterColumn colId="2531" hiddenButton="1"/>
    <filterColumn colId="2532" hiddenButton="1"/>
    <filterColumn colId="2533" hiddenButton="1"/>
    <filterColumn colId="2534" hiddenButton="1"/>
    <filterColumn colId="2535" hiddenButton="1"/>
    <filterColumn colId="2536" hiddenButton="1"/>
    <filterColumn colId="2537" hiddenButton="1"/>
    <filterColumn colId="2538" hiddenButton="1"/>
    <filterColumn colId="2539" hiddenButton="1"/>
    <filterColumn colId="2540" hiddenButton="1"/>
    <filterColumn colId="2541" hiddenButton="1"/>
    <filterColumn colId="2542" hiddenButton="1"/>
    <filterColumn colId="2543" hiddenButton="1"/>
    <filterColumn colId="2544" hiddenButton="1"/>
    <filterColumn colId="2545" hiddenButton="1"/>
    <filterColumn colId="2546" hiddenButton="1"/>
    <filterColumn colId="2547" hiddenButton="1"/>
    <filterColumn colId="2548" hiddenButton="1"/>
    <filterColumn colId="2549" hiddenButton="1"/>
    <filterColumn colId="2550" hiddenButton="1"/>
    <filterColumn colId="2551" hiddenButton="1"/>
    <filterColumn colId="2552" hiddenButton="1"/>
    <filterColumn colId="2553" hiddenButton="1"/>
    <filterColumn colId="2554" hiddenButton="1"/>
    <filterColumn colId="2555" hiddenButton="1"/>
    <filterColumn colId="2556" hiddenButton="1"/>
    <filterColumn colId="2557" hiddenButton="1"/>
    <filterColumn colId="2558" hiddenButton="1"/>
    <filterColumn colId="2559" hiddenButton="1"/>
    <filterColumn colId="2560" hiddenButton="1"/>
    <filterColumn colId="2561" hiddenButton="1"/>
    <filterColumn colId="2562" hiddenButton="1"/>
    <filterColumn colId="2563" hiddenButton="1"/>
    <filterColumn colId="2564" hiddenButton="1"/>
    <filterColumn colId="2565" hiddenButton="1"/>
    <filterColumn colId="2566" hiddenButton="1"/>
    <filterColumn colId="2567" hiddenButton="1"/>
    <filterColumn colId="2568" hiddenButton="1"/>
    <filterColumn colId="2569" hiddenButton="1"/>
    <filterColumn colId="2570" hiddenButton="1"/>
    <filterColumn colId="2571" hiddenButton="1"/>
    <filterColumn colId="2572" hiddenButton="1"/>
    <filterColumn colId="2573" hiddenButton="1"/>
    <filterColumn colId="2574" hiddenButton="1"/>
    <filterColumn colId="2575" hiddenButton="1"/>
    <filterColumn colId="2576" hiddenButton="1"/>
    <filterColumn colId="2577" hiddenButton="1"/>
    <filterColumn colId="2578" hiddenButton="1"/>
    <filterColumn colId="2579" hiddenButton="1"/>
    <filterColumn colId="2580" hiddenButton="1"/>
    <filterColumn colId="2581" hiddenButton="1"/>
    <filterColumn colId="2582" hiddenButton="1"/>
    <filterColumn colId="2583" hiddenButton="1"/>
    <filterColumn colId="2584" hiddenButton="1"/>
    <filterColumn colId="2585" hiddenButton="1"/>
    <filterColumn colId="2586" hiddenButton="1"/>
    <filterColumn colId="2587" hiddenButton="1"/>
    <filterColumn colId="2588" hiddenButton="1"/>
    <filterColumn colId="2589" hiddenButton="1"/>
    <filterColumn colId="2590" hiddenButton="1"/>
    <filterColumn colId="2591" hiddenButton="1"/>
    <filterColumn colId="2592" hiddenButton="1"/>
    <filterColumn colId="2593" hiddenButton="1"/>
    <filterColumn colId="2594" hiddenButton="1"/>
    <filterColumn colId="2595" hiddenButton="1"/>
    <filterColumn colId="2596" hiddenButton="1"/>
    <filterColumn colId="2597" hiddenButton="1"/>
    <filterColumn colId="2598" hiddenButton="1"/>
    <filterColumn colId="2599" hiddenButton="1"/>
    <filterColumn colId="2600" hiddenButton="1"/>
    <filterColumn colId="2601" hiddenButton="1"/>
    <filterColumn colId="2602" hiddenButton="1"/>
    <filterColumn colId="2603" hiddenButton="1"/>
    <filterColumn colId="2604" hiddenButton="1"/>
    <filterColumn colId="2605" hiddenButton="1"/>
    <filterColumn colId="2606" hiddenButton="1"/>
    <filterColumn colId="2607" hiddenButton="1"/>
    <filterColumn colId="2608" hiddenButton="1"/>
    <filterColumn colId="2609" hiddenButton="1"/>
    <filterColumn colId="2610" hiddenButton="1"/>
    <filterColumn colId="2611" hiddenButton="1"/>
    <filterColumn colId="2612" hiddenButton="1"/>
    <filterColumn colId="2613" hiddenButton="1"/>
    <filterColumn colId="2614" hiddenButton="1"/>
    <filterColumn colId="2615" hiddenButton="1"/>
    <filterColumn colId="2616" hiddenButton="1"/>
    <filterColumn colId="2617" hiddenButton="1"/>
    <filterColumn colId="2618" hiddenButton="1"/>
    <filterColumn colId="2619" hiddenButton="1"/>
    <filterColumn colId="2620" hiddenButton="1"/>
    <filterColumn colId="2621" hiddenButton="1"/>
    <filterColumn colId="2622" hiddenButton="1"/>
    <filterColumn colId="2623" hiddenButton="1"/>
    <filterColumn colId="2624" hiddenButton="1"/>
    <filterColumn colId="2625" hiddenButton="1"/>
    <filterColumn colId="2626" hiddenButton="1"/>
    <filterColumn colId="2627" hiddenButton="1"/>
    <filterColumn colId="2628" hiddenButton="1"/>
    <filterColumn colId="2629" hiddenButton="1"/>
    <filterColumn colId="2630" hiddenButton="1"/>
    <filterColumn colId="2631" hiddenButton="1"/>
    <filterColumn colId="2632" hiddenButton="1"/>
    <filterColumn colId="2633" hiddenButton="1"/>
    <filterColumn colId="2634" hiddenButton="1"/>
    <filterColumn colId="2635" hiddenButton="1"/>
    <filterColumn colId="2636" hiddenButton="1"/>
    <filterColumn colId="2637" hiddenButton="1"/>
    <filterColumn colId="2638" hiddenButton="1"/>
    <filterColumn colId="2639" hiddenButton="1"/>
    <filterColumn colId="2640" hiddenButton="1"/>
    <filterColumn colId="2641" hiddenButton="1"/>
    <filterColumn colId="2642" hiddenButton="1"/>
    <filterColumn colId="2643" hiddenButton="1"/>
    <filterColumn colId="2644" hiddenButton="1"/>
    <filterColumn colId="2645" hiddenButton="1"/>
    <filterColumn colId="2646" hiddenButton="1"/>
    <filterColumn colId="2647" hiddenButton="1"/>
    <filterColumn colId="2648" hiddenButton="1"/>
    <filterColumn colId="2649" hiddenButton="1"/>
    <filterColumn colId="2650" hiddenButton="1"/>
    <filterColumn colId="2651" hiddenButton="1"/>
    <filterColumn colId="2652" hiddenButton="1"/>
    <filterColumn colId="2653" hiddenButton="1"/>
    <filterColumn colId="2654" hiddenButton="1"/>
    <filterColumn colId="2655" hiddenButton="1"/>
    <filterColumn colId="2656" hiddenButton="1"/>
    <filterColumn colId="2657" hiddenButton="1"/>
    <filterColumn colId="2658" hiddenButton="1"/>
    <filterColumn colId="2659" hiddenButton="1"/>
    <filterColumn colId="2660" hiddenButton="1"/>
    <filterColumn colId="2661" hiddenButton="1"/>
    <filterColumn colId="2662" hiddenButton="1"/>
    <filterColumn colId="2663" hiddenButton="1"/>
    <filterColumn colId="2664" hiddenButton="1"/>
    <filterColumn colId="2665" hiddenButton="1"/>
    <filterColumn colId="2666" hiddenButton="1"/>
    <filterColumn colId="2667" hiddenButton="1"/>
    <filterColumn colId="2668" hiddenButton="1"/>
    <filterColumn colId="2669" hiddenButton="1"/>
    <filterColumn colId="2670" hiddenButton="1"/>
    <filterColumn colId="2671" hiddenButton="1"/>
    <filterColumn colId="2672" hiddenButton="1"/>
    <filterColumn colId="2673" hiddenButton="1"/>
    <filterColumn colId="2674" hiddenButton="1"/>
    <filterColumn colId="2675" hiddenButton="1"/>
    <filterColumn colId="2676" hiddenButton="1"/>
    <filterColumn colId="2677" hiddenButton="1"/>
    <filterColumn colId="2678" hiddenButton="1"/>
    <filterColumn colId="2679" hiddenButton="1"/>
    <filterColumn colId="2680" hiddenButton="1"/>
    <filterColumn colId="2681" hiddenButton="1"/>
    <filterColumn colId="2682" hiddenButton="1"/>
    <filterColumn colId="2683" hiddenButton="1"/>
    <filterColumn colId="2684" hiddenButton="1"/>
    <filterColumn colId="2685" hiddenButton="1"/>
    <filterColumn colId="2686" hiddenButton="1"/>
    <filterColumn colId="2687" hiddenButton="1"/>
    <filterColumn colId="2688" hiddenButton="1"/>
    <filterColumn colId="2689" hiddenButton="1"/>
    <filterColumn colId="2690" hiddenButton="1"/>
    <filterColumn colId="2691" hiddenButton="1"/>
    <filterColumn colId="2692" hiddenButton="1"/>
    <filterColumn colId="2693" hiddenButton="1"/>
    <filterColumn colId="2694" hiddenButton="1"/>
    <filterColumn colId="2695" hiddenButton="1"/>
    <filterColumn colId="2696" hiddenButton="1"/>
    <filterColumn colId="2697" hiddenButton="1"/>
    <filterColumn colId="2698" hiddenButton="1"/>
    <filterColumn colId="2699" hiddenButton="1"/>
    <filterColumn colId="2700" hiddenButton="1"/>
    <filterColumn colId="2701" hiddenButton="1"/>
    <filterColumn colId="2702" hiddenButton="1"/>
    <filterColumn colId="2703" hiddenButton="1"/>
    <filterColumn colId="2704" hiddenButton="1"/>
    <filterColumn colId="2705" hiddenButton="1"/>
    <filterColumn colId="2706" hiddenButton="1"/>
    <filterColumn colId="2707" hiddenButton="1"/>
    <filterColumn colId="2708" hiddenButton="1"/>
    <filterColumn colId="2709" hiddenButton="1"/>
    <filterColumn colId="2710" hiddenButton="1"/>
    <filterColumn colId="2711" hiddenButton="1"/>
    <filterColumn colId="2712" hiddenButton="1"/>
    <filterColumn colId="2713" hiddenButton="1"/>
    <filterColumn colId="2714" hiddenButton="1"/>
    <filterColumn colId="2715" hiddenButton="1"/>
    <filterColumn colId="2716" hiddenButton="1"/>
    <filterColumn colId="2717" hiddenButton="1"/>
    <filterColumn colId="2718" hiddenButton="1"/>
    <filterColumn colId="2719" hiddenButton="1"/>
    <filterColumn colId="2720" hiddenButton="1"/>
    <filterColumn colId="2721" hiddenButton="1"/>
    <filterColumn colId="2722" hiddenButton="1"/>
    <filterColumn colId="2723" hiddenButton="1"/>
    <filterColumn colId="2724" hiddenButton="1"/>
    <filterColumn colId="2725" hiddenButton="1"/>
    <filterColumn colId="2726" hiddenButton="1"/>
    <filterColumn colId="2727" hiddenButton="1"/>
    <filterColumn colId="2728" hiddenButton="1"/>
    <filterColumn colId="2729" hiddenButton="1"/>
    <filterColumn colId="2730" hiddenButton="1"/>
    <filterColumn colId="2731" hiddenButton="1"/>
    <filterColumn colId="2732" hiddenButton="1"/>
    <filterColumn colId="2733" hiddenButton="1"/>
    <filterColumn colId="2734" hiddenButton="1"/>
    <filterColumn colId="2735" hiddenButton="1"/>
    <filterColumn colId="2736" hiddenButton="1"/>
    <filterColumn colId="2737" hiddenButton="1"/>
    <filterColumn colId="2738" hiddenButton="1"/>
    <filterColumn colId="2739" hiddenButton="1"/>
    <filterColumn colId="2740" hiddenButton="1"/>
    <filterColumn colId="2741" hiddenButton="1"/>
    <filterColumn colId="2742" hiddenButton="1"/>
    <filterColumn colId="2743" hiddenButton="1"/>
    <filterColumn colId="2744" hiddenButton="1"/>
    <filterColumn colId="2745" hiddenButton="1"/>
    <filterColumn colId="2746" hiddenButton="1"/>
    <filterColumn colId="2747" hiddenButton="1"/>
    <filterColumn colId="2748" hiddenButton="1"/>
    <filterColumn colId="2749" hiddenButton="1"/>
    <filterColumn colId="2750" hiddenButton="1"/>
    <filterColumn colId="2751" hiddenButton="1"/>
    <filterColumn colId="2752" hiddenButton="1"/>
    <filterColumn colId="2753" hiddenButton="1"/>
    <filterColumn colId="2754" hiddenButton="1"/>
    <filterColumn colId="2755" hiddenButton="1"/>
    <filterColumn colId="2756" hiddenButton="1"/>
    <filterColumn colId="2757" hiddenButton="1"/>
    <filterColumn colId="2758" hiddenButton="1"/>
    <filterColumn colId="2759" hiddenButton="1"/>
    <filterColumn colId="2760" hiddenButton="1"/>
    <filterColumn colId="2761" hiddenButton="1"/>
    <filterColumn colId="2762" hiddenButton="1"/>
    <filterColumn colId="2763" hiddenButton="1"/>
    <filterColumn colId="2764" hiddenButton="1"/>
    <filterColumn colId="2765" hiddenButton="1"/>
    <filterColumn colId="2766" hiddenButton="1"/>
    <filterColumn colId="2767" hiddenButton="1"/>
    <filterColumn colId="2768" hiddenButton="1"/>
    <filterColumn colId="2769" hiddenButton="1"/>
    <filterColumn colId="2770" hiddenButton="1"/>
    <filterColumn colId="2771" hiddenButton="1"/>
    <filterColumn colId="2772" hiddenButton="1"/>
    <filterColumn colId="2773" hiddenButton="1"/>
    <filterColumn colId="2774" hiddenButton="1"/>
    <filterColumn colId="2775" hiddenButton="1"/>
    <filterColumn colId="2776" hiddenButton="1"/>
    <filterColumn colId="2777" hiddenButton="1"/>
    <filterColumn colId="2778" hiddenButton="1"/>
    <filterColumn colId="2779" hiddenButton="1"/>
    <filterColumn colId="2780" hiddenButton="1"/>
    <filterColumn colId="2781" hiddenButton="1"/>
    <filterColumn colId="2782" hiddenButton="1"/>
    <filterColumn colId="2783" hiddenButton="1"/>
    <filterColumn colId="2784" hiddenButton="1"/>
    <filterColumn colId="2785" hiddenButton="1"/>
    <filterColumn colId="2786" hiddenButton="1"/>
    <filterColumn colId="2787" hiddenButton="1"/>
    <filterColumn colId="2788" hiddenButton="1"/>
    <filterColumn colId="2789" hiddenButton="1"/>
    <filterColumn colId="2790" hiddenButton="1"/>
    <filterColumn colId="2791" hiddenButton="1"/>
    <filterColumn colId="2792" hiddenButton="1"/>
    <filterColumn colId="2793" hiddenButton="1"/>
    <filterColumn colId="2794" hiddenButton="1"/>
    <filterColumn colId="2795" hiddenButton="1"/>
    <filterColumn colId="2796" hiddenButton="1"/>
    <filterColumn colId="2797" hiddenButton="1"/>
    <filterColumn colId="2798" hiddenButton="1"/>
    <filterColumn colId="2799" hiddenButton="1"/>
    <filterColumn colId="2800" hiddenButton="1"/>
    <filterColumn colId="2801" hiddenButton="1"/>
    <filterColumn colId="2802" hiddenButton="1"/>
    <filterColumn colId="2803" hiddenButton="1"/>
    <filterColumn colId="2804" hiddenButton="1"/>
    <filterColumn colId="2805" hiddenButton="1"/>
    <filterColumn colId="2806" hiddenButton="1"/>
    <filterColumn colId="2807" hiddenButton="1"/>
    <filterColumn colId="2808" hiddenButton="1"/>
    <filterColumn colId="2809" hiddenButton="1"/>
    <filterColumn colId="2810" hiddenButton="1"/>
    <filterColumn colId="2811" hiddenButton="1"/>
    <filterColumn colId="2812" hiddenButton="1"/>
    <filterColumn colId="2813" hiddenButton="1"/>
    <filterColumn colId="2814" hiddenButton="1"/>
    <filterColumn colId="2815" hiddenButton="1"/>
    <filterColumn colId="2816" hiddenButton="1"/>
    <filterColumn colId="2817" hiddenButton="1"/>
    <filterColumn colId="2818" hiddenButton="1"/>
    <filterColumn colId="2819" hiddenButton="1"/>
    <filterColumn colId="2820" hiddenButton="1"/>
    <filterColumn colId="2821" hiddenButton="1"/>
    <filterColumn colId="2822" hiddenButton="1"/>
    <filterColumn colId="2823" hiddenButton="1"/>
    <filterColumn colId="2824" hiddenButton="1"/>
    <filterColumn colId="2825" hiddenButton="1"/>
    <filterColumn colId="2826" hiddenButton="1"/>
    <filterColumn colId="2827" hiddenButton="1"/>
    <filterColumn colId="2828" hiddenButton="1"/>
    <filterColumn colId="2829" hiddenButton="1"/>
    <filterColumn colId="2830" hiddenButton="1"/>
    <filterColumn colId="2831" hiddenButton="1"/>
    <filterColumn colId="2832" hiddenButton="1"/>
    <filterColumn colId="2833" hiddenButton="1"/>
    <filterColumn colId="2834" hiddenButton="1"/>
    <filterColumn colId="2835" hiddenButton="1"/>
    <filterColumn colId="2836" hiddenButton="1"/>
    <filterColumn colId="2837" hiddenButton="1"/>
    <filterColumn colId="2838" hiddenButton="1"/>
    <filterColumn colId="2839" hiddenButton="1"/>
    <filterColumn colId="2840" hiddenButton="1"/>
    <filterColumn colId="2841" hiddenButton="1"/>
    <filterColumn colId="2842" hiddenButton="1"/>
    <filterColumn colId="2843" hiddenButton="1"/>
    <filterColumn colId="2844" hiddenButton="1"/>
    <filterColumn colId="2845" hiddenButton="1"/>
    <filterColumn colId="2846" hiddenButton="1"/>
    <filterColumn colId="2847" hiddenButton="1"/>
    <filterColumn colId="2848" hiddenButton="1"/>
    <filterColumn colId="2849" hiddenButton="1"/>
    <filterColumn colId="2850" hiddenButton="1"/>
    <filterColumn colId="2851" hiddenButton="1"/>
    <filterColumn colId="2852" hiddenButton="1"/>
    <filterColumn colId="2853" hiddenButton="1"/>
    <filterColumn colId="2854" hiddenButton="1"/>
    <filterColumn colId="2855" hiddenButton="1"/>
    <filterColumn colId="2856" hiddenButton="1"/>
    <filterColumn colId="2857" hiddenButton="1"/>
    <filterColumn colId="2858" hiddenButton="1"/>
    <filterColumn colId="2859" hiddenButton="1"/>
    <filterColumn colId="2860" hiddenButton="1"/>
    <filterColumn colId="2861" hiddenButton="1"/>
    <filterColumn colId="2862" hiddenButton="1"/>
    <filterColumn colId="2863" hiddenButton="1"/>
    <filterColumn colId="2864" hiddenButton="1"/>
    <filterColumn colId="2865" hiddenButton="1"/>
    <filterColumn colId="2866" hiddenButton="1"/>
    <filterColumn colId="2867" hiddenButton="1"/>
    <filterColumn colId="2868" hiddenButton="1"/>
    <filterColumn colId="2869" hiddenButton="1"/>
    <filterColumn colId="2870" hiddenButton="1"/>
    <filterColumn colId="2871" hiddenButton="1"/>
    <filterColumn colId="2872" hiddenButton="1"/>
    <filterColumn colId="2873" hiddenButton="1"/>
    <filterColumn colId="2874" hiddenButton="1"/>
    <filterColumn colId="2875" hiddenButton="1"/>
    <filterColumn colId="2876" hiddenButton="1"/>
    <filterColumn colId="2877" hiddenButton="1"/>
    <filterColumn colId="2878" hiddenButton="1"/>
    <filterColumn colId="2879" hiddenButton="1"/>
    <filterColumn colId="2880" hiddenButton="1"/>
    <filterColumn colId="2881" hiddenButton="1"/>
    <filterColumn colId="2882" hiddenButton="1"/>
    <filterColumn colId="2883" hiddenButton="1"/>
    <filterColumn colId="2884" hiddenButton="1"/>
    <filterColumn colId="2885" hiddenButton="1"/>
    <filterColumn colId="2886" hiddenButton="1"/>
    <filterColumn colId="2887" hiddenButton="1"/>
    <filterColumn colId="2888" hiddenButton="1"/>
    <filterColumn colId="2889" hiddenButton="1"/>
    <filterColumn colId="2890" hiddenButton="1"/>
    <filterColumn colId="2891" hiddenButton="1"/>
    <filterColumn colId="2892" hiddenButton="1"/>
    <filterColumn colId="2893" hiddenButton="1"/>
    <filterColumn colId="2894" hiddenButton="1"/>
    <filterColumn colId="2895" hiddenButton="1"/>
    <filterColumn colId="2896" hiddenButton="1"/>
    <filterColumn colId="2897" hiddenButton="1"/>
    <filterColumn colId="2898" hiddenButton="1"/>
    <filterColumn colId="2899" hiddenButton="1"/>
    <filterColumn colId="2900" hiddenButton="1"/>
    <filterColumn colId="2901" hiddenButton="1"/>
    <filterColumn colId="2902" hiddenButton="1"/>
    <filterColumn colId="2903" hiddenButton="1"/>
    <filterColumn colId="2904" hiddenButton="1"/>
    <filterColumn colId="2905" hiddenButton="1"/>
    <filterColumn colId="2906" hiddenButton="1"/>
    <filterColumn colId="2907" hiddenButton="1"/>
    <filterColumn colId="2908" hiddenButton="1"/>
    <filterColumn colId="2909" hiddenButton="1"/>
    <filterColumn colId="2910" hiddenButton="1"/>
    <filterColumn colId="2911" hiddenButton="1"/>
    <filterColumn colId="2912" hiddenButton="1"/>
    <filterColumn colId="2913" hiddenButton="1"/>
    <filterColumn colId="2914" hiddenButton="1"/>
    <filterColumn colId="2915" hiddenButton="1"/>
    <filterColumn colId="2916" hiddenButton="1"/>
    <filterColumn colId="2917" hiddenButton="1"/>
    <filterColumn colId="2918" hiddenButton="1"/>
    <filterColumn colId="2919" hiddenButton="1"/>
    <filterColumn colId="2920" hiddenButton="1"/>
    <filterColumn colId="2921" hiddenButton="1"/>
    <filterColumn colId="2922" hiddenButton="1"/>
    <filterColumn colId="2923" hiddenButton="1"/>
    <filterColumn colId="2924" hiddenButton="1"/>
    <filterColumn colId="2925" hiddenButton="1"/>
    <filterColumn colId="2926" hiddenButton="1"/>
    <filterColumn colId="2927" hiddenButton="1"/>
    <filterColumn colId="2928" hiddenButton="1"/>
    <filterColumn colId="2929" hiddenButton="1"/>
    <filterColumn colId="2930" hiddenButton="1"/>
    <filterColumn colId="2931" hiddenButton="1"/>
    <filterColumn colId="2932" hiddenButton="1"/>
    <filterColumn colId="2933" hiddenButton="1"/>
    <filterColumn colId="2934" hiddenButton="1"/>
    <filterColumn colId="2935" hiddenButton="1"/>
    <filterColumn colId="2936" hiddenButton="1"/>
    <filterColumn colId="2937" hiddenButton="1"/>
    <filterColumn colId="2938" hiddenButton="1"/>
    <filterColumn colId="2939" hiddenButton="1"/>
    <filterColumn colId="2940" hiddenButton="1"/>
    <filterColumn colId="2941" hiddenButton="1"/>
    <filterColumn colId="2942" hiddenButton="1"/>
    <filterColumn colId="2943" hiddenButton="1"/>
    <filterColumn colId="2944" hiddenButton="1"/>
    <filterColumn colId="2945" hiddenButton="1"/>
    <filterColumn colId="2946" hiddenButton="1"/>
    <filterColumn colId="2947" hiddenButton="1"/>
    <filterColumn colId="2948" hiddenButton="1"/>
    <filterColumn colId="2949" hiddenButton="1"/>
    <filterColumn colId="2950" hiddenButton="1"/>
    <filterColumn colId="2951" hiddenButton="1"/>
    <filterColumn colId="2952" hiddenButton="1"/>
    <filterColumn colId="2953" hiddenButton="1"/>
    <filterColumn colId="2954" hiddenButton="1"/>
    <filterColumn colId="2955" hiddenButton="1"/>
    <filterColumn colId="2956" hiddenButton="1"/>
    <filterColumn colId="2957" hiddenButton="1"/>
    <filterColumn colId="2958" hiddenButton="1"/>
    <filterColumn colId="2959" hiddenButton="1"/>
    <filterColumn colId="2960" hiddenButton="1"/>
    <filterColumn colId="2961" hiddenButton="1"/>
    <filterColumn colId="2962" hiddenButton="1"/>
    <filterColumn colId="2963" hiddenButton="1"/>
    <filterColumn colId="2964" hiddenButton="1"/>
    <filterColumn colId="2965" hiddenButton="1"/>
    <filterColumn colId="2966" hiddenButton="1"/>
    <filterColumn colId="2967" hiddenButton="1"/>
    <filterColumn colId="2968" hiddenButton="1"/>
    <filterColumn colId="2969" hiddenButton="1"/>
    <filterColumn colId="2970" hiddenButton="1"/>
    <filterColumn colId="2971" hiddenButton="1"/>
    <filterColumn colId="2972" hiddenButton="1"/>
    <filterColumn colId="2973" hiddenButton="1"/>
    <filterColumn colId="2974" hiddenButton="1"/>
    <filterColumn colId="2975" hiddenButton="1"/>
    <filterColumn colId="2976" hiddenButton="1"/>
    <filterColumn colId="2977" hiddenButton="1"/>
    <filterColumn colId="2978" hiddenButton="1"/>
    <filterColumn colId="2979" hiddenButton="1"/>
    <filterColumn colId="2980" hiddenButton="1"/>
    <filterColumn colId="2981" hiddenButton="1"/>
    <filterColumn colId="2982" hiddenButton="1"/>
    <filterColumn colId="2983" hiddenButton="1"/>
    <filterColumn colId="2984" hiddenButton="1"/>
    <filterColumn colId="2985" hiddenButton="1"/>
    <filterColumn colId="2986" hiddenButton="1"/>
    <filterColumn colId="2987" hiddenButton="1"/>
    <filterColumn colId="2988" hiddenButton="1"/>
    <filterColumn colId="2989" hiddenButton="1"/>
    <filterColumn colId="2990" hiddenButton="1"/>
    <filterColumn colId="2991" hiddenButton="1"/>
    <filterColumn colId="2992" hiddenButton="1"/>
    <filterColumn colId="2993" hiddenButton="1"/>
    <filterColumn colId="2994" hiddenButton="1"/>
    <filterColumn colId="2995" hiddenButton="1"/>
    <filterColumn colId="2996" hiddenButton="1"/>
    <filterColumn colId="2997" hiddenButton="1"/>
    <filterColumn colId="2998" hiddenButton="1"/>
    <filterColumn colId="2999" hiddenButton="1"/>
    <filterColumn colId="3000" hiddenButton="1"/>
    <filterColumn colId="3001" hiddenButton="1"/>
    <filterColumn colId="3002" hiddenButton="1"/>
    <filterColumn colId="3003" hiddenButton="1"/>
    <filterColumn colId="3004" hiddenButton="1"/>
    <filterColumn colId="3005" hiddenButton="1"/>
    <filterColumn colId="3006" hiddenButton="1"/>
    <filterColumn colId="3007" hiddenButton="1"/>
    <filterColumn colId="3008" hiddenButton="1"/>
    <filterColumn colId="3009" hiddenButton="1"/>
    <filterColumn colId="3010" hiddenButton="1"/>
    <filterColumn colId="3011" hiddenButton="1"/>
    <filterColumn colId="3012" hiddenButton="1"/>
    <filterColumn colId="3013" hiddenButton="1"/>
    <filterColumn colId="3014" hiddenButton="1"/>
    <filterColumn colId="3015" hiddenButton="1"/>
    <filterColumn colId="3016" hiddenButton="1"/>
    <filterColumn colId="3017" hiddenButton="1"/>
    <filterColumn colId="3018" hiddenButton="1"/>
    <filterColumn colId="3019" hiddenButton="1"/>
    <filterColumn colId="3020" hiddenButton="1"/>
    <filterColumn colId="3021" hiddenButton="1"/>
    <filterColumn colId="3022" hiddenButton="1"/>
    <filterColumn colId="3023" hiddenButton="1"/>
    <filterColumn colId="3024" hiddenButton="1"/>
    <filterColumn colId="3025" hiddenButton="1"/>
    <filterColumn colId="3026" hiddenButton="1"/>
    <filterColumn colId="3027" hiddenButton="1"/>
    <filterColumn colId="3028" hiddenButton="1"/>
    <filterColumn colId="3029" hiddenButton="1"/>
    <filterColumn colId="3030" hiddenButton="1"/>
    <filterColumn colId="3031" hiddenButton="1"/>
    <filterColumn colId="3032" hiddenButton="1"/>
    <filterColumn colId="3033" hiddenButton="1"/>
    <filterColumn colId="3034" hiddenButton="1"/>
    <filterColumn colId="3035" hiddenButton="1"/>
    <filterColumn colId="3036" hiddenButton="1"/>
    <filterColumn colId="3037" hiddenButton="1"/>
    <filterColumn colId="3038" hiddenButton="1"/>
    <filterColumn colId="3039" hiddenButton="1"/>
    <filterColumn colId="3040" hiddenButton="1"/>
    <filterColumn colId="3041" hiddenButton="1"/>
    <filterColumn colId="3042" hiddenButton="1"/>
    <filterColumn colId="3043" hiddenButton="1"/>
    <filterColumn colId="3044" hiddenButton="1"/>
    <filterColumn colId="3045" hiddenButton="1"/>
    <filterColumn colId="3046" hiddenButton="1"/>
    <filterColumn colId="3047" hiddenButton="1"/>
    <filterColumn colId="3048" hiddenButton="1"/>
    <filterColumn colId="3049" hiddenButton="1"/>
    <filterColumn colId="3050" hiddenButton="1"/>
    <filterColumn colId="3051" hiddenButton="1"/>
    <filterColumn colId="3052" hiddenButton="1"/>
    <filterColumn colId="3053" hiddenButton="1"/>
    <filterColumn colId="3054" hiddenButton="1"/>
    <filterColumn colId="3055" hiddenButton="1"/>
    <filterColumn colId="3056" hiddenButton="1"/>
    <filterColumn colId="3057" hiddenButton="1"/>
    <filterColumn colId="3058" hiddenButton="1"/>
    <filterColumn colId="3059" hiddenButton="1"/>
    <filterColumn colId="3060" hiddenButton="1"/>
    <filterColumn colId="3061" hiddenButton="1"/>
    <filterColumn colId="3062" hiddenButton="1"/>
    <filterColumn colId="3063" hiddenButton="1"/>
    <filterColumn colId="3064" hiddenButton="1"/>
    <filterColumn colId="3065" hiddenButton="1"/>
    <filterColumn colId="3066" hiddenButton="1"/>
    <filterColumn colId="3067" hiddenButton="1"/>
    <filterColumn colId="3068" hiddenButton="1"/>
    <filterColumn colId="3069" hiddenButton="1"/>
    <filterColumn colId="3070" hiddenButton="1"/>
    <filterColumn colId="3071" hiddenButton="1"/>
    <filterColumn colId="3072" hiddenButton="1"/>
    <filterColumn colId="3073" hiddenButton="1"/>
    <filterColumn colId="3074" hiddenButton="1"/>
    <filterColumn colId="3075" hiddenButton="1"/>
    <filterColumn colId="3076" hiddenButton="1"/>
    <filterColumn colId="3077" hiddenButton="1"/>
    <filterColumn colId="3078" hiddenButton="1"/>
    <filterColumn colId="3079" hiddenButton="1"/>
    <filterColumn colId="3080" hiddenButton="1"/>
    <filterColumn colId="3081" hiddenButton="1"/>
    <filterColumn colId="3082" hiddenButton="1"/>
    <filterColumn colId="3083" hiddenButton="1"/>
    <filterColumn colId="3084" hiddenButton="1"/>
    <filterColumn colId="3085" hiddenButton="1"/>
    <filterColumn colId="3086" hiddenButton="1"/>
    <filterColumn colId="3087" hiddenButton="1"/>
    <filterColumn colId="3088" hiddenButton="1"/>
    <filterColumn colId="3089" hiddenButton="1"/>
    <filterColumn colId="3090" hiddenButton="1"/>
    <filterColumn colId="3091" hiddenButton="1"/>
    <filterColumn colId="3092" hiddenButton="1"/>
    <filterColumn colId="3093" hiddenButton="1"/>
    <filterColumn colId="3094" hiddenButton="1"/>
    <filterColumn colId="3095" hiddenButton="1"/>
    <filterColumn colId="3096" hiddenButton="1"/>
    <filterColumn colId="3097" hiddenButton="1"/>
    <filterColumn colId="3098" hiddenButton="1"/>
    <filterColumn colId="3099" hiddenButton="1"/>
    <filterColumn colId="3100" hiddenButton="1"/>
    <filterColumn colId="3101" hiddenButton="1"/>
    <filterColumn colId="3102" hiddenButton="1"/>
    <filterColumn colId="3103" hiddenButton="1"/>
    <filterColumn colId="3104" hiddenButton="1"/>
    <filterColumn colId="3105" hiddenButton="1"/>
    <filterColumn colId="3106" hiddenButton="1"/>
    <filterColumn colId="3107" hiddenButton="1"/>
    <filterColumn colId="3108" hiddenButton="1"/>
    <filterColumn colId="3109" hiddenButton="1"/>
    <filterColumn colId="3110" hiddenButton="1"/>
    <filterColumn colId="3111" hiddenButton="1"/>
    <filterColumn colId="3112" hiddenButton="1"/>
    <filterColumn colId="3113" hiddenButton="1"/>
    <filterColumn colId="3114" hiddenButton="1"/>
    <filterColumn colId="3115" hiddenButton="1"/>
    <filterColumn colId="3116" hiddenButton="1"/>
    <filterColumn colId="3117" hiddenButton="1"/>
    <filterColumn colId="3118" hiddenButton="1"/>
    <filterColumn colId="3119" hiddenButton="1"/>
    <filterColumn colId="3120" hiddenButton="1"/>
    <filterColumn colId="3121" hiddenButton="1"/>
    <filterColumn colId="3122" hiddenButton="1"/>
    <filterColumn colId="3123" hiddenButton="1"/>
    <filterColumn colId="3124" hiddenButton="1"/>
    <filterColumn colId="3125" hiddenButton="1"/>
    <filterColumn colId="3126" hiddenButton="1"/>
    <filterColumn colId="3127" hiddenButton="1"/>
    <filterColumn colId="3128" hiddenButton="1"/>
    <filterColumn colId="3129" hiddenButton="1"/>
    <filterColumn colId="3130" hiddenButton="1"/>
    <filterColumn colId="3131" hiddenButton="1"/>
    <filterColumn colId="3132" hiddenButton="1"/>
    <filterColumn colId="3133" hiddenButton="1"/>
    <filterColumn colId="3134" hiddenButton="1"/>
    <filterColumn colId="3135" hiddenButton="1"/>
    <filterColumn colId="3136" hiddenButton="1"/>
    <filterColumn colId="3137" hiddenButton="1"/>
    <filterColumn colId="3138" hiddenButton="1"/>
    <filterColumn colId="3139" hiddenButton="1"/>
    <filterColumn colId="3140" hiddenButton="1"/>
    <filterColumn colId="3141" hiddenButton="1"/>
    <filterColumn colId="3142" hiddenButton="1"/>
    <filterColumn colId="3143" hiddenButton="1"/>
    <filterColumn colId="3144" hiddenButton="1"/>
    <filterColumn colId="3145" hiddenButton="1"/>
    <filterColumn colId="3146" hiddenButton="1"/>
    <filterColumn colId="3147" hiddenButton="1"/>
    <filterColumn colId="3148" hiddenButton="1"/>
    <filterColumn colId="3149" hiddenButton="1"/>
    <filterColumn colId="3150" hiddenButton="1"/>
    <filterColumn colId="3151" hiddenButton="1"/>
    <filterColumn colId="3152" hiddenButton="1"/>
    <filterColumn colId="3153" hiddenButton="1"/>
    <filterColumn colId="3154" hiddenButton="1"/>
    <filterColumn colId="3155" hiddenButton="1"/>
    <filterColumn colId="3156" hiddenButton="1"/>
    <filterColumn colId="3157" hiddenButton="1"/>
    <filterColumn colId="3158" hiddenButton="1"/>
    <filterColumn colId="3159" hiddenButton="1"/>
    <filterColumn colId="3160" hiddenButton="1"/>
    <filterColumn colId="3161" hiddenButton="1"/>
    <filterColumn colId="3162" hiddenButton="1"/>
    <filterColumn colId="3163" hiddenButton="1"/>
    <filterColumn colId="3164" hiddenButton="1"/>
    <filterColumn colId="3165" hiddenButton="1"/>
    <filterColumn colId="3166" hiddenButton="1"/>
    <filterColumn colId="3167" hiddenButton="1"/>
    <filterColumn colId="3168" hiddenButton="1"/>
    <filterColumn colId="3169" hiddenButton="1"/>
    <filterColumn colId="3170" hiddenButton="1"/>
    <filterColumn colId="3171" hiddenButton="1"/>
    <filterColumn colId="3172" hiddenButton="1"/>
    <filterColumn colId="3173" hiddenButton="1"/>
    <filterColumn colId="3174" hiddenButton="1"/>
    <filterColumn colId="3175" hiddenButton="1"/>
    <filterColumn colId="3176" hiddenButton="1"/>
    <filterColumn colId="3177" hiddenButton="1"/>
    <filterColumn colId="3178" hiddenButton="1"/>
    <filterColumn colId="3179" hiddenButton="1"/>
    <filterColumn colId="3180" hiddenButton="1"/>
    <filterColumn colId="3181" hiddenButton="1"/>
    <filterColumn colId="3182" hiddenButton="1"/>
    <filterColumn colId="3183" hiddenButton="1"/>
    <filterColumn colId="3184" hiddenButton="1"/>
    <filterColumn colId="3185" hiddenButton="1"/>
    <filterColumn colId="3186" hiddenButton="1"/>
    <filterColumn colId="3187" hiddenButton="1"/>
    <filterColumn colId="3188" hiddenButton="1"/>
    <filterColumn colId="3189" hiddenButton="1"/>
    <filterColumn colId="3190" hiddenButton="1"/>
    <filterColumn colId="3191" hiddenButton="1"/>
    <filterColumn colId="3192" hiddenButton="1"/>
    <filterColumn colId="3193" hiddenButton="1"/>
    <filterColumn colId="3194" hiddenButton="1"/>
    <filterColumn colId="3195" hiddenButton="1"/>
    <filterColumn colId="3196" hiddenButton="1"/>
    <filterColumn colId="3197" hiddenButton="1"/>
    <filterColumn colId="3198" hiddenButton="1"/>
    <filterColumn colId="3199" hiddenButton="1"/>
    <filterColumn colId="3200" hiddenButton="1"/>
    <filterColumn colId="3201" hiddenButton="1"/>
    <filterColumn colId="3202" hiddenButton="1"/>
    <filterColumn colId="3203" hiddenButton="1"/>
    <filterColumn colId="3204" hiddenButton="1"/>
    <filterColumn colId="3205" hiddenButton="1"/>
    <filterColumn colId="3206" hiddenButton="1"/>
    <filterColumn colId="3207" hiddenButton="1"/>
    <filterColumn colId="3208" hiddenButton="1"/>
    <filterColumn colId="3209" hiddenButton="1"/>
    <filterColumn colId="3210" hiddenButton="1"/>
    <filterColumn colId="3211" hiddenButton="1"/>
    <filterColumn colId="3212" hiddenButton="1"/>
    <filterColumn colId="3213" hiddenButton="1"/>
    <filterColumn colId="3214" hiddenButton="1"/>
    <filterColumn colId="3215" hiddenButton="1"/>
    <filterColumn colId="3216" hiddenButton="1"/>
    <filterColumn colId="3217" hiddenButton="1"/>
    <filterColumn colId="3218" hiddenButton="1"/>
    <filterColumn colId="3219" hiddenButton="1"/>
    <filterColumn colId="3220" hiddenButton="1"/>
    <filterColumn colId="3221" hiddenButton="1"/>
    <filterColumn colId="3222" hiddenButton="1"/>
    <filterColumn colId="3223" hiddenButton="1"/>
    <filterColumn colId="3224" hiddenButton="1"/>
    <filterColumn colId="3225" hiddenButton="1"/>
    <filterColumn colId="3226" hiddenButton="1"/>
    <filterColumn colId="3227" hiddenButton="1"/>
    <filterColumn colId="3228" hiddenButton="1"/>
    <filterColumn colId="3229" hiddenButton="1"/>
    <filterColumn colId="3230" hiddenButton="1"/>
    <filterColumn colId="3231" hiddenButton="1"/>
    <filterColumn colId="3232" hiddenButton="1"/>
    <filterColumn colId="3233" hiddenButton="1"/>
    <filterColumn colId="3234" hiddenButton="1"/>
    <filterColumn colId="3235" hiddenButton="1"/>
    <filterColumn colId="3236" hiddenButton="1"/>
    <filterColumn colId="3237" hiddenButton="1"/>
    <filterColumn colId="3238" hiddenButton="1"/>
    <filterColumn colId="3239" hiddenButton="1"/>
    <filterColumn colId="3240" hiddenButton="1"/>
    <filterColumn colId="3241" hiddenButton="1"/>
    <filterColumn colId="3242" hiddenButton="1"/>
    <filterColumn colId="3243" hiddenButton="1"/>
    <filterColumn colId="3244" hiddenButton="1"/>
    <filterColumn colId="3245" hiddenButton="1"/>
    <filterColumn colId="3246" hiddenButton="1"/>
    <filterColumn colId="3247" hiddenButton="1"/>
    <filterColumn colId="3248" hiddenButton="1"/>
    <filterColumn colId="3249" hiddenButton="1"/>
    <filterColumn colId="3250" hiddenButton="1"/>
    <filterColumn colId="3251" hiddenButton="1"/>
    <filterColumn colId="3252" hiddenButton="1"/>
    <filterColumn colId="3253" hiddenButton="1"/>
    <filterColumn colId="3254" hiddenButton="1"/>
    <filterColumn colId="3255" hiddenButton="1"/>
    <filterColumn colId="3256" hiddenButton="1"/>
    <filterColumn colId="3257" hiddenButton="1"/>
    <filterColumn colId="3258" hiddenButton="1"/>
    <filterColumn colId="3259" hiddenButton="1"/>
    <filterColumn colId="3260" hiddenButton="1"/>
    <filterColumn colId="3261" hiddenButton="1"/>
    <filterColumn colId="3262" hiddenButton="1"/>
    <filterColumn colId="3263" hiddenButton="1"/>
    <filterColumn colId="3264" hiddenButton="1"/>
    <filterColumn colId="3265" hiddenButton="1"/>
    <filterColumn colId="3266" hiddenButton="1"/>
    <filterColumn colId="3267" hiddenButton="1"/>
    <filterColumn colId="3268" hiddenButton="1"/>
    <filterColumn colId="3269" hiddenButton="1"/>
    <filterColumn colId="3270" hiddenButton="1"/>
    <filterColumn colId="3271" hiddenButton="1"/>
    <filterColumn colId="3272" hiddenButton="1"/>
    <filterColumn colId="3273" hiddenButton="1"/>
    <filterColumn colId="3274" hiddenButton="1"/>
    <filterColumn colId="3275" hiddenButton="1"/>
    <filterColumn colId="3276" hiddenButton="1"/>
    <filterColumn colId="3277" hiddenButton="1"/>
    <filterColumn colId="3278" hiddenButton="1"/>
    <filterColumn colId="3279" hiddenButton="1"/>
    <filterColumn colId="3280" hiddenButton="1"/>
    <filterColumn colId="3281" hiddenButton="1"/>
    <filterColumn colId="3282" hiddenButton="1"/>
    <filterColumn colId="3283" hiddenButton="1"/>
    <filterColumn colId="3284" hiddenButton="1"/>
    <filterColumn colId="3285" hiddenButton="1"/>
    <filterColumn colId="3286" hiddenButton="1"/>
    <filterColumn colId="3287" hiddenButton="1"/>
    <filterColumn colId="3288" hiddenButton="1"/>
    <filterColumn colId="3289" hiddenButton="1"/>
    <filterColumn colId="3290" hiddenButton="1"/>
    <filterColumn colId="3291" hiddenButton="1"/>
    <filterColumn colId="3292" hiddenButton="1"/>
    <filterColumn colId="3293" hiddenButton="1"/>
    <filterColumn colId="3294" hiddenButton="1"/>
    <filterColumn colId="3295" hiddenButton="1"/>
    <filterColumn colId="3296" hiddenButton="1"/>
    <filterColumn colId="3297" hiddenButton="1"/>
    <filterColumn colId="3298" hiddenButton="1"/>
    <filterColumn colId="3299" hiddenButton="1"/>
    <filterColumn colId="3300" hiddenButton="1"/>
    <filterColumn colId="3301" hiddenButton="1"/>
    <filterColumn colId="3302" hiddenButton="1"/>
    <filterColumn colId="3303" hiddenButton="1"/>
    <filterColumn colId="3304" hiddenButton="1"/>
    <filterColumn colId="3305" hiddenButton="1"/>
    <filterColumn colId="3306" hiddenButton="1"/>
    <filterColumn colId="3307" hiddenButton="1"/>
    <filterColumn colId="3308" hiddenButton="1"/>
    <filterColumn colId="3309" hiddenButton="1"/>
    <filterColumn colId="3310" hiddenButton="1"/>
    <filterColumn colId="3311" hiddenButton="1"/>
    <filterColumn colId="3312" hiddenButton="1"/>
    <filterColumn colId="3313" hiddenButton="1"/>
    <filterColumn colId="3314" hiddenButton="1"/>
    <filterColumn colId="3315" hiddenButton="1"/>
    <filterColumn colId="3316" hiddenButton="1"/>
    <filterColumn colId="3317" hiddenButton="1"/>
    <filterColumn colId="3318" hiddenButton="1"/>
    <filterColumn colId="3319" hiddenButton="1"/>
    <filterColumn colId="3320" hiddenButton="1"/>
    <filterColumn colId="3321" hiddenButton="1"/>
    <filterColumn colId="3322" hiddenButton="1"/>
    <filterColumn colId="3323" hiddenButton="1"/>
    <filterColumn colId="3324" hiddenButton="1"/>
    <filterColumn colId="3325" hiddenButton="1"/>
    <filterColumn colId="3326" hiddenButton="1"/>
    <filterColumn colId="3327" hiddenButton="1"/>
    <filterColumn colId="3328" hiddenButton="1"/>
    <filterColumn colId="3329" hiddenButton="1"/>
    <filterColumn colId="3330" hiddenButton="1"/>
    <filterColumn colId="3331" hiddenButton="1"/>
    <filterColumn colId="3332" hiddenButton="1"/>
    <filterColumn colId="3333" hiddenButton="1"/>
    <filterColumn colId="3334" hiddenButton="1"/>
    <filterColumn colId="3335" hiddenButton="1"/>
    <filterColumn colId="3336" hiddenButton="1"/>
    <filterColumn colId="3337" hiddenButton="1"/>
    <filterColumn colId="3338" hiddenButton="1"/>
    <filterColumn colId="3339" hiddenButton="1"/>
    <filterColumn colId="3340" hiddenButton="1"/>
    <filterColumn colId="3341" hiddenButton="1"/>
    <filterColumn colId="3342" hiddenButton="1"/>
    <filterColumn colId="3343" hiddenButton="1"/>
    <filterColumn colId="3344" hiddenButton="1"/>
    <filterColumn colId="3345" hiddenButton="1"/>
    <filterColumn colId="3346" hiddenButton="1"/>
    <filterColumn colId="3347" hiddenButton="1"/>
    <filterColumn colId="3348" hiddenButton="1"/>
    <filterColumn colId="3349" hiddenButton="1"/>
    <filterColumn colId="3350" hiddenButton="1"/>
    <filterColumn colId="3351" hiddenButton="1"/>
    <filterColumn colId="3352" hiddenButton="1"/>
    <filterColumn colId="3353" hiddenButton="1"/>
    <filterColumn colId="3354" hiddenButton="1"/>
    <filterColumn colId="3355" hiddenButton="1"/>
    <filterColumn colId="3356" hiddenButton="1"/>
    <filterColumn colId="3357" hiddenButton="1"/>
    <filterColumn colId="3358" hiddenButton="1"/>
    <filterColumn colId="3359" hiddenButton="1"/>
    <filterColumn colId="3360" hiddenButton="1"/>
    <filterColumn colId="3361" hiddenButton="1"/>
    <filterColumn colId="3362" hiddenButton="1"/>
    <filterColumn colId="3363" hiddenButton="1"/>
    <filterColumn colId="3364" hiddenButton="1"/>
    <filterColumn colId="3365" hiddenButton="1"/>
    <filterColumn colId="3366" hiddenButton="1"/>
    <filterColumn colId="3367" hiddenButton="1"/>
    <filterColumn colId="3368" hiddenButton="1"/>
    <filterColumn colId="3369" hiddenButton="1"/>
    <filterColumn colId="3370" hiddenButton="1"/>
    <filterColumn colId="3371" hiddenButton="1"/>
    <filterColumn colId="3372" hiddenButton="1"/>
    <filterColumn colId="3373" hiddenButton="1"/>
    <filterColumn colId="3374" hiddenButton="1"/>
    <filterColumn colId="3375" hiddenButton="1"/>
    <filterColumn colId="3376" hiddenButton="1"/>
    <filterColumn colId="3377" hiddenButton="1"/>
    <filterColumn colId="3378" hiddenButton="1"/>
    <filterColumn colId="3379" hiddenButton="1"/>
    <filterColumn colId="3380" hiddenButton="1"/>
    <filterColumn colId="3381" hiddenButton="1"/>
    <filterColumn colId="3382" hiddenButton="1"/>
    <filterColumn colId="3383" hiddenButton="1"/>
    <filterColumn colId="3384" hiddenButton="1"/>
    <filterColumn colId="3385" hiddenButton="1"/>
    <filterColumn colId="3386" hiddenButton="1"/>
    <filterColumn colId="3387" hiddenButton="1"/>
    <filterColumn colId="3388" hiddenButton="1"/>
    <filterColumn colId="3389" hiddenButton="1"/>
    <filterColumn colId="3390" hiddenButton="1"/>
    <filterColumn colId="3391" hiddenButton="1"/>
    <filterColumn colId="3392" hiddenButton="1"/>
    <filterColumn colId="3393" hiddenButton="1"/>
    <filterColumn colId="3394" hiddenButton="1"/>
    <filterColumn colId="3395" hiddenButton="1"/>
    <filterColumn colId="3396" hiddenButton="1"/>
    <filterColumn colId="3397" hiddenButton="1"/>
    <filterColumn colId="3398" hiddenButton="1"/>
    <filterColumn colId="3399" hiddenButton="1"/>
    <filterColumn colId="3400" hiddenButton="1"/>
    <filterColumn colId="3401" hiddenButton="1"/>
    <filterColumn colId="3402" hiddenButton="1"/>
    <filterColumn colId="3403" hiddenButton="1"/>
    <filterColumn colId="3404" hiddenButton="1"/>
    <filterColumn colId="3405" hiddenButton="1"/>
    <filterColumn colId="3406" hiddenButton="1"/>
    <filterColumn colId="3407" hiddenButton="1"/>
    <filterColumn colId="3408" hiddenButton="1"/>
    <filterColumn colId="3409" hiddenButton="1"/>
    <filterColumn colId="3410" hiddenButton="1"/>
    <filterColumn colId="3411" hiddenButton="1"/>
    <filterColumn colId="3412" hiddenButton="1"/>
    <filterColumn colId="3413" hiddenButton="1"/>
    <filterColumn colId="3414" hiddenButton="1"/>
    <filterColumn colId="3415" hiddenButton="1"/>
    <filterColumn colId="3416" hiddenButton="1"/>
    <filterColumn colId="3417" hiddenButton="1"/>
    <filterColumn colId="3418" hiddenButton="1"/>
    <filterColumn colId="3419" hiddenButton="1"/>
    <filterColumn colId="3420" hiddenButton="1"/>
    <filterColumn colId="3421" hiddenButton="1"/>
    <filterColumn colId="3422" hiddenButton="1"/>
    <filterColumn colId="3423" hiddenButton="1"/>
    <filterColumn colId="3424" hiddenButton="1"/>
    <filterColumn colId="3425" hiddenButton="1"/>
    <filterColumn colId="3426" hiddenButton="1"/>
    <filterColumn colId="3427" hiddenButton="1"/>
    <filterColumn colId="3428" hiddenButton="1"/>
    <filterColumn colId="3429" hiddenButton="1"/>
    <filterColumn colId="3430" hiddenButton="1"/>
    <filterColumn colId="3431" hiddenButton="1"/>
    <filterColumn colId="3432" hiddenButton="1"/>
    <filterColumn colId="3433" hiddenButton="1"/>
    <filterColumn colId="3434" hiddenButton="1"/>
    <filterColumn colId="3435" hiddenButton="1"/>
    <filterColumn colId="3436" hiddenButton="1"/>
    <filterColumn colId="3437" hiddenButton="1"/>
    <filterColumn colId="3438" hiddenButton="1"/>
    <filterColumn colId="3439" hiddenButton="1"/>
    <filterColumn colId="3440" hiddenButton="1"/>
    <filterColumn colId="3441" hiddenButton="1"/>
    <filterColumn colId="3442" hiddenButton="1"/>
    <filterColumn colId="3443" hiddenButton="1"/>
    <filterColumn colId="3444" hiddenButton="1"/>
    <filterColumn colId="3445" hiddenButton="1"/>
    <filterColumn colId="3446" hiddenButton="1"/>
    <filterColumn colId="3447" hiddenButton="1"/>
    <filterColumn colId="3448" hiddenButton="1"/>
    <filterColumn colId="3449" hiddenButton="1"/>
    <filterColumn colId="3450" hiddenButton="1"/>
    <filterColumn colId="3451" hiddenButton="1"/>
    <filterColumn colId="3452" hiddenButton="1"/>
    <filterColumn colId="3453" hiddenButton="1"/>
    <filterColumn colId="3454" hiddenButton="1"/>
    <filterColumn colId="3455" hiddenButton="1"/>
    <filterColumn colId="3456" hiddenButton="1"/>
    <filterColumn colId="3457" hiddenButton="1"/>
    <filterColumn colId="3458" hiddenButton="1"/>
    <filterColumn colId="3459" hiddenButton="1"/>
    <filterColumn colId="3460" hiddenButton="1"/>
    <filterColumn colId="3461" hiddenButton="1"/>
    <filterColumn colId="3462" hiddenButton="1"/>
    <filterColumn colId="3463" hiddenButton="1"/>
    <filterColumn colId="3464" hiddenButton="1"/>
    <filterColumn colId="3465" hiddenButton="1"/>
    <filterColumn colId="3466" hiddenButton="1"/>
    <filterColumn colId="3467" hiddenButton="1"/>
    <filterColumn colId="3468" hiddenButton="1"/>
    <filterColumn colId="3469" hiddenButton="1"/>
    <filterColumn colId="3470" hiddenButton="1"/>
    <filterColumn colId="3471" hiddenButton="1"/>
    <filterColumn colId="3472" hiddenButton="1"/>
    <filterColumn colId="3473" hiddenButton="1"/>
    <filterColumn colId="3474" hiddenButton="1"/>
    <filterColumn colId="3475" hiddenButton="1"/>
    <filterColumn colId="3476" hiddenButton="1"/>
    <filterColumn colId="3477" hiddenButton="1"/>
    <filterColumn colId="3478" hiddenButton="1"/>
    <filterColumn colId="3479" hiddenButton="1"/>
    <filterColumn colId="3480" hiddenButton="1"/>
    <filterColumn colId="3481" hiddenButton="1"/>
    <filterColumn colId="3482" hiddenButton="1"/>
    <filterColumn colId="3483" hiddenButton="1"/>
    <filterColumn colId="3484" hiddenButton="1"/>
    <filterColumn colId="3485" hiddenButton="1"/>
    <filterColumn colId="3486" hiddenButton="1"/>
    <filterColumn colId="3487" hiddenButton="1"/>
    <filterColumn colId="3488" hiddenButton="1"/>
    <filterColumn colId="3489" hiddenButton="1"/>
    <filterColumn colId="3490" hiddenButton="1"/>
    <filterColumn colId="3491" hiddenButton="1"/>
    <filterColumn colId="3492" hiddenButton="1"/>
    <filterColumn colId="3493" hiddenButton="1"/>
    <filterColumn colId="3494" hiddenButton="1"/>
    <filterColumn colId="3495" hiddenButton="1"/>
    <filterColumn colId="3496" hiddenButton="1"/>
    <filterColumn colId="3497" hiddenButton="1"/>
    <filterColumn colId="3498" hiddenButton="1"/>
    <filterColumn colId="3499" hiddenButton="1"/>
    <filterColumn colId="3500" hiddenButton="1"/>
    <filterColumn colId="3501" hiddenButton="1"/>
    <filterColumn colId="3502" hiddenButton="1"/>
    <filterColumn colId="3503" hiddenButton="1"/>
    <filterColumn colId="3504" hiddenButton="1"/>
    <filterColumn colId="3505" hiddenButton="1"/>
    <filterColumn colId="3506" hiddenButton="1"/>
    <filterColumn colId="3507" hiddenButton="1"/>
    <filterColumn colId="3508" hiddenButton="1"/>
    <filterColumn colId="3509" hiddenButton="1"/>
    <filterColumn colId="3510" hiddenButton="1"/>
    <filterColumn colId="3511" hiddenButton="1"/>
    <filterColumn colId="3512" hiddenButton="1"/>
    <filterColumn colId="3513" hiddenButton="1"/>
    <filterColumn colId="3514" hiddenButton="1"/>
    <filterColumn colId="3515" hiddenButton="1"/>
    <filterColumn colId="3516" hiddenButton="1"/>
    <filterColumn colId="3517" hiddenButton="1"/>
    <filterColumn colId="3518" hiddenButton="1"/>
    <filterColumn colId="3519" hiddenButton="1"/>
    <filterColumn colId="3520" hiddenButton="1"/>
    <filterColumn colId="3521" hiddenButton="1"/>
    <filterColumn colId="3522" hiddenButton="1"/>
    <filterColumn colId="3523" hiddenButton="1"/>
    <filterColumn colId="3524" hiddenButton="1"/>
    <filterColumn colId="3525" hiddenButton="1"/>
    <filterColumn colId="3526" hiddenButton="1"/>
    <filterColumn colId="3527" hiddenButton="1"/>
    <filterColumn colId="3528" hiddenButton="1"/>
    <filterColumn colId="3529" hiddenButton="1"/>
    <filterColumn colId="3530" hiddenButton="1"/>
    <filterColumn colId="3531" hiddenButton="1"/>
    <filterColumn colId="3532" hiddenButton="1"/>
    <filterColumn colId="3533" hiddenButton="1"/>
    <filterColumn colId="3534" hiddenButton="1"/>
    <filterColumn colId="3535" hiddenButton="1"/>
    <filterColumn colId="3536" hiddenButton="1"/>
    <filterColumn colId="3537" hiddenButton="1"/>
    <filterColumn colId="3538" hiddenButton="1"/>
    <filterColumn colId="3539" hiddenButton="1"/>
    <filterColumn colId="3540" hiddenButton="1"/>
    <filterColumn colId="3541" hiddenButton="1"/>
    <filterColumn colId="3542" hiddenButton="1"/>
    <filterColumn colId="3543" hiddenButton="1"/>
    <filterColumn colId="3544" hiddenButton="1"/>
    <filterColumn colId="3545" hiddenButton="1"/>
    <filterColumn colId="3546" hiddenButton="1"/>
    <filterColumn colId="3547" hiddenButton="1"/>
    <filterColumn colId="3548" hiddenButton="1"/>
    <filterColumn colId="3549" hiddenButton="1"/>
    <filterColumn colId="3550" hiddenButton="1"/>
    <filterColumn colId="3551" hiddenButton="1"/>
    <filterColumn colId="3552" hiddenButton="1"/>
    <filterColumn colId="3553" hiddenButton="1"/>
    <filterColumn colId="3554" hiddenButton="1"/>
    <filterColumn colId="3555" hiddenButton="1"/>
    <filterColumn colId="3556" hiddenButton="1"/>
    <filterColumn colId="3557" hiddenButton="1"/>
    <filterColumn colId="3558" hiddenButton="1"/>
    <filterColumn colId="3559" hiddenButton="1"/>
    <filterColumn colId="3560" hiddenButton="1"/>
    <filterColumn colId="3561" hiddenButton="1"/>
    <filterColumn colId="3562" hiddenButton="1"/>
    <filterColumn colId="3563" hiddenButton="1"/>
    <filterColumn colId="3564" hiddenButton="1"/>
    <filterColumn colId="3565" hiddenButton="1"/>
    <filterColumn colId="3566" hiddenButton="1"/>
    <filterColumn colId="3567" hiddenButton="1"/>
    <filterColumn colId="3568" hiddenButton="1"/>
    <filterColumn colId="3569" hiddenButton="1"/>
    <filterColumn colId="3570" hiddenButton="1"/>
    <filterColumn colId="3571" hiddenButton="1"/>
    <filterColumn colId="3572" hiddenButton="1"/>
    <filterColumn colId="3573" hiddenButton="1"/>
    <filterColumn colId="3574" hiddenButton="1"/>
    <filterColumn colId="3575" hiddenButton="1"/>
    <filterColumn colId="3576" hiddenButton="1"/>
    <filterColumn colId="3577" hiddenButton="1"/>
    <filterColumn colId="3578" hiddenButton="1"/>
    <filterColumn colId="3579" hiddenButton="1"/>
    <filterColumn colId="3580" hiddenButton="1"/>
    <filterColumn colId="3581" hiddenButton="1"/>
    <filterColumn colId="3582" hiddenButton="1"/>
    <filterColumn colId="3583" hiddenButton="1"/>
    <filterColumn colId="3584" hiddenButton="1"/>
    <filterColumn colId="3585" hiddenButton="1"/>
    <filterColumn colId="3586" hiddenButton="1"/>
    <filterColumn colId="3587" hiddenButton="1"/>
    <filterColumn colId="3588" hiddenButton="1"/>
    <filterColumn colId="3589" hiddenButton="1"/>
    <filterColumn colId="3590" hiddenButton="1"/>
    <filterColumn colId="3591" hiddenButton="1"/>
    <filterColumn colId="3592" hiddenButton="1"/>
    <filterColumn colId="3593" hiddenButton="1"/>
    <filterColumn colId="3594" hiddenButton="1"/>
    <filterColumn colId="3595" hiddenButton="1"/>
    <filterColumn colId="3596" hiddenButton="1"/>
    <filterColumn colId="3597" hiddenButton="1"/>
    <filterColumn colId="3598" hiddenButton="1"/>
    <filterColumn colId="3599" hiddenButton="1"/>
    <filterColumn colId="3600" hiddenButton="1"/>
    <filterColumn colId="3601" hiddenButton="1"/>
    <filterColumn colId="3602" hiddenButton="1"/>
    <filterColumn colId="3603" hiddenButton="1"/>
    <filterColumn colId="3604" hiddenButton="1"/>
    <filterColumn colId="3605" hiddenButton="1"/>
    <filterColumn colId="3606" hiddenButton="1"/>
    <filterColumn colId="3607" hiddenButton="1"/>
    <filterColumn colId="3608" hiddenButton="1"/>
    <filterColumn colId="3609" hiddenButton="1"/>
    <filterColumn colId="3610" hiddenButton="1"/>
    <filterColumn colId="3611" hiddenButton="1"/>
    <filterColumn colId="3612" hiddenButton="1"/>
    <filterColumn colId="3613" hiddenButton="1"/>
    <filterColumn colId="3614" hiddenButton="1"/>
    <filterColumn colId="3615" hiddenButton="1"/>
    <filterColumn colId="3616" hiddenButton="1"/>
    <filterColumn colId="3617" hiddenButton="1"/>
    <filterColumn colId="3618" hiddenButton="1"/>
    <filterColumn colId="3619" hiddenButton="1"/>
    <filterColumn colId="3620" hiddenButton="1"/>
    <filterColumn colId="3621" hiddenButton="1"/>
    <filterColumn colId="3622" hiddenButton="1"/>
    <filterColumn colId="3623" hiddenButton="1"/>
    <filterColumn colId="3624" hiddenButton="1"/>
    <filterColumn colId="3625" hiddenButton="1"/>
    <filterColumn colId="3626" hiddenButton="1"/>
    <filterColumn colId="3627" hiddenButton="1"/>
    <filterColumn colId="3628" hiddenButton="1"/>
    <filterColumn colId="3629" hiddenButton="1"/>
    <filterColumn colId="3630" hiddenButton="1"/>
    <filterColumn colId="3631" hiddenButton="1"/>
    <filterColumn colId="3632" hiddenButton="1"/>
    <filterColumn colId="3633" hiddenButton="1"/>
    <filterColumn colId="3634" hiddenButton="1"/>
    <filterColumn colId="3635" hiddenButton="1"/>
    <filterColumn colId="3636" hiddenButton="1"/>
    <filterColumn colId="3637" hiddenButton="1"/>
    <filterColumn colId="3638" hiddenButton="1"/>
    <filterColumn colId="3639" hiddenButton="1"/>
    <filterColumn colId="3640" hiddenButton="1"/>
    <filterColumn colId="3641" hiddenButton="1"/>
    <filterColumn colId="3642" hiddenButton="1"/>
    <filterColumn colId="3643" hiddenButton="1"/>
    <filterColumn colId="3644" hiddenButton="1"/>
    <filterColumn colId="3645" hiddenButton="1"/>
    <filterColumn colId="3646" hiddenButton="1"/>
    <filterColumn colId="3647" hiddenButton="1"/>
    <filterColumn colId="3648" hiddenButton="1"/>
    <filterColumn colId="3649" hiddenButton="1"/>
    <filterColumn colId="3650" hiddenButton="1"/>
    <filterColumn colId="3651" hiddenButton="1"/>
    <filterColumn colId="3652" hiddenButton="1"/>
    <filterColumn colId="3653" hiddenButton="1"/>
    <filterColumn colId="3654" hiddenButton="1"/>
    <filterColumn colId="3655" hiddenButton="1"/>
    <filterColumn colId="3656" hiddenButton="1"/>
    <filterColumn colId="3657" hiddenButton="1"/>
    <filterColumn colId="3658" hiddenButton="1"/>
    <filterColumn colId="3659" hiddenButton="1"/>
    <filterColumn colId="3660" hiddenButton="1"/>
    <filterColumn colId="3661" hiddenButton="1"/>
    <filterColumn colId="3662" hiddenButton="1"/>
    <filterColumn colId="3663" hiddenButton="1"/>
    <filterColumn colId="3664" hiddenButton="1"/>
    <filterColumn colId="3665" hiddenButton="1"/>
    <filterColumn colId="3666" hiddenButton="1"/>
    <filterColumn colId="3667" hiddenButton="1"/>
    <filterColumn colId="3668" hiddenButton="1"/>
    <filterColumn colId="3669" hiddenButton="1"/>
    <filterColumn colId="3670" hiddenButton="1"/>
    <filterColumn colId="3671" hiddenButton="1"/>
    <filterColumn colId="3672" hiddenButton="1"/>
    <filterColumn colId="3673" hiddenButton="1"/>
    <filterColumn colId="3674" hiddenButton="1"/>
    <filterColumn colId="3675" hiddenButton="1"/>
    <filterColumn colId="3676" hiddenButton="1"/>
    <filterColumn colId="3677" hiddenButton="1"/>
    <filterColumn colId="3678" hiddenButton="1"/>
    <filterColumn colId="3679" hiddenButton="1"/>
    <filterColumn colId="3680" hiddenButton="1"/>
    <filterColumn colId="3681" hiddenButton="1"/>
    <filterColumn colId="3682" hiddenButton="1"/>
    <filterColumn colId="3683" hiddenButton="1"/>
    <filterColumn colId="3684" hiddenButton="1"/>
    <filterColumn colId="3685" hiddenButton="1"/>
    <filterColumn colId="3686" hiddenButton="1"/>
    <filterColumn colId="3687" hiddenButton="1"/>
    <filterColumn colId="3688" hiddenButton="1"/>
    <filterColumn colId="3689" hiddenButton="1"/>
    <filterColumn colId="3690" hiddenButton="1"/>
    <filterColumn colId="3691" hiddenButton="1"/>
    <filterColumn colId="3692" hiddenButton="1"/>
    <filterColumn colId="3693" hiddenButton="1"/>
    <filterColumn colId="3694" hiddenButton="1"/>
    <filterColumn colId="3695" hiddenButton="1"/>
    <filterColumn colId="3696" hiddenButton="1"/>
    <filterColumn colId="3697" hiddenButton="1"/>
    <filterColumn colId="3698" hiddenButton="1"/>
    <filterColumn colId="3699" hiddenButton="1"/>
    <filterColumn colId="3700" hiddenButton="1"/>
    <filterColumn colId="3701" hiddenButton="1"/>
    <filterColumn colId="3702" hiddenButton="1"/>
    <filterColumn colId="3703" hiddenButton="1"/>
    <filterColumn colId="3704" hiddenButton="1"/>
    <filterColumn colId="3705" hiddenButton="1"/>
    <filterColumn colId="3706" hiddenButton="1"/>
    <filterColumn colId="3707" hiddenButton="1"/>
    <filterColumn colId="3708" hiddenButton="1"/>
    <filterColumn colId="3709" hiddenButton="1"/>
    <filterColumn colId="3710" hiddenButton="1"/>
    <filterColumn colId="3711" hiddenButton="1"/>
    <filterColumn colId="3712" hiddenButton="1"/>
    <filterColumn colId="3713" hiddenButton="1"/>
    <filterColumn colId="3714" hiddenButton="1"/>
    <filterColumn colId="3715" hiddenButton="1"/>
    <filterColumn colId="3716" hiddenButton="1"/>
    <filterColumn colId="3717" hiddenButton="1"/>
    <filterColumn colId="3718" hiddenButton="1"/>
    <filterColumn colId="3719" hiddenButton="1"/>
    <filterColumn colId="3720" hiddenButton="1"/>
    <filterColumn colId="3721" hiddenButton="1"/>
    <filterColumn colId="3722" hiddenButton="1"/>
    <filterColumn colId="3723" hiddenButton="1"/>
    <filterColumn colId="3724" hiddenButton="1"/>
    <filterColumn colId="3725" hiddenButton="1"/>
    <filterColumn colId="3726" hiddenButton="1"/>
    <filterColumn colId="3727" hiddenButton="1"/>
    <filterColumn colId="3728" hiddenButton="1"/>
    <filterColumn colId="3729" hiddenButton="1"/>
    <filterColumn colId="3730" hiddenButton="1"/>
    <filterColumn colId="3731" hiddenButton="1"/>
    <filterColumn colId="3732" hiddenButton="1"/>
    <filterColumn colId="3733" hiddenButton="1"/>
    <filterColumn colId="3734" hiddenButton="1"/>
    <filterColumn colId="3735" hiddenButton="1"/>
    <filterColumn colId="3736" hiddenButton="1"/>
    <filterColumn colId="3737" hiddenButton="1"/>
    <filterColumn colId="3738" hiddenButton="1"/>
    <filterColumn colId="3739" hiddenButton="1"/>
    <filterColumn colId="3740" hiddenButton="1"/>
    <filterColumn colId="3741" hiddenButton="1"/>
    <filterColumn colId="3742" hiddenButton="1"/>
    <filterColumn colId="3743" hiddenButton="1"/>
    <filterColumn colId="3744" hiddenButton="1"/>
    <filterColumn colId="3745" hiddenButton="1"/>
    <filterColumn colId="3746" hiddenButton="1"/>
    <filterColumn colId="3747" hiddenButton="1"/>
    <filterColumn colId="3748" hiddenButton="1"/>
    <filterColumn colId="3749" hiddenButton="1"/>
    <filterColumn colId="3750" hiddenButton="1"/>
    <filterColumn colId="3751" hiddenButton="1"/>
    <filterColumn colId="3752" hiddenButton="1"/>
    <filterColumn colId="3753" hiddenButton="1"/>
    <filterColumn colId="3754" hiddenButton="1"/>
    <filterColumn colId="3755" hiddenButton="1"/>
    <filterColumn colId="3756" hiddenButton="1"/>
    <filterColumn colId="3757" hiddenButton="1"/>
    <filterColumn colId="3758" hiddenButton="1"/>
    <filterColumn colId="3759" hiddenButton="1"/>
    <filterColumn colId="3760" hiddenButton="1"/>
    <filterColumn colId="3761" hiddenButton="1"/>
    <filterColumn colId="3762" hiddenButton="1"/>
    <filterColumn colId="3763" hiddenButton="1"/>
    <filterColumn colId="3764" hiddenButton="1"/>
    <filterColumn colId="3765" hiddenButton="1"/>
    <filterColumn colId="3766" hiddenButton="1"/>
    <filterColumn colId="3767" hiddenButton="1"/>
    <filterColumn colId="3768" hiddenButton="1"/>
    <filterColumn colId="3769" hiddenButton="1"/>
    <filterColumn colId="3770" hiddenButton="1"/>
    <filterColumn colId="3771" hiddenButton="1"/>
    <filterColumn colId="3772" hiddenButton="1"/>
    <filterColumn colId="3773" hiddenButton="1"/>
    <filterColumn colId="3774" hiddenButton="1"/>
    <filterColumn colId="3775" hiddenButton="1"/>
    <filterColumn colId="3776" hiddenButton="1"/>
    <filterColumn colId="3777" hiddenButton="1"/>
    <filterColumn colId="3778" hiddenButton="1"/>
    <filterColumn colId="3779" hiddenButton="1"/>
    <filterColumn colId="3780" hiddenButton="1"/>
    <filterColumn colId="3781" hiddenButton="1"/>
    <filterColumn colId="3782" hiddenButton="1"/>
    <filterColumn colId="3783" hiddenButton="1"/>
    <filterColumn colId="3784" hiddenButton="1"/>
    <filterColumn colId="3785" hiddenButton="1"/>
    <filterColumn colId="3786" hiddenButton="1"/>
    <filterColumn colId="3787" hiddenButton="1"/>
    <filterColumn colId="3788" hiddenButton="1"/>
    <filterColumn colId="3789" hiddenButton="1"/>
    <filterColumn colId="3790" hiddenButton="1"/>
    <filterColumn colId="3791" hiddenButton="1"/>
    <filterColumn colId="3792" hiddenButton="1"/>
    <filterColumn colId="3793" hiddenButton="1"/>
    <filterColumn colId="3794" hiddenButton="1"/>
    <filterColumn colId="3795" hiddenButton="1"/>
    <filterColumn colId="3796" hiddenButton="1"/>
    <filterColumn colId="3797" hiddenButton="1"/>
    <filterColumn colId="3798" hiddenButton="1"/>
    <filterColumn colId="3799" hiddenButton="1"/>
    <filterColumn colId="3800" hiddenButton="1"/>
    <filterColumn colId="3801" hiddenButton="1"/>
    <filterColumn colId="3802" hiddenButton="1"/>
    <filterColumn colId="3803" hiddenButton="1"/>
    <filterColumn colId="3804" hiddenButton="1"/>
    <filterColumn colId="3805" hiddenButton="1"/>
    <filterColumn colId="3806" hiddenButton="1"/>
    <filterColumn colId="3807" hiddenButton="1"/>
    <filterColumn colId="3808" hiddenButton="1"/>
    <filterColumn colId="3809" hiddenButton="1"/>
    <filterColumn colId="3810" hiddenButton="1"/>
    <filterColumn colId="3811" hiddenButton="1"/>
    <filterColumn colId="3812" hiddenButton="1"/>
    <filterColumn colId="3813" hiddenButton="1"/>
    <filterColumn colId="3814" hiddenButton="1"/>
    <filterColumn colId="3815" hiddenButton="1"/>
    <filterColumn colId="3816" hiddenButton="1"/>
    <filterColumn colId="3817" hiddenButton="1"/>
    <filterColumn colId="3818" hiddenButton="1"/>
    <filterColumn colId="3819" hiddenButton="1"/>
    <filterColumn colId="3820" hiddenButton="1"/>
    <filterColumn colId="3821" hiddenButton="1"/>
    <filterColumn colId="3822" hiddenButton="1"/>
    <filterColumn colId="3823" hiddenButton="1"/>
    <filterColumn colId="3824" hiddenButton="1"/>
    <filterColumn colId="3825" hiddenButton="1"/>
    <filterColumn colId="3826" hiddenButton="1"/>
    <filterColumn colId="3827" hiddenButton="1"/>
    <filterColumn colId="3828" hiddenButton="1"/>
    <filterColumn colId="3829" hiddenButton="1"/>
    <filterColumn colId="3830" hiddenButton="1"/>
    <filterColumn colId="3831" hiddenButton="1"/>
    <filterColumn colId="3832" hiddenButton="1"/>
    <filterColumn colId="3833" hiddenButton="1"/>
    <filterColumn colId="3834" hiddenButton="1"/>
    <filterColumn colId="3835" hiddenButton="1"/>
    <filterColumn colId="3836" hiddenButton="1"/>
    <filterColumn colId="3837" hiddenButton="1"/>
    <filterColumn colId="3838" hiddenButton="1"/>
    <filterColumn colId="3839" hiddenButton="1"/>
    <filterColumn colId="3840" hiddenButton="1"/>
    <filterColumn colId="3841" hiddenButton="1"/>
    <filterColumn colId="3842" hiddenButton="1"/>
    <filterColumn colId="3843" hiddenButton="1"/>
    <filterColumn colId="3844" hiddenButton="1"/>
    <filterColumn colId="3845" hiddenButton="1"/>
    <filterColumn colId="3846" hiddenButton="1"/>
    <filterColumn colId="3847" hiddenButton="1"/>
    <filterColumn colId="3848" hiddenButton="1"/>
    <filterColumn colId="3849" hiddenButton="1"/>
    <filterColumn colId="3850" hiddenButton="1"/>
    <filterColumn colId="3851" hiddenButton="1"/>
    <filterColumn colId="3852" hiddenButton="1"/>
    <filterColumn colId="3853" hiddenButton="1"/>
    <filterColumn colId="3854" hiddenButton="1"/>
    <filterColumn colId="3855" hiddenButton="1"/>
    <filterColumn colId="3856" hiddenButton="1"/>
    <filterColumn colId="3857" hiddenButton="1"/>
    <filterColumn colId="3858" hiddenButton="1"/>
    <filterColumn colId="3859" hiddenButton="1"/>
    <filterColumn colId="3860" hiddenButton="1"/>
    <filterColumn colId="3861" hiddenButton="1"/>
    <filterColumn colId="3862" hiddenButton="1"/>
    <filterColumn colId="3863" hiddenButton="1"/>
    <filterColumn colId="3864" hiddenButton="1"/>
    <filterColumn colId="3865" hiddenButton="1"/>
    <filterColumn colId="3866" hiddenButton="1"/>
    <filterColumn colId="3867" hiddenButton="1"/>
    <filterColumn colId="3868" hiddenButton="1"/>
    <filterColumn colId="3869" hiddenButton="1"/>
    <filterColumn colId="3870" hiddenButton="1"/>
    <filterColumn colId="3871" hiddenButton="1"/>
    <filterColumn colId="3872" hiddenButton="1"/>
    <filterColumn colId="3873" hiddenButton="1"/>
    <filterColumn colId="3874" hiddenButton="1"/>
    <filterColumn colId="3875" hiddenButton="1"/>
    <filterColumn colId="3876" hiddenButton="1"/>
    <filterColumn colId="3877" hiddenButton="1"/>
    <filterColumn colId="3878" hiddenButton="1"/>
    <filterColumn colId="3879" hiddenButton="1"/>
    <filterColumn colId="3880" hiddenButton="1"/>
    <filterColumn colId="3881" hiddenButton="1"/>
    <filterColumn colId="3882" hiddenButton="1"/>
    <filterColumn colId="3883" hiddenButton="1"/>
    <filterColumn colId="3884" hiddenButton="1"/>
    <filterColumn colId="3885" hiddenButton="1"/>
    <filterColumn colId="3886" hiddenButton="1"/>
    <filterColumn colId="3887" hiddenButton="1"/>
    <filterColumn colId="3888" hiddenButton="1"/>
    <filterColumn colId="3889" hiddenButton="1"/>
    <filterColumn colId="3890" hiddenButton="1"/>
    <filterColumn colId="3891" hiddenButton="1"/>
    <filterColumn colId="3892" hiddenButton="1"/>
    <filterColumn colId="3893" hiddenButton="1"/>
    <filterColumn colId="3894" hiddenButton="1"/>
    <filterColumn colId="3895" hiddenButton="1"/>
    <filterColumn colId="3896" hiddenButton="1"/>
    <filterColumn colId="3897" hiddenButton="1"/>
    <filterColumn colId="3898" hiddenButton="1"/>
    <filterColumn colId="3899" hiddenButton="1"/>
    <filterColumn colId="3900" hiddenButton="1"/>
    <filterColumn colId="3901" hiddenButton="1"/>
    <filterColumn colId="3902" hiddenButton="1"/>
    <filterColumn colId="3903" hiddenButton="1"/>
    <filterColumn colId="3904" hiddenButton="1"/>
    <filterColumn colId="3905" hiddenButton="1"/>
    <filterColumn colId="3906" hiddenButton="1"/>
    <filterColumn colId="3907" hiddenButton="1"/>
    <filterColumn colId="3908" hiddenButton="1"/>
    <filterColumn colId="3909" hiddenButton="1"/>
    <filterColumn colId="3910" hiddenButton="1"/>
    <filterColumn colId="3911" hiddenButton="1"/>
    <filterColumn colId="3912" hiddenButton="1"/>
    <filterColumn colId="3913" hiddenButton="1"/>
    <filterColumn colId="3914" hiddenButton="1"/>
    <filterColumn colId="3915" hiddenButton="1"/>
    <filterColumn colId="3916" hiddenButton="1"/>
    <filterColumn colId="3917" hiddenButton="1"/>
    <filterColumn colId="3918" hiddenButton="1"/>
    <filterColumn colId="3919" hiddenButton="1"/>
    <filterColumn colId="3920" hiddenButton="1"/>
    <filterColumn colId="3921" hiddenButton="1"/>
    <filterColumn colId="3922" hiddenButton="1"/>
    <filterColumn colId="3923" hiddenButton="1"/>
    <filterColumn colId="3924" hiddenButton="1"/>
    <filterColumn colId="3925" hiddenButton="1"/>
    <filterColumn colId="3926" hiddenButton="1"/>
    <filterColumn colId="3927" hiddenButton="1"/>
    <filterColumn colId="3928" hiddenButton="1"/>
    <filterColumn colId="3929" hiddenButton="1"/>
    <filterColumn colId="3930" hiddenButton="1"/>
    <filterColumn colId="3931" hiddenButton="1"/>
    <filterColumn colId="3932" hiddenButton="1"/>
    <filterColumn colId="3933" hiddenButton="1"/>
    <filterColumn colId="3934" hiddenButton="1"/>
    <filterColumn colId="3935" hiddenButton="1"/>
    <filterColumn colId="3936" hiddenButton="1"/>
    <filterColumn colId="3937" hiddenButton="1"/>
    <filterColumn colId="3938" hiddenButton="1"/>
    <filterColumn colId="3939" hiddenButton="1"/>
    <filterColumn colId="3940" hiddenButton="1"/>
    <filterColumn colId="3941" hiddenButton="1"/>
    <filterColumn colId="3942" hiddenButton="1"/>
    <filterColumn colId="3943" hiddenButton="1"/>
    <filterColumn colId="3944" hiddenButton="1"/>
    <filterColumn colId="3945" hiddenButton="1"/>
    <filterColumn colId="3946" hiddenButton="1"/>
    <filterColumn colId="3947" hiddenButton="1"/>
    <filterColumn colId="3948" hiddenButton="1"/>
    <filterColumn colId="3949" hiddenButton="1"/>
    <filterColumn colId="3950" hiddenButton="1"/>
    <filterColumn colId="3951" hiddenButton="1"/>
    <filterColumn colId="3952" hiddenButton="1"/>
    <filterColumn colId="3953" hiddenButton="1"/>
    <filterColumn colId="3954" hiddenButton="1"/>
    <filterColumn colId="3955" hiddenButton="1"/>
    <filterColumn colId="3956" hiddenButton="1"/>
    <filterColumn colId="3957" hiddenButton="1"/>
    <filterColumn colId="3958" hiddenButton="1"/>
    <filterColumn colId="3959" hiddenButton="1"/>
    <filterColumn colId="3960" hiddenButton="1"/>
    <filterColumn colId="3961" hiddenButton="1"/>
    <filterColumn colId="3962" hiddenButton="1"/>
    <filterColumn colId="3963" hiddenButton="1"/>
    <filterColumn colId="3964" hiddenButton="1"/>
    <filterColumn colId="3965" hiddenButton="1"/>
    <filterColumn colId="3966" hiddenButton="1"/>
    <filterColumn colId="3967" hiddenButton="1"/>
    <filterColumn colId="3968" hiddenButton="1"/>
    <filterColumn colId="3969" hiddenButton="1"/>
    <filterColumn colId="3970" hiddenButton="1"/>
    <filterColumn colId="3971" hiddenButton="1"/>
    <filterColumn colId="3972" hiddenButton="1"/>
    <filterColumn colId="3973" hiddenButton="1"/>
    <filterColumn colId="3974" hiddenButton="1"/>
    <filterColumn colId="3975" hiddenButton="1"/>
    <filterColumn colId="3976" hiddenButton="1"/>
    <filterColumn colId="3977" hiddenButton="1"/>
    <filterColumn colId="3978" hiddenButton="1"/>
    <filterColumn colId="3979" hiddenButton="1"/>
    <filterColumn colId="3980" hiddenButton="1"/>
    <filterColumn colId="3981" hiddenButton="1"/>
    <filterColumn colId="3982" hiddenButton="1"/>
    <filterColumn colId="3983" hiddenButton="1"/>
    <filterColumn colId="3984" hiddenButton="1"/>
    <filterColumn colId="3985" hiddenButton="1"/>
    <filterColumn colId="3986" hiddenButton="1"/>
    <filterColumn colId="3987" hiddenButton="1"/>
    <filterColumn colId="3988" hiddenButton="1"/>
    <filterColumn colId="3989" hiddenButton="1"/>
    <filterColumn colId="3990" hiddenButton="1"/>
    <filterColumn colId="3991" hiddenButton="1"/>
    <filterColumn colId="3992" hiddenButton="1"/>
    <filterColumn colId="3993" hiddenButton="1"/>
    <filterColumn colId="3994" hiddenButton="1"/>
    <filterColumn colId="3995" hiddenButton="1"/>
    <filterColumn colId="3996" hiddenButton="1"/>
    <filterColumn colId="3997" hiddenButton="1"/>
    <filterColumn colId="3998" hiddenButton="1"/>
    <filterColumn colId="3999" hiddenButton="1"/>
    <filterColumn colId="4000" hiddenButton="1"/>
    <filterColumn colId="4001" hiddenButton="1"/>
    <filterColumn colId="4002" hiddenButton="1"/>
    <filterColumn colId="4003" hiddenButton="1"/>
    <filterColumn colId="4004" hiddenButton="1"/>
    <filterColumn colId="4005" hiddenButton="1"/>
    <filterColumn colId="4006" hiddenButton="1"/>
    <filterColumn colId="4007" hiddenButton="1"/>
    <filterColumn colId="4008" hiddenButton="1"/>
    <filterColumn colId="4009" hiddenButton="1"/>
    <filterColumn colId="4010" hiddenButton="1"/>
    <filterColumn colId="4011" hiddenButton="1"/>
    <filterColumn colId="4012" hiddenButton="1"/>
    <filterColumn colId="4013" hiddenButton="1"/>
    <filterColumn colId="4014" hiddenButton="1"/>
    <filterColumn colId="4015" hiddenButton="1"/>
    <filterColumn colId="4016" hiddenButton="1"/>
    <filterColumn colId="4017" hiddenButton="1"/>
    <filterColumn colId="4018" hiddenButton="1"/>
    <filterColumn colId="4019" hiddenButton="1"/>
    <filterColumn colId="4020" hiddenButton="1"/>
    <filterColumn colId="4021" hiddenButton="1"/>
    <filterColumn colId="4022" hiddenButton="1"/>
    <filterColumn colId="4023" hiddenButton="1"/>
    <filterColumn colId="4024" hiddenButton="1"/>
    <filterColumn colId="4025" hiddenButton="1"/>
    <filterColumn colId="4026" hiddenButton="1"/>
    <filterColumn colId="4027" hiddenButton="1"/>
    <filterColumn colId="4028" hiddenButton="1"/>
    <filterColumn colId="4029" hiddenButton="1"/>
    <filterColumn colId="4030" hiddenButton="1"/>
    <filterColumn colId="4031" hiddenButton="1"/>
    <filterColumn colId="4032" hiddenButton="1"/>
    <filterColumn colId="4033" hiddenButton="1"/>
    <filterColumn colId="4034" hiddenButton="1"/>
    <filterColumn colId="4035" hiddenButton="1"/>
    <filterColumn colId="4036" hiddenButton="1"/>
    <filterColumn colId="4037" hiddenButton="1"/>
    <filterColumn colId="4038" hiddenButton="1"/>
    <filterColumn colId="4039" hiddenButton="1"/>
    <filterColumn colId="4040" hiddenButton="1"/>
    <filterColumn colId="4041" hiddenButton="1"/>
    <filterColumn colId="4042" hiddenButton="1"/>
    <filterColumn colId="4043" hiddenButton="1"/>
    <filterColumn colId="4044" hiddenButton="1"/>
    <filterColumn colId="4045" hiddenButton="1"/>
    <filterColumn colId="4046" hiddenButton="1"/>
    <filterColumn colId="4047" hiddenButton="1"/>
    <filterColumn colId="4048" hiddenButton="1"/>
    <filterColumn colId="4049" hiddenButton="1"/>
    <filterColumn colId="4050" hiddenButton="1"/>
    <filterColumn colId="4051" hiddenButton="1"/>
    <filterColumn colId="4052" hiddenButton="1"/>
    <filterColumn colId="4053" hiddenButton="1"/>
    <filterColumn colId="4054" hiddenButton="1"/>
    <filterColumn colId="4055" hiddenButton="1"/>
    <filterColumn colId="4056" hiddenButton="1"/>
    <filterColumn colId="4057" hiddenButton="1"/>
    <filterColumn colId="4058" hiddenButton="1"/>
    <filterColumn colId="4059" hiddenButton="1"/>
    <filterColumn colId="4060" hiddenButton="1"/>
    <filterColumn colId="4061" hiddenButton="1"/>
    <filterColumn colId="4062" hiddenButton="1"/>
    <filterColumn colId="4063" hiddenButton="1"/>
    <filterColumn colId="4064" hiddenButton="1"/>
    <filterColumn colId="4065" hiddenButton="1"/>
    <filterColumn colId="4066" hiddenButton="1"/>
    <filterColumn colId="4067" hiddenButton="1"/>
    <filterColumn colId="4068" hiddenButton="1"/>
    <filterColumn colId="4069" hiddenButton="1"/>
    <filterColumn colId="4070" hiddenButton="1"/>
    <filterColumn colId="4071" hiddenButton="1"/>
    <filterColumn colId="4072" hiddenButton="1"/>
    <filterColumn colId="4073" hiddenButton="1"/>
    <filterColumn colId="4074" hiddenButton="1"/>
    <filterColumn colId="4075" hiddenButton="1"/>
    <filterColumn colId="4076" hiddenButton="1"/>
    <filterColumn colId="4077" hiddenButton="1"/>
    <filterColumn colId="4078" hiddenButton="1"/>
    <filterColumn colId="4079" hiddenButton="1"/>
    <filterColumn colId="4080" hiddenButton="1"/>
    <filterColumn colId="4081" hiddenButton="1"/>
    <filterColumn colId="4082" hiddenButton="1"/>
    <filterColumn colId="4083" hiddenButton="1"/>
    <filterColumn colId="4084" hiddenButton="1"/>
    <filterColumn colId="4085" hiddenButton="1"/>
    <filterColumn colId="4086" hiddenButton="1"/>
    <filterColumn colId="4087" hiddenButton="1"/>
    <filterColumn colId="4088" hiddenButton="1"/>
    <filterColumn colId="4089" hiddenButton="1"/>
    <filterColumn colId="4090" hiddenButton="1"/>
    <filterColumn colId="4091" hiddenButton="1"/>
    <filterColumn colId="4092" hiddenButton="1"/>
    <filterColumn colId="4093" hiddenButton="1"/>
    <filterColumn colId="4094" hiddenButton="1"/>
    <filterColumn colId="4095" hiddenButton="1"/>
    <filterColumn colId="4096" hiddenButton="1"/>
    <filterColumn colId="4097" hiddenButton="1"/>
    <filterColumn colId="4098" hiddenButton="1"/>
    <filterColumn colId="4099" hiddenButton="1"/>
    <filterColumn colId="4100" hiddenButton="1"/>
    <filterColumn colId="4101" hiddenButton="1"/>
    <filterColumn colId="4102" hiddenButton="1"/>
    <filterColumn colId="4103" hiddenButton="1"/>
    <filterColumn colId="4104" hiddenButton="1"/>
    <filterColumn colId="4105" hiddenButton="1"/>
    <filterColumn colId="4106" hiddenButton="1"/>
    <filterColumn colId="4107" hiddenButton="1"/>
    <filterColumn colId="4108" hiddenButton="1"/>
    <filterColumn colId="4109" hiddenButton="1"/>
    <filterColumn colId="4110" hiddenButton="1"/>
    <filterColumn colId="4111" hiddenButton="1"/>
    <filterColumn colId="4112" hiddenButton="1"/>
    <filterColumn colId="4113" hiddenButton="1"/>
    <filterColumn colId="4114" hiddenButton="1"/>
    <filterColumn colId="4115" hiddenButton="1"/>
    <filterColumn colId="4116" hiddenButton="1"/>
    <filterColumn colId="4117" hiddenButton="1"/>
    <filterColumn colId="4118" hiddenButton="1"/>
    <filterColumn colId="4119" hiddenButton="1"/>
    <filterColumn colId="4120" hiddenButton="1"/>
    <filterColumn colId="4121" hiddenButton="1"/>
    <filterColumn colId="4122" hiddenButton="1"/>
    <filterColumn colId="4123" hiddenButton="1"/>
    <filterColumn colId="4124" hiddenButton="1"/>
    <filterColumn colId="4125" hiddenButton="1"/>
    <filterColumn colId="4126" hiddenButton="1"/>
    <filterColumn colId="4127" hiddenButton="1"/>
    <filterColumn colId="4128" hiddenButton="1"/>
    <filterColumn colId="4129" hiddenButton="1"/>
    <filterColumn colId="4130" hiddenButton="1"/>
    <filterColumn colId="4131" hiddenButton="1"/>
    <filterColumn colId="4132" hiddenButton="1"/>
    <filterColumn colId="4133" hiddenButton="1"/>
    <filterColumn colId="4134" hiddenButton="1"/>
    <filterColumn colId="4135" hiddenButton="1"/>
    <filterColumn colId="4136" hiddenButton="1"/>
    <filterColumn colId="4137" hiddenButton="1"/>
    <filterColumn colId="4138" hiddenButton="1"/>
    <filterColumn colId="4139" hiddenButton="1"/>
    <filterColumn colId="4140" hiddenButton="1"/>
    <filterColumn colId="4141" hiddenButton="1"/>
    <filterColumn colId="4142" hiddenButton="1"/>
    <filterColumn colId="4143" hiddenButton="1"/>
    <filterColumn colId="4144" hiddenButton="1"/>
    <filterColumn colId="4145" hiddenButton="1"/>
    <filterColumn colId="4146" hiddenButton="1"/>
    <filterColumn colId="4147" hiddenButton="1"/>
    <filterColumn colId="4148" hiddenButton="1"/>
    <filterColumn colId="4149" hiddenButton="1"/>
    <filterColumn colId="4150" hiddenButton="1"/>
    <filterColumn colId="4151" hiddenButton="1"/>
    <filterColumn colId="4152" hiddenButton="1"/>
    <filterColumn colId="4153" hiddenButton="1"/>
    <filterColumn colId="4154" hiddenButton="1"/>
    <filterColumn colId="4155" hiddenButton="1"/>
    <filterColumn colId="4156" hiddenButton="1"/>
    <filterColumn colId="4157" hiddenButton="1"/>
    <filterColumn colId="4158" hiddenButton="1"/>
    <filterColumn colId="4159" hiddenButton="1"/>
    <filterColumn colId="4160" hiddenButton="1"/>
    <filterColumn colId="4161" hiddenButton="1"/>
    <filterColumn colId="4162" hiddenButton="1"/>
    <filterColumn colId="4163" hiddenButton="1"/>
    <filterColumn colId="4164" hiddenButton="1"/>
    <filterColumn colId="4165" hiddenButton="1"/>
    <filterColumn colId="4166" hiddenButton="1"/>
    <filterColumn colId="4167" hiddenButton="1"/>
    <filterColumn colId="4168" hiddenButton="1"/>
    <filterColumn colId="4169" hiddenButton="1"/>
    <filterColumn colId="4170" hiddenButton="1"/>
    <filterColumn colId="4171" hiddenButton="1"/>
    <filterColumn colId="4172" hiddenButton="1"/>
    <filterColumn colId="4173" hiddenButton="1"/>
    <filterColumn colId="4174" hiddenButton="1"/>
    <filterColumn colId="4175" hiddenButton="1"/>
    <filterColumn colId="4176" hiddenButton="1"/>
    <filterColumn colId="4177" hiddenButton="1"/>
    <filterColumn colId="4178" hiddenButton="1"/>
    <filterColumn colId="4179" hiddenButton="1"/>
    <filterColumn colId="4180" hiddenButton="1"/>
    <filterColumn colId="4181" hiddenButton="1"/>
    <filterColumn colId="4182" hiddenButton="1"/>
    <filterColumn colId="4183" hiddenButton="1"/>
    <filterColumn colId="4184" hiddenButton="1"/>
    <filterColumn colId="4185" hiddenButton="1"/>
    <filterColumn colId="4186" hiddenButton="1"/>
    <filterColumn colId="4187" hiddenButton="1"/>
    <filterColumn colId="4188" hiddenButton="1"/>
    <filterColumn colId="4189" hiddenButton="1"/>
    <filterColumn colId="4190" hiddenButton="1"/>
    <filterColumn colId="4191" hiddenButton="1"/>
    <filterColumn colId="4192" hiddenButton="1"/>
    <filterColumn colId="4193" hiddenButton="1"/>
    <filterColumn colId="4194" hiddenButton="1"/>
    <filterColumn colId="4195" hiddenButton="1"/>
    <filterColumn colId="4196" hiddenButton="1"/>
    <filterColumn colId="4197" hiddenButton="1"/>
    <filterColumn colId="4198" hiddenButton="1"/>
    <filterColumn colId="4199" hiddenButton="1"/>
    <filterColumn colId="4200" hiddenButton="1"/>
    <filterColumn colId="4201" hiddenButton="1"/>
    <filterColumn colId="4202" hiddenButton="1"/>
    <filterColumn colId="4203" hiddenButton="1"/>
    <filterColumn colId="4204" hiddenButton="1"/>
    <filterColumn colId="4205" hiddenButton="1"/>
    <filterColumn colId="4206" hiddenButton="1"/>
    <filterColumn colId="4207" hiddenButton="1"/>
    <filterColumn colId="4208" hiddenButton="1"/>
    <filterColumn colId="4209" hiddenButton="1"/>
    <filterColumn colId="4210" hiddenButton="1"/>
    <filterColumn colId="4211" hiddenButton="1"/>
    <filterColumn colId="4212" hiddenButton="1"/>
    <filterColumn colId="4213" hiddenButton="1"/>
    <filterColumn colId="4214" hiddenButton="1"/>
    <filterColumn colId="4215" hiddenButton="1"/>
    <filterColumn colId="4216" hiddenButton="1"/>
    <filterColumn colId="4217" hiddenButton="1"/>
    <filterColumn colId="4218" hiddenButton="1"/>
    <filterColumn colId="4219" hiddenButton="1"/>
    <filterColumn colId="4220" hiddenButton="1"/>
    <filterColumn colId="4221" hiddenButton="1"/>
    <filterColumn colId="4222" hiddenButton="1"/>
    <filterColumn colId="4223" hiddenButton="1"/>
    <filterColumn colId="4224" hiddenButton="1"/>
    <filterColumn colId="4225" hiddenButton="1"/>
    <filterColumn colId="4226" hiddenButton="1"/>
    <filterColumn colId="4227" hiddenButton="1"/>
    <filterColumn colId="4228" hiddenButton="1"/>
    <filterColumn colId="4229" hiddenButton="1"/>
    <filterColumn colId="4230" hiddenButton="1"/>
    <filterColumn colId="4231" hiddenButton="1"/>
    <filterColumn colId="4232" hiddenButton="1"/>
    <filterColumn colId="4233" hiddenButton="1"/>
    <filterColumn colId="4234" hiddenButton="1"/>
    <filterColumn colId="4235" hiddenButton="1"/>
    <filterColumn colId="4236" hiddenButton="1"/>
    <filterColumn colId="4237" hiddenButton="1"/>
    <filterColumn colId="4238" hiddenButton="1"/>
    <filterColumn colId="4239" hiddenButton="1"/>
    <filterColumn colId="4240" hiddenButton="1"/>
    <filterColumn colId="4241" hiddenButton="1"/>
    <filterColumn colId="4242" hiddenButton="1"/>
    <filterColumn colId="4243" hiddenButton="1"/>
    <filterColumn colId="4244" hiddenButton="1"/>
    <filterColumn colId="4245" hiddenButton="1"/>
    <filterColumn colId="4246" hiddenButton="1"/>
    <filterColumn colId="4247" hiddenButton="1"/>
    <filterColumn colId="4248" hiddenButton="1"/>
    <filterColumn colId="4249" hiddenButton="1"/>
    <filterColumn colId="4250" hiddenButton="1"/>
    <filterColumn colId="4251" hiddenButton="1"/>
    <filterColumn colId="4252" hiddenButton="1"/>
    <filterColumn colId="4253" hiddenButton="1"/>
    <filterColumn colId="4254" hiddenButton="1"/>
    <filterColumn colId="4255" hiddenButton="1"/>
    <filterColumn colId="4256" hiddenButton="1"/>
    <filterColumn colId="4257" hiddenButton="1"/>
    <filterColumn colId="4258" hiddenButton="1"/>
    <filterColumn colId="4259" hiddenButton="1"/>
    <filterColumn colId="4260" hiddenButton="1"/>
    <filterColumn colId="4261" hiddenButton="1"/>
    <filterColumn colId="4262" hiddenButton="1"/>
    <filterColumn colId="4263" hiddenButton="1"/>
    <filterColumn colId="4264" hiddenButton="1"/>
    <filterColumn colId="4265" hiddenButton="1"/>
    <filterColumn colId="4266" hiddenButton="1"/>
    <filterColumn colId="4267" hiddenButton="1"/>
    <filterColumn colId="4268" hiddenButton="1"/>
    <filterColumn colId="4269" hiddenButton="1"/>
    <filterColumn colId="4270" hiddenButton="1"/>
    <filterColumn colId="4271" hiddenButton="1"/>
    <filterColumn colId="4272" hiddenButton="1"/>
    <filterColumn colId="4273" hiddenButton="1"/>
    <filterColumn colId="4274" hiddenButton="1"/>
    <filterColumn colId="4275" hiddenButton="1"/>
    <filterColumn colId="4276" hiddenButton="1"/>
    <filterColumn colId="4277" hiddenButton="1"/>
    <filterColumn colId="4278" hiddenButton="1"/>
    <filterColumn colId="4279" hiddenButton="1"/>
    <filterColumn colId="4280" hiddenButton="1"/>
    <filterColumn colId="4281" hiddenButton="1"/>
    <filterColumn colId="4282" hiddenButton="1"/>
    <filterColumn colId="4283" hiddenButton="1"/>
    <filterColumn colId="4284" hiddenButton="1"/>
    <filterColumn colId="4285" hiddenButton="1"/>
    <filterColumn colId="4286" hiddenButton="1"/>
    <filterColumn colId="4287" hiddenButton="1"/>
    <filterColumn colId="4288" hiddenButton="1"/>
    <filterColumn colId="4289" hiddenButton="1"/>
    <filterColumn colId="4290" hiddenButton="1"/>
    <filterColumn colId="4291" hiddenButton="1"/>
    <filterColumn colId="4292" hiddenButton="1"/>
    <filterColumn colId="4293" hiddenButton="1"/>
    <filterColumn colId="4294" hiddenButton="1"/>
    <filterColumn colId="4295" hiddenButton="1"/>
    <filterColumn colId="4296" hiddenButton="1"/>
    <filterColumn colId="4297" hiddenButton="1"/>
    <filterColumn colId="4298" hiddenButton="1"/>
    <filterColumn colId="4299" hiddenButton="1"/>
    <filterColumn colId="4300" hiddenButton="1"/>
    <filterColumn colId="4301" hiddenButton="1"/>
    <filterColumn colId="4302" hiddenButton="1"/>
    <filterColumn colId="4303" hiddenButton="1"/>
    <filterColumn colId="4304" hiddenButton="1"/>
    <filterColumn colId="4305" hiddenButton="1"/>
    <filterColumn colId="4306" hiddenButton="1"/>
    <filterColumn colId="4307" hiddenButton="1"/>
    <filterColumn colId="4308" hiddenButton="1"/>
    <filterColumn colId="4309" hiddenButton="1"/>
    <filterColumn colId="4310" hiddenButton="1"/>
    <filterColumn colId="4311" hiddenButton="1"/>
    <filterColumn colId="4312" hiddenButton="1"/>
    <filterColumn colId="4313" hiddenButton="1"/>
    <filterColumn colId="4314" hiddenButton="1"/>
    <filterColumn colId="4315" hiddenButton="1"/>
    <filterColumn colId="4316" hiddenButton="1"/>
    <filterColumn colId="4317" hiddenButton="1"/>
    <filterColumn colId="4318" hiddenButton="1"/>
    <filterColumn colId="4319" hiddenButton="1"/>
    <filterColumn colId="4320" hiddenButton="1"/>
    <filterColumn colId="4321" hiddenButton="1"/>
    <filterColumn colId="4322" hiddenButton="1"/>
    <filterColumn colId="4323" hiddenButton="1"/>
    <filterColumn colId="4324" hiddenButton="1"/>
    <filterColumn colId="4325" hiddenButton="1"/>
    <filterColumn colId="4326" hiddenButton="1"/>
    <filterColumn colId="4327" hiddenButton="1"/>
    <filterColumn colId="4328" hiddenButton="1"/>
    <filterColumn colId="4329" hiddenButton="1"/>
    <filterColumn colId="4330" hiddenButton="1"/>
    <filterColumn colId="4331" hiddenButton="1"/>
    <filterColumn colId="4332" hiddenButton="1"/>
    <filterColumn colId="4333" hiddenButton="1"/>
    <filterColumn colId="4334" hiddenButton="1"/>
    <filterColumn colId="4335" hiddenButton="1"/>
    <filterColumn colId="4336" hiddenButton="1"/>
    <filterColumn colId="4337" hiddenButton="1"/>
    <filterColumn colId="4338" hiddenButton="1"/>
    <filterColumn colId="4339" hiddenButton="1"/>
    <filterColumn colId="4340" hiddenButton="1"/>
    <filterColumn colId="4341" hiddenButton="1"/>
    <filterColumn colId="4342" hiddenButton="1"/>
    <filterColumn colId="4343" hiddenButton="1"/>
    <filterColumn colId="4344" hiddenButton="1"/>
    <filterColumn colId="4345" hiddenButton="1"/>
    <filterColumn colId="4346" hiddenButton="1"/>
    <filterColumn colId="4347" hiddenButton="1"/>
    <filterColumn colId="4348" hiddenButton="1"/>
    <filterColumn colId="4349" hiddenButton="1"/>
    <filterColumn colId="4350" hiddenButton="1"/>
    <filterColumn colId="4351" hiddenButton="1"/>
    <filterColumn colId="4352" hiddenButton="1"/>
    <filterColumn colId="4353" hiddenButton="1"/>
    <filterColumn colId="4354" hiddenButton="1"/>
    <filterColumn colId="4355" hiddenButton="1"/>
    <filterColumn colId="4356" hiddenButton="1"/>
    <filterColumn colId="4357" hiddenButton="1"/>
    <filterColumn colId="4358" hiddenButton="1"/>
    <filterColumn colId="4359" hiddenButton="1"/>
    <filterColumn colId="4360" hiddenButton="1"/>
    <filterColumn colId="4361" hiddenButton="1"/>
    <filterColumn colId="4362" hiddenButton="1"/>
    <filterColumn colId="4363" hiddenButton="1"/>
    <filterColumn colId="4364" hiddenButton="1"/>
    <filterColumn colId="4365" hiddenButton="1"/>
    <filterColumn colId="4366" hiddenButton="1"/>
    <filterColumn colId="4367" hiddenButton="1"/>
    <filterColumn colId="4368" hiddenButton="1"/>
    <filterColumn colId="4369" hiddenButton="1"/>
    <filterColumn colId="4370" hiddenButton="1"/>
    <filterColumn colId="4371" hiddenButton="1"/>
    <filterColumn colId="4372" hiddenButton="1"/>
    <filterColumn colId="4373" hiddenButton="1"/>
    <filterColumn colId="4374" hiddenButton="1"/>
    <filterColumn colId="4375" hiddenButton="1"/>
    <filterColumn colId="4376" hiddenButton="1"/>
    <filterColumn colId="4377" hiddenButton="1"/>
    <filterColumn colId="4378" hiddenButton="1"/>
    <filterColumn colId="4379" hiddenButton="1"/>
    <filterColumn colId="4380" hiddenButton="1"/>
    <filterColumn colId="4381" hiddenButton="1"/>
    <filterColumn colId="4382" hiddenButton="1"/>
    <filterColumn colId="4383" hiddenButton="1"/>
    <filterColumn colId="4384" hiddenButton="1"/>
    <filterColumn colId="4385" hiddenButton="1"/>
    <filterColumn colId="4386" hiddenButton="1"/>
    <filterColumn colId="4387" hiddenButton="1"/>
    <filterColumn colId="4388" hiddenButton="1"/>
    <filterColumn colId="4389" hiddenButton="1"/>
    <filterColumn colId="4390" hiddenButton="1"/>
    <filterColumn colId="4391" hiddenButton="1"/>
    <filterColumn colId="4392" hiddenButton="1"/>
    <filterColumn colId="4393" hiddenButton="1"/>
    <filterColumn colId="4394" hiddenButton="1"/>
    <filterColumn colId="4395" hiddenButton="1"/>
    <filterColumn colId="4396" hiddenButton="1"/>
    <filterColumn colId="4397" hiddenButton="1"/>
    <filterColumn colId="4398" hiddenButton="1"/>
    <filterColumn colId="4399" hiddenButton="1"/>
    <filterColumn colId="4400" hiddenButton="1"/>
    <filterColumn colId="4401" hiddenButton="1"/>
    <filterColumn colId="4402" hiddenButton="1"/>
    <filterColumn colId="4403" hiddenButton="1"/>
    <filterColumn colId="4404" hiddenButton="1"/>
    <filterColumn colId="4405" hiddenButton="1"/>
    <filterColumn colId="4406" hiddenButton="1"/>
    <filterColumn colId="4407" hiddenButton="1"/>
    <filterColumn colId="4408" hiddenButton="1"/>
    <filterColumn colId="4409" hiddenButton="1"/>
    <filterColumn colId="4410" hiddenButton="1"/>
    <filterColumn colId="4411" hiddenButton="1"/>
    <filterColumn colId="4412" hiddenButton="1"/>
    <filterColumn colId="4413" hiddenButton="1"/>
    <filterColumn colId="4414" hiddenButton="1"/>
    <filterColumn colId="4415" hiddenButton="1"/>
    <filterColumn colId="4416" hiddenButton="1"/>
    <filterColumn colId="4417" hiddenButton="1"/>
    <filterColumn colId="4418" hiddenButton="1"/>
    <filterColumn colId="4419" hiddenButton="1"/>
    <filterColumn colId="4420" hiddenButton="1"/>
    <filterColumn colId="4421" hiddenButton="1"/>
    <filterColumn colId="4422" hiddenButton="1"/>
    <filterColumn colId="4423" hiddenButton="1"/>
    <filterColumn colId="4424" hiddenButton="1"/>
    <filterColumn colId="4425" hiddenButton="1"/>
    <filterColumn colId="4426" hiddenButton="1"/>
    <filterColumn colId="4427" hiddenButton="1"/>
    <filterColumn colId="4428" hiddenButton="1"/>
    <filterColumn colId="4429" hiddenButton="1"/>
    <filterColumn colId="4430" hiddenButton="1"/>
    <filterColumn colId="4431" hiddenButton="1"/>
    <filterColumn colId="4432" hiddenButton="1"/>
    <filterColumn colId="4433" hiddenButton="1"/>
    <filterColumn colId="4434" hiddenButton="1"/>
    <filterColumn colId="4435" hiddenButton="1"/>
    <filterColumn colId="4436" hiddenButton="1"/>
    <filterColumn colId="4437" hiddenButton="1"/>
    <filterColumn colId="4438" hiddenButton="1"/>
    <filterColumn colId="4439" hiddenButton="1"/>
    <filterColumn colId="4440" hiddenButton="1"/>
    <filterColumn colId="4441" hiddenButton="1"/>
    <filterColumn colId="4442" hiddenButton="1"/>
    <filterColumn colId="4443" hiddenButton="1"/>
    <filterColumn colId="4444" hiddenButton="1"/>
    <filterColumn colId="4445" hiddenButton="1"/>
    <filterColumn colId="4446" hiddenButton="1"/>
    <filterColumn colId="4447" hiddenButton="1"/>
    <filterColumn colId="4448" hiddenButton="1"/>
    <filterColumn colId="4449" hiddenButton="1"/>
    <filterColumn colId="4450" hiddenButton="1"/>
    <filterColumn colId="4451" hiddenButton="1"/>
    <filterColumn colId="4452" hiddenButton="1"/>
    <filterColumn colId="4453" hiddenButton="1"/>
    <filterColumn colId="4454" hiddenButton="1"/>
    <filterColumn colId="4455" hiddenButton="1"/>
    <filterColumn colId="4456" hiddenButton="1"/>
    <filterColumn colId="4457" hiddenButton="1"/>
    <filterColumn colId="4458" hiddenButton="1"/>
    <filterColumn colId="4459" hiddenButton="1"/>
    <filterColumn colId="4460" hiddenButton="1"/>
    <filterColumn colId="4461" hiddenButton="1"/>
    <filterColumn colId="4462" hiddenButton="1"/>
    <filterColumn colId="4463" hiddenButton="1"/>
    <filterColumn colId="4464" hiddenButton="1"/>
    <filterColumn colId="4465" hiddenButton="1"/>
    <filterColumn colId="4466" hiddenButton="1"/>
    <filterColumn colId="4467" hiddenButton="1"/>
    <filterColumn colId="4468" hiddenButton="1"/>
    <filterColumn colId="4469" hiddenButton="1"/>
    <filterColumn colId="4470" hiddenButton="1"/>
    <filterColumn colId="4471" hiddenButton="1"/>
    <filterColumn colId="4472" hiddenButton="1"/>
    <filterColumn colId="4473" hiddenButton="1"/>
    <filterColumn colId="4474" hiddenButton="1"/>
    <filterColumn colId="4475" hiddenButton="1"/>
    <filterColumn colId="4476" hiddenButton="1"/>
    <filterColumn colId="4477" hiddenButton="1"/>
    <filterColumn colId="4478" hiddenButton="1"/>
    <filterColumn colId="4479" hiddenButton="1"/>
    <filterColumn colId="4480" hiddenButton="1"/>
    <filterColumn colId="4481" hiddenButton="1"/>
    <filterColumn colId="4482" hiddenButton="1"/>
    <filterColumn colId="4483" hiddenButton="1"/>
    <filterColumn colId="4484" hiddenButton="1"/>
    <filterColumn colId="4485" hiddenButton="1"/>
    <filterColumn colId="4486" hiddenButton="1"/>
    <filterColumn colId="4487" hiddenButton="1"/>
    <filterColumn colId="4488" hiddenButton="1"/>
    <filterColumn colId="4489" hiddenButton="1"/>
    <filterColumn colId="4490" hiddenButton="1"/>
    <filterColumn colId="4491" hiddenButton="1"/>
    <filterColumn colId="4492" hiddenButton="1"/>
    <filterColumn colId="4493" hiddenButton="1"/>
    <filterColumn colId="4494" hiddenButton="1"/>
    <filterColumn colId="4495" hiddenButton="1"/>
    <filterColumn colId="4496" hiddenButton="1"/>
    <filterColumn colId="4497" hiddenButton="1"/>
    <filterColumn colId="4498" hiddenButton="1"/>
    <filterColumn colId="4499" hiddenButton="1"/>
    <filterColumn colId="4500" hiddenButton="1"/>
    <filterColumn colId="4501" hiddenButton="1"/>
    <filterColumn colId="4502" hiddenButton="1"/>
    <filterColumn colId="4503" hiddenButton="1"/>
    <filterColumn colId="4504" hiddenButton="1"/>
    <filterColumn colId="4505" hiddenButton="1"/>
    <filterColumn colId="4506" hiddenButton="1"/>
    <filterColumn colId="4507" hiddenButton="1"/>
    <filterColumn colId="4508" hiddenButton="1"/>
    <filterColumn colId="4509" hiddenButton="1"/>
    <filterColumn colId="4510" hiddenButton="1"/>
    <filterColumn colId="4511" hiddenButton="1"/>
    <filterColumn colId="4512" hiddenButton="1"/>
    <filterColumn colId="4513" hiddenButton="1"/>
    <filterColumn colId="4514" hiddenButton="1"/>
    <filterColumn colId="4515" hiddenButton="1"/>
    <filterColumn colId="4516" hiddenButton="1"/>
    <filterColumn colId="4517" hiddenButton="1"/>
    <filterColumn colId="4518" hiddenButton="1"/>
    <filterColumn colId="4519" hiddenButton="1"/>
    <filterColumn colId="4520" hiddenButton="1"/>
    <filterColumn colId="4521" hiddenButton="1"/>
    <filterColumn colId="4522" hiddenButton="1"/>
    <filterColumn colId="4523" hiddenButton="1"/>
    <filterColumn colId="4524" hiddenButton="1"/>
    <filterColumn colId="4525" hiddenButton="1"/>
    <filterColumn colId="4526" hiddenButton="1"/>
    <filterColumn colId="4527" hiddenButton="1"/>
    <filterColumn colId="4528" hiddenButton="1"/>
    <filterColumn colId="4529" hiddenButton="1"/>
    <filterColumn colId="4530" hiddenButton="1"/>
    <filterColumn colId="4531" hiddenButton="1"/>
    <filterColumn colId="4532" hiddenButton="1"/>
    <filterColumn colId="4533" hiddenButton="1"/>
    <filterColumn colId="4534" hiddenButton="1"/>
    <filterColumn colId="4535" hiddenButton="1"/>
    <filterColumn colId="4536" hiddenButton="1"/>
    <filterColumn colId="4537" hiddenButton="1"/>
    <filterColumn colId="4538" hiddenButton="1"/>
    <filterColumn colId="4539" hiddenButton="1"/>
    <filterColumn colId="4540" hiddenButton="1"/>
    <filterColumn colId="4541" hiddenButton="1"/>
    <filterColumn colId="4542" hiddenButton="1"/>
    <filterColumn colId="4543" hiddenButton="1"/>
    <filterColumn colId="4544" hiddenButton="1"/>
    <filterColumn colId="4545" hiddenButton="1"/>
    <filterColumn colId="4546" hiddenButton="1"/>
    <filterColumn colId="4547" hiddenButton="1"/>
    <filterColumn colId="4548" hiddenButton="1"/>
    <filterColumn colId="4549" hiddenButton="1"/>
    <filterColumn colId="4550" hiddenButton="1"/>
    <filterColumn colId="4551" hiddenButton="1"/>
    <filterColumn colId="4552" hiddenButton="1"/>
    <filterColumn colId="4553" hiddenButton="1"/>
    <filterColumn colId="4554" hiddenButton="1"/>
    <filterColumn colId="4555" hiddenButton="1"/>
    <filterColumn colId="4556" hiddenButton="1"/>
    <filterColumn colId="4557" hiddenButton="1"/>
    <filterColumn colId="4558" hiddenButton="1"/>
    <filterColumn colId="4559" hiddenButton="1"/>
    <filterColumn colId="4560" hiddenButton="1"/>
    <filterColumn colId="4561" hiddenButton="1"/>
    <filterColumn colId="4562" hiddenButton="1"/>
    <filterColumn colId="4563" hiddenButton="1"/>
    <filterColumn colId="4564" hiddenButton="1"/>
    <filterColumn colId="4565" hiddenButton="1"/>
    <filterColumn colId="4566" hiddenButton="1"/>
    <filterColumn colId="4567" hiddenButton="1"/>
    <filterColumn colId="4568" hiddenButton="1"/>
    <filterColumn colId="4569" hiddenButton="1"/>
    <filterColumn colId="4570" hiddenButton="1"/>
    <filterColumn colId="4571" hiddenButton="1"/>
    <filterColumn colId="4572" hiddenButton="1"/>
    <filterColumn colId="4573" hiddenButton="1"/>
    <filterColumn colId="4574" hiddenButton="1"/>
    <filterColumn colId="4575" hiddenButton="1"/>
    <filterColumn colId="4576" hiddenButton="1"/>
    <filterColumn colId="4577" hiddenButton="1"/>
    <filterColumn colId="4578" hiddenButton="1"/>
    <filterColumn colId="4579" hiddenButton="1"/>
    <filterColumn colId="4580" hiddenButton="1"/>
    <filterColumn colId="4581" hiddenButton="1"/>
    <filterColumn colId="4582" hiddenButton="1"/>
    <filterColumn colId="4583" hiddenButton="1"/>
    <filterColumn colId="4584" hiddenButton="1"/>
    <filterColumn colId="4585" hiddenButton="1"/>
    <filterColumn colId="4586" hiddenButton="1"/>
    <filterColumn colId="4587" hiddenButton="1"/>
    <filterColumn colId="4588" hiddenButton="1"/>
    <filterColumn colId="4589" hiddenButton="1"/>
    <filterColumn colId="4590" hiddenButton="1"/>
    <filterColumn colId="4591" hiddenButton="1"/>
    <filterColumn colId="4592" hiddenButton="1"/>
    <filterColumn colId="4593" hiddenButton="1"/>
    <filterColumn colId="4594" hiddenButton="1"/>
    <filterColumn colId="4595" hiddenButton="1"/>
    <filterColumn colId="4596" hiddenButton="1"/>
    <filterColumn colId="4597" hiddenButton="1"/>
    <filterColumn colId="4598" hiddenButton="1"/>
    <filterColumn colId="4599" hiddenButton="1"/>
    <filterColumn colId="4600" hiddenButton="1"/>
    <filterColumn colId="4601" hiddenButton="1"/>
    <filterColumn colId="4602" hiddenButton="1"/>
    <filterColumn colId="4603" hiddenButton="1"/>
    <filterColumn colId="4604" hiddenButton="1"/>
    <filterColumn colId="4605" hiddenButton="1"/>
    <filterColumn colId="4606" hiddenButton="1"/>
    <filterColumn colId="4607" hiddenButton="1"/>
    <filterColumn colId="4608" hiddenButton="1"/>
    <filterColumn colId="4609" hiddenButton="1"/>
    <filterColumn colId="4610" hiddenButton="1"/>
    <filterColumn colId="4611" hiddenButton="1"/>
    <filterColumn colId="4612" hiddenButton="1"/>
    <filterColumn colId="4613" hiddenButton="1"/>
    <filterColumn colId="4614" hiddenButton="1"/>
    <filterColumn colId="4615" hiddenButton="1"/>
    <filterColumn colId="4616" hiddenButton="1"/>
    <filterColumn colId="4617" hiddenButton="1"/>
    <filterColumn colId="4618" hiddenButton="1"/>
    <filterColumn colId="4619" hiddenButton="1"/>
    <filterColumn colId="4620" hiddenButton="1"/>
    <filterColumn colId="4621" hiddenButton="1"/>
    <filterColumn colId="4622" hiddenButton="1"/>
    <filterColumn colId="4623" hiddenButton="1"/>
    <filterColumn colId="4624" hiddenButton="1"/>
    <filterColumn colId="4625" hiddenButton="1"/>
    <filterColumn colId="4626" hiddenButton="1"/>
    <filterColumn colId="4627" hiddenButton="1"/>
    <filterColumn colId="4628" hiddenButton="1"/>
    <filterColumn colId="4629" hiddenButton="1"/>
    <filterColumn colId="4630" hiddenButton="1"/>
    <filterColumn colId="4631" hiddenButton="1"/>
    <filterColumn colId="4632" hiddenButton="1"/>
    <filterColumn colId="4633" hiddenButton="1"/>
    <filterColumn colId="4634" hiddenButton="1"/>
    <filterColumn colId="4635" hiddenButton="1"/>
    <filterColumn colId="4636" hiddenButton="1"/>
    <filterColumn colId="4637" hiddenButton="1"/>
    <filterColumn colId="4638" hiddenButton="1"/>
    <filterColumn colId="4639" hiddenButton="1"/>
    <filterColumn colId="4640" hiddenButton="1"/>
    <filterColumn colId="4641" hiddenButton="1"/>
    <filterColumn colId="4642" hiddenButton="1"/>
    <filterColumn colId="4643" hiddenButton="1"/>
    <filterColumn colId="4644" hiddenButton="1"/>
    <filterColumn colId="4645" hiddenButton="1"/>
    <filterColumn colId="4646" hiddenButton="1"/>
    <filterColumn colId="4647" hiddenButton="1"/>
    <filterColumn colId="4648" hiddenButton="1"/>
    <filterColumn colId="4649" hiddenButton="1"/>
    <filterColumn colId="4650" hiddenButton="1"/>
    <filterColumn colId="4651" hiddenButton="1"/>
    <filterColumn colId="4652" hiddenButton="1"/>
    <filterColumn colId="4653" hiddenButton="1"/>
    <filterColumn colId="4654" hiddenButton="1"/>
    <filterColumn colId="4655" hiddenButton="1"/>
    <filterColumn colId="4656" hiddenButton="1"/>
    <filterColumn colId="4657" hiddenButton="1"/>
    <filterColumn colId="4658" hiddenButton="1"/>
    <filterColumn colId="4659" hiddenButton="1"/>
    <filterColumn colId="4660" hiddenButton="1"/>
    <filterColumn colId="4661" hiddenButton="1"/>
    <filterColumn colId="4662" hiddenButton="1"/>
    <filterColumn colId="4663" hiddenButton="1"/>
    <filterColumn colId="4664" hiddenButton="1"/>
    <filterColumn colId="4665" hiddenButton="1"/>
    <filterColumn colId="4666" hiddenButton="1"/>
    <filterColumn colId="4667" hiddenButton="1"/>
    <filterColumn colId="4668" hiddenButton="1"/>
    <filterColumn colId="4669" hiddenButton="1"/>
    <filterColumn colId="4670" hiddenButton="1"/>
    <filterColumn colId="4671" hiddenButton="1"/>
    <filterColumn colId="4672" hiddenButton="1"/>
    <filterColumn colId="4673" hiddenButton="1"/>
    <filterColumn colId="4674" hiddenButton="1"/>
    <filterColumn colId="4675" hiddenButton="1"/>
    <filterColumn colId="4676" hiddenButton="1"/>
    <filterColumn colId="4677" hiddenButton="1"/>
    <filterColumn colId="4678" hiddenButton="1"/>
    <filterColumn colId="4679" hiddenButton="1"/>
    <filterColumn colId="4680" hiddenButton="1"/>
    <filterColumn colId="4681" hiddenButton="1"/>
    <filterColumn colId="4682" hiddenButton="1"/>
    <filterColumn colId="4683" hiddenButton="1"/>
    <filterColumn colId="4684" hiddenButton="1"/>
    <filterColumn colId="4685" hiddenButton="1"/>
    <filterColumn colId="4686" hiddenButton="1"/>
    <filterColumn colId="4687" hiddenButton="1"/>
    <filterColumn colId="4688" hiddenButton="1"/>
    <filterColumn colId="4689" hiddenButton="1"/>
    <filterColumn colId="4690" hiddenButton="1"/>
    <filterColumn colId="4691" hiddenButton="1"/>
    <filterColumn colId="4692" hiddenButton="1"/>
    <filterColumn colId="4693" hiddenButton="1"/>
    <filterColumn colId="4694" hiddenButton="1"/>
    <filterColumn colId="4695" hiddenButton="1"/>
    <filterColumn colId="4696" hiddenButton="1"/>
    <filterColumn colId="4697" hiddenButton="1"/>
    <filterColumn colId="4698" hiddenButton="1"/>
    <filterColumn colId="4699" hiddenButton="1"/>
    <filterColumn colId="4700" hiddenButton="1"/>
    <filterColumn colId="4701" hiddenButton="1"/>
    <filterColumn colId="4702" hiddenButton="1"/>
    <filterColumn colId="4703" hiddenButton="1"/>
    <filterColumn colId="4704" hiddenButton="1"/>
    <filterColumn colId="4705" hiddenButton="1"/>
    <filterColumn colId="4706" hiddenButton="1"/>
    <filterColumn colId="4707" hiddenButton="1"/>
    <filterColumn colId="4708" hiddenButton="1"/>
    <filterColumn colId="4709" hiddenButton="1"/>
    <filterColumn colId="4710" hiddenButton="1"/>
    <filterColumn colId="4711" hiddenButton="1"/>
    <filterColumn colId="4712" hiddenButton="1"/>
    <filterColumn colId="4713" hiddenButton="1"/>
    <filterColumn colId="4714" hiddenButton="1"/>
    <filterColumn colId="4715" hiddenButton="1"/>
    <filterColumn colId="4716" hiddenButton="1"/>
    <filterColumn colId="4717" hiddenButton="1"/>
    <filterColumn colId="4718" hiddenButton="1"/>
    <filterColumn colId="4719" hiddenButton="1"/>
    <filterColumn colId="4720" hiddenButton="1"/>
    <filterColumn colId="4721" hiddenButton="1"/>
    <filterColumn colId="4722" hiddenButton="1"/>
    <filterColumn colId="4723" hiddenButton="1"/>
    <filterColumn colId="4724" hiddenButton="1"/>
    <filterColumn colId="4725" hiddenButton="1"/>
    <filterColumn colId="4726" hiddenButton="1"/>
    <filterColumn colId="4727" hiddenButton="1"/>
    <filterColumn colId="4728" hiddenButton="1"/>
    <filterColumn colId="4729" hiddenButton="1"/>
    <filterColumn colId="4730" hiddenButton="1"/>
    <filterColumn colId="4731" hiddenButton="1"/>
    <filterColumn colId="4732" hiddenButton="1"/>
    <filterColumn colId="4733" hiddenButton="1"/>
    <filterColumn colId="4734" hiddenButton="1"/>
    <filterColumn colId="4735" hiddenButton="1"/>
    <filterColumn colId="4736" hiddenButton="1"/>
    <filterColumn colId="4737" hiddenButton="1"/>
    <filterColumn colId="4738" hiddenButton="1"/>
    <filterColumn colId="4739" hiddenButton="1"/>
    <filterColumn colId="4740" hiddenButton="1"/>
    <filterColumn colId="4741" hiddenButton="1"/>
    <filterColumn colId="4742" hiddenButton="1"/>
    <filterColumn colId="4743" hiddenButton="1"/>
    <filterColumn colId="4744" hiddenButton="1"/>
    <filterColumn colId="4745" hiddenButton="1"/>
    <filterColumn colId="4746" hiddenButton="1"/>
    <filterColumn colId="4747" hiddenButton="1"/>
    <filterColumn colId="4748" hiddenButton="1"/>
    <filterColumn colId="4749" hiddenButton="1"/>
    <filterColumn colId="4750" hiddenButton="1"/>
    <filterColumn colId="4751" hiddenButton="1"/>
    <filterColumn colId="4752" hiddenButton="1"/>
    <filterColumn colId="4753" hiddenButton="1"/>
    <filterColumn colId="4754" hiddenButton="1"/>
    <filterColumn colId="4755" hiddenButton="1"/>
    <filterColumn colId="4756" hiddenButton="1"/>
    <filterColumn colId="4757" hiddenButton="1"/>
    <filterColumn colId="4758" hiddenButton="1"/>
    <filterColumn colId="4759" hiddenButton="1"/>
    <filterColumn colId="4760" hiddenButton="1"/>
    <filterColumn colId="4761" hiddenButton="1"/>
    <filterColumn colId="4762" hiddenButton="1"/>
    <filterColumn colId="4763" hiddenButton="1"/>
    <filterColumn colId="4764" hiddenButton="1"/>
    <filterColumn colId="4765" hiddenButton="1"/>
    <filterColumn colId="4766" hiddenButton="1"/>
    <filterColumn colId="4767" hiddenButton="1"/>
    <filterColumn colId="4768" hiddenButton="1"/>
    <filterColumn colId="4769" hiddenButton="1"/>
    <filterColumn colId="4770" hiddenButton="1"/>
    <filterColumn colId="4771" hiddenButton="1"/>
    <filterColumn colId="4772" hiddenButton="1"/>
    <filterColumn colId="4773" hiddenButton="1"/>
    <filterColumn colId="4774" hiddenButton="1"/>
    <filterColumn colId="4775" hiddenButton="1"/>
    <filterColumn colId="4776" hiddenButton="1"/>
    <filterColumn colId="4777" hiddenButton="1"/>
    <filterColumn colId="4778" hiddenButton="1"/>
    <filterColumn colId="4779" hiddenButton="1"/>
    <filterColumn colId="4780" hiddenButton="1"/>
    <filterColumn colId="4781" hiddenButton="1"/>
    <filterColumn colId="4782" hiddenButton="1"/>
    <filterColumn colId="4783" hiddenButton="1"/>
    <filterColumn colId="4784" hiddenButton="1"/>
    <filterColumn colId="4785" hiddenButton="1"/>
    <filterColumn colId="4786" hiddenButton="1"/>
    <filterColumn colId="4787" hiddenButton="1"/>
    <filterColumn colId="4788" hiddenButton="1"/>
    <filterColumn colId="4789" hiddenButton="1"/>
    <filterColumn colId="4790" hiddenButton="1"/>
    <filterColumn colId="4791" hiddenButton="1"/>
    <filterColumn colId="4792" hiddenButton="1"/>
    <filterColumn colId="4793" hiddenButton="1"/>
    <filterColumn colId="4794" hiddenButton="1"/>
    <filterColumn colId="4795" hiddenButton="1"/>
    <filterColumn colId="4796" hiddenButton="1"/>
    <filterColumn colId="4797" hiddenButton="1"/>
    <filterColumn colId="4798" hiddenButton="1"/>
    <filterColumn colId="4799" hiddenButton="1"/>
    <filterColumn colId="4800" hiddenButton="1"/>
    <filterColumn colId="4801" hiddenButton="1"/>
    <filterColumn colId="4802" hiddenButton="1"/>
    <filterColumn colId="4803" hiddenButton="1"/>
    <filterColumn colId="4804" hiddenButton="1"/>
    <filterColumn colId="4805" hiddenButton="1"/>
    <filterColumn colId="4806" hiddenButton="1"/>
    <filterColumn colId="4807" hiddenButton="1"/>
    <filterColumn colId="4808" hiddenButton="1"/>
    <filterColumn colId="4809" hiddenButton="1"/>
    <filterColumn colId="4810" hiddenButton="1"/>
    <filterColumn colId="4811" hiddenButton="1"/>
    <filterColumn colId="4812" hiddenButton="1"/>
    <filterColumn colId="4813" hiddenButton="1"/>
    <filterColumn colId="4814" hiddenButton="1"/>
    <filterColumn colId="4815" hiddenButton="1"/>
    <filterColumn colId="4816" hiddenButton="1"/>
    <filterColumn colId="4817" hiddenButton="1"/>
    <filterColumn colId="4818" hiddenButton="1"/>
    <filterColumn colId="4819" hiddenButton="1"/>
    <filterColumn colId="4820" hiddenButton="1"/>
    <filterColumn colId="4821" hiddenButton="1"/>
    <filterColumn colId="4822" hiddenButton="1"/>
    <filterColumn colId="4823" hiddenButton="1"/>
    <filterColumn colId="4824" hiddenButton="1"/>
    <filterColumn colId="4825" hiddenButton="1"/>
    <filterColumn colId="4826" hiddenButton="1"/>
    <filterColumn colId="4827" hiddenButton="1"/>
    <filterColumn colId="4828" hiddenButton="1"/>
    <filterColumn colId="4829" hiddenButton="1"/>
    <filterColumn colId="4830" hiddenButton="1"/>
    <filterColumn colId="4831" hiddenButton="1"/>
    <filterColumn colId="4832" hiddenButton="1"/>
    <filterColumn colId="4833" hiddenButton="1"/>
    <filterColumn colId="4834" hiddenButton="1"/>
    <filterColumn colId="4835" hiddenButton="1"/>
    <filterColumn colId="4836" hiddenButton="1"/>
    <filterColumn colId="4837" hiddenButton="1"/>
    <filterColumn colId="4838" hiddenButton="1"/>
    <filterColumn colId="4839" hiddenButton="1"/>
    <filterColumn colId="4840" hiddenButton="1"/>
    <filterColumn colId="4841" hiddenButton="1"/>
    <filterColumn colId="4842" hiddenButton="1"/>
    <filterColumn colId="4843" hiddenButton="1"/>
    <filterColumn colId="4844" hiddenButton="1"/>
    <filterColumn colId="4845" hiddenButton="1"/>
    <filterColumn colId="4846" hiddenButton="1"/>
    <filterColumn colId="4847" hiddenButton="1"/>
    <filterColumn colId="4848" hiddenButton="1"/>
    <filterColumn colId="4849" hiddenButton="1"/>
    <filterColumn colId="4850" hiddenButton="1"/>
    <filterColumn colId="4851" hiddenButton="1"/>
    <filterColumn colId="4852" hiddenButton="1"/>
    <filterColumn colId="4853" hiddenButton="1"/>
    <filterColumn colId="4854" hiddenButton="1"/>
    <filterColumn colId="4855" hiddenButton="1"/>
    <filterColumn colId="4856" hiddenButton="1"/>
    <filterColumn colId="4857" hiddenButton="1"/>
    <filterColumn colId="4858" hiddenButton="1"/>
    <filterColumn colId="4859" hiddenButton="1"/>
    <filterColumn colId="4860" hiddenButton="1"/>
    <filterColumn colId="4861" hiddenButton="1"/>
    <filterColumn colId="4862" hiddenButton="1"/>
    <filterColumn colId="4863" hiddenButton="1"/>
    <filterColumn colId="4864" hiddenButton="1"/>
    <filterColumn colId="4865" hiddenButton="1"/>
    <filterColumn colId="4866" hiddenButton="1"/>
    <filterColumn colId="4867" hiddenButton="1"/>
    <filterColumn colId="4868" hiddenButton="1"/>
    <filterColumn colId="4869" hiddenButton="1"/>
    <filterColumn colId="4870" hiddenButton="1"/>
    <filterColumn colId="4871" hiddenButton="1"/>
    <filterColumn colId="4872" hiddenButton="1"/>
    <filterColumn colId="4873" hiddenButton="1"/>
    <filterColumn colId="4874" hiddenButton="1"/>
    <filterColumn colId="4875" hiddenButton="1"/>
    <filterColumn colId="4876" hiddenButton="1"/>
    <filterColumn colId="4877" hiddenButton="1"/>
    <filterColumn colId="4878" hiddenButton="1"/>
    <filterColumn colId="4879" hiddenButton="1"/>
    <filterColumn colId="4880" hiddenButton="1"/>
    <filterColumn colId="4881" hiddenButton="1"/>
    <filterColumn colId="4882" hiddenButton="1"/>
    <filterColumn colId="4883" hiddenButton="1"/>
    <filterColumn colId="4884" hiddenButton="1"/>
    <filterColumn colId="4885" hiddenButton="1"/>
    <filterColumn colId="4886" hiddenButton="1"/>
    <filterColumn colId="4887" hiddenButton="1"/>
    <filterColumn colId="4888" hiddenButton="1"/>
    <filterColumn colId="4889" hiddenButton="1"/>
    <filterColumn colId="4890" hiddenButton="1"/>
    <filterColumn colId="4891" hiddenButton="1"/>
    <filterColumn colId="4892" hiddenButton="1"/>
    <filterColumn colId="4893" hiddenButton="1"/>
    <filterColumn colId="4894" hiddenButton="1"/>
    <filterColumn colId="4895" hiddenButton="1"/>
    <filterColumn colId="4896" hiddenButton="1"/>
    <filterColumn colId="4897" hiddenButton="1"/>
    <filterColumn colId="4898" hiddenButton="1"/>
    <filterColumn colId="4899" hiddenButton="1"/>
    <filterColumn colId="4900" hiddenButton="1"/>
    <filterColumn colId="4901" hiddenButton="1"/>
    <filterColumn colId="4902" hiddenButton="1"/>
    <filterColumn colId="4903" hiddenButton="1"/>
    <filterColumn colId="4904" hiddenButton="1"/>
    <filterColumn colId="4905" hiddenButton="1"/>
    <filterColumn colId="4906" hiddenButton="1"/>
    <filterColumn colId="4907" hiddenButton="1"/>
    <filterColumn colId="4908" hiddenButton="1"/>
    <filterColumn colId="4909" hiddenButton="1"/>
    <filterColumn colId="4910" hiddenButton="1"/>
    <filterColumn colId="4911" hiddenButton="1"/>
    <filterColumn colId="4912" hiddenButton="1"/>
    <filterColumn colId="4913" hiddenButton="1"/>
    <filterColumn colId="4914" hiddenButton="1"/>
    <filterColumn colId="4915" hiddenButton="1"/>
    <filterColumn colId="4916" hiddenButton="1"/>
    <filterColumn colId="4917" hiddenButton="1"/>
    <filterColumn colId="4918" hiddenButton="1"/>
    <filterColumn colId="4919" hiddenButton="1"/>
    <filterColumn colId="4920" hiddenButton="1"/>
    <filterColumn colId="4921" hiddenButton="1"/>
    <filterColumn colId="4922" hiddenButton="1"/>
    <filterColumn colId="4923" hiddenButton="1"/>
    <filterColumn colId="4924" hiddenButton="1"/>
    <filterColumn colId="4925" hiddenButton="1"/>
    <filterColumn colId="4926" hiddenButton="1"/>
    <filterColumn colId="4927" hiddenButton="1"/>
    <filterColumn colId="4928" hiddenButton="1"/>
    <filterColumn colId="4929" hiddenButton="1"/>
    <filterColumn colId="4930" hiddenButton="1"/>
    <filterColumn colId="4931" hiddenButton="1"/>
    <filterColumn colId="4932" hiddenButton="1"/>
    <filterColumn colId="4933" hiddenButton="1"/>
    <filterColumn colId="4934" hiddenButton="1"/>
    <filterColumn colId="4935" hiddenButton="1"/>
    <filterColumn colId="4936" hiddenButton="1"/>
    <filterColumn colId="4937" hiddenButton="1"/>
    <filterColumn colId="4938" hiddenButton="1"/>
    <filterColumn colId="4939" hiddenButton="1"/>
    <filterColumn colId="4940" hiddenButton="1"/>
    <filterColumn colId="4941" hiddenButton="1"/>
    <filterColumn colId="4942" hiddenButton="1"/>
    <filterColumn colId="4943" hiddenButton="1"/>
    <filterColumn colId="4944" hiddenButton="1"/>
    <filterColumn colId="4945" hiddenButton="1"/>
    <filterColumn colId="4946" hiddenButton="1"/>
    <filterColumn colId="4947" hiddenButton="1"/>
    <filterColumn colId="4948" hiddenButton="1"/>
    <filterColumn colId="4949" hiddenButton="1"/>
    <filterColumn colId="4950" hiddenButton="1"/>
    <filterColumn colId="4951" hiddenButton="1"/>
    <filterColumn colId="4952" hiddenButton="1"/>
    <filterColumn colId="4953" hiddenButton="1"/>
    <filterColumn colId="4954" hiddenButton="1"/>
    <filterColumn colId="4955" hiddenButton="1"/>
    <filterColumn colId="4956" hiddenButton="1"/>
    <filterColumn colId="4957" hiddenButton="1"/>
    <filterColumn colId="4958" hiddenButton="1"/>
    <filterColumn colId="4959" hiddenButton="1"/>
    <filterColumn colId="4960" hiddenButton="1"/>
    <filterColumn colId="4961" hiddenButton="1"/>
    <filterColumn colId="4962" hiddenButton="1"/>
    <filterColumn colId="4963" hiddenButton="1"/>
    <filterColumn colId="4964" hiddenButton="1"/>
    <filterColumn colId="4965" hiddenButton="1"/>
    <filterColumn colId="4966" hiddenButton="1"/>
    <filterColumn colId="4967" hiddenButton="1"/>
    <filterColumn colId="4968" hiddenButton="1"/>
    <filterColumn colId="4969" hiddenButton="1"/>
    <filterColumn colId="4970" hiddenButton="1"/>
    <filterColumn colId="4971" hiddenButton="1"/>
    <filterColumn colId="4972" hiddenButton="1"/>
    <filterColumn colId="4973" hiddenButton="1"/>
    <filterColumn colId="4974" hiddenButton="1"/>
    <filterColumn colId="4975" hiddenButton="1"/>
    <filterColumn colId="4976" hiddenButton="1"/>
    <filterColumn colId="4977" hiddenButton="1"/>
    <filterColumn colId="4978" hiddenButton="1"/>
    <filterColumn colId="4979" hiddenButton="1"/>
    <filterColumn colId="4980" hiddenButton="1"/>
    <filterColumn colId="4981" hiddenButton="1"/>
    <filterColumn colId="4982" hiddenButton="1"/>
    <filterColumn colId="4983" hiddenButton="1"/>
    <filterColumn colId="4984" hiddenButton="1"/>
    <filterColumn colId="4985" hiddenButton="1"/>
    <filterColumn colId="4986" hiddenButton="1"/>
    <filterColumn colId="4987" hiddenButton="1"/>
    <filterColumn colId="4988" hiddenButton="1"/>
    <filterColumn colId="4989" hiddenButton="1"/>
    <filterColumn colId="4990" hiddenButton="1"/>
    <filterColumn colId="4991" hiddenButton="1"/>
    <filterColumn colId="4992" hiddenButton="1"/>
    <filterColumn colId="4993" hiddenButton="1"/>
    <filterColumn colId="4994" hiddenButton="1"/>
    <filterColumn colId="4995" hiddenButton="1"/>
    <filterColumn colId="4996" hiddenButton="1"/>
    <filterColumn colId="4997" hiddenButton="1"/>
    <filterColumn colId="4998" hiddenButton="1"/>
    <filterColumn colId="4999" hiddenButton="1"/>
    <filterColumn colId="5000" hiddenButton="1"/>
    <filterColumn colId="5001" hiddenButton="1"/>
    <filterColumn colId="5002" hiddenButton="1"/>
    <filterColumn colId="5003" hiddenButton="1"/>
    <filterColumn colId="5004" hiddenButton="1"/>
    <filterColumn colId="5005" hiddenButton="1"/>
    <filterColumn colId="5006" hiddenButton="1"/>
    <filterColumn colId="5007" hiddenButton="1"/>
    <filterColumn colId="5008" hiddenButton="1"/>
    <filterColumn colId="5009" hiddenButton="1"/>
    <filterColumn colId="5010" hiddenButton="1"/>
    <filterColumn colId="5011" hiddenButton="1"/>
    <filterColumn colId="5012" hiddenButton="1"/>
    <filterColumn colId="5013" hiddenButton="1"/>
    <filterColumn colId="5014" hiddenButton="1"/>
    <filterColumn colId="5015" hiddenButton="1"/>
    <filterColumn colId="5016" hiddenButton="1"/>
    <filterColumn colId="5017" hiddenButton="1"/>
    <filterColumn colId="5018" hiddenButton="1"/>
    <filterColumn colId="5019" hiddenButton="1"/>
    <filterColumn colId="5020" hiddenButton="1"/>
    <filterColumn colId="5021" hiddenButton="1"/>
    <filterColumn colId="5022" hiddenButton="1"/>
    <filterColumn colId="5023" hiddenButton="1"/>
    <filterColumn colId="5024" hiddenButton="1"/>
    <filterColumn colId="5025" hiddenButton="1"/>
    <filterColumn colId="5026" hiddenButton="1"/>
    <filterColumn colId="5027" hiddenButton="1"/>
    <filterColumn colId="5028" hiddenButton="1"/>
    <filterColumn colId="5029" hiddenButton="1"/>
    <filterColumn colId="5030" hiddenButton="1"/>
    <filterColumn colId="5031" hiddenButton="1"/>
    <filterColumn colId="5032" hiddenButton="1"/>
    <filterColumn colId="5033" hiddenButton="1"/>
    <filterColumn colId="5034" hiddenButton="1"/>
    <filterColumn colId="5035" hiddenButton="1"/>
    <filterColumn colId="5036" hiddenButton="1"/>
    <filterColumn colId="5037" hiddenButton="1"/>
    <filterColumn colId="5038" hiddenButton="1"/>
    <filterColumn colId="5039" hiddenButton="1"/>
    <filterColumn colId="5040" hiddenButton="1"/>
    <filterColumn colId="5041" hiddenButton="1"/>
    <filterColumn colId="5042" hiddenButton="1"/>
    <filterColumn colId="5043" hiddenButton="1"/>
    <filterColumn colId="5044" hiddenButton="1"/>
    <filterColumn colId="5045" hiddenButton="1"/>
    <filterColumn colId="5046" hiddenButton="1"/>
    <filterColumn colId="5047" hiddenButton="1"/>
    <filterColumn colId="5048" hiddenButton="1"/>
    <filterColumn colId="5049" hiddenButton="1"/>
    <filterColumn colId="5050" hiddenButton="1"/>
    <filterColumn colId="5051" hiddenButton="1"/>
    <filterColumn colId="5052" hiddenButton="1"/>
    <filterColumn colId="5053" hiddenButton="1"/>
    <filterColumn colId="5054" hiddenButton="1"/>
    <filterColumn colId="5055" hiddenButton="1"/>
    <filterColumn colId="5056" hiddenButton="1"/>
    <filterColumn colId="5057" hiddenButton="1"/>
    <filterColumn colId="5058" hiddenButton="1"/>
    <filterColumn colId="5059" hiddenButton="1"/>
    <filterColumn colId="5060" hiddenButton="1"/>
    <filterColumn colId="5061" hiddenButton="1"/>
    <filterColumn colId="5062" hiddenButton="1"/>
    <filterColumn colId="5063" hiddenButton="1"/>
    <filterColumn colId="5064" hiddenButton="1"/>
    <filterColumn colId="5065" hiddenButton="1"/>
    <filterColumn colId="5066" hiddenButton="1"/>
    <filterColumn colId="5067" hiddenButton="1"/>
    <filterColumn colId="5068" hiddenButton="1"/>
    <filterColumn colId="5069" hiddenButton="1"/>
    <filterColumn colId="5070" hiddenButton="1"/>
    <filterColumn colId="5071" hiddenButton="1"/>
    <filterColumn colId="5072" hiddenButton="1"/>
    <filterColumn colId="5073" hiddenButton="1"/>
    <filterColumn colId="5074" hiddenButton="1"/>
    <filterColumn colId="5075" hiddenButton="1"/>
    <filterColumn colId="5076" hiddenButton="1"/>
    <filterColumn colId="5077" hiddenButton="1"/>
    <filterColumn colId="5078" hiddenButton="1"/>
    <filterColumn colId="5079" hiddenButton="1"/>
    <filterColumn colId="5080" hiddenButton="1"/>
    <filterColumn colId="5081" hiddenButton="1"/>
    <filterColumn colId="5082" hiddenButton="1"/>
    <filterColumn colId="5083" hiddenButton="1"/>
    <filterColumn colId="5084" hiddenButton="1"/>
    <filterColumn colId="5085" hiddenButton="1"/>
    <filterColumn colId="5086" hiddenButton="1"/>
    <filterColumn colId="5087" hiddenButton="1"/>
    <filterColumn colId="5088" hiddenButton="1"/>
    <filterColumn colId="5089" hiddenButton="1"/>
    <filterColumn colId="5090" hiddenButton="1"/>
    <filterColumn colId="5091" hiddenButton="1"/>
    <filterColumn colId="5092" hiddenButton="1"/>
    <filterColumn colId="5093" hiddenButton="1"/>
    <filterColumn colId="5094" hiddenButton="1"/>
    <filterColumn colId="5095" hiddenButton="1"/>
    <filterColumn colId="5096" hiddenButton="1"/>
    <filterColumn colId="5097" hiddenButton="1"/>
    <filterColumn colId="5098" hiddenButton="1"/>
    <filterColumn colId="5099" hiddenButton="1"/>
    <filterColumn colId="5100" hiddenButton="1"/>
    <filterColumn colId="5101" hiddenButton="1"/>
    <filterColumn colId="5102" hiddenButton="1"/>
    <filterColumn colId="5103" hiddenButton="1"/>
    <filterColumn colId="5104" hiddenButton="1"/>
    <filterColumn colId="5105" hiddenButton="1"/>
    <filterColumn colId="5106" hiddenButton="1"/>
    <filterColumn colId="5107" hiddenButton="1"/>
    <filterColumn colId="5108" hiddenButton="1"/>
    <filterColumn colId="5109" hiddenButton="1"/>
    <filterColumn colId="5110" hiddenButton="1"/>
    <filterColumn colId="5111" hiddenButton="1"/>
    <filterColumn colId="5112" hiddenButton="1"/>
    <filterColumn colId="5113" hiddenButton="1"/>
    <filterColumn colId="5114" hiddenButton="1"/>
    <filterColumn colId="5115" hiddenButton="1"/>
    <filterColumn colId="5116" hiddenButton="1"/>
    <filterColumn colId="5117" hiddenButton="1"/>
    <filterColumn colId="5118" hiddenButton="1"/>
    <filterColumn colId="5119" hiddenButton="1"/>
    <filterColumn colId="5120" hiddenButton="1"/>
    <filterColumn colId="5121" hiddenButton="1"/>
    <filterColumn colId="5122" hiddenButton="1"/>
    <filterColumn colId="5123" hiddenButton="1"/>
    <filterColumn colId="5124" hiddenButton="1"/>
    <filterColumn colId="5125" hiddenButton="1"/>
    <filterColumn colId="5126" hiddenButton="1"/>
    <filterColumn colId="5127" hiddenButton="1"/>
    <filterColumn colId="5128" hiddenButton="1"/>
    <filterColumn colId="5129" hiddenButton="1"/>
    <filterColumn colId="5130" hiddenButton="1"/>
    <filterColumn colId="5131" hiddenButton="1"/>
    <filterColumn colId="5132" hiddenButton="1"/>
    <filterColumn colId="5133" hiddenButton="1"/>
    <filterColumn colId="5134" hiddenButton="1"/>
    <filterColumn colId="5135" hiddenButton="1"/>
    <filterColumn colId="5136" hiddenButton="1"/>
    <filterColumn colId="5137" hiddenButton="1"/>
    <filterColumn colId="5138" hiddenButton="1"/>
    <filterColumn colId="5139" hiddenButton="1"/>
    <filterColumn colId="5140" hiddenButton="1"/>
    <filterColumn colId="5141" hiddenButton="1"/>
    <filterColumn colId="5142" hiddenButton="1"/>
    <filterColumn colId="5143" hiddenButton="1"/>
    <filterColumn colId="5144" hiddenButton="1"/>
    <filterColumn colId="5145" hiddenButton="1"/>
    <filterColumn colId="5146" hiddenButton="1"/>
    <filterColumn colId="5147" hiddenButton="1"/>
    <filterColumn colId="5148" hiddenButton="1"/>
    <filterColumn colId="5149" hiddenButton="1"/>
    <filterColumn colId="5150" hiddenButton="1"/>
    <filterColumn colId="5151" hiddenButton="1"/>
    <filterColumn colId="5152" hiddenButton="1"/>
    <filterColumn colId="5153" hiddenButton="1"/>
    <filterColumn colId="5154" hiddenButton="1"/>
    <filterColumn colId="5155" hiddenButton="1"/>
    <filterColumn colId="5156" hiddenButton="1"/>
    <filterColumn colId="5157" hiddenButton="1"/>
    <filterColumn colId="5158" hiddenButton="1"/>
    <filterColumn colId="5159" hiddenButton="1"/>
    <filterColumn colId="5160" hiddenButton="1"/>
    <filterColumn colId="5161" hiddenButton="1"/>
    <filterColumn colId="5162" hiddenButton="1"/>
    <filterColumn colId="5163" hiddenButton="1"/>
    <filterColumn colId="5164" hiddenButton="1"/>
    <filterColumn colId="5165" hiddenButton="1"/>
    <filterColumn colId="5166" hiddenButton="1"/>
    <filterColumn colId="5167" hiddenButton="1"/>
    <filterColumn colId="5168" hiddenButton="1"/>
    <filterColumn colId="5169" hiddenButton="1"/>
    <filterColumn colId="5170" hiddenButton="1"/>
    <filterColumn colId="5171" hiddenButton="1"/>
    <filterColumn colId="5172" hiddenButton="1"/>
    <filterColumn colId="5173" hiddenButton="1"/>
    <filterColumn colId="5174" hiddenButton="1"/>
    <filterColumn colId="5175" hiddenButton="1"/>
    <filterColumn colId="5176" hiddenButton="1"/>
    <filterColumn colId="5177" hiddenButton="1"/>
    <filterColumn colId="5178" hiddenButton="1"/>
    <filterColumn colId="5179" hiddenButton="1"/>
    <filterColumn colId="5180" hiddenButton="1"/>
    <filterColumn colId="5181" hiddenButton="1"/>
    <filterColumn colId="5182" hiddenButton="1"/>
    <filterColumn colId="5183" hiddenButton="1"/>
    <filterColumn colId="5184" hiddenButton="1"/>
    <filterColumn colId="5185" hiddenButton="1"/>
    <filterColumn colId="5186" hiddenButton="1"/>
    <filterColumn colId="5187" hiddenButton="1"/>
    <filterColumn colId="5188" hiddenButton="1"/>
    <filterColumn colId="5189" hiddenButton="1"/>
    <filterColumn colId="5190" hiddenButton="1"/>
    <filterColumn colId="5191" hiddenButton="1"/>
    <filterColumn colId="5192" hiddenButton="1"/>
    <filterColumn colId="5193" hiddenButton="1"/>
    <filterColumn colId="5194" hiddenButton="1"/>
    <filterColumn colId="5195" hiddenButton="1"/>
    <filterColumn colId="5196" hiddenButton="1"/>
    <filterColumn colId="5197" hiddenButton="1"/>
    <filterColumn colId="5198" hiddenButton="1"/>
    <filterColumn colId="5199" hiddenButton="1"/>
    <filterColumn colId="5200" hiddenButton="1"/>
    <filterColumn colId="5201" hiddenButton="1"/>
    <filterColumn colId="5202" hiddenButton="1"/>
    <filterColumn colId="5203" hiddenButton="1"/>
    <filterColumn colId="5204" hiddenButton="1"/>
    <filterColumn colId="5205" hiddenButton="1"/>
    <filterColumn colId="5206" hiddenButton="1"/>
    <filterColumn colId="5207" hiddenButton="1"/>
    <filterColumn colId="5208" hiddenButton="1"/>
    <filterColumn colId="5209" hiddenButton="1"/>
    <filterColumn colId="5210" hiddenButton="1"/>
    <filterColumn colId="5211" hiddenButton="1"/>
    <filterColumn colId="5212" hiddenButton="1"/>
    <filterColumn colId="5213" hiddenButton="1"/>
    <filterColumn colId="5214" hiddenButton="1"/>
    <filterColumn colId="5215" hiddenButton="1"/>
    <filterColumn colId="5216" hiddenButton="1"/>
    <filterColumn colId="5217" hiddenButton="1"/>
    <filterColumn colId="5218" hiddenButton="1"/>
    <filterColumn colId="5219" hiddenButton="1"/>
    <filterColumn colId="5220" hiddenButton="1"/>
    <filterColumn colId="5221" hiddenButton="1"/>
    <filterColumn colId="5222" hiddenButton="1"/>
    <filterColumn colId="5223" hiddenButton="1"/>
    <filterColumn colId="5224" hiddenButton="1"/>
    <filterColumn colId="5225" hiddenButton="1"/>
    <filterColumn colId="5226" hiddenButton="1"/>
    <filterColumn colId="5227" hiddenButton="1"/>
    <filterColumn colId="5228" hiddenButton="1"/>
    <filterColumn colId="5229" hiddenButton="1"/>
    <filterColumn colId="5230" hiddenButton="1"/>
    <filterColumn colId="5231" hiddenButton="1"/>
    <filterColumn colId="5232" hiddenButton="1"/>
    <filterColumn colId="5233" hiddenButton="1"/>
    <filterColumn colId="5234" hiddenButton="1"/>
    <filterColumn colId="5235" hiddenButton="1"/>
    <filterColumn colId="5236" hiddenButton="1"/>
    <filterColumn colId="5237" hiddenButton="1"/>
    <filterColumn colId="5238" hiddenButton="1"/>
    <filterColumn colId="5239" hiddenButton="1"/>
    <filterColumn colId="5240" hiddenButton="1"/>
    <filterColumn colId="5241" hiddenButton="1"/>
    <filterColumn colId="5242" hiddenButton="1"/>
    <filterColumn colId="5243" hiddenButton="1"/>
    <filterColumn colId="5244" hiddenButton="1"/>
    <filterColumn colId="5245" hiddenButton="1"/>
    <filterColumn colId="5246" hiddenButton="1"/>
    <filterColumn colId="5247" hiddenButton="1"/>
    <filterColumn colId="5248" hiddenButton="1"/>
    <filterColumn colId="5249" hiddenButton="1"/>
    <filterColumn colId="5250" hiddenButton="1"/>
    <filterColumn colId="5251" hiddenButton="1"/>
    <filterColumn colId="5252" hiddenButton="1"/>
    <filterColumn colId="5253" hiddenButton="1"/>
    <filterColumn colId="5254" hiddenButton="1"/>
    <filterColumn colId="5255" hiddenButton="1"/>
    <filterColumn colId="5256" hiddenButton="1"/>
    <filterColumn colId="5257" hiddenButton="1"/>
    <filterColumn colId="5258" hiddenButton="1"/>
    <filterColumn colId="5259" hiddenButton="1"/>
    <filterColumn colId="5260" hiddenButton="1"/>
    <filterColumn colId="5261" hiddenButton="1"/>
    <filterColumn colId="5262" hiddenButton="1"/>
    <filterColumn colId="5263" hiddenButton="1"/>
    <filterColumn colId="5264" hiddenButton="1"/>
    <filterColumn colId="5265" hiddenButton="1"/>
    <filterColumn colId="5266" hiddenButton="1"/>
    <filterColumn colId="5267" hiddenButton="1"/>
    <filterColumn colId="5268" hiddenButton="1"/>
    <filterColumn colId="5269" hiddenButton="1"/>
    <filterColumn colId="5270" hiddenButton="1"/>
    <filterColumn colId="5271" hiddenButton="1"/>
    <filterColumn colId="5272" hiddenButton="1"/>
    <filterColumn colId="5273" hiddenButton="1"/>
    <filterColumn colId="5274" hiddenButton="1"/>
    <filterColumn colId="5275" hiddenButton="1"/>
    <filterColumn colId="5276" hiddenButton="1"/>
    <filterColumn colId="5277" hiddenButton="1"/>
    <filterColumn colId="5278" hiddenButton="1"/>
    <filterColumn colId="5279" hiddenButton="1"/>
    <filterColumn colId="5280" hiddenButton="1"/>
    <filterColumn colId="5281" hiddenButton="1"/>
    <filterColumn colId="5282" hiddenButton="1"/>
    <filterColumn colId="5283" hiddenButton="1"/>
    <filterColumn colId="5284" hiddenButton="1"/>
    <filterColumn colId="5285" hiddenButton="1"/>
    <filterColumn colId="5286" hiddenButton="1"/>
    <filterColumn colId="5287" hiddenButton="1"/>
    <filterColumn colId="5288" hiddenButton="1"/>
    <filterColumn colId="5289" hiddenButton="1"/>
    <filterColumn colId="5290" hiddenButton="1"/>
    <filterColumn colId="5291" hiddenButton="1"/>
    <filterColumn colId="5292" hiddenButton="1"/>
    <filterColumn colId="5293" hiddenButton="1"/>
    <filterColumn colId="5294" hiddenButton="1"/>
    <filterColumn colId="5295" hiddenButton="1"/>
    <filterColumn colId="5296" hiddenButton="1"/>
    <filterColumn colId="5297" hiddenButton="1"/>
    <filterColumn colId="5298" hiddenButton="1"/>
    <filterColumn colId="5299" hiddenButton="1"/>
    <filterColumn colId="5300" hiddenButton="1"/>
    <filterColumn colId="5301" hiddenButton="1"/>
    <filterColumn colId="5302" hiddenButton="1"/>
    <filterColumn colId="5303" hiddenButton="1"/>
    <filterColumn colId="5304" hiddenButton="1"/>
    <filterColumn colId="5305" hiddenButton="1"/>
    <filterColumn colId="5306" hiddenButton="1"/>
    <filterColumn colId="5307" hiddenButton="1"/>
    <filterColumn colId="5308" hiddenButton="1"/>
    <filterColumn colId="5309" hiddenButton="1"/>
    <filterColumn colId="5310" hiddenButton="1"/>
    <filterColumn colId="5311" hiddenButton="1"/>
    <filterColumn colId="5312" hiddenButton="1"/>
    <filterColumn colId="5313" hiddenButton="1"/>
    <filterColumn colId="5314" hiddenButton="1"/>
    <filterColumn colId="5315" hiddenButton="1"/>
    <filterColumn colId="5316" hiddenButton="1"/>
    <filterColumn colId="5317" hiddenButton="1"/>
    <filterColumn colId="5318" hiddenButton="1"/>
    <filterColumn colId="5319" hiddenButton="1"/>
    <filterColumn colId="5320" hiddenButton="1"/>
    <filterColumn colId="5321" hiddenButton="1"/>
    <filterColumn colId="5322" hiddenButton="1"/>
    <filterColumn colId="5323" hiddenButton="1"/>
    <filterColumn colId="5324" hiddenButton="1"/>
    <filterColumn colId="5325" hiddenButton="1"/>
    <filterColumn colId="5326" hiddenButton="1"/>
    <filterColumn colId="5327" hiddenButton="1"/>
    <filterColumn colId="5328" hiddenButton="1"/>
    <filterColumn colId="5329" hiddenButton="1"/>
    <filterColumn colId="5330" hiddenButton="1"/>
    <filterColumn colId="5331" hiddenButton="1"/>
    <filterColumn colId="5332" hiddenButton="1"/>
    <filterColumn colId="5333" hiddenButton="1"/>
    <filterColumn colId="5334" hiddenButton="1"/>
    <filterColumn colId="5335" hiddenButton="1"/>
    <filterColumn colId="5336" hiddenButton="1"/>
    <filterColumn colId="5337" hiddenButton="1"/>
    <filterColumn colId="5338" hiddenButton="1"/>
    <filterColumn colId="5339" hiddenButton="1"/>
    <filterColumn colId="5340" hiddenButton="1"/>
    <filterColumn colId="5341" hiddenButton="1"/>
    <filterColumn colId="5342" hiddenButton="1"/>
    <filterColumn colId="5343" hiddenButton="1"/>
    <filterColumn colId="5344" hiddenButton="1"/>
    <filterColumn colId="5345" hiddenButton="1"/>
    <filterColumn colId="5346" hiddenButton="1"/>
    <filterColumn colId="5347" hiddenButton="1"/>
    <filterColumn colId="5348" hiddenButton="1"/>
    <filterColumn colId="5349" hiddenButton="1"/>
    <filterColumn colId="5350" hiddenButton="1"/>
    <filterColumn colId="5351" hiddenButton="1"/>
    <filterColumn colId="5352" hiddenButton="1"/>
    <filterColumn colId="5353" hiddenButton="1"/>
    <filterColumn colId="5354" hiddenButton="1"/>
    <filterColumn colId="5355" hiddenButton="1"/>
    <filterColumn colId="5356" hiddenButton="1"/>
    <filterColumn colId="5357" hiddenButton="1"/>
    <filterColumn colId="5358" hiddenButton="1"/>
    <filterColumn colId="5359" hiddenButton="1"/>
    <filterColumn colId="5360" hiddenButton="1"/>
    <filterColumn colId="5361" hiddenButton="1"/>
    <filterColumn colId="5362" hiddenButton="1"/>
    <filterColumn colId="5363" hiddenButton="1"/>
    <filterColumn colId="5364" hiddenButton="1"/>
    <filterColumn colId="5365" hiddenButton="1"/>
    <filterColumn colId="5366" hiddenButton="1"/>
    <filterColumn colId="5367" hiddenButton="1"/>
    <filterColumn colId="5368" hiddenButton="1"/>
    <filterColumn colId="5369" hiddenButton="1"/>
    <filterColumn colId="5370" hiddenButton="1"/>
    <filterColumn colId="5371" hiddenButton="1"/>
    <filterColumn colId="5372" hiddenButton="1"/>
    <filterColumn colId="5373" hiddenButton="1"/>
    <filterColumn colId="5374" hiddenButton="1"/>
    <filterColumn colId="5375" hiddenButton="1"/>
    <filterColumn colId="5376" hiddenButton="1"/>
    <filterColumn colId="5377" hiddenButton="1"/>
    <filterColumn colId="5378" hiddenButton="1"/>
    <filterColumn colId="5379" hiddenButton="1"/>
    <filterColumn colId="5380" hiddenButton="1"/>
    <filterColumn colId="5381" hiddenButton="1"/>
    <filterColumn colId="5382" hiddenButton="1"/>
    <filterColumn colId="5383" hiddenButton="1"/>
    <filterColumn colId="5384" hiddenButton="1"/>
    <filterColumn colId="5385" hiddenButton="1"/>
    <filterColumn colId="5386" hiddenButton="1"/>
    <filterColumn colId="5387" hiddenButton="1"/>
    <filterColumn colId="5388" hiddenButton="1"/>
    <filterColumn colId="5389" hiddenButton="1"/>
    <filterColumn colId="5390" hiddenButton="1"/>
    <filterColumn colId="5391" hiddenButton="1"/>
    <filterColumn colId="5392" hiddenButton="1"/>
    <filterColumn colId="5393" hiddenButton="1"/>
    <filterColumn colId="5394" hiddenButton="1"/>
    <filterColumn colId="5395" hiddenButton="1"/>
    <filterColumn colId="5396" hiddenButton="1"/>
    <filterColumn colId="5397" hiddenButton="1"/>
    <filterColumn colId="5398" hiddenButton="1"/>
    <filterColumn colId="5399" hiddenButton="1"/>
    <filterColumn colId="5400" hiddenButton="1"/>
    <filterColumn colId="5401" hiddenButton="1"/>
    <filterColumn colId="5402" hiddenButton="1"/>
    <filterColumn colId="5403" hiddenButton="1"/>
    <filterColumn colId="5404" hiddenButton="1"/>
    <filterColumn colId="5405" hiddenButton="1"/>
    <filterColumn colId="5406" hiddenButton="1"/>
    <filterColumn colId="5407" hiddenButton="1"/>
    <filterColumn colId="5408" hiddenButton="1"/>
    <filterColumn colId="5409" hiddenButton="1"/>
    <filterColumn colId="5410" hiddenButton="1"/>
    <filterColumn colId="5411" hiddenButton="1"/>
    <filterColumn colId="5412" hiddenButton="1"/>
    <filterColumn colId="5413" hiddenButton="1"/>
    <filterColumn colId="5414" hiddenButton="1"/>
    <filterColumn colId="5415" hiddenButton="1"/>
    <filterColumn colId="5416" hiddenButton="1"/>
    <filterColumn colId="5417" hiddenButton="1"/>
    <filterColumn colId="5418" hiddenButton="1"/>
    <filterColumn colId="5419" hiddenButton="1"/>
    <filterColumn colId="5420" hiddenButton="1"/>
    <filterColumn colId="5421" hiddenButton="1"/>
    <filterColumn colId="5422" hiddenButton="1"/>
    <filterColumn colId="5423" hiddenButton="1"/>
    <filterColumn colId="5424" hiddenButton="1"/>
    <filterColumn colId="5425" hiddenButton="1"/>
    <filterColumn colId="5426" hiddenButton="1"/>
    <filterColumn colId="5427" hiddenButton="1"/>
    <filterColumn colId="5428" hiddenButton="1"/>
    <filterColumn colId="5429" hiddenButton="1"/>
    <filterColumn colId="5430" hiddenButton="1"/>
    <filterColumn colId="5431" hiddenButton="1"/>
    <filterColumn colId="5432" hiddenButton="1"/>
    <filterColumn colId="5433" hiddenButton="1"/>
    <filterColumn colId="5434" hiddenButton="1"/>
    <filterColumn colId="5435" hiddenButton="1"/>
    <filterColumn colId="5436" hiddenButton="1"/>
    <filterColumn colId="5437" hiddenButton="1"/>
    <filterColumn colId="5438" hiddenButton="1"/>
    <filterColumn colId="5439" hiddenButton="1"/>
    <filterColumn colId="5440" hiddenButton="1"/>
    <filterColumn colId="5441" hiddenButton="1"/>
    <filterColumn colId="5442" hiddenButton="1"/>
    <filterColumn colId="5443" hiddenButton="1"/>
    <filterColumn colId="5444" hiddenButton="1"/>
    <filterColumn colId="5445" hiddenButton="1"/>
    <filterColumn colId="5446" hiddenButton="1"/>
    <filterColumn colId="5447" hiddenButton="1"/>
    <filterColumn colId="5448" hiddenButton="1"/>
    <filterColumn colId="5449" hiddenButton="1"/>
    <filterColumn colId="5450" hiddenButton="1"/>
    <filterColumn colId="5451" hiddenButton="1"/>
    <filterColumn colId="5452" hiddenButton="1"/>
    <filterColumn colId="5453" hiddenButton="1"/>
    <filterColumn colId="5454" hiddenButton="1"/>
    <filterColumn colId="5455" hiddenButton="1"/>
    <filterColumn colId="5456" hiddenButton="1"/>
    <filterColumn colId="5457" hiddenButton="1"/>
    <filterColumn colId="5458" hiddenButton="1"/>
    <filterColumn colId="5459" hiddenButton="1"/>
    <filterColumn colId="5460" hiddenButton="1"/>
    <filterColumn colId="5461" hiddenButton="1"/>
    <filterColumn colId="5462" hiddenButton="1"/>
    <filterColumn colId="5463" hiddenButton="1"/>
    <filterColumn colId="5464" hiddenButton="1"/>
    <filterColumn colId="5465" hiddenButton="1"/>
    <filterColumn colId="5466" hiddenButton="1"/>
    <filterColumn colId="5467" hiddenButton="1"/>
    <filterColumn colId="5468" hiddenButton="1"/>
    <filterColumn colId="5469" hiddenButton="1"/>
    <filterColumn colId="5470" hiddenButton="1"/>
    <filterColumn colId="5471" hiddenButton="1"/>
    <filterColumn colId="5472" hiddenButton="1"/>
    <filterColumn colId="5473" hiddenButton="1"/>
    <filterColumn colId="5474" hiddenButton="1"/>
    <filterColumn colId="5475" hiddenButton="1"/>
    <filterColumn colId="5476" hiddenButton="1"/>
    <filterColumn colId="5477" hiddenButton="1"/>
    <filterColumn colId="5478" hiddenButton="1"/>
    <filterColumn colId="5479" hiddenButton="1"/>
    <filterColumn colId="5480" hiddenButton="1"/>
    <filterColumn colId="5481" hiddenButton="1"/>
    <filterColumn colId="5482" hiddenButton="1"/>
    <filterColumn colId="5483" hiddenButton="1"/>
    <filterColumn colId="5484" hiddenButton="1"/>
    <filterColumn colId="5485" hiddenButton="1"/>
    <filterColumn colId="5486" hiddenButton="1"/>
    <filterColumn colId="5487" hiddenButton="1"/>
    <filterColumn colId="5488" hiddenButton="1"/>
    <filterColumn colId="5489" hiddenButton="1"/>
    <filterColumn colId="5490" hiddenButton="1"/>
    <filterColumn colId="5491" hiddenButton="1"/>
    <filterColumn colId="5492" hiddenButton="1"/>
    <filterColumn colId="5493" hiddenButton="1"/>
    <filterColumn colId="5494" hiddenButton="1"/>
    <filterColumn colId="5495" hiddenButton="1"/>
    <filterColumn colId="5496" hiddenButton="1"/>
    <filterColumn colId="5497" hiddenButton="1"/>
    <filterColumn colId="5498" hiddenButton="1"/>
    <filterColumn colId="5499" hiddenButton="1"/>
    <filterColumn colId="5500" hiddenButton="1"/>
    <filterColumn colId="5501" hiddenButton="1"/>
    <filterColumn colId="5502" hiddenButton="1"/>
    <filterColumn colId="5503" hiddenButton="1"/>
    <filterColumn colId="5504" hiddenButton="1"/>
    <filterColumn colId="5505" hiddenButton="1"/>
    <filterColumn colId="5506" hiddenButton="1"/>
    <filterColumn colId="5507" hiddenButton="1"/>
    <filterColumn colId="5508" hiddenButton="1"/>
    <filterColumn colId="5509" hiddenButton="1"/>
    <filterColumn colId="5510" hiddenButton="1"/>
    <filterColumn colId="5511" hiddenButton="1"/>
    <filterColumn colId="5512" hiddenButton="1"/>
    <filterColumn colId="5513" hiddenButton="1"/>
    <filterColumn colId="5514" hiddenButton="1"/>
    <filterColumn colId="5515" hiddenButton="1"/>
    <filterColumn colId="5516" hiddenButton="1"/>
    <filterColumn colId="5517" hiddenButton="1"/>
    <filterColumn colId="5518" hiddenButton="1"/>
    <filterColumn colId="5519" hiddenButton="1"/>
    <filterColumn colId="5520" hiddenButton="1"/>
    <filterColumn colId="5521" hiddenButton="1"/>
    <filterColumn colId="5522" hiddenButton="1"/>
    <filterColumn colId="5523" hiddenButton="1"/>
    <filterColumn colId="5524" hiddenButton="1"/>
    <filterColumn colId="5525" hiddenButton="1"/>
    <filterColumn colId="5526" hiddenButton="1"/>
    <filterColumn colId="5527" hiddenButton="1"/>
    <filterColumn colId="5528" hiddenButton="1"/>
    <filterColumn colId="5529" hiddenButton="1"/>
    <filterColumn colId="5530" hiddenButton="1"/>
    <filterColumn colId="5531" hiddenButton="1"/>
    <filterColumn colId="5532" hiddenButton="1"/>
    <filterColumn colId="5533" hiddenButton="1"/>
    <filterColumn colId="5534" hiddenButton="1"/>
    <filterColumn colId="5535" hiddenButton="1"/>
    <filterColumn colId="5536" hiddenButton="1"/>
    <filterColumn colId="5537" hiddenButton="1"/>
    <filterColumn colId="5538" hiddenButton="1"/>
    <filterColumn colId="5539" hiddenButton="1"/>
    <filterColumn colId="5540" hiddenButton="1"/>
    <filterColumn colId="5541" hiddenButton="1"/>
    <filterColumn colId="5542" hiddenButton="1"/>
    <filterColumn colId="5543" hiddenButton="1"/>
    <filterColumn colId="5544" hiddenButton="1"/>
    <filterColumn colId="5545" hiddenButton="1"/>
    <filterColumn colId="5546" hiddenButton="1"/>
    <filterColumn colId="5547" hiddenButton="1"/>
    <filterColumn colId="5548" hiddenButton="1"/>
    <filterColumn colId="5549" hiddenButton="1"/>
    <filterColumn colId="5550" hiddenButton="1"/>
    <filterColumn colId="5551" hiddenButton="1"/>
    <filterColumn colId="5552" hiddenButton="1"/>
    <filterColumn colId="5553" hiddenButton="1"/>
    <filterColumn colId="5554" hiddenButton="1"/>
    <filterColumn colId="5555" hiddenButton="1"/>
    <filterColumn colId="5556" hiddenButton="1"/>
    <filterColumn colId="5557" hiddenButton="1"/>
    <filterColumn colId="5558" hiddenButton="1"/>
    <filterColumn colId="5559" hiddenButton="1"/>
    <filterColumn colId="5560" hiddenButton="1"/>
    <filterColumn colId="5561" hiddenButton="1"/>
    <filterColumn colId="5562" hiddenButton="1"/>
    <filterColumn colId="5563" hiddenButton="1"/>
    <filterColumn colId="5564" hiddenButton="1"/>
    <filterColumn colId="5565" hiddenButton="1"/>
    <filterColumn colId="5566" hiddenButton="1"/>
    <filterColumn colId="5567" hiddenButton="1"/>
    <filterColumn colId="5568" hiddenButton="1"/>
    <filterColumn colId="5569" hiddenButton="1"/>
    <filterColumn colId="5570" hiddenButton="1"/>
    <filterColumn colId="5571" hiddenButton="1"/>
    <filterColumn colId="5572" hiddenButton="1"/>
    <filterColumn colId="5573" hiddenButton="1"/>
    <filterColumn colId="5574" hiddenButton="1"/>
    <filterColumn colId="5575" hiddenButton="1"/>
    <filterColumn colId="5576" hiddenButton="1"/>
    <filterColumn colId="5577" hiddenButton="1"/>
    <filterColumn colId="5578" hiddenButton="1"/>
    <filterColumn colId="5579" hiddenButton="1"/>
    <filterColumn colId="5580" hiddenButton="1"/>
    <filterColumn colId="5581" hiddenButton="1"/>
    <filterColumn colId="5582" hiddenButton="1"/>
    <filterColumn colId="5583" hiddenButton="1"/>
    <filterColumn colId="5584" hiddenButton="1"/>
    <filterColumn colId="5585" hiddenButton="1"/>
    <filterColumn colId="5586" hiddenButton="1"/>
    <filterColumn colId="5587" hiddenButton="1"/>
    <filterColumn colId="5588" hiddenButton="1"/>
    <filterColumn colId="5589" hiddenButton="1"/>
    <filterColumn colId="5590" hiddenButton="1"/>
    <filterColumn colId="5591" hiddenButton="1"/>
    <filterColumn colId="5592" hiddenButton="1"/>
    <filterColumn colId="5593" hiddenButton="1"/>
    <filterColumn colId="5594" hiddenButton="1"/>
    <filterColumn colId="5595" hiddenButton="1"/>
    <filterColumn colId="5596" hiddenButton="1"/>
    <filterColumn colId="5597" hiddenButton="1"/>
    <filterColumn colId="5598" hiddenButton="1"/>
    <filterColumn colId="5599" hiddenButton="1"/>
    <filterColumn colId="5600" hiddenButton="1"/>
    <filterColumn colId="5601" hiddenButton="1"/>
    <filterColumn colId="5602" hiddenButton="1"/>
    <filterColumn colId="5603" hiddenButton="1"/>
    <filterColumn colId="5604" hiddenButton="1"/>
    <filterColumn colId="5605" hiddenButton="1"/>
    <filterColumn colId="5606" hiddenButton="1"/>
    <filterColumn colId="5607" hiddenButton="1"/>
    <filterColumn colId="5608" hiddenButton="1"/>
    <filterColumn colId="5609" hiddenButton="1"/>
    <filterColumn colId="5610" hiddenButton="1"/>
    <filterColumn colId="5611" hiddenButton="1"/>
    <filterColumn colId="5612" hiddenButton="1"/>
    <filterColumn colId="5613" hiddenButton="1"/>
    <filterColumn colId="5614" hiddenButton="1"/>
    <filterColumn colId="5615" hiddenButton="1"/>
    <filterColumn colId="5616" hiddenButton="1"/>
    <filterColumn colId="5617" hiddenButton="1"/>
    <filterColumn colId="5618" hiddenButton="1"/>
    <filterColumn colId="5619" hiddenButton="1"/>
    <filterColumn colId="5620" hiddenButton="1"/>
    <filterColumn colId="5621" hiddenButton="1"/>
    <filterColumn colId="5622" hiddenButton="1"/>
    <filterColumn colId="5623" hiddenButton="1"/>
    <filterColumn colId="5624" hiddenButton="1"/>
    <filterColumn colId="5625" hiddenButton="1"/>
    <filterColumn colId="5626" hiddenButton="1"/>
    <filterColumn colId="5627" hiddenButton="1"/>
    <filterColumn colId="5628" hiddenButton="1"/>
    <filterColumn colId="5629" hiddenButton="1"/>
    <filterColumn colId="5630" hiddenButton="1"/>
    <filterColumn colId="5631" hiddenButton="1"/>
    <filterColumn colId="5632" hiddenButton="1"/>
    <filterColumn colId="5633" hiddenButton="1"/>
    <filterColumn colId="5634" hiddenButton="1"/>
    <filterColumn colId="5635" hiddenButton="1"/>
    <filterColumn colId="5636" hiddenButton="1"/>
    <filterColumn colId="5637" hiddenButton="1"/>
    <filterColumn colId="5638" hiddenButton="1"/>
    <filterColumn colId="5639" hiddenButton="1"/>
    <filterColumn colId="5640" hiddenButton="1"/>
    <filterColumn colId="5641" hiddenButton="1"/>
    <filterColumn colId="5642" hiddenButton="1"/>
    <filterColumn colId="5643" hiddenButton="1"/>
    <filterColumn colId="5644" hiddenButton="1"/>
    <filterColumn colId="5645" hiddenButton="1"/>
    <filterColumn colId="5646" hiddenButton="1"/>
    <filterColumn colId="5647" hiddenButton="1"/>
    <filterColumn colId="5648" hiddenButton="1"/>
    <filterColumn colId="5649" hiddenButton="1"/>
    <filterColumn colId="5650" hiddenButton="1"/>
    <filterColumn colId="5651" hiddenButton="1"/>
    <filterColumn colId="5652" hiddenButton="1"/>
    <filterColumn colId="5653" hiddenButton="1"/>
    <filterColumn colId="5654" hiddenButton="1"/>
    <filterColumn colId="5655" hiddenButton="1"/>
    <filterColumn colId="5656" hiddenButton="1"/>
    <filterColumn colId="5657" hiddenButton="1"/>
    <filterColumn colId="5658" hiddenButton="1"/>
    <filterColumn colId="5659" hiddenButton="1"/>
    <filterColumn colId="5660" hiddenButton="1"/>
    <filterColumn colId="5661" hiddenButton="1"/>
    <filterColumn colId="5662" hiddenButton="1"/>
    <filterColumn colId="5663" hiddenButton="1"/>
    <filterColumn colId="5664" hiddenButton="1"/>
    <filterColumn colId="5665" hiddenButton="1"/>
    <filterColumn colId="5666" hiddenButton="1"/>
    <filterColumn colId="5667" hiddenButton="1"/>
    <filterColumn colId="5668" hiddenButton="1"/>
    <filterColumn colId="5669" hiddenButton="1"/>
    <filterColumn colId="5670" hiddenButton="1"/>
    <filterColumn colId="5671" hiddenButton="1"/>
    <filterColumn colId="5672" hiddenButton="1"/>
    <filterColumn colId="5673" hiddenButton="1"/>
    <filterColumn colId="5674" hiddenButton="1"/>
    <filterColumn colId="5675" hiddenButton="1"/>
    <filterColumn colId="5676" hiddenButton="1"/>
    <filterColumn colId="5677" hiddenButton="1"/>
    <filterColumn colId="5678" hiddenButton="1"/>
    <filterColumn colId="5679" hiddenButton="1"/>
    <filterColumn colId="5680" hiddenButton="1"/>
    <filterColumn colId="5681" hiddenButton="1"/>
    <filterColumn colId="5682" hiddenButton="1"/>
    <filterColumn colId="5683" hiddenButton="1"/>
    <filterColumn colId="5684" hiddenButton="1"/>
    <filterColumn colId="5685" hiddenButton="1"/>
    <filterColumn colId="5686" hiddenButton="1"/>
    <filterColumn colId="5687" hiddenButton="1"/>
    <filterColumn colId="5688" hiddenButton="1"/>
    <filterColumn colId="5689" hiddenButton="1"/>
    <filterColumn colId="5690" hiddenButton="1"/>
    <filterColumn colId="5691" hiddenButton="1"/>
    <filterColumn colId="5692" hiddenButton="1"/>
    <filterColumn colId="5693" hiddenButton="1"/>
    <filterColumn colId="5694" hiddenButton="1"/>
    <filterColumn colId="5695" hiddenButton="1"/>
    <filterColumn colId="5696" hiddenButton="1"/>
    <filterColumn colId="5697" hiddenButton="1"/>
    <filterColumn colId="5698" hiddenButton="1"/>
    <filterColumn colId="5699" hiddenButton="1"/>
    <filterColumn colId="5700" hiddenButton="1"/>
    <filterColumn colId="5701" hiddenButton="1"/>
    <filterColumn colId="5702" hiddenButton="1"/>
    <filterColumn colId="5703" hiddenButton="1"/>
    <filterColumn colId="5704" hiddenButton="1"/>
    <filterColumn colId="5705" hiddenButton="1"/>
    <filterColumn colId="5706" hiddenButton="1"/>
    <filterColumn colId="5707" hiddenButton="1"/>
    <filterColumn colId="5708" hiddenButton="1"/>
    <filterColumn colId="5709" hiddenButton="1"/>
    <filterColumn colId="5710" hiddenButton="1"/>
    <filterColumn colId="5711" hiddenButton="1"/>
    <filterColumn colId="5712" hiddenButton="1"/>
    <filterColumn colId="5713" hiddenButton="1"/>
    <filterColumn colId="5714" hiddenButton="1"/>
    <filterColumn colId="5715" hiddenButton="1"/>
    <filterColumn colId="5716" hiddenButton="1"/>
    <filterColumn colId="5717" hiddenButton="1"/>
    <filterColumn colId="5718" hiddenButton="1"/>
    <filterColumn colId="5719" hiddenButton="1"/>
    <filterColumn colId="5720" hiddenButton="1"/>
    <filterColumn colId="5721" hiddenButton="1"/>
    <filterColumn colId="5722" hiddenButton="1"/>
    <filterColumn colId="5723" hiddenButton="1"/>
    <filterColumn colId="5724" hiddenButton="1"/>
    <filterColumn colId="5725" hiddenButton="1"/>
    <filterColumn colId="5726" hiddenButton="1"/>
    <filterColumn colId="5727" hiddenButton="1"/>
    <filterColumn colId="5728" hiddenButton="1"/>
    <filterColumn colId="5729" hiddenButton="1"/>
    <filterColumn colId="5730" hiddenButton="1"/>
    <filterColumn colId="5731" hiddenButton="1"/>
    <filterColumn colId="5732" hiddenButton="1"/>
    <filterColumn colId="5733" hiddenButton="1"/>
    <filterColumn colId="5734" hiddenButton="1"/>
    <filterColumn colId="5735" hiddenButton="1"/>
    <filterColumn colId="5736" hiddenButton="1"/>
    <filterColumn colId="5737" hiddenButton="1"/>
    <filterColumn colId="5738" hiddenButton="1"/>
    <filterColumn colId="5739" hiddenButton="1"/>
    <filterColumn colId="5740" hiddenButton="1"/>
    <filterColumn colId="5741" hiddenButton="1"/>
    <filterColumn colId="5742" hiddenButton="1"/>
    <filterColumn colId="5743" hiddenButton="1"/>
    <filterColumn colId="5744" hiddenButton="1"/>
    <filterColumn colId="5745" hiddenButton="1"/>
    <filterColumn colId="5746" hiddenButton="1"/>
    <filterColumn colId="5747" hiddenButton="1"/>
    <filterColumn colId="5748" hiddenButton="1"/>
    <filterColumn colId="5749" hiddenButton="1"/>
    <filterColumn colId="5750" hiddenButton="1"/>
    <filterColumn colId="5751" hiddenButton="1"/>
    <filterColumn colId="5752" hiddenButton="1"/>
    <filterColumn colId="5753" hiddenButton="1"/>
    <filterColumn colId="5754" hiddenButton="1"/>
    <filterColumn colId="5755" hiddenButton="1"/>
    <filterColumn colId="5756" hiddenButton="1"/>
    <filterColumn colId="5757" hiddenButton="1"/>
    <filterColumn colId="5758" hiddenButton="1"/>
    <filterColumn colId="5759" hiddenButton="1"/>
    <filterColumn colId="5760" hiddenButton="1"/>
    <filterColumn colId="5761" hiddenButton="1"/>
    <filterColumn colId="5762" hiddenButton="1"/>
    <filterColumn colId="5763" hiddenButton="1"/>
    <filterColumn colId="5764" hiddenButton="1"/>
    <filterColumn colId="5765" hiddenButton="1"/>
    <filterColumn colId="5766" hiddenButton="1"/>
    <filterColumn colId="5767" hiddenButton="1"/>
    <filterColumn colId="5768" hiddenButton="1"/>
    <filterColumn colId="5769" hiddenButton="1"/>
    <filterColumn colId="5770" hiddenButton="1"/>
    <filterColumn colId="5771" hiddenButton="1"/>
    <filterColumn colId="5772" hiddenButton="1"/>
    <filterColumn colId="5773" hiddenButton="1"/>
    <filterColumn colId="5774" hiddenButton="1"/>
    <filterColumn colId="5775" hiddenButton="1"/>
    <filterColumn colId="5776" hiddenButton="1"/>
    <filterColumn colId="5777" hiddenButton="1"/>
    <filterColumn colId="5778" hiddenButton="1"/>
    <filterColumn colId="5779" hiddenButton="1"/>
    <filterColumn colId="5780" hiddenButton="1"/>
    <filterColumn colId="5781" hiddenButton="1"/>
    <filterColumn colId="5782" hiddenButton="1"/>
    <filterColumn colId="5783" hiddenButton="1"/>
    <filterColumn colId="5784" hiddenButton="1"/>
    <filterColumn colId="5785" hiddenButton="1"/>
    <filterColumn colId="5786" hiddenButton="1"/>
    <filterColumn colId="5787" hiddenButton="1"/>
    <filterColumn colId="5788" hiddenButton="1"/>
    <filterColumn colId="5789" hiddenButton="1"/>
    <filterColumn colId="5790" hiddenButton="1"/>
    <filterColumn colId="5791" hiddenButton="1"/>
    <filterColumn colId="5792" hiddenButton="1"/>
    <filterColumn colId="5793" hiddenButton="1"/>
    <filterColumn colId="5794" hiddenButton="1"/>
    <filterColumn colId="5795" hiddenButton="1"/>
    <filterColumn colId="5796" hiddenButton="1"/>
    <filterColumn colId="5797" hiddenButton="1"/>
    <filterColumn colId="5798" hiddenButton="1"/>
    <filterColumn colId="5799" hiddenButton="1"/>
    <filterColumn colId="5800" hiddenButton="1"/>
    <filterColumn colId="5801" hiddenButton="1"/>
    <filterColumn colId="5802" hiddenButton="1"/>
    <filterColumn colId="5803" hiddenButton="1"/>
    <filterColumn colId="5804" hiddenButton="1"/>
    <filterColumn colId="5805" hiddenButton="1"/>
    <filterColumn colId="5806" hiddenButton="1"/>
    <filterColumn colId="5807" hiddenButton="1"/>
    <filterColumn colId="5808" hiddenButton="1"/>
    <filterColumn colId="5809" hiddenButton="1"/>
    <filterColumn colId="5810" hiddenButton="1"/>
    <filterColumn colId="5811" hiddenButton="1"/>
    <filterColumn colId="5812" hiddenButton="1"/>
    <filterColumn colId="5813" hiddenButton="1"/>
    <filterColumn colId="5814" hiddenButton="1"/>
    <filterColumn colId="5815" hiddenButton="1"/>
    <filterColumn colId="5816" hiddenButton="1"/>
    <filterColumn colId="5817" hiddenButton="1"/>
    <filterColumn colId="5818" hiddenButton="1"/>
    <filterColumn colId="5819" hiddenButton="1"/>
    <filterColumn colId="5820" hiddenButton="1"/>
    <filterColumn colId="5821" hiddenButton="1"/>
    <filterColumn colId="5822" hiddenButton="1"/>
    <filterColumn colId="5823" hiddenButton="1"/>
    <filterColumn colId="5824" hiddenButton="1"/>
    <filterColumn colId="5825" hiddenButton="1"/>
    <filterColumn colId="5826" hiddenButton="1"/>
    <filterColumn colId="5827" hiddenButton="1"/>
    <filterColumn colId="5828" hiddenButton="1"/>
    <filterColumn colId="5829" hiddenButton="1"/>
    <filterColumn colId="5830" hiddenButton="1"/>
    <filterColumn colId="5831" hiddenButton="1"/>
    <filterColumn colId="5832" hiddenButton="1"/>
    <filterColumn colId="5833" hiddenButton="1"/>
    <filterColumn colId="5834" hiddenButton="1"/>
    <filterColumn colId="5835" hiddenButton="1"/>
    <filterColumn colId="5836" hiddenButton="1"/>
    <filterColumn colId="5837" hiddenButton="1"/>
    <filterColumn colId="5838" hiddenButton="1"/>
    <filterColumn colId="5839" hiddenButton="1"/>
    <filterColumn colId="5840" hiddenButton="1"/>
    <filterColumn colId="5841" hiddenButton="1"/>
    <filterColumn colId="5842" hiddenButton="1"/>
    <filterColumn colId="5843" hiddenButton="1"/>
    <filterColumn colId="5844" hiddenButton="1"/>
    <filterColumn colId="5845" hiddenButton="1"/>
    <filterColumn colId="5846" hiddenButton="1"/>
    <filterColumn colId="5847" hiddenButton="1"/>
    <filterColumn colId="5848" hiddenButton="1"/>
    <filterColumn colId="5849" hiddenButton="1"/>
    <filterColumn colId="5850" hiddenButton="1"/>
    <filterColumn colId="5851" hiddenButton="1"/>
    <filterColumn colId="5852" hiddenButton="1"/>
    <filterColumn colId="5853" hiddenButton="1"/>
    <filterColumn colId="5854" hiddenButton="1"/>
    <filterColumn colId="5855" hiddenButton="1"/>
    <filterColumn colId="5856" hiddenButton="1"/>
    <filterColumn colId="5857" hiddenButton="1"/>
    <filterColumn colId="5858" hiddenButton="1"/>
    <filterColumn colId="5859" hiddenButton="1"/>
    <filterColumn colId="5860" hiddenButton="1"/>
    <filterColumn colId="5861" hiddenButton="1"/>
    <filterColumn colId="5862" hiddenButton="1"/>
    <filterColumn colId="5863" hiddenButton="1"/>
    <filterColumn colId="5864" hiddenButton="1"/>
    <filterColumn colId="5865" hiddenButton="1"/>
    <filterColumn colId="5866" hiddenButton="1"/>
    <filterColumn colId="5867" hiddenButton="1"/>
    <filterColumn colId="5868" hiddenButton="1"/>
    <filterColumn colId="5869" hiddenButton="1"/>
    <filterColumn colId="5870" hiddenButton="1"/>
    <filterColumn colId="5871" hiddenButton="1"/>
    <filterColumn colId="5872" hiddenButton="1"/>
    <filterColumn colId="5873" hiddenButton="1"/>
    <filterColumn colId="5874" hiddenButton="1"/>
    <filterColumn colId="5875" hiddenButton="1"/>
    <filterColumn colId="5876" hiddenButton="1"/>
    <filterColumn colId="5877" hiddenButton="1"/>
    <filterColumn colId="5878" hiddenButton="1"/>
    <filterColumn colId="5879" hiddenButton="1"/>
    <filterColumn colId="5880" hiddenButton="1"/>
    <filterColumn colId="5881" hiddenButton="1"/>
    <filterColumn colId="5882" hiddenButton="1"/>
    <filterColumn colId="5883" hiddenButton="1"/>
    <filterColumn colId="5884" hiddenButton="1"/>
    <filterColumn colId="5885" hiddenButton="1"/>
    <filterColumn colId="5886" hiddenButton="1"/>
    <filterColumn colId="5887" hiddenButton="1"/>
    <filterColumn colId="5888" hiddenButton="1"/>
    <filterColumn colId="5889" hiddenButton="1"/>
    <filterColumn colId="5890" hiddenButton="1"/>
    <filterColumn colId="5891" hiddenButton="1"/>
    <filterColumn colId="5892" hiddenButton="1"/>
    <filterColumn colId="5893" hiddenButton="1"/>
    <filterColumn colId="5894" hiddenButton="1"/>
    <filterColumn colId="5895" hiddenButton="1"/>
    <filterColumn colId="5896" hiddenButton="1"/>
    <filterColumn colId="5897" hiddenButton="1"/>
    <filterColumn colId="5898" hiddenButton="1"/>
    <filterColumn colId="5899" hiddenButton="1"/>
    <filterColumn colId="5900" hiddenButton="1"/>
    <filterColumn colId="5901" hiddenButton="1"/>
    <filterColumn colId="5902" hiddenButton="1"/>
    <filterColumn colId="5903" hiddenButton="1"/>
    <filterColumn colId="5904" hiddenButton="1"/>
    <filterColumn colId="5905" hiddenButton="1"/>
    <filterColumn colId="5906" hiddenButton="1"/>
    <filterColumn colId="5907" hiddenButton="1"/>
    <filterColumn colId="5908" hiddenButton="1"/>
    <filterColumn colId="5909" hiddenButton="1"/>
    <filterColumn colId="5910" hiddenButton="1"/>
    <filterColumn colId="5911" hiddenButton="1"/>
    <filterColumn colId="5912" hiddenButton="1"/>
    <filterColumn colId="5913" hiddenButton="1"/>
    <filterColumn colId="5914" hiddenButton="1"/>
    <filterColumn colId="5915" hiddenButton="1"/>
    <filterColumn colId="5916" hiddenButton="1"/>
    <filterColumn colId="5917" hiddenButton="1"/>
    <filterColumn colId="5918" hiddenButton="1"/>
    <filterColumn colId="5919" hiddenButton="1"/>
    <filterColumn colId="5920" hiddenButton="1"/>
    <filterColumn colId="5921" hiddenButton="1"/>
    <filterColumn colId="5922" hiddenButton="1"/>
    <filterColumn colId="5923" hiddenButton="1"/>
    <filterColumn colId="5924" hiddenButton="1"/>
    <filterColumn colId="5925" hiddenButton="1"/>
    <filterColumn colId="5926" hiddenButton="1"/>
    <filterColumn colId="5927" hiddenButton="1"/>
    <filterColumn colId="5928" hiddenButton="1"/>
    <filterColumn colId="5929" hiddenButton="1"/>
    <filterColumn colId="5930" hiddenButton="1"/>
    <filterColumn colId="5931" hiddenButton="1"/>
    <filterColumn colId="5932" hiddenButton="1"/>
    <filterColumn colId="5933" hiddenButton="1"/>
    <filterColumn colId="5934" hiddenButton="1"/>
    <filterColumn colId="5935" hiddenButton="1"/>
    <filterColumn colId="5936" hiddenButton="1"/>
    <filterColumn colId="5937" hiddenButton="1"/>
    <filterColumn colId="5938" hiddenButton="1"/>
    <filterColumn colId="5939" hiddenButton="1"/>
    <filterColumn colId="5940" hiddenButton="1"/>
    <filterColumn colId="5941" hiddenButton="1"/>
    <filterColumn colId="5942" hiddenButton="1"/>
    <filterColumn colId="5943" hiddenButton="1"/>
    <filterColumn colId="5944" hiddenButton="1"/>
    <filterColumn colId="5945" hiddenButton="1"/>
    <filterColumn colId="5946" hiddenButton="1"/>
    <filterColumn colId="5947" hiddenButton="1"/>
    <filterColumn colId="5948" hiddenButton="1"/>
    <filterColumn colId="5949" hiddenButton="1"/>
    <filterColumn colId="5950" hiddenButton="1"/>
    <filterColumn colId="5951" hiddenButton="1"/>
    <filterColumn colId="5952" hiddenButton="1"/>
    <filterColumn colId="5953" hiddenButton="1"/>
    <filterColumn colId="5954" hiddenButton="1"/>
    <filterColumn colId="5955" hiddenButton="1"/>
    <filterColumn colId="5956" hiddenButton="1"/>
    <filterColumn colId="5957" hiddenButton="1"/>
    <filterColumn colId="5958" hiddenButton="1"/>
    <filterColumn colId="5959" hiddenButton="1"/>
    <filterColumn colId="5960" hiddenButton="1"/>
    <filterColumn colId="5961" hiddenButton="1"/>
    <filterColumn colId="5962" hiddenButton="1"/>
    <filterColumn colId="5963" hiddenButton="1"/>
    <filterColumn colId="5964" hiddenButton="1"/>
    <filterColumn colId="5965" hiddenButton="1"/>
    <filterColumn colId="5966" hiddenButton="1"/>
    <filterColumn colId="5967" hiddenButton="1"/>
    <filterColumn colId="5968" hiddenButton="1"/>
    <filterColumn colId="5969" hiddenButton="1"/>
    <filterColumn colId="5970" hiddenButton="1"/>
    <filterColumn colId="5971" hiddenButton="1"/>
    <filterColumn colId="5972" hiddenButton="1"/>
    <filterColumn colId="5973" hiddenButton="1"/>
    <filterColumn colId="5974" hiddenButton="1"/>
    <filterColumn colId="5975" hiddenButton="1"/>
    <filterColumn colId="5976" hiddenButton="1"/>
    <filterColumn colId="5977" hiddenButton="1"/>
    <filterColumn colId="5978" hiddenButton="1"/>
    <filterColumn colId="5979" hiddenButton="1"/>
    <filterColumn colId="5980" hiddenButton="1"/>
    <filterColumn colId="5981" hiddenButton="1"/>
    <filterColumn colId="5982" hiddenButton="1"/>
    <filterColumn colId="5983" hiddenButton="1"/>
    <filterColumn colId="5984" hiddenButton="1"/>
    <filterColumn colId="5985" hiddenButton="1"/>
    <filterColumn colId="5986" hiddenButton="1"/>
    <filterColumn colId="5987" hiddenButton="1"/>
    <filterColumn colId="5988" hiddenButton="1"/>
    <filterColumn colId="5989" hiddenButton="1"/>
    <filterColumn colId="5990" hiddenButton="1"/>
    <filterColumn colId="5991" hiddenButton="1"/>
    <filterColumn colId="5992" hiddenButton="1"/>
    <filterColumn colId="5993" hiddenButton="1"/>
    <filterColumn colId="5994" hiddenButton="1"/>
    <filterColumn colId="5995" hiddenButton="1"/>
    <filterColumn colId="5996" hiddenButton="1"/>
    <filterColumn colId="5997" hiddenButton="1"/>
    <filterColumn colId="5998" hiddenButton="1"/>
    <filterColumn colId="5999" hiddenButton="1"/>
    <filterColumn colId="6000" hiddenButton="1"/>
    <filterColumn colId="6001" hiddenButton="1"/>
    <filterColumn colId="6002" hiddenButton="1"/>
    <filterColumn colId="6003" hiddenButton="1"/>
    <filterColumn colId="6004" hiddenButton="1"/>
    <filterColumn colId="6005" hiddenButton="1"/>
    <filterColumn colId="6006" hiddenButton="1"/>
    <filterColumn colId="6007" hiddenButton="1"/>
    <filterColumn colId="6008" hiddenButton="1"/>
    <filterColumn colId="6009" hiddenButton="1"/>
    <filterColumn colId="6010" hiddenButton="1"/>
    <filterColumn colId="6011" hiddenButton="1"/>
    <filterColumn colId="6012" hiddenButton="1"/>
    <filterColumn colId="6013" hiddenButton="1"/>
    <filterColumn colId="6014" hiddenButton="1"/>
    <filterColumn colId="6015" hiddenButton="1"/>
    <filterColumn colId="6016" hiddenButton="1"/>
    <filterColumn colId="6017" hiddenButton="1"/>
    <filterColumn colId="6018" hiddenButton="1"/>
    <filterColumn colId="6019" hiddenButton="1"/>
    <filterColumn colId="6020" hiddenButton="1"/>
    <filterColumn colId="6021" hiddenButton="1"/>
    <filterColumn colId="6022" hiddenButton="1"/>
    <filterColumn colId="6023" hiddenButton="1"/>
    <filterColumn colId="6024" hiddenButton="1"/>
    <filterColumn colId="6025" hiddenButton="1"/>
    <filterColumn colId="6026" hiddenButton="1"/>
    <filterColumn colId="6027" hiddenButton="1"/>
    <filterColumn colId="6028" hiddenButton="1"/>
    <filterColumn colId="6029" hiddenButton="1"/>
    <filterColumn colId="6030" hiddenButton="1"/>
    <filterColumn colId="6031" hiddenButton="1"/>
    <filterColumn colId="6032" hiddenButton="1"/>
    <filterColumn colId="6033" hiddenButton="1"/>
    <filterColumn colId="6034" hiddenButton="1"/>
    <filterColumn colId="6035" hiddenButton="1"/>
    <filterColumn colId="6036" hiddenButton="1"/>
    <filterColumn colId="6037" hiddenButton="1"/>
    <filterColumn colId="6038" hiddenButton="1"/>
    <filterColumn colId="6039" hiddenButton="1"/>
    <filterColumn colId="6040" hiddenButton="1"/>
    <filterColumn colId="6041" hiddenButton="1"/>
    <filterColumn colId="6042" hiddenButton="1"/>
    <filterColumn colId="6043" hiddenButton="1"/>
    <filterColumn colId="6044" hiddenButton="1"/>
    <filterColumn colId="6045" hiddenButton="1"/>
    <filterColumn colId="6046" hiddenButton="1"/>
    <filterColumn colId="6047" hiddenButton="1"/>
    <filterColumn colId="6048" hiddenButton="1"/>
    <filterColumn colId="6049" hiddenButton="1"/>
    <filterColumn colId="6050" hiddenButton="1"/>
    <filterColumn colId="6051" hiddenButton="1"/>
    <filterColumn colId="6052" hiddenButton="1"/>
    <filterColumn colId="6053" hiddenButton="1"/>
    <filterColumn colId="6054" hiddenButton="1"/>
    <filterColumn colId="6055" hiddenButton="1"/>
    <filterColumn colId="6056" hiddenButton="1"/>
    <filterColumn colId="6057" hiddenButton="1"/>
    <filterColumn colId="6058" hiddenButton="1"/>
    <filterColumn colId="6059" hiddenButton="1"/>
    <filterColumn colId="6060" hiddenButton="1"/>
    <filterColumn colId="6061" hiddenButton="1"/>
    <filterColumn colId="6062" hiddenButton="1"/>
    <filterColumn colId="6063" hiddenButton="1"/>
    <filterColumn colId="6064" hiddenButton="1"/>
    <filterColumn colId="6065" hiddenButton="1"/>
    <filterColumn colId="6066" hiddenButton="1"/>
    <filterColumn colId="6067" hiddenButton="1"/>
    <filterColumn colId="6068" hiddenButton="1"/>
    <filterColumn colId="6069" hiddenButton="1"/>
    <filterColumn colId="6070" hiddenButton="1"/>
    <filterColumn colId="6071" hiddenButton="1"/>
    <filterColumn colId="6072" hiddenButton="1"/>
    <filterColumn colId="6073" hiddenButton="1"/>
    <filterColumn colId="6074" hiddenButton="1"/>
    <filterColumn colId="6075" hiddenButton="1"/>
    <filterColumn colId="6076" hiddenButton="1"/>
    <filterColumn colId="6077" hiddenButton="1"/>
    <filterColumn colId="6078" hiddenButton="1"/>
    <filterColumn colId="6079" hiddenButton="1"/>
    <filterColumn colId="6080" hiddenButton="1"/>
    <filterColumn colId="6081" hiddenButton="1"/>
    <filterColumn colId="6082" hiddenButton="1"/>
    <filterColumn colId="6083" hiddenButton="1"/>
    <filterColumn colId="6084" hiddenButton="1"/>
    <filterColumn colId="6085" hiddenButton="1"/>
    <filterColumn colId="6086" hiddenButton="1"/>
    <filterColumn colId="6087" hiddenButton="1"/>
    <filterColumn colId="6088" hiddenButton="1"/>
    <filterColumn colId="6089" hiddenButton="1"/>
    <filterColumn colId="6090" hiddenButton="1"/>
    <filterColumn colId="6091" hiddenButton="1"/>
    <filterColumn colId="6092" hiddenButton="1"/>
    <filterColumn colId="6093" hiddenButton="1"/>
    <filterColumn colId="6094" hiddenButton="1"/>
    <filterColumn colId="6095" hiddenButton="1"/>
    <filterColumn colId="6096" hiddenButton="1"/>
    <filterColumn colId="6097" hiddenButton="1"/>
    <filterColumn colId="6098" hiddenButton="1"/>
    <filterColumn colId="6099" hiddenButton="1"/>
    <filterColumn colId="6100" hiddenButton="1"/>
    <filterColumn colId="6101" hiddenButton="1"/>
    <filterColumn colId="6102" hiddenButton="1"/>
    <filterColumn colId="6103" hiddenButton="1"/>
    <filterColumn colId="6104" hiddenButton="1"/>
    <filterColumn colId="6105" hiddenButton="1"/>
    <filterColumn colId="6106" hiddenButton="1"/>
    <filterColumn colId="6107" hiddenButton="1"/>
    <filterColumn colId="6108" hiddenButton="1"/>
    <filterColumn colId="6109" hiddenButton="1"/>
    <filterColumn colId="6110" hiddenButton="1"/>
    <filterColumn colId="6111" hiddenButton="1"/>
    <filterColumn colId="6112" hiddenButton="1"/>
    <filterColumn colId="6113" hiddenButton="1"/>
    <filterColumn colId="6114" hiddenButton="1"/>
    <filterColumn colId="6115" hiddenButton="1"/>
    <filterColumn colId="6116" hiddenButton="1"/>
    <filterColumn colId="6117" hiddenButton="1"/>
    <filterColumn colId="6118" hiddenButton="1"/>
    <filterColumn colId="6119" hiddenButton="1"/>
    <filterColumn colId="6120" hiddenButton="1"/>
    <filterColumn colId="6121" hiddenButton="1"/>
    <filterColumn colId="6122" hiddenButton="1"/>
    <filterColumn colId="6123" hiddenButton="1"/>
    <filterColumn colId="6124" hiddenButton="1"/>
    <filterColumn colId="6125" hiddenButton="1"/>
    <filterColumn colId="6126" hiddenButton="1"/>
    <filterColumn colId="6127" hiddenButton="1"/>
    <filterColumn colId="6128" hiddenButton="1"/>
    <filterColumn colId="6129" hiddenButton="1"/>
    <filterColumn colId="6130" hiddenButton="1"/>
    <filterColumn colId="6131" hiddenButton="1"/>
    <filterColumn colId="6132" hiddenButton="1"/>
    <filterColumn colId="6133" hiddenButton="1"/>
    <filterColumn colId="6134" hiddenButton="1"/>
    <filterColumn colId="6135" hiddenButton="1"/>
    <filterColumn colId="6136" hiddenButton="1"/>
    <filterColumn colId="6137" hiddenButton="1"/>
    <filterColumn colId="6138" hiddenButton="1"/>
    <filterColumn colId="6139" hiddenButton="1"/>
    <filterColumn colId="6140" hiddenButton="1"/>
    <filterColumn colId="6141" hiddenButton="1"/>
    <filterColumn colId="6142" hiddenButton="1"/>
    <filterColumn colId="6143" hiddenButton="1"/>
    <filterColumn colId="6144" hiddenButton="1"/>
    <filterColumn colId="6145" hiddenButton="1"/>
    <filterColumn colId="6146" hiddenButton="1"/>
    <filterColumn colId="6147" hiddenButton="1"/>
    <filterColumn colId="6148" hiddenButton="1"/>
    <filterColumn colId="6149" hiddenButton="1"/>
    <filterColumn colId="6150" hiddenButton="1"/>
    <filterColumn colId="6151" hiddenButton="1"/>
    <filterColumn colId="6152" hiddenButton="1"/>
    <filterColumn colId="6153" hiddenButton="1"/>
    <filterColumn colId="6154" hiddenButton="1"/>
    <filterColumn colId="6155" hiddenButton="1"/>
    <filterColumn colId="6156" hiddenButton="1"/>
    <filterColumn colId="6157" hiddenButton="1"/>
    <filterColumn colId="6158" hiddenButton="1"/>
    <filterColumn colId="6159" hiddenButton="1"/>
    <filterColumn colId="6160" hiddenButton="1"/>
    <filterColumn colId="6161" hiddenButton="1"/>
    <filterColumn colId="6162" hiddenButton="1"/>
    <filterColumn colId="6163" hiddenButton="1"/>
    <filterColumn colId="6164" hiddenButton="1"/>
    <filterColumn colId="6165" hiddenButton="1"/>
    <filterColumn colId="6166" hiddenButton="1"/>
    <filterColumn colId="6167" hiddenButton="1"/>
    <filterColumn colId="6168" hiddenButton="1"/>
    <filterColumn colId="6169" hiddenButton="1"/>
    <filterColumn colId="6170" hiddenButton="1"/>
    <filterColumn colId="6171" hiddenButton="1"/>
    <filterColumn colId="6172" hiddenButton="1"/>
    <filterColumn colId="6173" hiddenButton="1"/>
    <filterColumn colId="6174" hiddenButton="1"/>
    <filterColumn colId="6175" hiddenButton="1"/>
    <filterColumn colId="6176" hiddenButton="1"/>
    <filterColumn colId="6177" hiddenButton="1"/>
    <filterColumn colId="6178" hiddenButton="1"/>
    <filterColumn colId="6179" hiddenButton="1"/>
    <filterColumn colId="6180" hiddenButton="1"/>
    <filterColumn colId="6181" hiddenButton="1"/>
    <filterColumn colId="6182" hiddenButton="1"/>
    <filterColumn colId="6183" hiddenButton="1"/>
    <filterColumn colId="6184" hiddenButton="1"/>
    <filterColumn colId="6185" hiddenButton="1"/>
    <filterColumn colId="6186" hiddenButton="1"/>
    <filterColumn colId="6187" hiddenButton="1"/>
    <filterColumn colId="6188" hiddenButton="1"/>
    <filterColumn colId="6189" hiddenButton="1"/>
    <filterColumn colId="6190" hiddenButton="1"/>
    <filterColumn colId="6191" hiddenButton="1"/>
    <filterColumn colId="6192" hiddenButton="1"/>
    <filterColumn colId="6193" hiddenButton="1"/>
    <filterColumn colId="6194" hiddenButton="1"/>
    <filterColumn colId="6195" hiddenButton="1"/>
    <filterColumn colId="6196" hiddenButton="1"/>
    <filterColumn colId="6197" hiddenButton="1"/>
    <filterColumn colId="6198" hiddenButton="1"/>
    <filterColumn colId="6199" hiddenButton="1"/>
    <filterColumn colId="6200" hiddenButton="1"/>
    <filterColumn colId="6201" hiddenButton="1"/>
    <filterColumn colId="6202" hiddenButton="1"/>
    <filterColumn colId="6203" hiddenButton="1"/>
    <filterColumn colId="6204" hiddenButton="1"/>
    <filterColumn colId="6205" hiddenButton="1"/>
    <filterColumn colId="6206" hiddenButton="1"/>
    <filterColumn colId="6207" hiddenButton="1"/>
    <filterColumn colId="6208" hiddenButton="1"/>
    <filterColumn colId="6209" hiddenButton="1"/>
    <filterColumn colId="6210" hiddenButton="1"/>
    <filterColumn colId="6211" hiddenButton="1"/>
    <filterColumn colId="6212" hiddenButton="1"/>
    <filterColumn colId="6213" hiddenButton="1"/>
    <filterColumn colId="6214" hiddenButton="1"/>
    <filterColumn colId="6215" hiddenButton="1"/>
    <filterColumn colId="6216" hiddenButton="1"/>
    <filterColumn colId="6217" hiddenButton="1"/>
    <filterColumn colId="6218" hiddenButton="1"/>
    <filterColumn colId="6219" hiddenButton="1"/>
    <filterColumn colId="6220" hiddenButton="1"/>
    <filterColumn colId="6221" hiddenButton="1"/>
    <filterColumn colId="6222" hiddenButton="1"/>
    <filterColumn colId="6223" hiddenButton="1"/>
    <filterColumn colId="6224" hiddenButton="1"/>
    <filterColumn colId="6225" hiddenButton="1"/>
    <filterColumn colId="6226" hiddenButton="1"/>
    <filterColumn colId="6227" hiddenButton="1"/>
    <filterColumn colId="6228" hiddenButton="1"/>
    <filterColumn colId="6229" hiddenButton="1"/>
    <filterColumn colId="6230" hiddenButton="1"/>
    <filterColumn colId="6231" hiddenButton="1"/>
    <filterColumn colId="6232" hiddenButton="1"/>
    <filterColumn colId="6233" hiddenButton="1"/>
    <filterColumn colId="6234" hiddenButton="1"/>
    <filterColumn colId="6235" hiddenButton="1"/>
    <filterColumn colId="6236" hiddenButton="1"/>
    <filterColumn colId="6237" hiddenButton="1"/>
    <filterColumn colId="6238" hiddenButton="1"/>
    <filterColumn colId="6239" hiddenButton="1"/>
    <filterColumn colId="6240" hiddenButton="1"/>
    <filterColumn colId="6241" hiddenButton="1"/>
    <filterColumn colId="6242" hiddenButton="1"/>
    <filterColumn colId="6243" hiddenButton="1"/>
    <filterColumn colId="6244" hiddenButton="1"/>
    <filterColumn colId="6245" hiddenButton="1"/>
    <filterColumn colId="6246" hiddenButton="1"/>
    <filterColumn colId="6247" hiddenButton="1"/>
    <filterColumn colId="6248" hiddenButton="1"/>
    <filterColumn colId="6249" hiddenButton="1"/>
    <filterColumn colId="6250" hiddenButton="1"/>
    <filterColumn colId="6251" hiddenButton="1"/>
    <filterColumn colId="6252" hiddenButton="1"/>
    <filterColumn colId="6253" hiddenButton="1"/>
    <filterColumn colId="6254" hiddenButton="1"/>
    <filterColumn colId="6255" hiddenButton="1"/>
    <filterColumn colId="6256" hiddenButton="1"/>
    <filterColumn colId="6257" hiddenButton="1"/>
    <filterColumn colId="6258" hiddenButton="1"/>
    <filterColumn colId="6259" hiddenButton="1"/>
    <filterColumn colId="6260" hiddenButton="1"/>
    <filterColumn colId="6261" hiddenButton="1"/>
    <filterColumn colId="6262" hiddenButton="1"/>
    <filterColumn colId="6263" hiddenButton="1"/>
    <filterColumn colId="6264" hiddenButton="1"/>
    <filterColumn colId="6265" hiddenButton="1"/>
    <filterColumn colId="6266" hiddenButton="1"/>
    <filterColumn colId="6267" hiddenButton="1"/>
    <filterColumn colId="6268" hiddenButton="1"/>
    <filterColumn colId="6269" hiddenButton="1"/>
    <filterColumn colId="6270" hiddenButton="1"/>
    <filterColumn colId="6271" hiddenButton="1"/>
    <filterColumn colId="6272" hiddenButton="1"/>
    <filterColumn colId="6273" hiddenButton="1"/>
    <filterColumn colId="6274" hiddenButton="1"/>
    <filterColumn colId="6275" hiddenButton="1"/>
    <filterColumn colId="6276" hiddenButton="1"/>
    <filterColumn colId="6277" hiddenButton="1"/>
    <filterColumn colId="6278" hiddenButton="1"/>
    <filterColumn colId="6279" hiddenButton="1"/>
    <filterColumn colId="6280" hiddenButton="1"/>
    <filterColumn colId="6281" hiddenButton="1"/>
    <filterColumn colId="6282" hiddenButton="1"/>
    <filterColumn colId="6283" hiddenButton="1"/>
    <filterColumn colId="6284" hiddenButton="1"/>
    <filterColumn colId="6285" hiddenButton="1"/>
    <filterColumn colId="6286" hiddenButton="1"/>
    <filterColumn colId="6287" hiddenButton="1"/>
    <filterColumn colId="6288" hiddenButton="1"/>
    <filterColumn colId="6289" hiddenButton="1"/>
    <filterColumn colId="6290" hiddenButton="1"/>
    <filterColumn colId="6291" hiddenButton="1"/>
    <filterColumn colId="6292" hiddenButton="1"/>
    <filterColumn colId="6293" hiddenButton="1"/>
    <filterColumn colId="6294" hiddenButton="1"/>
    <filterColumn colId="6295" hiddenButton="1"/>
    <filterColumn colId="6296" hiddenButton="1"/>
    <filterColumn colId="6297" hiddenButton="1"/>
    <filterColumn colId="6298" hiddenButton="1"/>
    <filterColumn colId="6299" hiddenButton="1"/>
    <filterColumn colId="6300" hiddenButton="1"/>
    <filterColumn colId="6301" hiddenButton="1"/>
    <filterColumn colId="6302" hiddenButton="1"/>
    <filterColumn colId="6303" hiddenButton="1"/>
    <filterColumn colId="6304" hiddenButton="1"/>
    <filterColumn colId="6305" hiddenButton="1"/>
    <filterColumn colId="6306" hiddenButton="1"/>
    <filterColumn colId="6307" hiddenButton="1"/>
    <filterColumn colId="6308" hiddenButton="1"/>
    <filterColumn colId="6309" hiddenButton="1"/>
    <filterColumn colId="6310" hiddenButton="1"/>
    <filterColumn colId="6311" hiddenButton="1"/>
    <filterColumn colId="6312" hiddenButton="1"/>
    <filterColumn colId="6313" hiddenButton="1"/>
    <filterColumn colId="6314" hiddenButton="1"/>
    <filterColumn colId="6315" hiddenButton="1"/>
    <filterColumn colId="6316" hiddenButton="1"/>
    <filterColumn colId="6317" hiddenButton="1"/>
    <filterColumn colId="6318" hiddenButton="1"/>
    <filterColumn colId="6319" hiddenButton="1"/>
    <filterColumn colId="6320" hiddenButton="1"/>
    <filterColumn colId="6321" hiddenButton="1"/>
    <filterColumn colId="6322" hiddenButton="1"/>
    <filterColumn colId="6323" hiddenButton="1"/>
    <filterColumn colId="6324" hiddenButton="1"/>
    <filterColumn colId="6325" hiddenButton="1"/>
    <filterColumn colId="6326" hiddenButton="1"/>
    <filterColumn colId="6327" hiddenButton="1"/>
    <filterColumn colId="6328" hiddenButton="1"/>
    <filterColumn colId="6329" hiddenButton="1"/>
    <filterColumn colId="6330" hiddenButton="1"/>
    <filterColumn colId="6331" hiddenButton="1"/>
    <filterColumn colId="6332" hiddenButton="1"/>
    <filterColumn colId="6333" hiddenButton="1"/>
    <filterColumn colId="6334" hiddenButton="1"/>
    <filterColumn colId="6335" hiddenButton="1"/>
    <filterColumn colId="6336" hiddenButton="1"/>
    <filterColumn colId="6337" hiddenButton="1"/>
    <filterColumn colId="6338" hiddenButton="1"/>
    <filterColumn colId="6339" hiddenButton="1"/>
    <filterColumn colId="6340" hiddenButton="1"/>
    <filterColumn colId="6341" hiddenButton="1"/>
    <filterColumn colId="6342" hiddenButton="1"/>
    <filterColumn colId="6343" hiddenButton="1"/>
    <filterColumn colId="6344" hiddenButton="1"/>
    <filterColumn colId="6345" hiddenButton="1"/>
    <filterColumn colId="6346" hiddenButton="1"/>
    <filterColumn colId="6347" hiddenButton="1"/>
    <filterColumn colId="6348" hiddenButton="1"/>
    <filterColumn colId="6349" hiddenButton="1"/>
    <filterColumn colId="6350" hiddenButton="1"/>
    <filterColumn colId="6351" hiddenButton="1"/>
    <filterColumn colId="6352" hiddenButton="1"/>
    <filterColumn colId="6353" hiddenButton="1"/>
    <filterColumn colId="6354" hiddenButton="1"/>
    <filterColumn colId="6355" hiddenButton="1"/>
    <filterColumn colId="6356" hiddenButton="1"/>
    <filterColumn colId="6357" hiddenButton="1"/>
    <filterColumn colId="6358" hiddenButton="1"/>
    <filterColumn colId="6359" hiddenButton="1"/>
    <filterColumn colId="6360" hiddenButton="1"/>
    <filterColumn colId="6361" hiddenButton="1"/>
    <filterColumn colId="6362" hiddenButton="1"/>
    <filterColumn colId="6363" hiddenButton="1"/>
    <filterColumn colId="6364" hiddenButton="1"/>
    <filterColumn colId="6365" hiddenButton="1"/>
    <filterColumn colId="6366" hiddenButton="1"/>
    <filterColumn colId="6367" hiddenButton="1"/>
    <filterColumn colId="6368" hiddenButton="1"/>
    <filterColumn colId="6369" hiddenButton="1"/>
    <filterColumn colId="6370" hiddenButton="1"/>
    <filterColumn colId="6371" hiddenButton="1"/>
    <filterColumn colId="6372" hiddenButton="1"/>
    <filterColumn colId="6373" hiddenButton="1"/>
    <filterColumn colId="6374" hiddenButton="1"/>
    <filterColumn colId="6375" hiddenButton="1"/>
    <filterColumn colId="6376" hiddenButton="1"/>
    <filterColumn colId="6377" hiddenButton="1"/>
    <filterColumn colId="6378" hiddenButton="1"/>
    <filterColumn colId="6379" hiddenButton="1"/>
    <filterColumn colId="6380" hiddenButton="1"/>
    <filterColumn colId="6381" hiddenButton="1"/>
    <filterColumn colId="6382" hiddenButton="1"/>
    <filterColumn colId="6383" hiddenButton="1"/>
    <filterColumn colId="6384" hiddenButton="1"/>
    <filterColumn colId="6385" hiddenButton="1"/>
    <filterColumn colId="6386" hiddenButton="1"/>
    <filterColumn colId="6387" hiddenButton="1"/>
    <filterColumn colId="6388" hiddenButton="1"/>
    <filterColumn colId="6389" hiddenButton="1"/>
    <filterColumn colId="6390" hiddenButton="1"/>
    <filterColumn colId="6391" hiddenButton="1"/>
    <filterColumn colId="6392" hiddenButton="1"/>
    <filterColumn colId="6393" hiddenButton="1"/>
    <filterColumn colId="6394" hiddenButton="1"/>
    <filterColumn colId="6395" hiddenButton="1"/>
    <filterColumn colId="6396" hiddenButton="1"/>
    <filterColumn colId="6397" hiddenButton="1"/>
    <filterColumn colId="6398" hiddenButton="1"/>
    <filterColumn colId="6399" hiddenButton="1"/>
    <filterColumn colId="6400" hiddenButton="1"/>
    <filterColumn colId="6401" hiddenButton="1"/>
    <filterColumn colId="6402" hiddenButton="1"/>
    <filterColumn colId="6403" hiddenButton="1"/>
    <filterColumn colId="6404" hiddenButton="1"/>
    <filterColumn colId="6405" hiddenButton="1"/>
    <filterColumn colId="6406" hiddenButton="1"/>
    <filterColumn colId="6407" hiddenButton="1"/>
    <filterColumn colId="6408" hiddenButton="1"/>
    <filterColumn colId="6409" hiddenButton="1"/>
    <filterColumn colId="6410" hiddenButton="1"/>
    <filterColumn colId="6411" hiddenButton="1"/>
    <filterColumn colId="6412" hiddenButton="1"/>
    <filterColumn colId="6413" hiddenButton="1"/>
    <filterColumn colId="6414" hiddenButton="1"/>
    <filterColumn colId="6415" hiddenButton="1"/>
    <filterColumn colId="6416" hiddenButton="1"/>
    <filterColumn colId="6417" hiddenButton="1"/>
    <filterColumn colId="6418" hiddenButton="1"/>
    <filterColumn colId="6419" hiddenButton="1"/>
    <filterColumn colId="6420" hiddenButton="1"/>
    <filterColumn colId="6421" hiddenButton="1"/>
    <filterColumn colId="6422" hiddenButton="1"/>
    <filterColumn colId="6423" hiddenButton="1"/>
    <filterColumn colId="6424" hiddenButton="1"/>
    <filterColumn colId="6425" hiddenButton="1"/>
    <filterColumn colId="6426" hiddenButton="1"/>
    <filterColumn colId="6427" hiddenButton="1"/>
    <filterColumn colId="6428" hiddenButton="1"/>
    <filterColumn colId="6429" hiddenButton="1"/>
    <filterColumn colId="6430" hiddenButton="1"/>
    <filterColumn colId="6431" hiddenButton="1"/>
    <filterColumn colId="6432" hiddenButton="1"/>
    <filterColumn colId="6433" hiddenButton="1"/>
    <filterColumn colId="6434" hiddenButton="1"/>
    <filterColumn colId="6435" hiddenButton="1"/>
    <filterColumn colId="6436" hiddenButton="1"/>
    <filterColumn colId="6437" hiddenButton="1"/>
    <filterColumn colId="6438" hiddenButton="1"/>
    <filterColumn colId="6439" hiddenButton="1"/>
    <filterColumn colId="6440" hiddenButton="1"/>
    <filterColumn colId="6441" hiddenButton="1"/>
    <filterColumn colId="6442" hiddenButton="1"/>
    <filterColumn colId="6443" hiddenButton="1"/>
    <filterColumn colId="6444" hiddenButton="1"/>
    <filterColumn colId="6445" hiddenButton="1"/>
    <filterColumn colId="6446" hiddenButton="1"/>
    <filterColumn colId="6447" hiddenButton="1"/>
    <filterColumn colId="6448" hiddenButton="1"/>
    <filterColumn colId="6449" hiddenButton="1"/>
    <filterColumn colId="6450" hiddenButton="1"/>
    <filterColumn colId="6451" hiddenButton="1"/>
    <filterColumn colId="6452" hiddenButton="1"/>
    <filterColumn colId="6453" hiddenButton="1"/>
    <filterColumn colId="6454" hiddenButton="1"/>
    <filterColumn colId="6455" hiddenButton="1"/>
    <filterColumn colId="6456" hiddenButton="1"/>
    <filterColumn colId="6457" hiddenButton="1"/>
    <filterColumn colId="6458" hiddenButton="1"/>
    <filterColumn colId="6459" hiddenButton="1"/>
    <filterColumn colId="6460" hiddenButton="1"/>
    <filterColumn colId="6461" hiddenButton="1"/>
    <filterColumn colId="6462" hiddenButton="1"/>
    <filterColumn colId="6463" hiddenButton="1"/>
    <filterColumn colId="6464" hiddenButton="1"/>
    <filterColumn colId="6465" hiddenButton="1"/>
    <filterColumn colId="6466" hiddenButton="1"/>
    <filterColumn colId="6467" hiddenButton="1"/>
    <filterColumn colId="6468" hiddenButton="1"/>
    <filterColumn colId="6469" hiddenButton="1"/>
    <filterColumn colId="6470" hiddenButton="1"/>
    <filterColumn colId="6471" hiddenButton="1"/>
    <filterColumn colId="6472" hiddenButton="1"/>
    <filterColumn colId="6473" hiddenButton="1"/>
    <filterColumn colId="6474" hiddenButton="1"/>
    <filterColumn colId="6475" hiddenButton="1"/>
    <filterColumn colId="6476" hiddenButton="1"/>
    <filterColumn colId="6477" hiddenButton="1"/>
    <filterColumn colId="6478" hiddenButton="1"/>
    <filterColumn colId="6479" hiddenButton="1"/>
    <filterColumn colId="6480" hiddenButton="1"/>
    <filterColumn colId="6481" hiddenButton="1"/>
    <filterColumn colId="6482" hiddenButton="1"/>
    <filterColumn colId="6483" hiddenButton="1"/>
    <filterColumn colId="6484" hiddenButton="1"/>
    <filterColumn colId="6485" hiddenButton="1"/>
    <filterColumn colId="6486" hiddenButton="1"/>
    <filterColumn colId="6487" hiddenButton="1"/>
    <filterColumn colId="6488" hiddenButton="1"/>
    <filterColumn colId="6489" hiddenButton="1"/>
    <filterColumn colId="6490" hiddenButton="1"/>
    <filterColumn colId="6491" hiddenButton="1"/>
    <filterColumn colId="6492" hiddenButton="1"/>
    <filterColumn colId="6493" hiddenButton="1"/>
    <filterColumn colId="6494" hiddenButton="1"/>
    <filterColumn colId="6495" hiddenButton="1"/>
    <filterColumn colId="6496" hiddenButton="1"/>
    <filterColumn colId="6497" hiddenButton="1"/>
    <filterColumn colId="6498" hiddenButton="1"/>
    <filterColumn colId="6499" hiddenButton="1"/>
    <filterColumn colId="6500" hiddenButton="1"/>
    <filterColumn colId="6501" hiddenButton="1"/>
    <filterColumn colId="6502" hiddenButton="1"/>
    <filterColumn colId="6503" hiddenButton="1"/>
    <filterColumn colId="6504" hiddenButton="1"/>
    <filterColumn colId="6505" hiddenButton="1"/>
    <filterColumn colId="6506" hiddenButton="1"/>
    <filterColumn colId="6507" hiddenButton="1"/>
    <filterColumn colId="6508" hiddenButton="1"/>
    <filterColumn colId="6509" hiddenButton="1"/>
    <filterColumn colId="6510" hiddenButton="1"/>
    <filterColumn colId="6511" hiddenButton="1"/>
    <filterColumn colId="6512" hiddenButton="1"/>
    <filterColumn colId="6513" hiddenButton="1"/>
    <filterColumn colId="6514" hiddenButton="1"/>
    <filterColumn colId="6515" hiddenButton="1"/>
    <filterColumn colId="6516" hiddenButton="1"/>
    <filterColumn colId="6517" hiddenButton="1"/>
    <filterColumn colId="6518" hiddenButton="1"/>
    <filterColumn colId="6519" hiddenButton="1"/>
    <filterColumn colId="6520" hiddenButton="1"/>
    <filterColumn colId="6521" hiddenButton="1"/>
    <filterColumn colId="6522" hiddenButton="1"/>
    <filterColumn colId="6523" hiddenButton="1"/>
    <filterColumn colId="6524" hiddenButton="1"/>
    <filterColumn colId="6525" hiddenButton="1"/>
    <filterColumn colId="6526" hiddenButton="1"/>
    <filterColumn colId="6527" hiddenButton="1"/>
    <filterColumn colId="6528" hiddenButton="1"/>
    <filterColumn colId="6529" hiddenButton="1"/>
    <filterColumn colId="6530" hiddenButton="1"/>
    <filterColumn colId="6531" hiddenButton="1"/>
    <filterColumn colId="6532" hiddenButton="1"/>
    <filterColumn colId="6533" hiddenButton="1"/>
    <filterColumn colId="6534" hiddenButton="1"/>
    <filterColumn colId="6535" hiddenButton="1"/>
    <filterColumn colId="6536" hiddenButton="1"/>
    <filterColumn colId="6537" hiddenButton="1"/>
    <filterColumn colId="6538" hiddenButton="1"/>
    <filterColumn colId="6539" hiddenButton="1"/>
    <filterColumn colId="6540" hiddenButton="1"/>
    <filterColumn colId="6541" hiddenButton="1"/>
    <filterColumn colId="6542" hiddenButton="1"/>
    <filterColumn colId="6543" hiddenButton="1"/>
    <filterColumn colId="6544" hiddenButton="1"/>
    <filterColumn colId="6545" hiddenButton="1"/>
    <filterColumn colId="6546" hiddenButton="1"/>
    <filterColumn colId="6547" hiddenButton="1"/>
    <filterColumn colId="6548" hiddenButton="1"/>
    <filterColumn colId="6549" hiddenButton="1"/>
    <filterColumn colId="6550" hiddenButton="1"/>
    <filterColumn colId="6551" hiddenButton="1"/>
    <filterColumn colId="6552" hiddenButton="1"/>
    <filterColumn colId="6553" hiddenButton="1"/>
    <filterColumn colId="6554" hiddenButton="1"/>
    <filterColumn colId="6555" hiddenButton="1"/>
    <filterColumn colId="6556" hiddenButton="1"/>
    <filterColumn colId="6557" hiddenButton="1"/>
    <filterColumn colId="6558" hiddenButton="1"/>
    <filterColumn colId="6559" hiddenButton="1"/>
    <filterColumn colId="6560" hiddenButton="1"/>
    <filterColumn colId="6561" hiddenButton="1"/>
    <filterColumn colId="6562" hiddenButton="1"/>
    <filterColumn colId="6563" hiddenButton="1"/>
    <filterColumn colId="6564" hiddenButton="1"/>
    <filterColumn colId="6565" hiddenButton="1"/>
    <filterColumn colId="6566" hiddenButton="1"/>
    <filterColumn colId="6567" hiddenButton="1"/>
    <filterColumn colId="6568" hiddenButton="1"/>
    <filterColumn colId="6569" hiddenButton="1"/>
    <filterColumn colId="6570" hiddenButton="1"/>
    <filterColumn colId="6571" hiddenButton="1"/>
    <filterColumn colId="6572" hiddenButton="1"/>
    <filterColumn colId="6573" hiddenButton="1"/>
    <filterColumn colId="6574" hiddenButton="1"/>
    <filterColumn colId="6575" hiddenButton="1"/>
    <filterColumn colId="6576" hiddenButton="1"/>
    <filterColumn colId="6577" hiddenButton="1"/>
    <filterColumn colId="6578" hiddenButton="1"/>
    <filterColumn colId="6579" hiddenButton="1"/>
    <filterColumn colId="6580" hiddenButton="1"/>
    <filterColumn colId="6581" hiddenButton="1"/>
    <filterColumn colId="6582" hiddenButton="1"/>
    <filterColumn colId="6583" hiddenButton="1"/>
    <filterColumn colId="6584" hiddenButton="1"/>
    <filterColumn colId="6585" hiddenButton="1"/>
    <filterColumn colId="6586" hiddenButton="1"/>
    <filterColumn colId="6587" hiddenButton="1"/>
    <filterColumn colId="6588" hiddenButton="1"/>
    <filterColumn colId="6589" hiddenButton="1"/>
    <filterColumn colId="6590" hiddenButton="1"/>
    <filterColumn colId="6591" hiddenButton="1"/>
    <filterColumn colId="6592" hiddenButton="1"/>
    <filterColumn colId="6593" hiddenButton="1"/>
    <filterColumn colId="6594" hiddenButton="1"/>
    <filterColumn colId="6595" hiddenButton="1"/>
    <filterColumn colId="6596" hiddenButton="1"/>
    <filterColumn colId="6597" hiddenButton="1"/>
    <filterColumn colId="6598" hiddenButton="1"/>
    <filterColumn colId="6599" hiddenButton="1"/>
    <filterColumn colId="6600" hiddenButton="1"/>
    <filterColumn colId="6601" hiddenButton="1"/>
    <filterColumn colId="6602" hiddenButton="1"/>
    <filterColumn colId="6603" hiddenButton="1"/>
    <filterColumn colId="6604" hiddenButton="1"/>
    <filterColumn colId="6605" hiddenButton="1"/>
    <filterColumn colId="6606" hiddenButton="1"/>
    <filterColumn colId="6607" hiddenButton="1"/>
    <filterColumn colId="6608" hiddenButton="1"/>
    <filterColumn colId="6609" hiddenButton="1"/>
    <filterColumn colId="6610" hiddenButton="1"/>
    <filterColumn colId="6611" hiddenButton="1"/>
    <filterColumn colId="6612" hiddenButton="1"/>
    <filterColumn colId="6613" hiddenButton="1"/>
    <filterColumn colId="6614" hiddenButton="1"/>
    <filterColumn colId="6615" hiddenButton="1"/>
    <filterColumn colId="6616" hiddenButton="1"/>
    <filterColumn colId="6617" hiddenButton="1"/>
    <filterColumn colId="6618" hiddenButton="1"/>
    <filterColumn colId="6619" hiddenButton="1"/>
    <filterColumn colId="6620" hiddenButton="1"/>
    <filterColumn colId="6621" hiddenButton="1"/>
    <filterColumn colId="6622" hiddenButton="1"/>
    <filterColumn colId="6623" hiddenButton="1"/>
    <filterColumn colId="6624" hiddenButton="1"/>
    <filterColumn colId="6625" hiddenButton="1"/>
    <filterColumn colId="6626" hiddenButton="1"/>
    <filterColumn colId="6627" hiddenButton="1"/>
    <filterColumn colId="6628" hiddenButton="1"/>
    <filterColumn colId="6629" hiddenButton="1"/>
    <filterColumn colId="6630" hiddenButton="1"/>
    <filterColumn colId="6631" hiddenButton="1"/>
    <filterColumn colId="6632" hiddenButton="1"/>
    <filterColumn colId="6633" hiddenButton="1"/>
    <filterColumn colId="6634" hiddenButton="1"/>
    <filterColumn colId="6635" hiddenButton="1"/>
    <filterColumn colId="6636" hiddenButton="1"/>
    <filterColumn colId="6637" hiddenButton="1"/>
    <filterColumn colId="6638" hiddenButton="1"/>
    <filterColumn colId="6639" hiddenButton="1"/>
    <filterColumn colId="6640" hiddenButton="1"/>
    <filterColumn colId="6641" hiddenButton="1"/>
    <filterColumn colId="6642" hiddenButton="1"/>
    <filterColumn colId="6643" hiddenButton="1"/>
    <filterColumn colId="6644" hiddenButton="1"/>
    <filterColumn colId="6645" hiddenButton="1"/>
    <filterColumn colId="6646" hiddenButton="1"/>
    <filterColumn colId="6647" hiddenButton="1"/>
    <filterColumn colId="6648" hiddenButton="1"/>
    <filterColumn colId="6649" hiddenButton="1"/>
    <filterColumn colId="6650" hiddenButton="1"/>
    <filterColumn colId="6651" hiddenButton="1"/>
    <filterColumn colId="6652" hiddenButton="1"/>
    <filterColumn colId="6653" hiddenButton="1"/>
    <filterColumn colId="6654" hiddenButton="1"/>
    <filterColumn colId="6655" hiddenButton="1"/>
    <filterColumn colId="6656" hiddenButton="1"/>
    <filterColumn colId="6657" hiddenButton="1"/>
    <filterColumn colId="6658" hiddenButton="1"/>
    <filterColumn colId="6659" hiddenButton="1"/>
    <filterColumn colId="6660" hiddenButton="1"/>
    <filterColumn colId="6661" hiddenButton="1"/>
    <filterColumn colId="6662" hiddenButton="1"/>
    <filterColumn colId="6663" hiddenButton="1"/>
    <filterColumn colId="6664" hiddenButton="1"/>
    <filterColumn colId="6665" hiddenButton="1"/>
    <filterColumn colId="6666" hiddenButton="1"/>
    <filterColumn colId="6667" hiddenButton="1"/>
    <filterColumn colId="6668" hiddenButton="1"/>
    <filterColumn colId="6669" hiddenButton="1"/>
    <filterColumn colId="6670" hiddenButton="1"/>
    <filterColumn colId="6671" hiddenButton="1"/>
    <filterColumn colId="6672" hiddenButton="1"/>
    <filterColumn colId="6673" hiddenButton="1"/>
    <filterColumn colId="6674" hiddenButton="1"/>
    <filterColumn colId="6675" hiddenButton="1"/>
    <filterColumn colId="6676" hiddenButton="1"/>
    <filterColumn colId="6677" hiddenButton="1"/>
    <filterColumn colId="6678" hiddenButton="1"/>
    <filterColumn colId="6679" hiddenButton="1"/>
    <filterColumn colId="6680" hiddenButton="1"/>
    <filterColumn colId="6681" hiddenButton="1"/>
    <filterColumn colId="6682" hiddenButton="1"/>
    <filterColumn colId="6683" hiddenButton="1"/>
    <filterColumn colId="6684" hiddenButton="1"/>
    <filterColumn colId="6685" hiddenButton="1"/>
    <filterColumn colId="6686" hiddenButton="1"/>
    <filterColumn colId="6687" hiddenButton="1"/>
    <filterColumn colId="6688" hiddenButton="1"/>
    <filterColumn colId="6689" hiddenButton="1"/>
    <filterColumn colId="6690" hiddenButton="1"/>
    <filterColumn colId="6691" hiddenButton="1"/>
    <filterColumn colId="6692" hiddenButton="1"/>
    <filterColumn colId="6693" hiddenButton="1"/>
    <filterColumn colId="6694" hiddenButton="1"/>
    <filterColumn colId="6695" hiddenButton="1"/>
    <filterColumn colId="6696" hiddenButton="1"/>
    <filterColumn colId="6697" hiddenButton="1"/>
    <filterColumn colId="6698" hiddenButton="1"/>
    <filterColumn colId="6699" hiddenButton="1"/>
    <filterColumn colId="6700" hiddenButton="1"/>
    <filterColumn colId="6701" hiddenButton="1"/>
    <filterColumn colId="6702" hiddenButton="1"/>
    <filterColumn colId="6703" hiddenButton="1"/>
    <filterColumn colId="6704" hiddenButton="1"/>
    <filterColumn colId="6705" hiddenButton="1"/>
    <filterColumn colId="6706" hiddenButton="1"/>
    <filterColumn colId="6707" hiddenButton="1"/>
    <filterColumn colId="6708" hiddenButton="1"/>
    <filterColumn colId="6709" hiddenButton="1"/>
    <filterColumn colId="6710" hiddenButton="1"/>
    <filterColumn colId="6711" hiddenButton="1"/>
    <filterColumn colId="6712" hiddenButton="1"/>
    <filterColumn colId="6713" hiddenButton="1"/>
    <filterColumn colId="6714" hiddenButton="1"/>
    <filterColumn colId="6715" hiddenButton="1"/>
    <filterColumn colId="6716" hiddenButton="1"/>
    <filterColumn colId="6717" hiddenButton="1"/>
    <filterColumn colId="6718" hiddenButton="1"/>
    <filterColumn colId="6719" hiddenButton="1"/>
    <filterColumn colId="6720" hiddenButton="1"/>
    <filterColumn colId="6721" hiddenButton="1"/>
    <filterColumn colId="6722" hiddenButton="1"/>
    <filterColumn colId="6723" hiddenButton="1"/>
    <filterColumn colId="6724" hiddenButton="1"/>
    <filterColumn colId="6725" hiddenButton="1"/>
    <filterColumn colId="6726" hiddenButton="1"/>
    <filterColumn colId="6727" hiddenButton="1"/>
    <filterColumn colId="6728" hiddenButton="1"/>
    <filterColumn colId="6729" hiddenButton="1"/>
    <filterColumn colId="6730" hiddenButton="1"/>
    <filterColumn colId="6731" hiddenButton="1"/>
    <filterColumn colId="6732" hiddenButton="1"/>
    <filterColumn colId="6733" hiddenButton="1"/>
    <filterColumn colId="6734" hiddenButton="1"/>
    <filterColumn colId="6735" hiddenButton="1"/>
    <filterColumn colId="6736" hiddenButton="1"/>
    <filterColumn colId="6737" hiddenButton="1"/>
    <filterColumn colId="6738" hiddenButton="1"/>
    <filterColumn colId="6739" hiddenButton="1"/>
    <filterColumn colId="6740" hiddenButton="1"/>
    <filterColumn colId="6741" hiddenButton="1"/>
    <filterColumn colId="6742" hiddenButton="1"/>
    <filterColumn colId="6743" hiddenButton="1"/>
    <filterColumn colId="6744" hiddenButton="1"/>
    <filterColumn colId="6745" hiddenButton="1"/>
    <filterColumn colId="6746" hiddenButton="1"/>
    <filterColumn colId="6747" hiddenButton="1"/>
    <filterColumn colId="6748" hiddenButton="1"/>
    <filterColumn colId="6749" hiddenButton="1"/>
    <filterColumn colId="6750" hiddenButton="1"/>
    <filterColumn colId="6751" hiddenButton="1"/>
    <filterColumn colId="6752" hiddenButton="1"/>
    <filterColumn colId="6753" hiddenButton="1"/>
    <filterColumn colId="6754" hiddenButton="1"/>
    <filterColumn colId="6755" hiddenButton="1"/>
    <filterColumn colId="6756" hiddenButton="1"/>
    <filterColumn colId="6757" hiddenButton="1"/>
    <filterColumn colId="6758" hiddenButton="1"/>
    <filterColumn colId="6759" hiddenButton="1"/>
    <filterColumn colId="6760" hiddenButton="1"/>
    <filterColumn colId="6761" hiddenButton="1"/>
    <filterColumn colId="6762" hiddenButton="1"/>
    <filterColumn colId="6763" hiddenButton="1"/>
    <filterColumn colId="6764" hiddenButton="1"/>
    <filterColumn colId="6765" hiddenButton="1"/>
    <filterColumn colId="6766" hiddenButton="1"/>
    <filterColumn colId="6767" hiddenButton="1"/>
    <filterColumn colId="6768" hiddenButton="1"/>
    <filterColumn colId="6769" hiddenButton="1"/>
    <filterColumn colId="6770" hiddenButton="1"/>
    <filterColumn colId="6771" hiddenButton="1"/>
    <filterColumn colId="6772" hiddenButton="1"/>
    <filterColumn colId="6773" hiddenButton="1"/>
    <filterColumn colId="6774" hiddenButton="1"/>
    <filterColumn colId="6775" hiddenButton="1"/>
    <filterColumn colId="6776" hiddenButton="1"/>
    <filterColumn colId="6777" hiddenButton="1"/>
    <filterColumn colId="6778" hiddenButton="1"/>
    <filterColumn colId="6779" hiddenButton="1"/>
    <filterColumn colId="6780" hiddenButton="1"/>
    <filterColumn colId="6781" hiddenButton="1"/>
    <filterColumn colId="6782" hiddenButton="1"/>
    <filterColumn colId="6783" hiddenButton="1"/>
    <filterColumn colId="6784" hiddenButton="1"/>
    <filterColumn colId="6785" hiddenButton="1"/>
    <filterColumn colId="6786" hiddenButton="1"/>
    <filterColumn colId="6787" hiddenButton="1"/>
    <filterColumn colId="6788" hiddenButton="1"/>
    <filterColumn colId="6789" hiddenButton="1"/>
    <filterColumn colId="6790" hiddenButton="1"/>
    <filterColumn colId="6791" hiddenButton="1"/>
    <filterColumn colId="6792" hiddenButton="1"/>
    <filterColumn colId="6793" hiddenButton="1"/>
    <filterColumn colId="6794" hiddenButton="1"/>
    <filterColumn colId="6795" hiddenButton="1"/>
    <filterColumn colId="6796" hiddenButton="1"/>
    <filterColumn colId="6797" hiddenButton="1"/>
    <filterColumn colId="6798" hiddenButton="1"/>
    <filterColumn colId="6799" hiddenButton="1"/>
    <filterColumn colId="6800" hiddenButton="1"/>
    <filterColumn colId="6801" hiddenButton="1"/>
    <filterColumn colId="6802" hiddenButton="1"/>
    <filterColumn colId="6803" hiddenButton="1"/>
    <filterColumn colId="6804" hiddenButton="1"/>
    <filterColumn colId="6805" hiddenButton="1"/>
    <filterColumn colId="6806" hiddenButton="1"/>
    <filterColumn colId="6807" hiddenButton="1"/>
    <filterColumn colId="6808" hiddenButton="1"/>
    <filterColumn colId="6809" hiddenButton="1"/>
    <filterColumn colId="6810" hiddenButton="1"/>
    <filterColumn colId="6811" hiddenButton="1"/>
    <filterColumn colId="6812" hiddenButton="1"/>
    <filterColumn colId="6813" hiddenButton="1"/>
    <filterColumn colId="6814" hiddenButton="1"/>
    <filterColumn colId="6815" hiddenButton="1"/>
    <filterColumn colId="6816" hiddenButton="1"/>
    <filterColumn colId="6817" hiddenButton="1"/>
    <filterColumn colId="6818" hiddenButton="1"/>
    <filterColumn colId="6819" hiddenButton="1"/>
    <filterColumn colId="6820" hiddenButton="1"/>
    <filterColumn colId="6821" hiddenButton="1"/>
    <filterColumn colId="6822" hiddenButton="1"/>
    <filterColumn colId="6823" hiddenButton="1"/>
    <filterColumn colId="6824" hiddenButton="1"/>
    <filterColumn colId="6825" hiddenButton="1"/>
    <filterColumn colId="6826" hiddenButton="1"/>
    <filterColumn colId="6827" hiddenButton="1"/>
    <filterColumn colId="6828" hiddenButton="1"/>
    <filterColumn colId="6829" hiddenButton="1"/>
    <filterColumn colId="6830" hiddenButton="1"/>
    <filterColumn colId="6831" hiddenButton="1"/>
    <filterColumn colId="6832" hiddenButton="1"/>
    <filterColumn colId="6833" hiddenButton="1"/>
    <filterColumn colId="6834" hiddenButton="1"/>
    <filterColumn colId="6835" hiddenButton="1"/>
    <filterColumn colId="6836" hiddenButton="1"/>
    <filterColumn colId="6837" hiddenButton="1"/>
    <filterColumn colId="6838" hiddenButton="1"/>
    <filterColumn colId="6839" hiddenButton="1"/>
    <filterColumn colId="6840" hiddenButton="1"/>
    <filterColumn colId="6841" hiddenButton="1"/>
    <filterColumn colId="6842" hiddenButton="1"/>
    <filterColumn colId="6843" hiddenButton="1"/>
    <filterColumn colId="6844" hiddenButton="1"/>
    <filterColumn colId="6845" hiddenButton="1"/>
    <filterColumn colId="6846" hiddenButton="1"/>
    <filterColumn colId="6847" hiddenButton="1"/>
    <filterColumn colId="6848" hiddenButton="1"/>
    <filterColumn colId="6849" hiddenButton="1"/>
    <filterColumn colId="6850" hiddenButton="1"/>
    <filterColumn colId="6851" hiddenButton="1"/>
    <filterColumn colId="6852" hiddenButton="1"/>
    <filterColumn colId="6853" hiddenButton="1"/>
    <filterColumn colId="6854" hiddenButton="1"/>
    <filterColumn colId="6855" hiddenButton="1"/>
    <filterColumn colId="6856" hiddenButton="1"/>
    <filterColumn colId="6857" hiddenButton="1"/>
    <filterColumn colId="6858" hiddenButton="1"/>
    <filterColumn colId="6859" hiddenButton="1"/>
    <filterColumn colId="6860" hiddenButton="1"/>
    <filterColumn colId="6861" hiddenButton="1"/>
    <filterColumn colId="6862" hiddenButton="1"/>
    <filterColumn colId="6863" hiddenButton="1"/>
    <filterColumn colId="6864" hiddenButton="1"/>
    <filterColumn colId="6865" hiddenButton="1"/>
    <filterColumn colId="6866" hiddenButton="1"/>
    <filterColumn colId="6867" hiddenButton="1"/>
    <filterColumn colId="6868" hiddenButton="1"/>
    <filterColumn colId="6869" hiddenButton="1"/>
    <filterColumn colId="6870" hiddenButton="1"/>
    <filterColumn colId="6871" hiddenButton="1"/>
    <filterColumn colId="6872" hiddenButton="1"/>
    <filterColumn colId="6873" hiddenButton="1"/>
    <filterColumn colId="6874" hiddenButton="1"/>
    <filterColumn colId="6875" hiddenButton="1"/>
    <filterColumn colId="6876" hiddenButton="1"/>
    <filterColumn colId="6877" hiddenButton="1"/>
    <filterColumn colId="6878" hiddenButton="1"/>
    <filterColumn colId="6879" hiddenButton="1"/>
    <filterColumn colId="6880" hiddenButton="1"/>
    <filterColumn colId="6881" hiddenButton="1"/>
    <filterColumn colId="6882" hiddenButton="1"/>
    <filterColumn colId="6883" hiddenButton="1"/>
    <filterColumn colId="6884" hiddenButton="1"/>
    <filterColumn colId="6885" hiddenButton="1"/>
    <filterColumn colId="6886" hiddenButton="1"/>
    <filterColumn colId="6887" hiddenButton="1"/>
    <filterColumn colId="6888" hiddenButton="1"/>
    <filterColumn colId="6889" hiddenButton="1"/>
    <filterColumn colId="6890" hiddenButton="1"/>
    <filterColumn colId="6891" hiddenButton="1"/>
    <filterColumn colId="6892" hiddenButton="1"/>
    <filterColumn colId="6893" hiddenButton="1"/>
    <filterColumn colId="6894" hiddenButton="1"/>
    <filterColumn colId="6895" hiddenButton="1"/>
    <filterColumn colId="6896" hiddenButton="1"/>
    <filterColumn colId="6897" hiddenButton="1"/>
    <filterColumn colId="6898" hiddenButton="1"/>
    <filterColumn colId="6899" hiddenButton="1"/>
    <filterColumn colId="6900" hiddenButton="1"/>
    <filterColumn colId="6901" hiddenButton="1"/>
    <filterColumn colId="6902" hiddenButton="1"/>
    <filterColumn colId="6903" hiddenButton="1"/>
    <filterColumn colId="6904" hiddenButton="1"/>
    <filterColumn colId="6905" hiddenButton="1"/>
    <filterColumn colId="6906" hiddenButton="1"/>
    <filterColumn colId="6907" hiddenButton="1"/>
    <filterColumn colId="6908" hiddenButton="1"/>
    <filterColumn colId="6909" hiddenButton="1"/>
    <filterColumn colId="6910" hiddenButton="1"/>
    <filterColumn colId="6911" hiddenButton="1"/>
    <filterColumn colId="6912" hiddenButton="1"/>
    <filterColumn colId="6913" hiddenButton="1"/>
    <filterColumn colId="6914" hiddenButton="1"/>
    <filterColumn colId="6915" hiddenButton="1"/>
    <filterColumn colId="6916" hiddenButton="1"/>
    <filterColumn colId="6917" hiddenButton="1"/>
    <filterColumn colId="6918" hiddenButton="1"/>
    <filterColumn colId="6919" hiddenButton="1"/>
    <filterColumn colId="6920" hiddenButton="1"/>
    <filterColumn colId="6921" hiddenButton="1"/>
    <filterColumn colId="6922" hiddenButton="1"/>
    <filterColumn colId="6923" hiddenButton="1"/>
    <filterColumn colId="6924" hiddenButton="1"/>
    <filterColumn colId="6925" hiddenButton="1"/>
    <filterColumn colId="6926" hiddenButton="1"/>
    <filterColumn colId="6927" hiddenButton="1"/>
    <filterColumn colId="6928" hiddenButton="1"/>
    <filterColumn colId="6929" hiddenButton="1"/>
    <filterColumn colId="6930" hiddenButton="1"/>
    <filterColumn colId="6931" hiddenButton="1"/>
    <filterColumn colId="6932" hiddenButton="1"/>
    <filterColumn colId="6933" hiddenButton="1"/>
    <filterColumn colId="6934" hiddenButton="1"/>
    <filterColumn colId="6935" hiddenButton="1"/>
    <filterColumn colId="6936" hiddenButton="1"/>
    <filterColumn colId="6937" hiddenButton="1"/>
    <filterColumn colId="6938" hiddenButton="1"/>
    <filterColumn colId="6939" hiddenButton="1"/>
    <filterColumn colId="6940" hiddenButton="1"/>
    <filterColumn colId="6941" hiddenButton="1"/>
    <filterColumn colId="6942" hiddenButton="1"/>
    <filterColumn colId="6943" hiddenButton="1"/>
    <filterColumn colId="6944" hiddenButton="1"/>
    <filterColumn colId="6945" hiddenButton="1"/>
    <filterColumn colId="6946" hiddenButton="1"/>
    <filterColumn colId="6947" hiddenButton="1"/>
    <filterColumn colId="6948" hiddenButton="1"/>
    <filterColumn colId="6949" hiddenButton="1"/>
    <filterColumn colId="6950" hiddenButton="1"/>
    <filterColumn colId="6951" hiddenButton="1"/>
    <filterColumn colId="6952" hiddenButton="1"/>
    <filterColumn colId="6953" hiddenButton="1"/>
    <filterColumn colId="6954" hiddenButton="1"/>
    <filterColumn colId="6955" hiddenButton="1"/>
    <filterColumn colId="6956" hiddenButton="1"/>
    <filterColumn colId="6957" hiddenButton="1"/>
    <filterColumn colId="6958" hiddenButton="1"/>
    <filterColumn colId="6959" hiddenButton="1"/>
    <filterColumn colId="6960" hiddenButton="1"/>
    <filterColumn colId="6961" hiddenButton="1"/>
    <filterColumn colId="6962" hiddenButton="1"/>
    <filterColumn colId="6963" hiddenButton="1"/>
    <filterColumn colId="6964" hiddenButton="1"/>
    <filterColumn colId="6965" hiddenButton="1"/>
    <filterColumn colId="6966" hiddenButton="1"/>
    <filterColumn colId="6967" hiddenButton="1"/>
    <filterColumn colId="6968" hiddenButton="1"/>
    <filterColumn colId="6969" hiddenButton="1"/>
    <filterColumn colId="6970" hiddenButton="1"/>
    <filterColumn colId="6971" hiddenButton="1"/>
    <filterColumn colId="6972" hiddenButton="1"/>
    <filterColumn colId="6973" hiddenButton="1"/>
    <filterColumn colId="6974" hiddenButton="1"/>
    <filterColumn colId="6975" hiddenButton="1"/>
    <filterColumn colId="6976" hiddenButton="1"/>
    <filterColumn colId="6977" hiddenButton="1"/>
    <filterColumn colId="6978" hiddenButton="1"/>
    <filterColumn colId="6979" hiddenButton="1"/>
    <filterColumn colId="6980" hiddenButton="1"/>
    <filterColumn colId="6981" hiddenButton="1"/>
    <filterColumn colId="6982" hiddenButton="1"/>
    <filterColumn colId="6983" hiddenButton="1"/>
    <filterColumn colId="6984" hiddenButton="1"/>
    <filterColumn colId="6985" hiddenButton="1"/>
    <filterColumn colId="6986" hiddenButton="1"/>
    <filterColumn colId="6987" hiddenButton="1"/>
    <filterColumn colId="6988" hiddenButton="1"/>
    <filterColumn colId="6989" hiddenButton="1"/>
    <filterColumn colId="6990" hiddenButton="1"/>
    <filterColumn colId="6991" hiddenButton="1"/>
    <filterColumn colId="6992" hiddenButton="1"/>
    <filterColumn colId="6993" hiddenButton="1"/>
    <filterColumn colId="6994" hiddenButton="1"/>
    <filterColumn colId="6995" hiddenButton="1"/>
    <filterColumn colId="6996" hiddenButton="1"/>
    <filterColumn colId="6997" hiddenButton="1"/>
    <filterColumn colId="6998" hiddenButton="1"/>
    <filterColumn colId="6999" hiddenButton="1"/>
    <filterColumn colId="7000" hiddenButton="1"/>
    <filterColumn colId="7001" hiddenButton="1"/>
    <filterColumn colId="7002" hiddenButton="1"/>
    <filterColumn colId="7003" hiddenButton="1"/>
    <filterColumn colId="7004" hiddenButton="1"/>
    <filterColumn colId="7005" hiddenButton="1"/>
    <filterColumn colId="7006" hiddenButton="1"/>
    <filterColumn colId="7007" hiddenButton="1"/>
    <filterColumn colId="7008" hiddenButton="1"/>
    <filterColumn colId="7009" hiddenButton="1"/>
    <filterColumn colId="7010" hiddenButton="1"/>
    <filterColumn colId="7011" hiddenButton="1"/>
    <filterColumn colId="7012" hiddenButton="1"/>
    <filterColumn colId="7013" hiddenButton="1"/>
    <filterColumn colId="7014" hiddenButton="1"/>
    <filterColumn colId="7015" hiddenButton="1"/>
    <filterColumn colId="7016" hiddenButton="1"/>
    <filterColumn colId="7017" hiddenButton="1"/>
    <filterColumn colId="7018" hiddenButton="1"/>
    <filterColumn colId="7019" hiddenButton="1"/>
    <filterColumn colId="7020" hiddenButton="1"/>
    <filterColumn colId="7021" hiddenButton="1"/>
    <filterColumn colId="7022" hiddenButton="1"/>
    <filterColumn colId="7023" hiddenButton="1"/>
    <filterColumn colId="7024" hiddenButton="1"/>
    <filterColumn colId="7025" hiddenButton="1"/>
    <filterColumn colId="7026" hiddenButton="1"/>
    <filterColumn colId="7027" hiddenButton="1"/>
    <filterColumn colId="7028" hiddenButton="1"/>
    <filterColumn colId="7029" hiddenButton="1"/>
    <filterColumn colId="7030" hiddenButton="1"/>
    <filterColumn colId="7031" hiddenButton="1"/>
    <filterColumn colId="7032" hiddenButton="1"/>
    <filterColumn colId="7033" hiddenButton="1"/>
    <filterColumn colId="7034" hiddenButton="1"/>
    <filterColumn colId="7035" hiddenButton="1"/>
    <filterColumn colId="7036" hiddenButton="1"/>
    <filterColumn colId="7037" hiddenButton="1"/>
    <filterColumn colId="7038" hiddenButton="1"/>
    <filterColumn colId="7039" hiddenButton="1"/>
    <filterColumn colId="7040" hiddenButton="1"/>
    <filterColumn colId="7041" hiddenButton="1"/>
    <filterColumn colId="7042" hiddenButton="1"/>
    <filterColumn colId="7043" hiddenButton="1"/>
    <filterColumn colId="7044" hiddenButton="1"/>
    <filterColumn colId="7045" hiddenButton="1"/>
    <filterColumn colId="7046" hiddenButton="1"/>
    <filterColumn colId="7047" hiddenButton="1"/>
    <filterColumn colId="7048" hiddenButton="1"/>
    <filterColumn colId="7049" hiddenButton="1"/>
    <filterColumn colId="7050" hiddenButton="1"/>
    <filterColumn colId="7051" hiddenButton="1"/>
    <filterColumn colId="7052" hiddenButton="1"/>
    <filterColumn colId="7053" hiddenButton="1"/>
    <filterColumn colId="7054" hiddenButton="1"/>
    <filterColumn colId="7055" hiddenButton="1"/>
    <filterColumn colId="7056" hiddenButton="1"/>
    <filterColumn colId="7057" hiddenButton="1"/>
    <filterColumn colId="7058" hiddenButton="1"/>
    <filterColumn colId="7059" hiddenButton="1"/>
    <filterColumn colId="7060" hiddenButton="1"/>
    <filterColumn colId="7061" hiddenButton="1"/>
    <filterColumn colId="7062" hiddenButton="1"/>
    <filterColumn colId="7063" hiddenButton="1"/>
    <filterColumn colId="7064" hiddenButton="1"/>
    <filterColumn colId="7065" hiddenButton="1"/>
    <filterColumn colId="7066" hiddenButton="1"/>
    <filterColumn colId="7067" hiddenButton="1"/>
    <filterColumn colId="7068" hiddenButton="1"/>
    <filterColumn colId="7069" hiddenButton="1"/>
    <filterColumn colId="7070" hiddenButton="1"/>
    <filterColumn colId="7071" hiddenButton="1"/>
    <filterColumn colId="7072" hiddenButton="1"/>
    <filterColumn colId="7073" hiddenButton="1"/>
    <filterColumn colId="7074" hiddenButton="1"/>
    <filterColumn colId="7075" hiddenButton="1"/>
    <filterColumn colId="7076" hiddenButton="1"/>
    <filterColumn colId="7077" hiddenButton="1"/>
    <filterColumn colId="7078" hiddenButton="1"/>
    <filterColumn colId="7079" hiddenButton="1"/>
    <filterColumn colId="7080" hiddenButton="1"/>
    <filterColumn colId="7081" hiddenButton="1"/>
    <filterColumn colId="7082" hiddenButton="1"/>
    <filterColumn colId="7083" hiddenButton="1"/>
    <filterColumn colId="7084" hiddenButton="1"/>
    <filterColumn colId="7085" hiddenButton="1"/>
    <filterColumn colId="7086" hiddenButton="1"/>
    <filterColumn colId="7087" hiddenButton="1"/>
    <filterColumn colId="7088" hiddenButton="1"/>
    <filterColumn colId="7089" hiddenButton="1"/>
    <filterColumn colId="7090" hiddenButton="1"/>
    <filterColumn colId="7091" hiddenButton="1"/>
    <filterColumn colId="7092" hiddenButton="1"/>
    <filterColumn colId="7093" hiddenButton="1"/>
    <filterColumn colId="7094" hiddenButton="1"/>
    <filterColumn colId="7095" hiddenButton="1"/>
    <filterColumn colId="7096" hiddenButton="1"/>
    <filterColumn colId="7097" hiddenButton="1"/>
    <filterColumn colId="7098" hiddenButton="1"/>
    <filterColumn colId="7099" hiddenButton="1"/>
    <filterColumn colId="7100" hiddenButton="1"/>
    <filterColumn colId="7101" hiddenButton="1"/>
    <filterColumn colId="7102" hiddenButton="1"/>
    <filterColumn colId="7103" hiddenButton="1"/>
    <filterColumn colId="7104" hiddenButton="1"/>
    <filterColumn colId="7105" hiddenButton="1"/>
    <filterColumn colId="7106" hiddenButton="1"/>
    <filterColumn colId="7107" hiddenButton="1"/>
    <filterColumn colId="7108" hiddenButton="1"/>
    <filterColumn colId="7109" hiddenButton="1"/>
    <filterColumn colId="7110" hiddenButton="1"/>
    <filterColumn colId="7111" hiddenButton="1"/>
    <filterColumn colId="7112" hiddenButton="1"/>
    <filterColumn colId="7113" hiddenButton="1"/>
    <filterColumn colId="7114" hiddenButton="1"/>
    <filterColumn colId="7115" hiddenButton="1"/>
    <filterColumn colId="7116" hiddenButton="1"/>
    <filterColumn colId="7117" hiddenButton="1"/>
    <filterColumn colId="7118" hiddenButton="1"/>
    <filterColumn colId="7119" hiddenButton="1"/>
    <filterColumn colId="7120" hiddenButton="1"/>
    <filterColumn colId="7121" hiddenButton="1"/>
    <filterColumn colId="7122" hiddenButton="1"/>
    <filterColumn colId="7123" hiddenButton="1"/>
    <filterColumn colId="7124" hiddenButton="1"/>
    <filterColumn colId="7125" hiddenButton="1"/>
    <filterColumn colId="7126" hiddenButton="1"/>
    <filterColumn colId="7127" hiddenButton="1"/>
    <filterColumn colId="7128" hiddenButton="1"/>
    <filterColumn colId="7129" hiddenButton="1"/>
    <filterColumn colId="7130" hiddenButton="1"/>
    <filterColumn colId="7131" hiddenButton="1"/>
    <filterColumn colId="7132" hiddenButton="1"/>
    <filterColumn colId="7133" hiddenButton="1"/>
    <filterColumn colId="7134" hiddenButton="1"/>
    <filterColumn colId="7135" hiddenButton="1"/>
    <filterColumn colId="7136" hiddenButton="1"/>
    <filterColumn colId="7137" hiddenButton="1"/>
    <filterColumn colId="7138" hiddenButton="1"/>
    <filterColumn colId="7139" hiddenButton="1"/>
    <filterColumn colId="7140" hiddenButton="1"/>
    <filterColumn colId="7141" hiddenButton="1"/>
    <filterColumn colId="7142" hiddenButton="1"/>
    <filterColumn colId="7143" hiddenButton="1"/>
    <filterColumn colId="7144" hiddenButton="1"/>
    <filterColumn colId="7145" hiddenButton="1"/>
    <filterColumn colId="7146" hiddenButton="1"/>
    <filterColumn colId="7147" hiddenButton="1"/>
    <filterColumn colId="7148" hiddenButton="1"/>
    <filterColumn colId="7149" hiddenButton="1"/>
    <filterColumn colId="7150" hiddenButton="1"/>
    <filterColumn colId="7151" hiddenButton="1"/>
    <filterColumn colId="7152" hiddenButton="1"/>
    <filterColumn colId="7153" hiddenButton="1"/>
    <filterColumn colId="7154" hiddenButton="1"/>
    <filterColumn colId="7155" hiddenButton="1"/>
    <filterColumn colId="7156" hiddenButton="1"/>
    <filterColumn colId="7157" hiddenButton="1"/>
    <filterColumn colId="7158" hiddenButton="1"/>
    <filterColumn colId="7159" hiddenButton="1"/>
    <filterColumn colId="7160" hiddenButton="1"/>
    <filterColumn colId="7161" hiddenButton="1"/>
    <filterColumn colId="7162" hiddenButton="1"/>
    <filterColumn colId="7163" hiddenButton="1"/>
    <filterColumn colId="7164" hiddenButton="1"/>
    <filterColumn colId="7165" hiddenButton="1"/>
    <filterColumn colId="7166" hiddenButton="1"/>
    <filterColumn colId="7167" hiddenButton="1"/>
    <filterColumn colId="7168" hiddenButton="1"/>
    <filterColumn colId="7169" hiddenButton="1"/>
    <filterColumn colId="7170" hiddenButton="1"/>
    <filterColumn colId="7171" hiddenButton="1"/>
    <filterColumn colId="7172" hiddenButton="1"/>
    <filterColumn colId="7173" hiddenButton="1"/>
    <filterColumn colId="7174" hiddenButton="1"/>
    <filterColumn colId="7175" hiddenButton="1"/>
    <filterColumn colId="7176" hiddenButton="1"/>
    <filterColumn colId="7177" hiddenButton="1"/>
    <filterColumn colId="7178" hiddenButton="1"/>
    <filterColumn colId="7179" hiddenButton="1"/>
    <filterColumn colId="7180" hiddenButton="1"/>
    <filterColumn colId="7181" hiddenButton="1"/>
    <filterColumn colId="7182" hiddenButton="1"/>
    <filterColumn colId="7183" hiddenButton="1"/>
    <filterColumn colId="7184" hiddenButton="1"/>
    <filterColumn colId="7185" hiddenButton="1"/>
    <filterColumn colId="7186" hiddenButton="1"/>
    <filterColumn colId="7187" hiddenButton="1"/>
    <filterColumn colId="7188" hiddenButton="1"/>
    <filterColumn colId="7189" hiddenButton="1"/>
    <filterColumn colId="7190" hiddenButton="1"/>
    <filterColumn colId="7191" hiddenButton="1"/>
    <filterColumn colId="7192" hiddenButton="1"/>
    <filterColumn colId="7193" hiddenButton="1"/>
    <filterColumn colId="7194" hiddenButton="1"/>
    <filterColumn colId="7195" hiddenButton="1"/>
    <filterColumn colId="7196" hiddenButton="1"/>
    <filterColumn colId="7197" hiddenButton="1"/>
    <filterColumn colId="7198" hiddenButton="1"/>
    <filterColumn colId="7199" hiddenButton="1"/>
    <filterColumn colId="7200" hiddenButton="1"/>
    <filterColumn colId="7201" hiddenButton="1"/>
    <filterColumn colId="7202" hiddenButton="1"/>
    <filterColumn colId="7203" hiddenButton="1"/>
    <filterColumn colId="7204" hiddenButton="1"/>
    <filterColumn colId="7205" hiddenButton="1"/>
    <filterColumn colId="7206" hiddenButton="1"/>
    <filterColumn colId="7207" hiddenButton="1"/>
    <filterColumn colId="7208" hiddenButton="1"/>
    <filterColumn colId="7209" hiddenButton="1"/>
    <filterColumn colId="7210" hiddenButton="1"/>
    <filterColumn colId="7211" hiddenButton="1"/>
    <filterColumn colId="7212" hiddenButton="1"/>
    <filterColumn colId="7213" hiddenButton="1"/>
    <filterColumn colId="7214" hiddenButton="1"/>
    <filterColumn colId="7215" hiddenButton="1"/>
    <filterColumn colId="7216" hiddenButton="1"/>
    <filterColumn colId="7217" hiddenButton="1"/>
    <filterColumn colId="7218" hiddenButton="1"/>
    <filterColumn colId="7219" hiddenButton="1"/>
    <filterColumn colId="7220" hiddenButton="1"/>
    <filterColumn colId="7221" hiddenButton="1"/>
    <filterColumn colId="7222" hiddenButton="1"/>
    <filterColumn colId="7223" hiddenButton="1"/>
    <filterColumn colId="7224" hiddenButton="1"/>
    <filterColumn colId="7225" hiddenButton="1"/>
    <filterColumn colId="7226" hiddenButton="1"/>
    <filterColumn colId="7227" hiddenButton="1"/>
    <filterColumn colId="7228" hiddenButton="1"/>
    <filterColumn colId="7229" hiddenButton="1"/>
    <filterColumn colId="7230" hiddenButton="1"/>
    <filterColumn colId="7231" hiddenButton="1"/>
    <filterColumn colId="7232" hiddenButton="1"/>
    <filterColumn colId="7233" hiddenButton="1"/>
    <filterColumn colId="7234" hiddenButton="1"/>
    <filterColumn colId="7235" hiddenButton="1"/>
    <filterColumn colId="7236" hiddenButton="1"/>
    <filterColumn colId="7237" hiddenButton="1"/>
    <filterColumn colId="7238" hiddenButton="1"/>
    <filterColumn colId="7239" hiddenButton="1"/>
    <filterColumn colId="7240" hiddenButton="1"/>
    <filterColumn colId="7241" hiddenButton="1"/>
    <filterColumn colId="7242" hiddenButton="1"/>
    <filterColumn colId="7243" hiddenButton="1"/>
    <filterColumn colId="7244" hiddenButton="1"/>
    <filterColumn colId="7245" hiddenButton="1"/>
    <filterColumn colId="7246" hiddenButton="1"/>
    <filterColumn colId="7247" hiddenButton="1"/>
    <filterColumn colId="7248" hiddenButton="1"/>
    <filterColumn colId="7249" hiddenButton="1"/>
    <filterColumn colId="7250" hiddenButton="1"/>
    <filterColumn colId="7251" hiddenButton="1"/>
    <filterColumn colId="7252" hiddenButton="1"/>
    <filterColumn colId="7253" hiddenButton="1"/>
    <filterColumn colId="7254" hiddenButton="1"/>
    <filterColumn colId="7255" hiddenButton="1"/>
    <filterColumn colId="7256" hiddenButton="1"/>
    <filterColumn colId="7257" hiddenButton="1"/>
    <filterColumn colId="7258" hiddenButton="1"/>
    <filterColumn colId="7259" hiddenButton="1"/>
    <filterColumn colId="7260" hiddenButton="1"/>
    <filterColumn colId="7261" hiddenButton="1"/>
    <filterColumn colId="7262" hiddenButton="1"/>
    <filterColumn colId="7263" hiddenButton="1"/>
    <filterColumn colId="7264" hiddenButton="1"/>
    <filterColumn colId="7265" hiddenButton="1"/>
    <filterColumn colId="7266" hiddenButton="1"/>
    <filterColumn colId="7267" hiddenButton="1"/>
    <filterColumn colId="7268" hiddenButton="1"/>
    <filterColumn colId="7269" hiddenButton="1"/>
    <filterColumn colId="7270" hiddenButton="1"/>
    <filterColumn colId="7271" hiddenButton="1"/>
    <filterColumn colId="7272" hiddenButton="1"/>
    <filterColumn colId="7273" hiddenButton="1"/>
    <filterColumn colId="7274" hiddenButton="1"/>
    <filterColumn colId="7275" hiddenButton="1"/>
    <filterColumn colId="7276" hiddenButton="1"/>
    <filterColumn colId="7277" hiddenButton="1"/>
    <filterColumn colId="7278" hiddenButton="1"/>
    <filterColumn colId="7279" hiddenButton="1"/>
    <filterColumn colId="7280" hiddenButton="1"/>
    <filterColumn colId="7281" hiddenButton="1"/>
    <filterColumn colId="7282" hiddenButton="1"/>
    <filterColumn colId="7283" hiddenButton="1"/>
    <filterColumn colId="7284" hiddenButton="1"/>
    <filterColumn colId="7285" hiddenButton="1"/>
    <filterColumn colId="7286" hiddenButton="1"/>
    <filterColumn colId="7287" hiddenButton="1"/>
    <filterColumn colId="7288" hiddenButton="1"/>
    <filterColumn colId="7289" hiddenButton="1"/>
    <filterColumn colId="7290" hiddenButton="1"/>
    <filterColumn colId="7291" hiddenButton="1"/>
    <filterColumn colId="7292" hiddenButton="1"/>
    <filterColumn colId="7293" hiddenButton="1"/>
    <filterColumn colId="7294" hiddenButton="1"/>
    <filterColumn colId="7295" hiddenButton="1"/>
    <filterColumn colId="7296" hiddenButton="1"/>
    <filterColumn colId="7297" hiddenButton="1"/>
    <filterColumn colId="7298" hiddenButton="1"/>
    <filterColumn colId="7299" hiddenButton="1"/>
    <filterColumn colId="7300" hiddenButton="1"/>
    <filterColumn colId="7301" hiddenButton="1"/>
    <filterColumn colId="7302" hiddenButton="1"/>
    <filterColumn colId="7303" hiddenButton="1"/>
    <filterColumn colId="7304" hiddenButton="1"/>
    <filterColumn colId="7305" hiddenButton="1"/>
    <filterColumn colId="7306" hiddenButton="1"/>
    <filterColumn colId="7307" hiddenButton="1"/>
    <filterColumn colId="7308" hiddenButton="1"/>
    <filterColumn colId="7309" hiddenButton="1"/>
    <filterColumn colId="7310" hiddenButton="1"/>
    <filterColumn colId="7311" hiddenButton="1"/>
    <filterColumn colId="7312" hiddenButton="1"/>
    <filterColumn colId="7313" hiddenButton="1"/>
    <filterColumn colId="7314" hiddenButton="1"/>
    <filterColumn colId="7315" hiddenButton="1"/>
    <filterColumn colId="7316" hiddenButton="1"/>
    <filterColumn colId="7317" hiddenButton="1"/>
    <filterColumn colId="7318" hiddenButton="1"/>
    <filterColumn colId="7319" hiddenButton="1"/>
    <filterColumn colId="7320" hiddenButton="1"/>
    <filterColumn colId="7321" hiddenButton="1"/>
    <filterColumn colId="7322" hiddenButton="1"/>
    <filterColumn colId="7323" hiddenButton="1"/>
    <filterColumn colId="7324" hiddenButton="1"/>
    <filterColumn colId="7325" hiddenButton="1"/>
    <filterColumn colId="7326" hiddenButton="1"/>
    <filterColumn colId="7327" hiddenButton="1"/>
    <filterColumn colId="7328" hiddenButton="1"/>
    <filterColumn colId="7329" hiddenButton="1"/>
    <filterColumn colId="7330" hiddenButton="1"/>
    <filterColumn colId="7331" hiddenButton="1"/>
    <filterColumn colId="7332" hiddenButton="1"/>
    <filterColumn colId="7333" hiddenButton="1"/>
    <filterColumn colId="7334" hiddenButton="1"/>
    <filterColumn colId="7335" hiddenButton="1"/>
    <filterColumn colId="7336" hiddenButton="1"/>
    <filterColumn colId="7337" hiddenButton="1"/>
    <filterColumn colId="7338" hiddenButton="1"/>
    <filterColumn colId="7339" hiddenButton="1"/>
    <filterColumn colId="7340" hiddenButton="1"/>
    <filterColumn colId="7341" hiddenButton="1"/>
    <filterColumn colId="7342" hiddenButton="1"/>
    <filterColumn colId="7343" hiddenButton="1"/>
    <filterColumn colId="7344" hiddenButton="1"/>
    <filterColumn colId="7345" hiddenButton="1"/>
    <filterColumn colId="7346" hiddenButton="1"/>
    <filterColumn colId="7347" hiddenButton="1"/>
    <filterColumn colId="7348" hiddenButton="1"/>
    <filterColumn colId="7349" hiddenButton="1"/>
    <filterColumn colId="7350" hiddenButton="1"/>
    <filterColumn colId="7351" hiddenButton="1"/>
    <filterColumn colId="7352" hiddenButton="1"/>
    <filterColumn colId="7353" hiddenButton="1"/>
    <filterColumn colId="7354" hiddenButton="1"/>
    <filterColumn colId="7355" hiddenButton="1"/>
    <filterColumn colId="7356" hiddenButton="1"/>
    <filterColumn colId="7357" hiddenButton="1"/>
    <filterColumn colId="7358" hiddenButton="1"/>
    <filterColumn colId="7359" hiddenButton="1"/>
    <filterColumn colId="7360" hiddenButton="1"/>
    <filterColumn colId="7361" hiddenButton="1"/>
    <filterColumn colId="7362" hiddenButton="1"/>
    <filterColumn colId="7363" hiddenButton="1"/>
    <filterColumn colId="7364" hiddenButton="1"/>
    <filterColumn colId="7365" hiddenButton="1"/>
    <filterColumn colId="7366" hiddenButton="1"/>
    <filterColumn colId="7367" hiddenButton="1"/>
    <filterColumn colId="7368" hiddenButton="1"/>
    <filterColumn colId="7369" hiddenButton="1"/>
    <filterColumn colId="7370" hiddenButton="1"/>
    <filterColumn colId="7371" hiddenButton="1"/>
    <filterColumn colId="7372" hiddenButton="1"/>
    <filterColumn colId="7373" hiddenButton="1"/>
    <filterColumn colId="7374" hiddenButton="1"/>
    <filterColumn colId="7375" hiddenButton="1"/>
    <filterColumn colId="7376" hiddenButton="1"/>
    <filterColumn colId="7377" hiddenButton="1"/>
    <filterColumn colId="7378" hiddenButton="1"/>
    <filterColumn colId="7379" hiddenButton="1"/>
    <filterColumn colId="7380" hiddenButton="1"/>
    <filterColumn colId="7381" hiddenButton="1"/>
    <filterColumn colId="7382" hiddenButton="1"/>
    <filterColumn colId="7383" hiddenButton="1"/>
    <filterColumn colId="7384" hiddenButton="1"/>
    <filterColumn colId="7385" hiddenButton="1"/>
    <filterColumn colId="7386" hiddenButton="1"/>
    <filterColumn colId="7387" hiddenButton="1"/>
    <filterColumn colId="7388" hiddenButton="1"/>
    <filterColumn colId="7389" hiddenButton="1"/>
    <filterColumn colId="7390" hiddenButton="1"/>
    <filterColumn colId="7391" hiddenButton="1"/>
    <filterColumn colId="7392" hiddenButton="1"/>
    <filterColumn colId="7393" hiddenButton="1"/>
    <filterColumn colId="7394" hiddenButton="1"/>
    <filterColumn colId="7395" hiddenButton="1"/>
    <filterColumn colId="7396" hiddenButton="1"/>
    <filterColumn colId="7397" hiddenButton="1"/>
    <filterColumn colId="7398" hiddenButton="1"/>
    <filterColumn colId="7399" hiddenButton="1"/>
    <filterColumn colId="7400" hiddenButton="1"/>
    <filterColumn colId="7401" hiddenButton="1"/>
    <filterColumn colId="7402" hiddenButton="1"/>
    <filterColumn colId="7403" hiddenButton="1"/>
    <filterColumn colId="7404" hiddenButton="1"/>
    <filterColumn colId="7405" hiddenButton="1"/>
    <filterColumn colId="7406" hiddenButton="1"/>
    <filterColumn colId="7407" hiddenButton="1"/>
    <filterColumn colId="7408" hiddenButton="1"/>
    <filterColumn colId="7409" hiddenButton="1"/>
    <filterColumn colId="7410" hiddenButton="1"/>
    <filterColumn colId="7411" hiddenButton="1"/>
    <filterColumn colId="7412" hiddenButton="1"/>
    <filterColumn colId="7413" hiddenButton="1"/>
    <filterColumn colId="7414" hiddenButton="1"/>
    <filterColumn colId="7415" hiddenButton="1"/>
    <filterColumn colId="7416" hiddenButton="1"/>
    <filterColumn colId="7417" hiddenButton="1"/>
    <filterColumn colId="7418" hiddenButton="1"/>
    <filterColumn colId="7419" hiddenButton="1"/>
    <filterColumn colId="7420" hiddenButton="1"/>
    <filterColumn colId="7421" hiddenButton="1"/>
    <filterColumn colId="7422" hiddenButton="1"/>
    <filterColumn colId="7423" hiddenButton="1"/>
    <filterColumn colId="7424" hiddenButton="1"/>
    <filterColumn colId="7425" hiddenButton="1"/>
    <filterColumn colId="7426" hiddenButton="1"/>
    <filterColumn colId="7427" hiddenButton="1"/>
    <filterColumn colId="7428" hiddenButton="1"/>
    <filterColumn colId="7429" hiddenButton="1"/>
    <filterColumn colId="7430" hiddenButton="1"/>
    <filterColumn colId="7431" hiddenButton="1"/>
    <filterColumn colId="7432" hiddenButton="1"/>
    <filterColumn colId="7433" hiddenButton="1"/>
    <filterColumn colId="7434" hiddenButton="1"/>
    <filterColumn colId="7435" hiddenButton="1"/>
    <filterColumn colId="7436" hiddenButton="1"/>
    <filterColumn colId="7437" hiddenButton="1"/>
    <filterColumn colId="7438" hiddenButton="1"/>
    <filterColumn colId="7439" hiddenButton="1"/>
    <filterColumn colId="7440" hiddenButton="1"/>
    <filterColumn colId="7441" hiddenButton="1"/>
    <filterColumn colId="7442" hiddenButton="1"/>
    <filterColumn colId="7443" hiddenButton="1"/>
    <filterColumn colId="7444" hiddenButton="1"/>
    <filterColumn colId="7445" hiddenButton="1"/>
    <filterColumn colId="7446" hiddenButton="1"/>
    <filterColumn colId="7447" hiddenButton="1"/>
    <filterColumn colId="7448" hiddenButton="1"/>
    <filterColumn colId="7449" hiddenButton="1"/>
    <filterColumn colId="7450" hiddenButton="1"/>
    <filterColumn colId="7451" hiddenButton="1"/>
    <filterColumn colId="7452" hiddenButton="1"/>
    <filterColumn colId="7453" hiddenButton="1"/>
    <filterColumn colId="7454" hiddenButton="1"/>
    <filterColumn colId="7455" hiddenButton="1"/>
    <filterColumn colId="7456" hiddenButton="1"/>
    <filterColumn colId="7457" hiddenButton="1"/>
    <filterColumn colId="7458" hiddenButton="1"/>
    <filterColumn colId="7459" hiddenButton="1"/>
    <filterColumn colId="7460" hiddenButton="1"/>
    <filterColumn colId="7461" hiddenButton="1"/>
    <filterColumn colId="7462" hiddenButton="1"/>
    <filterColumn colId="7463" hiddenButton="1"/>
    <filterColumn colId="7464" hiddenButton="1"/>
    <filterColumn colId="7465" hiddenButton="1"/>
    <filterColumn colId="7466" hiddenButton="1"/>
    <filterColumn colId="7467" hiddenButton="1"/>
    <filterColumn colId="7468" hiddenButton="1"/>
    <filterColumn colId="7469" hiddenButton="1"/>
    <filterColumn colId="7470" hiddenButton="1"/>
    <filterColumn colId="7471" hiddenButton="1"/>
    <filterColumn colId="7472" hiddenButton="1"/>
    <filterColumn colId="7473" hiddenButton="1"/>
    <filterColumn colId="7474" hiddenButton="1"/>
    <filterColumn colId="7475" hiddenButton="1"/>
    <filterColumn colId="7476" hiddenButton="1"/>
    <filterColumn colId="7477" hiddenButton="1"/>
    <filterColumn colId="7478" hiddenButton="1"/>
    <filterColumn colId="7479" hiddenButton="1"/>
    <filterColumn colId="7480" hiddenButton="1"/>
    <filterColumn colId="7481" hiddenButton="1"/>
    <filterColumn colId="7482" hiddenButton="1"/>
    <filterColumn colId="7483" hiddenButton="1"/>
    <filterColumn colId="7484" hiddenButton="1"/>
    <filterColumn colId="7485" hiddenButton="1"/>
    <filterColumn colId="7486" hiddenButton="1"/>
    <filterColumn colId="7487" hiddenButton="1"/>
    <filterColumn colId="7488" hiddenButton="1"/>
    <filterColumn colId="7489" hiddenButton="1"/>
    <filterColumn colId="7490" hiddenButton="1"/>
    <filterColumn colId="7491" hiddenButton="1"/>
    <filterColumn colId="7492" hiddenButton="1"/>
    <filterColumn colId="7493" hiddenButton="1"/>
    <filterColumn colId="7494" hiddenButton="1"/>
    <filterColumn colId="7495" hiddenButton="1"/>
    <filterColumn colId="7496" hiddenButton="1"/>
    <filterColumn colId="7497" hiddenButton="1"/>
    <filterColumn colId="7498" hiddenButton="1"/>
    <filterColumn colId="7499" hiddenButton="1"/>
    <filterColumn colId="7500" hiddenButton="1"/>
    <filterColumn colId="7501" hiddenButton="1"/>
    <filterColumn colId="7502" hiddenButton="1"/>
    <filterColumn colId="7503" hiddenButton="1"/>
    <filterColumn colId="7504" hiddenButton="1"/>
    <filterColumn colId="7505" hiddenButton="1"/>
    <filterColumn colId="7506" hiddenButton="1"/>
    <filterColumn colId="7507" hiddenButton="1"/>
    <filterColumn colId="7508" hiddenButton="1"/>
    <filterColumn colId="7509" hiddenButton="1"/>
    <filterColumn colId="7510" hiddenButton="1"/>
    <filterColumn colId="7511" hiddenButton="1"/>
    <filterColumn colId="7512" hiddenButton="1"/>
    <filterColumn colId="7513" hiddenButton="1"/>
    <filterColumn colId="7514" hiddenButton="1"/>
    <filterColumn colId="7515" hiddenButton="1"/>
    <filterColumn colId="7516" hiddenButton="1"/>
    <filterColumn colId="7517" hiddenButton="1"/>
    <filterColumn colId="7518" hiddenButton="1"/>
    <filterColumn colId="7519" hiddenButton="1"/>
    <filterColumn colId="7520" hiddenButton="1"/>
    <filterColumn colId="7521" hiddenButton="1"/>
    <filterColumn colId="7522" hiddenButton="1"/>
    <filterColumn colId="7523" hiddenButton="1"/>
    <filterColumn colId="7524" hiddenButton="1"/>
    <filterColumn colId="7525" hiddenButton="1"/>
    <filterColumn colId="7526" hiddenButton="1"/>
    <filterColumn colId="7527" hiddenButton="1"/>
    <filterColumn colId="7528" hiddenButton="1"/>
    <filterColumn colId="7529" hiddenButton="1"/>
    <filterColumn colId="7530" hiddenButton="1"/>
    <filterColumn colId="7531" hiddenButton="1"/>
    <filterColumn colId="7532" hiddenButton="1"/>
    <filterColumn colId="7533" hiddenButton="1"/>
    <filterColumn colId="7534" hiddenButton="1"/>
    <filterColumn colId="7535" hiddenButton="1"/>
    <filterColumn colId="7536" hiddenButton="1"/>
    <filterColumn colId="7537" hiddenButton="1"/>
    <filterColumn colId="7538" hiddenButton="1"/>
    <filterColumn colId="7539" hiddenButton="1"/>
    <filterColumn colId="7540" hiddenButton="1"/>
    <filterColumn colId="7541" hiddenButton="1"/>
    <filterColumn colId="7542" hiddenButton="1"/>
    <filterColumn colId="7543" hiddenButton="1"/>
    <filterColumn colId="7544" hiddenButton="1"/>
    <filterColumn colId="7545" hiddenButton="1"/>
    <filterColumn colId="7546" hiddenButton="1"/>
    <filterColumn colId="7547" hiddenButton="1"/>
    <filterColumn colId="7548" hiddenButton="1"/>
    <filterColumn colId="7549" hiddenButton="1"/>
    <filterColumn colId="7550" hiddenButton="1"/>
    <filterColumn colId="7551" hiddenButton="1"/>
    <filterColumn colId="7552" hiddenButton="1"/>
    <filterColumn colId="7553" hiddenButton="1"/>
    <filterColumn colId="7554" hiddenButton="1"/>
    <filterColumn colId="7555" hiddenButton="1"/>
    <filterColumn colId="7556" hiddenButton="1"/>
    <filterColumn colId="7557" hiddenButton="1"/>
    <filterColumn colId="7558" hiddenButton="1"/>
    <filterColumn colId="7559" hiddenButton="1"/>
    <filterColumn colId="7560" hiddenButton="1"/>
    <filterColumn colId="7561" hiddenButton="1"/>
    <filterColumn colId="7562" hiddenButton="1"/>
    <filterColumn colId="7563" hiddenButton="1"/>
    <filterColumn colId="7564" hiddenButton="1"/>
    <filterColumn colId="7565" hiddenButton="1"/>
    <filterColumn colId="7566" hiddenButton="1"/>
    <filterColumn colId="7567" hiddenButton="1"/>
    <filterColumn colId="7568" hiddenButton="1"/>
    <filterColumn colId="7569" hiddenButton="1"/>
    <filterColumn colId="7570" hiddenButton="1"/>
    <filterColumn colId="7571" hiddenButton="1"/>
    <filterColumn colId="7572" hiddenButton="1"/>
    <filterColumn colId="7573" hiddenButton="1"/>
    <filterColumn colId="7574" hiddenButton="1"/>
    <filterColumn colId="7575" hiddenButton="1"/>
    <filterColumn colId="7576" hiddenButton="1"/>
    <filterColumn colId="7577" hiddenButton="1"/>
    <filterColumn colId="7578" hiddenButton="1"/>
    <filterColumn colId="7579" hiddenButton="1"/>
    <filterColumn colId="7580" hiddenButton="1"/>
    <filterColumn colId="7581" hiddenButton="1"/>
    <filterColumn colId="7582" hiddenButton="1"/>
    <filterColumn colId="7583" hiddenButton="1"/>
    <filterColumn colId="7584" hiddenButton="1"/>
    <filterColumn colId="7585" hiddenButton="1"/>
    <filterColumn colId="7586" hiddenButton="1"/>
    <filterColumn colId="7587" hiddenButton="1"/>
    <filterColumn colId="7588" hiddenButton="1"/>
    <filterColumn colId="7589" hiddenButton="1"/>
    <filterColumn colId="7590" hiddenButton="1"/>
    <filterColumn colId="7591" hiddenButton="1"/>
    <filterColumn colId="7592" hiddenButton="1"/>
    <filterColumn colId="7593" hiddenButton="1"/>
    <filterColumn colId="7594" hiddenButton="1"/>
    <filterColumn colId="7595" hiddenButton="1"/>
    <filterColumn colId="7596" hiddenButton="1"/>
    <filterColumn colId="7597" hiddenButton="1"/>
    <filterColumn colId="7598" hiddenButton="1"/>
    <filterColumn colId="7599" hiddenButton="1"/>
    <filterColumn colId="7600" hiddenButton="1"/>
    <filterColumn colId="7601" hiddenButton="1"/>
    <filterColumn colId="7602" hiddenButton="1"/>
    <filterColumn colId="7603" hiddenButton="1"/>
    <filterColumn colId="7604" hiddenButton="1"/>
    <filterColumn colId="7605" hiddenButton="1"/>
    <filterColumn colId="7606" hiddenButton="1"/>
    <filterColumn colId="7607" hiddenButton="1"/>
    <filterColumn colId="7608" hiddenButton="1"/>
    <filterColumn colId="7609" hiddenButton="1"/>
    <filterColumn colId="7610" hiddenButton="1"/>
    <filterColumn colId="7611" hiddenButton="1"/>
    <filterColumn colId="7612" hiddenButton="1"/>
    <filterColumn colId="7613" hiddenButton="1"/>
    <filterColumn colId="7614" hiddenButton="1"/>
    <filterColumn colId="7615" hiddenButton="1"/>
    <filterColumn colId="7616" hiddenButton="1"/>
    <filterColumn colId="7617" hiddenButton="1"/>
    <filterColumn colId="7618" hiddenButton="1"/>
    <filterColumn colId="7619" hiddenButton="1"/>
    <filterColumn colId="7620" hiddenButton="1"/>
    <filterColumn colId="7621" hiddenButton="1"/>
    <filterColumn colId="7622" hiddenButton="1"/>
    <filterColumn colId="7623" hiddenButton="1"/>
    <filterColumn colId="7624" hiddenButton="1"/>
    <filterColumn colId="7625" hiddenButton="1"/>
    <filterColumn colId="7626" hiddenButton="1"/>
    <filterColumn colId="7627" hiddenButton="1"/>
    <filterColumn colId="7628" hiddenButton="1"/>
    <filterColumn colId="7629" hiddenButton="1"/>
    <filterColumn colId="7630" hiddenButton="1"/>
    <filterColumn colId="7631" hiddenButton="1"/>
    <filterColumn colId="7632" hiddenButton="1"/>
    <filterColumn colId="7633" hiddenButton="1"/>
    <filterColumn colId="7634" hiddenButton="1"/>
    <filterColumn colId="7635" hiddenButton="1"/>
    <filterColumn colId="7636" hiddenButton="1"/>
    <filterColumn colId="7637" hiddenButton="1"/>
    <filterColumn colId="7638" hiddenButton="1"/>
    <filterColumn colId="7639" hiddenButton="1"/>
    <filterColumn colId="7640" hiddenButton="1"/>
    <filterColumn colId="7641" hiddenButton="1"/>
    <filterColumn colId="7642" hiddenButton="1"/>
    <filterColumn colId="7643" hiddenButton="1"/>
    <filterColumn colId="7644" hiddenButton="1"/>
    <filterColumn colId="7645" hiddenButton="1"/>
    <filterColumn colId="7646" hiddenButton="1"/>
    <filterColumn colId="7647" hiddenButton="1"/>
    <filterColumn colId="7648" hiddenButton="1"/>
    <filterColumn colId="7649" hiddenButton="1"/>
    <filterColumn colId="7650" hiddenButton="1"/>
    <filterColumn colId="7651" hiddenButton="1"/>
    <filterColumn colId="7652" hiddenButton="1"/>
    <filterColumn colId="7653" hiddenButton="1"/>
    <filterColumn colId="7654" hiddenButton="1"/>
    <filterColumn colId="7655" hiddenButton="1"/>
    <filterColumn colId="7656" hiddenButton="1"/>
    <filterColumn colId="7657" hiddenButton="1"/>
    <filterColumn colId="7658" hiddenButton="1"/>
    <filterColumn colId="7659" hiddenButton="1"/>
    <filterColumn colId="7660" hiddenButton="1"/>
    <filterColumn colId="7661" hiddenButton="1"/>
    <filterColumn colId="7662" hiddenButton="1"/>
    <filterColumn colId="7663" hiddenButton="1"/>
    <filterColumn colId="7664" hiddenButton="1"/>
    <filterColumn colId="7665" hiddenButton="1"/>
    <filterColumn colId="7666" hiddenButton="1"/>
    <filterColumn colId="7667" hiddenButton="1"/>
    <filterColumn colId="7668" hiddenButton="1"/>
    <filterColumn colId="7669" hiddenButton="1"/>
    <filterColumn colId="7670" hiddenButton="1"/>
    <filterColumn colId="7671" hiddenButton="1"/>
    <filterColumn colId="7672" hiddenButton="1"/>
    <filterColumn colId="7673" hiddenButton="1"/>
    <filterColumn colId="7674" hiddenButton="1"/>
    <filterColumn colId="7675" hiddenButton="1"/>
    <filterColumn colId="7676" hiddenButton="1"/>
    <filterColumn colId="7677" hiddenButton="1"/>
    <filterColumn colId="7678" hiddenButton="1"/>
    <filterColumn colId="7679" hiddenButton="1"/>
    <filterColumn colId="7680" hiddenButton="1"/>
    <filterColumn colId="7681" hiddenButton="1"/>
    <filterColumn colId="7682" hiddenButton="1"/>
    <filterColumn colId="7683" hiddenButton="1"/>
    <filterColumn colId="7684" hiddenButton="1"/>
    <filterColumn colId="7685" hiddenButton="1"/>
    <filterColumn colId="7686" hiddenButton="1"/>
    <filterColumn colId="7687" hiddenButton="1"/>
    <filterColumn colId="7688" hiddenButton="1"/>
    <filterColumn colId="7689" hiddenButton="1"/>
    <filterColumn colId="7690" hiddenButton="1"/>
    <filterColumn colId="7691" hiddenButton="1"/>
    <filterColumn colId="7692" hiddenButton="1"/>
    <filterColumn colId="7693" hiddenButton="1"/>
    <filterColumn colId="7694" hiddenButton="1"/>
    <filterColumn colId="7695" hiddenButton="1"/>
    <filterColumn colId="7696" hiddenButton="1"/>
    <filterColumn colId="7697" hiddenButton="1"/>
    <filterColumn colId="7698" hiddenButton="1"/>
    <filterColumn colId="7699" hiddenButton="1"/>
    <filterColumn colId="7700" hiddenButton="1"/>
    <filterColumn colId="7701" hiddenButton="1"/>
    <filterColumn colId="7702" hiddenButton="1"/>
    <filterColumn colId="7703" hiddenButton="1"/>
    <filterColumn colId="7704" hiddenButton="1"/>
    <filterColumn colId="7705" hiddenButton="1"/>
    <filterColumn colId="7706" hiddenButton="1"/>
    <filterColumn colId="7707" hiddenButton="1"/>
    <filterColumn colId="7708" hiddenButton="1"/>
    <filterColumn colId="7709" hiddenButton="1"/>
    <filterColumn colId="7710" hiddenButton="1"/>
    <filterColumn colId="7711" hiddenButton="1"/>
    <filterColumn colId="7712" hiddenButton="1"/>
    <filterColumn colId="7713" hiddenButton="1"/>
    <filterColumn colId="7714" hiddenButton="1"/>
    <filterColumn colId="7715" hiddenButton="1"/>
    <filterColumn colId="7716" hiddenButton="1"/>
    <filterColumn colId="7717" hiddenButton="1"/>
    <filterColumn colId="7718" hiddenButton="1"/>
    <filterColumn colId="7719" hiddenButton="1"/>
    <filterColumn colId="7720" hiddenButton="1"/>
    <filterColumn colId="7721" hiddenButton="1"/>
    <filterColumn colId="7722" hiddenButton="1"/>
    <filterColumn colId="7723" hiddenButton="1"/>
    <filterColumn colId="7724" hiddenButton="1"/>
    <filterColumn colId="7725" hiddenButton="1"/>
    <filterColumn colId="7726" hiddenButton="1"/>
    <filterColumn colId="7727" hiddenButton="1"/>
    <filterColumn colId="7728" hiddenButton="1"/>
    <filterColumn colId="7729" hiddenButton="1"/>
    <filterColumn colId="7730" hiddenButton="1"/>
    <filterColumn colId="7731" hiddenButton="1"/>
    <filterColumn colId="7732" hiddenButton="1"/>
    <filterColumn colId="7733" hiddenButton="1"/>
    <filterColumn colId="7734" hiddenButton="1"/>
    <filterColumn colId="7735" hiddenButton="1"/>
    <filterColumn colId="7736" hiddenButton="1"/>
    <filterColumn colId="7737" hiddenButton="1"/>
    <filterColumn colId="7738" hiddenButton="1"/>
    <filterColumn colId="7739" hiddenButton="1"/>
    <filterColumn colId="7740" hiddenButton="1"/>
    <filterColumn colId="7741" hiddenButton="1"/>
    <filterColumn colId="7742" hiddenButton="1"/>
    <filterColumn colId="7743" hiddenButton="1"/>
    <filterColumn colId="7744" hiddenButton="1"/>
    <filterColumn colId="7745" hiddenButton="1"/>
    <filterColumn colId="7746" hiddenButton="1"/>
    <filterColumn colId="7747" hiddenButton="1"/>
    <filterColumn colId="7748" hiddenButton="1"/>
    <filterColumn colId="7749" hiddenButton="1"/>
    <filterColumn colId="7750" hiddenButton="1"/>
    <filterColumn colId="7751" hiddenButton="1"/>
    <filterColumn colId="7752" hiddenButton="1"/>
    <filterColumn colId="7753" hiddenButton="1"/>
    <filterColumn colId="7754" hiddenButton="1"/>
    <filterColumn colId="7755" hiddenButton="1"/>
    <filterColumn colId="7756" hiddenButton="1"/>
    <filterColumn colId="7757" hiddenButton="1"/>
    <filterColumn colId="7758" hiddenButton="1"/>
    <filterColumn colId="7759" hiddenButton="1"/>
    <filterColumn colId="7760" hiddenButton="1"/>
    <filterColumn colId="7761" hiddenButton="1"/>
    <filterColumn colId="7762" hiddenButton="1"/>
    <filterColumn colId="7763" hiddenButton="1"/>
    <filterColumn colId="7764" hiddenButton="1"/>
    <filterColumn colId="7765" hiddenButton="1"/>
    <filterColumn colId="7766" hiddenButton="1"/>
    <filterColumn colId="7767" hiddenButton="1"/>
    <filterColumn colId="7768" hiddenButton="1"/>
    <filterColumn colId="7769" hiddenButton="1"/>
    <filterColumn colId="7770" hiddenButton="1"/>
    <filterColumn colId="7771" hiddenButton="1"/>
    <filterColumn colId="7772" hiddenButton="1"/>
    <filterColumn colId="7773" hiddenButton="1"/>
    <filterColumn colId="7774" hiddenButton="1"/>
    <filterColumn colId="7775" hiddenButton="1"/>
    <filterColumn colId="7776" hiddenButton="1"/>
    <filterColumn colId="7777" hiddenButton="1"/>
    <filterColumn colId="7778" hiddenButton="1"/>
    <filterColumn colId="7779" hiddenButton="1"/>
    <filterColumn colId="7780" hiddenButton="1"/>
    <filterColumn colId="7781" hiddenButton="1"/>
    <filterColumn colId="7782" hiddenButton="1"/>
    <filterColumn colId="7783" hiddenButton="1"/>
    <filterColumn colId="7784" hiddenButton="1"/>
    <filterColumn colId="7785" hiddenButton="1"/>
    <filterColumn colId="7786" hiddenButton="1"/>
    <filterColumn colId="7787" hiddenButton="1"/>
    <filterColumn colId="7788" hiddenButton="1"/>
    <filterColumn colId="7789" hiddenButton="1"/>
    <filterColumn colId="7790" hiddenButton="1"/>
    <filterColumn colId="7791" hiddenButton="1"/>
    <filterColumn colId="7792" hiddenButton="1"/>
    <filterColumn colId="7793" hiddenButton="1"/>
    <filterColumn colId="7794" hiddenButton="1"/>
    <filterColumn colId="7795" hiddenButton="1"/>
    <filterColumn colId="7796" hiddenButton="1"/>
    <filterColumn colId="7797" hiddenButton="1"/>
    <filterColumn colId="7798" hiddenButton="1"/>
    <filterColumn colId="7799" hiddenButton="1"/>
    <filterColumn colId="7800" hiddenButton="1"/>
    <filterColumn colId="7801" hiddenButton="1"/>
    <filterColumn colId="7802" hiddenButton="1"/>
    <filterColumn colId="7803" hiddenButton="1"/>
    <filterColumn colId="7804" hiddenButton="1"/>
    <filterColumn colId="7805" hiddenButton="1"/>
    <filterColumn colId="7806" hiddenButton="1"/>
    <filterColumn colId="7807" hiddenButton="1"/>
    <filterColumn colId="7808" hiddenButton="1"/>
    <filterColumn colId="7809" hiddenButton="1"/>
    <filterColumn colId="7810" hiddenButton="1"/>
    <filterColumn colId="7811" hiddenButton="1"/>
    <filterColumn colId="7812" hiddenButton="1"/>
    <filterColumn colId="7813" hiddenButton="1"/>
    <filterColumn colId="7814" hiddenButton="1"/>
    <filterColumn colId="7815" hiddenButton="1"/>
    <filterColumn colId="7816" hiddenButton="1"/>
    <filterColumn colId="7817" hiddenButton="1"/>
    <filterColumn colId="7818" hiddenButton="1"/>
    <filterColumn colId="7819" hiddenButton="1"/>
    <filterColumn colId="7820" hiddenButton="1"/>
    <filterColumn colId="7821" hiddenButton="1"/>
    <filterColumn colId="7822" hiddenButton="1"/>
    <filterColumn colId="7823" hiddenButton="1"/>
    <filterColumn colId="7824" hiddenButton="1"/>
    <filterColumn colId="7825" hiddenButton="1"/>
    <filterColumn colId="7826" hiddenButton="1"/>
    <filterColumn colId="7827" hiddenButton="1"/>
    <filterColumn colId="7828" hiddenButton="1"/>
    <filterColumn colId="7829" hiddenButton="1"/>
    <filterColumn colId="7830" hiddenButton="1"/>
    <filterColumn colId="7831" hiddenButton="1"/>
    <filterColumn colId="7832" hiddenButton="1"/>
    <filterColumn colId="7833" hiddenButton="1"/>
    <filterColumn colId="7834" hiddenButton="1"/>
    <filterColumn colId="7835" hiddenButton="1"/>
    <filterColumn colId="7836" hiddenButton="1"/>
    <filterColumn colId="7837" hiddenButton="1"/>
    <filterColumn colId="7838" hiddenButton="1"/>
    <filterColumn colId="7839" hiddenButton="1"/>
    <filterColumn colId="7840" hiddenButton="1"/>
    <filterColumn colId="7841" hiddenButton="1"/>
    <filterColumn colId="7842" hiddenButton="1"/>
    <filterColumn colId="7843" hiddenButton="1"/>
    <filterColumn colId="7844" hiddenButton="1"/>
    <filterColumn colId="7845" hiddenButton="1"/>
    <filterColumn colId="7846" hiddenButton="1"/>
    <filterColumn colId="7847" hiddenButton="1"/>
    <filterColumn colId="7848" hiddenButton="1"/>
    <filterColumn colId="7849" hiddenButton="1"/>
    <filterColumn colId="7850" hiddenButton="1"/>
    <filterColumn colId="7851" hiddenButton="1"/>
    <filterColumn colId="7852" hiddenButton="1"/>
    <filterColumn colId="7853" hiddenButton="1"/>
    <filterColumn colId="7854" hiddenButton="1"/>
    <filterColumn colId="7855" hiddenButton="1"/>
    <filterColumn colId="7856" hiddenButton="1"/>
    <filterColumn colId="7857" hiddenButton="1"/>
    <filterColumn colId="7858" hiddenButton="1"/>
    <filterColumn colId="7859" hiddenButton="1"/>
    <filterColumn colId="7860" hiddenButton="1"/>
    <filterColumn colId="7861" hiddenButton="1"/>
    <filterColumn colId="7862" hiddenButton="1"/>
    <filterColumn colId="7863" hiddenButton="1"/>
    <filterColumn colId="7864" hiddenButton="1"/>
    <filterColumn colId="7865" hiddenButton="1"/>
    <filterColumn colId="7866" hiddenButton="1"/>
    <filterColumn colId="7867" hiddenButton="1"/>
    <filterColumn colId="7868" hiddenButton="1"/>
    <filterColumn colId="7869" hiddenButton="1"/>
    <filterColumn colId="7870" hiddenButton="1"/>
    <filterColumn colId="7871" hiddenButton="1"/>
    <filterColumn colId="7872" hiddenButton="1"/>
    <filterColumn colId="7873" hiddenButton="1"/>
    <filterColumn colId="7874" hiddenButton="1"/>
    <filterColumn colId="7875" hiddenButton="1"/>
    <filterColumn colId="7876" hiddenButton="1"/>
    <filterColumn colId="7877" hiddenButton="1"/>
    <filterColumn colId="7878" hiddenButton="1"/>
    <filterColumn colId="7879" hiddenButton="1"/>
    <filterColumn colId="7880" hiddenButton="1"/>
    <filterColumn colId="7881" hiddenButton="1"/>
    <filterColumn colId="7882" hiddenButton="1"/>
    <filterColumn colId="7883" hiddenButton="1"/>
    <filterColumn colId="7884" hiddenButton="1"/>
    <filterColumn colId="7885" hiddenButton="1"/>
    <filterColumn colId="7886" hiddenButton="1"/>
    <filterColumn colId="7887" hiddenButton="1"/>
    <filterColumn colId="7888" hiddenButton="1"/>
    <filterColumn colId="7889" hiddenButton="1"/>
    <filterColumn colId="7890" hiddenButton="1"/>
    <filterColumn colId="7891" hiddenButton="1"/>
    <filterColumn colId="7892" hiddenButton="1"/>
    <filterColumn colId="7893" hiddenButton="1"/>
    <filterColumn colId="7894" hiddenButton="1"/>
    <filterColumn colId="7895" hiddenButton="1"/>
    <filterColumn colId="7896" hiddenButton="1"/>
    <filterColumn colId="7897" hiddenButton="1"/>
    <filterColumn colId="7898" hiddenButton="1"/>
    <filterColumn colId="7899" hiddenButton="1"/>
    <filterColumn colId="7900" hiddenButton="1"/>
    <filterColumn colId="7901" hiddenButton="1"/>
    <filterColumn colId="7902" hiddenButton="1"/>
    <filterColumn colId="7903" hiddenButton="1"/>
    <filterColumn colId="7904" hiddenButton="1"/>
    <filterColumn colId="7905" hiddenButton="1"/>
    <filterColumn colId="7906" hiddenButton="1"/>
    <filterColumn colId="7907" hiddenButton="1"/>
    <filterColumn colId="7908" hiddenButton="1"/>
    <filterColumn colId="7909" hiddenButton="1"/>
    <filterColumn colId="7910" hiddenButton="1"/>
    <filterColumn colId="7911" hiddenButton="1"/>
    <filterColumn colId="7912" hiddenButton="1"/>
    <filterColumn colId="7913" hiddenButton="1"/>
    <filterColumn colId="7914" hiddenButton="1"/>
    <filterColumn colId="7915" hiddenButton="1"/>
    <filterColumn colId="7916" hiddenButton="1"/>
    <filterColumn colId="7917" hiddenButton="1"/>
    <filterColumn colId="7918" hiddenButton="1"/>
    <filterColumn colId="7919" hiddenButton="1"/>
    <filterColumn colId="7920" hiddenButton="1"/>
    <filterColumn colId="7921" hiddenButton="1"/>
    <filterColumn colId="7922" hiddenButton="1"/>
    <filterColumn colId="7923" hiddenButton="1"/>
    <filterColumn colId="7924" hiddenButton="1"/>
    <filterColumn colId="7925" hiddenButton="1"/>
    <filterColumn colId="7926" hiddenButton="1"/>
    <filterColumn colId="7927" hiddenButton="1"/>
    <filterColumn colId="7928" hiddenButton="1"/>
    <filterColumn colId="7929" hiddenButton="1"/>
    <filterColumn colId="7930" hiddenButton="1"/>
    <filterColumn colId="7931" hiddenButton="1"/>
    <filterColumn colId="7932" hiddenButton="1"/>
    <filterColumn colId="7933" hiddenButton="1"/>
    <filterColumn colId="7934" hiddenButton="1"/>
    <filterColumn colId="7935" hiddenButton="1"/>
    <filterColumn colId="7936" hiddenButton="1"/>
    <filterColumn colId="7937" hiddenButton="1"/>
    <filterColumn colId="7938" hiddenButton="1"/>
    <filterColumn colId="7939" hiddenButton="1"/>
    <filterColumn colId="7940" hiddenButton="1"/>
    <filterColumn colId="7941" hiddenButton="1"/>
    <filterColumn colId="7942" hiddenButton="1"/>
    <filterColumn colId="7943" hiddenButton="1"/>
    <filterColumn colId="7944" hiddenButton="1"/>
    <filterColumn colId="7945" hiddenButton="1"/>
    <filterColumn colId="7946" hiddenButton="1"/>
    <filterColumn colId="7947" hiddenButton="1"/>
    <filterColumn colId="7948" hiddenButton="1"/>
    <filterColumn colId="7949" hiddenButton="1"/>
    <filterColumn colId="7950" hiddenButton="1"/>
    <filterColumn colId="7951" hiddenButton="1"/>
    <filterColumn colId="7952" hiddenButton="1"/>
    <filterColumn colId="7953" hiddenButton="1"/>
    <filterColumn colId="7954" hiddenButton="1"/>
    <filterColumn colId="7955" hiddenButton="1"/>
    <filterColumn colId="7956" hiddenButton="1"/>
    <filterColumn colId="7957" hiddenButton="1"/>
    <filterColumn colId="7958" hiddenButton="1"/>
    <filterColumn colId="7959" hiddenButton="1"/>
    <filterColumn colId="7960" hiddenButton="1"/>
    <filterColumn colId="7961" hiddenButton="1"/>
    <filterColumn colId="7962" hiddenButton="1"/>
    <filterColumn colId="7963" hiddenButton="1"/>
    <filterColumn colId="7964" hiddenButton="1"/>
    <filterColumn colId="7965" hiddenButton="1"/>
    <filterColumn colId="7966" hiddenButton="1"/>
    <filterColumn colId="7967" hiddenButton="1"/>
    <filterColumn colId="7968" hiddenButton="1"/>
    <filterColumn colId="7969" hiddenButton="1"/>
    <filterColumn colId="7970" hiddenButton="1"/>
    <filterColumn colId="7971" hiddenButton="1"/>
    <filterColumn colId="7972" hiddenButton="1"/>
    <filterColumn colId="7973" hiddenButton="1"/>
    <filterColumn colId="7974" hiddenButton="1"/>
    <filterColumn colId="7975" hiddenButton="1"/>
    <filterColumn colId="7976" hiddenButton="1"/>
    <filterColumn colId="7977" hiddenButton="1"/>
    <filterColumn colId="7978" hiddenButton="1"/>
    <filterColumn colId="7979" hiddenButton="1"/>
    <filterColumn colId="7980" hiddenButton="1"/>
    <filterColumn colId="7981" hiddenButton="1"/>
    <filterColumn colId="7982" hiddenButton="1"/>
    <filterColumn colId="7983" hiddenButton="1"/>
    <filterColumn colId="7984" hiddenButton="1"/>
    <filterColumn colId="7985" hiddenButton="1"/>
    <filterColumn colId="7986" hiddenButton="1"/>
    <filterColumn colId="7987" hiddenButton="1"/>
    <filterColumn colId="7988" hiddenButton="1"/>
    <filterColumn colId="7989" hiddenButton="1"/>
    <filterColumn colId="7990" hiddenButton="1"/>
    <filterColumn colId="7991" hiddenButton="1"/>
    <filterColumn colId="7992" hiddenButton="1"/>
    <filterColumn colId="7993" hiddenButton="1"/>
    <filterColumn colId="7994" hiddenButton="1"/>
    <filterColumn colId="7995" hiddenButton="1"/>
    <filterColumn colId="7996" hiddenButton="1"/>
    <filterColumn colId="7997" hiddenButton="1"/>
    <filterColumn colId="7998" hiddenButton="1"/>
    <filterColumn colId="7999" hiddenButton="1"/>
    <filterColumn colId="8000" hiddenButton="1"/>
    <filterColumn colId="8001" hiddenButton="1"/>
    <filterColumn colId="8002" hiddenButton="1"/>
    <filterColumn colId="8003" hiddenButton="1"/>
    <filterColumn colId="8004" hiddenButton="1"/>
    <filterColumn colId="8005" hiddenButton="1"/>
    <filterColumn colId="8006" hiddenButton="1"/>
    <filterColumn colId="8007" hiddenButton="1"/>
    <filterColumn colId="8008" hiddenButton="1"/>
    <filterColumn colId="8009" hiddenButton="1"/>
    <filterColumn colId="8010" hiddenButton="1"/>
    <filterColumn colId="8011" hiddenButton="1"/>
    <filterColumn colId="8012" hiddenButton="1"/>
    <filterColumn colId="8013" hiddenButton="1"/>
    <filterColumn colId="8014" hiddenButton="1"/>
    <filterColumn colId="8015" hiddenButton="1"/>
    <filterColumn colId="8016" hiddenButton="1"/>
    <filterColumn colId="8017" hiddenButton="1"/>
    <filterColumn colId="8018" hiddenButton="1"/>
    <filterColumn colId="8019" hiddenButton="1"/>
    <filterColumn colId="8020" hiddenButton="1"/>
    <filterColumn colId="8021" hiddenButton="1"/>
    <filterColumn colId="8022" hiddenButton="1"/>
    <filterColumn colId="8023" hiddenButton="1"/>
    <filterColumn colId="8024" hiddenButton="1"/>
    <filterColumn colId="8025" hiddenButton="1"/>
    <filterColumn colId="8026" hiddenButton="1"/>
    <filterColumn colId="8027" hiddenButton="1"/>
    <filterColumn colId="8028" hiddenButton="1"/>
    <filterColumn colId="8029" hiddenButton="1"/>
    <filterColumn colId="8030" hiddenButton="1"/>
    <filterColumn colId="8031" hiddenButton="1"/>
    <filterColumn colId="8032" hiddenButton="1"/>
    <filterColumn colId="8033" hiddenButton="1"/>
    <filterColumn colId="8034" hiddenButton="1"/>
    <filterColumn colId="8035" hiddenButton="1"/>
    <filterColumn colId="8036" hiddenButton="1"/>
    <filterColumn colId="8037" hiddenButton="1"/>
    <filterColumn colId="8038" hiddenButton="1"/>
    <filterColumn colId="8039" hiddenButton="1"/>
    <filterColumn colId="8040" hiddenButton="1"/>
    <filterColumn colId="8041" hiddenButton="1"/>
    <filterColumn colId="8042" hiddenButton="1"/>
    <filterColumn colId="8043" hiddenButton="1"/>
    <filterColumn colId="8044" hiddenButton="1"/>
    <filterColumn colId="8045" hiddenButton="1"/>
    <filterColumn colId="8046" hiddenButton="1"/>
    <filterColumn colId="8047" hiddenButton="1"/>
    <filterColumn colId="8048" hiddenButton="1"/>
    <filterColumn colId="8049" hiddenButton="1"/>
    <filterColumn colId="8050" hiddenButton="1"/>
    <filterColumn colId="8051" hiddenButton="1"/>
    <filterColumn colId="8052" hiddenButton="1"/>
    <filterColumn colId="8053" hiddenButton="1"/>
    <filterColumn colId="8054" hiddenButton="1"/>
    <filterColumn colId="8055" hiddenButton="1"/>
    <filterColumn colId="8056" hiddenButton="1"/>
    <filterColumn colId="8057" hiddenButton="1"/>
    <filterColumn colId="8058" hiddenButton="1"/>
    <filterColumn colId="8059" hiddenButton="1"/>
    <filterColumn colId="8060" hiddenButton="1"/>
    <filterColumn colId="8061" hiddenButton="1"/>
    <filterColumn colId="8062" hiddenButton="1"/>
    <filterColumn colId="8063" hiddenButton="1"/>
    <filterColumn colId="8064" hiddenButton="1"/>
    <filterColumn colId="8065" hiddenButton="1"/>
    <filterColumn colId="8066" hiddenButton="1"/>
    <filterColumn colId="8067" hiddenButton="1"/>
    <filterColumn colId="8068" hiddenButton="1"/>
    <filterColumn colId="8069" hiddenButton="1"/>
    <filterColumn colId="8070" hiddenButton="1"/>
    <filterColumn colId="8071" hiddenButton="1"/>
    <filterColumn colId="8072" hiddenButton="1"/>
    <filterColumn colId="8073" hiddenButton="1"/>
    <filterColumn colId="8074" hiddenButton="1"/>
    <filterColumn colId="8075" hiddenButton="1"/>
    <filterColumn colId="8076" hiddenButton="1"/>
    <filterColumn colId="8077" hiddenButton="1"/>
    <filterColumn colId="8078" hiddenButton="1"/>
    <filterColumn colId="8079" hiddenButton="1"/>
    <filterColumn colId="8080" hiddenButton="1"/>
    <filterColumn colId="8081" hiddenButton="1"/>
    <filterColumn colId="8082" hiddenButton="1"/>
    <filterColumn colId="8083" hiddenButton="1"/>
    <filterColumn colId="8084" hiddenButton="1"/>
    <filterColumn colId="8085" hiddenButton="1"/>
    <filterColumn colId="8086" hiddenButton="1"/>
    <filterColumn colId="8087" hiddenButton="1"/>
    <filterColumn colId="8088" hiddenButton="1"/>
    <filterColumn colId="8089" hiddenButton="1"/>
    <filterColumn colId="8090" hiddenButton="1"/>
    <filterColumn colId="8091" hiddenButton="1"/>
    <filterColumn colId="8092" hiddenButton="1"/>
    <filterColumn colId="8093" hiddenButton="1"/>
    <filterColumn colId="8094" hiddenButton="1"/>
    <filterColumn colId="8095" hiddenButton="1"/>
    <filterColumn colId="8096" hiddenButton="1"/>
    <filterColumn colId="8097" hiddenButton="1"/>
    <filterColumn colId="8098" hiddenButton="1"/>
    <filterColumn colId="8099" hiddenButton="1"/>
    <filterColumn colId="8100" hiddenButton="1"/>
    <filterColumn colId="8101" hiddenButton="1"/>
    <filterColumn colId="8102" hiddenButton="1"/>
    <filterColumn colId="8103" hiddenButton="1"/>
    <filterColumn colId="8104" hiddenButton="1"/>
    <filterColumn colId="8105" hiddenButton="1"/>
    <filterColumn colId="8106" hiddenButton="1"/>
    <filterColumn colId="8107" hiddenButton="1"/>
    <filterColumn colId="8108" hiddenButton="1"/>
    <filterColumn colId="8109" hiddenButton="1"/>
    <filterColumn colId="8110" hiddenButton="1"/>
    <filterColumn colId="8111" hiddenButton="1"/>
    <filterColumn colId="8112" hiddenButton="1"/>
    <filterColumn colId="8113" hiddenButton="1"/>
    <filterColumn colId="8114" hiddenButton="1"/>
    <filterColumn colId="8115" hiddenButton="1"/>
    <filterColumn colId="8116" hiddenButton="1"/>
    <filterColumn colId="8117" hiddenButton="1"/>
    <filterColumn colId="8118" hiddenButton="1"/>
    <filterColumn colId="8119" hiddenButton="1"/>
    <filterColumn colId="8120" hiddenButton="1"/>
    <filterColumn colId="8121" hiddenButton="1"/>
    <filterColumn colId="8122" hiddenButton="1"/>
    <filterColumn colId="8123" hiddenButton="1"/>
    <filterColumn colId="8124" hiddenButton="1"/>
    <filterColumn colId="8125" hiddenButton="1"/>
    <filterColumn colId="8126" hiddenButton="1"/>
    <filterColumn colId="8127" hiddenButton="1"/>
    <filterColumn colId="8128" hiddenButton="1"/>
    <filterColumn colId="8129" hiddenButton="1"/>
    <filterColumn colId="8130" hiddenButton="1"/>
    <filterColumn colId="8131" hiddenButton="1"/>
    <filterColumn colId="8132" hiddenButton="1"/>
    <filterColumn colId="8133" hiddenButton="1"/>
    <filterColumn colId="8134" hiddenButton="1"/>
    <filterColumn colId="8135" hiddenButton="1"/>
    <filterColumn colId="8136" hiddenButton="1"/>
    <filterColumn colId="8137" hiddenButton="1"/>
    <filterColumn colId="8138" hiddenButton="1"/>
    <filterColumn colId="8139" hiddenButton="1"/>
    <filterColumn colId="8140" hiddenButton="1"/>
    <filterColumn colId="8141" hiddenButton="1"/>
    <filterColumn colId="8142" hiddenButton="1"/>
    <filterColumn colId="8143" hiddenButton="1"/>
    <filterColumn colId="8144" hiddenButton="1"/>
    <filterColumn colId="8145" hiddenButton="1"/>
    <filterColumn colId="8146" hiddenButton="1"/>
    <filterColumn colId="8147" hiddenButton="1"/>
    <filterColumn colId="8148" hiddenButton="1"/>
    <filterColumn colId="8149" hiddenButton="1"/>
    <filterColumn colId="8150" hiddenButton="1"/>
    <filterColumn colId="8151" hiddenButton="1"/>
    <filterColumn colId="8152" hiddenButton="1"/>
    <filterColumn colId="8153" hiddenButton="1"/>
    <filterColumn colId="8154" hiddenButton="1"/>
    <filterColumn colId="8155" hiddenButton="1"/>
    <filterColumn colId="8156" hiddenButton="1"/>
    <filterColumn colId="8157" hiddenButton="1"/>
    <filterColumn colId="8158" hiddenButton="1"/>
    <filterColumn colId="8159" hiddenButton="1"/>
    <filterColumn colId="8160" hiddenButton="1"/>
    <filterColumn colId="8161" hiddenButton="1"/>
    <filterColumn colId="8162" hiddenButton="1"/>
    <filterColumn colId="8163" hiddenButton="1"/>
    <filterColumn colId="8164" hiddenButton="1"/>
    <filterColumn colId="8165" hiddenButton="1"/>
    <filterColumn colId="8166" hiddenButton="1"/>
    <filterColumn colId="8167" hiddenButton="1"/>
    <filterColumn colId="8168" hiddenButton="1"/>
    <filterColumn colId="8169" hiddenButton="1"/>
    <filterColumn colId="8170" hiddenButton="1"/>
    <filterColumn colId="8171" hiddenButton="1"/>
    <filterColumn colId="8172" hiddenButton="1"/>
    <filterColumn colId="8173" hiddenButton="1"/>
    <filterColumn colId="8174" hiddenButton="1"/>
    <filterColumn colId="8175" hiddenButton="1"/>
    <filterColumn colId="8176" hiddenButton="1"/>
    <filterColumn colId="8177" hiddenButton="1"/>
    <filterColumn colId="8178" hiddenButton="1"/>
    <filterColumn colId="8179" hiddenButton="1"/>
    <filterColumn colId="8180" hiddenButton="1"/>
    <filterColumn colId="8181" hiddenButton="1"/>
    <filterColumn colId="8182" hiddenButton="1"/>
    <filterColumn colId="8183" hiddenButton="1"/>
    <filterColumn colId="8184" hiddenButton="1"/>
    <filterColumn colId="8185" hiddenButton="1"/>
    <filterColumn colId="8186" hiddenButton="1"/>
    <filterColumn colId="8187" hiddenButton="1"/>
    <filterColumn colId="8188" hiddenButton="1"/>
    <filterColumn colId="8189" hiddenButton="1"/>
    <filterColumn colId="8190" hiddenButton="1"/>
    <filterColumn colId="8191" hiddenButton="1"/>
    <filterColumn colId="8192" hiddenButton="1"/>
    <filterColumn colId="8193" hiddenButton="1"/>
    <filterColumn colId="8194" hiddenButton="1"/>
    <filterColumn colId="8195" hiddenButton="1"/>
    <filterColumn colId="8196" hiddenButton="1"/>
    <filterColumn colId="8197" hiddenButton="1"/>
    <filterColumn colId="8198" hiddenButton="1"/>
    <filterColumn colId="8199" hiddenButton="1"/>
    <filterColumn colId="8200" hiddenButton="1"/>
    <filterColumn colId="8201" hiddenButton="1"/>
    <filterColumn colId="8202" hiddenButton="1"/>
    <filterColumn colId="8203" hiddenButton="1"/>
    <filterColumn colId="8204" hiddenButton="1"/>
    <filterColumn colId="8205" hiddenButton="1"/>
    <filterColumn colId="8206" hiddenButton="1"/>
    <filterColumn colId="8207" hiddenButton="1"/>
    <filterColumn colId="8208" hiddenButton="1"/>
    <filterColumn colId="8209" hiddenButton="1"/>
    <filterColumn colId="8210" hiddenButton="1"/>
    <filterColumn colId="8211" hiddenButton="1"/>
    <filterColumn colId="8212" hiddenButton="1"/>
    <filterColumn colId="8213" hiddenButton="1"/>
    <filterColumn colId="8214" hiddenButton="1"/>
    <filterColumn colId="8215" hiddenButton="1"/>
    <filterColumn colId="8216" hiddenButton="1"/>
    <filterColumn colId="8217" hiddenButton="1"/>
    <filterColumn colId="8218" hiddenButton="1"/>
    <filterColumn colId="8219" hiddenButton="1"/>
    <filterColumn colId="8220" hiddenButton="1"/>
    <filterColumn colId="8221" hiddenButton="1"/>
    <filterColumn colId="8222" hiddenButton="1"/>
    <filterColumn colId="8223" hiddenButton="1"/>
    <filterColumn colId="8224" hiddenButton="1"/>
    <filterColumn colId="8225" hiddenButton="1"/>
    <filterColumn colId="8226" hiddenButton="1"/>
    <filterColumn colId="8227" hiddenButton="1"/>
    <filterColumn colId="8228" hiddenButton="1"/>
    <filterColumn colId="8229" hiddenButton="1"/>
    <filterColumn colId="8230" hiddenButton="1"/>
    <filterColumn colId="8231" hiddenButton="1"/>
    <filterColumn colId="8232" hiddenButton="1"/>
    <filterColumn colId="8233" hiddenButton="1"/>
    <filterColumn colId="8234" hiddenButton="1"/>
    <filterColumn colId="8235" hiddenButton="1"/>
    <filterColumn colId="8236" hiddenButton="1"/>
    <filterColumn colId="8237" hiddenButton="1"/>
    <filterColumn colId="8238" hiddenButton="1"/>
    <filterColumn colId="8239" hiddenButton="1"/>
    <filterColumn colId="8240" hiddenButton="1"/>
    <filterColumn colId="8241" hiddenButton="1"/>
    <filterColumn colId="8242" hiddenButton="1"/>
    <filterColumn colId="8243" hiddenButton="1"/>
    <filterColumn colId="8244" hiddenButton="1"/>
    <filterColumn colId="8245" hiddenButton="1"/>
    <filterColumn colId="8246" hiddenButton="1"/>
    <filterColumn colId="8247" hiddenButton="1"/>
    <filterColumn colId="8248" hiddenButton="1"/>
    <filterColumn colId="8249" hiddenButton="1"/>
    <filterColumn colId="8250" hiddenButton="1"/>
    <filterColumn colId="8251" hiddenButton="1"/>
    <filterColumn colId="8252" hiddenButton="1"/>
    <filterColumn colId="8253" hiddenButton="1"/>
    <filterColumn colId="8254" hiddenButton="1"/>
    <filterColumn colId="8255" hiddenButton="1"/>
    <filterColumn colId="8256" hiddenButton="1"/>
    <filterColumn colId="8257" hiddenButton="1"/>
    <filterColumn colId="8258" hiddenButton="1"/>
    <filterColumn colId="8259" hiddenButton="1"/>
    <filterColumn colId="8260" hiddenButton="1"/>
    <filterColumn colId="8261" hiddenButton="1"/>
    <filterColumn colId="8262" hiddenButton="1"/>
    <filterColumn colId="8263" hiddenButton="1"/>
    <filterColumn colId="8264" hiddenButton="1"/>
    <filterColumn colId="8265" hiddenButton="1"/>
    <filterColumn colId="8266" hiddenButton="1"/>
    <filterColumn colId="8267" hiddenButton="1"/>
    <filterColumn colId="8268" hiddenButton="1"/>
    <filterColumn colId="8269" hiddenButton="1"/>
    <filterColumn colId="8270" hiddenButton="1"/>
    <filterColumn colId="8271" hiddenButton="1"/>
    <filterColumn colId="8272" hiddenButton="1"/>
    <filterColumn colId="8273" hiddenButton="1"/>
    <filterColumn colId="8274" hiddenButton="1"/>
    <filterColumn colId="8275" hiddenButton="1"/>
    <filterColumn colId="8276" hiddenButton="1"/>
    <filterColumn colId="8277" hiddenButton="1"/>
    <filterColumn colId="8278" hiddenButton="1"/>
    <filterColumn colId="8279" hiddenButton="1"/>
    <filterColumn colId="8280" hiddenButton="1"/>
    <filterColumn colId="8281" hiddenButton="1"/>
    <filterColumn colId="8282" hiddenButton="1"/>
    <filterColumn colId="8283" hiddenButton="1"/>
    <filterColumn colId="8284" hiddenButton="1"/>
    <filterColumn colId="8285" hiddenButton="1"/>
    <filterColumn colId="8286" hiddenButton="1"/>
    <filterColumn colId="8287" hiddenButton="1"/>
    <filterColumn colId="8288" hiddenButton="1"/>
    <filterColumn colId="8289" hiddenButton="1"/>
    <filterColumn colId="8290" hiddenButton="1"/>
    <filterColumn colId="8291" hiddenButton="1"/>
    <filterColumn colId="8292" hiddenButton="1"/>
    <filterColumn colId="8293" hiddenButton="1"/>
    <filterColumn colId="8294" hiddenButton="1"/>
    <filterColumn colId="8295" hiddenButton="1"/>
    <filterColumn colId="8296" hiddenButton="1"/>
    <filterColumn colId="8297" hiddenButton="1"/>
    <filterColumn colId="8298" hiddenButton="1"/>
    <filterColumn colId="8299" hiddenButton="1"/>
    <filterColumn colId="8300" hiddenButton="1"/>
    <filterColumn colId="8301" hiddenButton="1"/>
    <filterColumn colId="8302" hiddenButton="1"/>
    <filterColumn colId="8303" hiddenButton="1"/>
    <filterColumn colId="8304" hiddenButton="1"/>
    <filterColumn colId="8305" hiddenButton="1"/>
    <filterColumn colId="8306" hiddenButton="1"/>
    <filterColumn colId="8307" hiddenButton="1"/>
    <filterColumn colId="8308" hiddenButton="1"/>
    <filterColumn colId="8309" hiddenButton="1"/>
    <filterColumn colId="8310" hiddenButton="1"/>
    <filterColumn colId="8311" hiddenButton="1"/>
    <filterColumn colId="8312" hiddenButton="1"/>
    <filterColumn colId="8313" hiddenButton="1"/>
    <filterColumn colId="8314" hiddenButton="1"/>
    <filterColumn colId="8315" hiddenButton="1"/>
    <filterColumn colId="8316" hiddenButton="1"/>
    <filterColumn colId="8317" hiddenButton="1"/>
    <filterColumn colId="8318" hiddenButton="1"/>
    <filterColumn colId="8319" hiddenButton="1"/>
    <filterColumn colId="8320" hiddenButton="1"/>
    <filterColumn colId="8321" hiddenButton="1"/>
    <filterColumn colId="8322" hiddenButton="1"/>
    <filterColumn colId="8323" hiddenButton="1"/>
    <filterColumn colId="8324" hiddenButton="1"/>
    <filterColumn colId="8325" hiddenButton="1"/>
    <filterColumn colId="8326" hiddenButton="1"/>
    <filterColumn colId="8327" hiddenButton="1"/>
    <filterColumn colId="8328" hiddenButton="1"/>
    <filterColumn colId="8329" hiddenButton="1"/>
    <filterColumn colId="8330" hiddenButton="1"/>
    <filterColumn colId="8331" hiddenButton="1"/>
    <filterColumn colId="8332" hiddenButton="1"/>
    <filterColumn colId="8333" hiddenButton="1"/>
    <filterColumn colId="8334" hiddenButton="1"/>
    <filterColumn colId="8335" hiddenButton="1"/>
    <filterColumn colId="8336" hiddenButton="1"/>
    <filterColumn colId="8337" hiddenButton="1"/>
    <filterColumn colId="8338" hiddenButton="1"/>
    <filterColumn colId="8339" hiddenButton="1"/>
    <filterColumn colId="8340" hiddenButton="1"/>
    <filterColumn colId="8341" hiddenButton="1"/>
    <filterColumn colId="8342" hiddenButton="1"/>
    <filterColumn colId="8343" hiddenButton="1"/>
    <filterColumn colId="8344" hiddenButton="1"/>
    <filterColumn colId="8345" hiddenButton="1"/>
    <filterColumn colId="8346" hiddenButton="1"/>
    <filterColumn colId="8347" hiddenButton="1"/>
    <filterColumn colId="8348" hiddenButton="1"/>
    <filterColumn colId="8349" hiddenButton="1"/>
    <filterColumn colId="8350" hiddenButton="1"/>
    <filterColumn colId="8351" hiddenButton="1"/>
    <filterColumn colId="8352" hiddenButton="1"/>
    <filterColumn colId="8353" hiddenButton="1"/>
    <filterColumn colId="8354" hiddenButton="1"/>
    <filterColumn colId="8355" hiddenButton="1"/>
    <filterColumn colId="8356" hiddenButton="1"/>
    <filterColumn colId="8357" hiddenButton="1"/>
    <filterColumn colId="8358" hiddenButton="1"/>
    <filterColumn colId="8359" hiddenButton="1"/>
    <filterColumn colId="8360" hiddenButton="1"/>
    <filterColumn colId="8361" hiddenButton="1"/>
    <filterColumn colId="8362" hiddenButton="1"/>
    <filterColumn colId="8363" hiddenButton="1"/>
    <filterColumn colId="8364" hiddenButton="1"/>
    <filterColumn colId="8365" hiddenButton="1"/>
    <filterColumn colId="8366" hiddenButton="1"/>
    <filterColumn colId="8367" hiddenButton="1"/>
    <filterColumn colId="8368" hiddenButton="1"/>
    <filterColumn colId="8369" hiddenButton="1"/>
    <filterColumn colId="8370" hiddenButton="1"/>
    <filterColumn colId="8371" hiddenButton="1"/>
    <filterColumn colId="8372" hiddenButton="1"/>
    <filterColumn colId="8373" hiddenButton="1"/>
    <filterColumn colId="8374" hiddenButton="1"/>
    <filterColumn colId="8375" hiddenButton="1"/>
    <filterColumn colId="8376" hiddenButton="1"/>
    <filterColumn colId="8377" hiddenButton="1"/>
    <filterColumn colId="8378" hiddenButton="1"/>
    <filterColumn colId="8379" hiddenButton="1"/>
    <filterColumn colId="8380" hiddenButton="1"/>
    <filterColumn colId="8381" hiddenButton="1"/>
    <filterColumn colId="8382" hiddenButton="1"/>
    <filterColumn colId="8383" hiddenButton="1"/>
    <filterColumn colId="8384" hiddenButton="1"/>
    <filterColumn colId="8385" hiddenButton="1"/>
    <filterColumn colId="8386" hiddenButton="1"/>
    <filterColumn colId="8387" hiddenButton="1"/>
    <filterColumn colId="8388" hiddenButton="1"/>
    <filterColumn colId="8389" hiddenButton="1"/>
    <filterColumn colId="8390" hiddenButton="1"/>
    <filterColumn colId="8391" hiddenButton="1"/>
    <filterColumn colId="8392" hiddenButton="1"/>
    <filterColumn colId="8393" hiddenButton="1"/>
    <filterColumn colId="8394" hiddenButton="1"/>
    <filterColumn colId="8395" hiddenButton="1"/>
    <filterColumn colId="8396" hiddenButton="1"/>
    <filterColumn colId="8397" hiddenButton="1"/>
    <filterColumn colId="8398" hiddenButton="1"/>
    <filterColumn colId="8399" hiddenButton="1"/>
    <filterColumn colId="8400" hiddenButton="1"/>
    <filterColumn colId="8401" hiddenButton="1"/>
    <filterColumn colId="8402" hiddenButton="1"/>
    <filterColumn colId="8403" hiddenButton="1"/>
    <filterColumn colId="8404" hiddenButton="1"/>
    <filterColumn colId="8405" hiddenButton="1"/>
    <filterColumn colId="8406" hiddenButton="1"/>
    <filterColumn colId="8407" hiddenButton="1"/>
    <filterColumn colId="8408" hiddenButton="1"/>
    <filterColumn colId="8409" hiddenButton="1"/>
    <filterColumn colId="8410" hiddenButton="1"/>
    <filterColumn colId="8411" hiddenButton="1"/>
    <filterColumn colId="8412" hiddenButton="1"/>
    <filterColumn colId="8413" hiddenButton="1"/>
    <filterColumn colId="8414" hiddenButton="1"/>
    <filterColumn colId="8415" hiddenButton="1"/>
    <filterColumn colId="8416" hiddenButton="1"/>
    <filterColumn colId="8417" hiddenButton="1"/>
    <filterColumn colId="8418" hiddenButton="1"/>
    <filterColumn colId="8419" hiddenButton="1"/>
    <filterColumn colId="8420" hiddenButton="1"/>
    <filterColumn colId="8421" hiddenButton="1"/>
    <filterColumn colId="8422" hiddenButton="1"/>
    <filterColumn colId="8423" hiddenButton="1"/>
    <filterColumn colId="8424" hiddenButton="1"/>
    <filterColumn colId="8425" hiddenButton="1"/>
    <filterColumn colId="8426" hiddenButton="1"/>
    <filterColumn colId="8427" hiddenButton="1"/>
    <filterColumn colId="8428" hiddenButton="1"/>
    <filterColumn colId="8429" hiddenButton="1"/>
    <filterColumn colId="8430" hiddenButton="1"/>
    <filterColumn colId="8431" hiddenButton="1"/>
    <filterColumn colId="8432" hiddenButton="1"/>
    <filterColumn colId="8433" hiddenButton="1"/>
    <filterColumn colId="8434" hiddenButton="1"/>
    <filterColumn colId="8435" hiddenButton="1"/>
    <filterColumn colId="8436" hiddenButton="1"/>
    <filterColumn colId="8437" hiddenButton="1"/>
    <filterColumn colId="8438" hiddenButton="1"/>
    <filterColumn colId="8439" hiddenButton="1"/>
    <filterColumn colId="8440" hiddenButton="1"/>
    <filterColumn colId="8441" hiddenButton="1"/>
    <filterColumn colId="8442" hiddenButton="1"/>
    <filterColumn colId="8443" hiddenButton="1"/>
    <filterColumn colId="8444" hiddenButton="1"/>
    <filterColumn colId="8445" hiddenButton="1"/>
    <filterColumn colId="8446" hiddenButton="1"/>
    <filterColumn colId="8447" hiddenButton="1"/>
    <filterColumn colId="8448" hiddenButton="1"/>
    <filterColumn colId="8449" hiddenButton="1"/>
    <filterColumn colId="8450" hiddenButton="1"/>
    <filterColumn colId="8451" hiddenButton="1"/>
    <filterColumn colId="8452" hiddenButton="1"/>
    <filterColumn colId="8453" hiddenButton="1"/>
    <filterColumn colId="8454" hiddenButton="1"/>
    <filterColumn colId="8455" hiddenButton="1"/>
    <filterColumn colId="8456" hiddenButton="1"/>
    <filterColumn colId="8457" hiddenButton="1"/>
    <filterColumn colId="8458" hiddenButton="1"/>
    <filterColumn colId="8459" hiddenButton="1"/>
    <filterColumn colId="8460" hiddenButton="1"/>
    <filterColumn colId="8461" hiddenButton="1"/>
    <filterColumn colId="8462" hiddenButton="1"/>
    <filterColumn colId="8463" hiddenButton="1"/>
    <filterColumn colId="8464" hiddenButton="1"/>
    <filterColumn colId="8465" hiddenButton="1"/>
    <filterColumn colId="8466" hiddenButton="1"/>
    <filterColumn colId="8467" hiddenButton="1"/>
    <filterColumn colId="8468" hiddenButton="1"/>
    <filterColumn colId="8469" hiddenButton="1"/>
    <filterColumn colId="8470" hiddenButton="1"/>
    <filterColumn colId="8471" hiddenButton="1"/>
    <filterColumn colId="8472" hiddenButton="1"/>
    <filterColumn colId="8473" hiddenButton="1"/>
    <filterColumn colId="8474" hiddenButton="1"/>
    <filterColumn colId="8475" hiddenButton="1"/>
    <filterColumn colId="8476" hiddenButton="1"/>
    <filterColumn colId="8477" hiddenButton="1"/>
    <filterColumn colId="8478" hiddenButton="1"/>
    <filterColumn colId="8479" hiddenButton="1"/>
    <filterColumn colId="8480" hiddenButton="1"/>
    <filterColumn colId="8481" hiddenButton="1"/>
    <filterColumn colId="8482" hiddenButton="1"/>
    <filterColumn colId="8483" hiddenButton="1"/>
    <filterColumn colId="8484" hiddenButton="1"/>
    <filterColumn colId="8485" hiddenButton="1"/>
    <filterColumn colId="8486" hiddenButton="1"/>
    <filterColumn colId="8487" hiddenButton="1"/>
    <filterColumn colId="8488" hiddenButton="1"/>
    <filterColumn colId="8489" hiddenButton="1"/>
    <filterColumn colId="8490" hiddenButton="1"/>
    <filterColumn colId="8491" hiddenButton="1"/>
    <filterColumn colId="8492" hiddenButton="1"/>
    <filterColumn colId="8493" hiddenButton="1"/>
    <filterColumn colId="8494" hiddenButton="1"/>
    <filterColumn colId="8495" hiddenButton="1"/>
    <filterColumn colId="8496" hiddenButton="1"/>
    <filterColumn colId="8497" hiddenButton="1"/>
    <filterColumn colId="8498" hiddenButton="1"/>
    <filterColumn colId="8499" hiddenButton="1"/>
    <filterColumn colId="8500" hiddenButton="1"/>
    <filterColumn colId="8501" hiddenButton="1"/>
    <filterColumn colId="8502" hiddenButton="1"/>
    <filterColumn colId="8503" hiddenButton="1"/>
    <filterColumn colId="8504" hiddenButton="1"/>
    <filterColumn colId="8505" hiddenButton="1"/>
    <filterColumn colId="8506" hiddenButton="1"/>
    <filterColumn colId="8507" hiddenButton="1"/>
    <filterColumn colId="8508" hiddenButton="1"/>
    <filterColumn colId="8509" hiddenButton="1"/>
    <filterColumn colId="8510" hiddenButton="1"/>
    <filterColumn colId="8511" hiddenButton="1"/>
    <filterColumn colId="8512" hiddenButton="1"/>
    <filterColumn colId="8513" hiddenButton="1"/>
    <filterColumn colId="8514" hiddenButton="1"/>
    <filterColumn colId="8515" hiddenButton="1"/>
    <filterColumn colId="8516" hiddenButton="1"/>
    <filterColumn colId="8517" hiddenButton="1"/>
    <filterColumn colId="8518" hiddenButton="1"/>
    <filterColumn colId="8519" hiddenButton="1"/>
    <filterColumn colId="8520" hiddenButton="1"/>
    <filterColumn colId="8521" hiddenButton="1"/>
    <filterColumn colId="8522" hiddenButton="1"/>
    <filterColumn colId="8523" hiddenButton="1"/>
    <filterColumn colId="8524" hiddenButton="1"/>
    <filterColumn colId="8525" hiddenButton="1"/>
    <filterColumn colId="8526" hiddenButton="1"/>
    <filterColumn colId="8527" hiddenButton="1"/>
    <filterColumn colId="8528" hiddenButton="1"/>
    <filterColumn colId="8529" hiddenButton="1"/>
    <filterColumn colId="8530" hiddenButton="1"/>
    <filterColumn colId="8531" hiddenButton="1"/>
    <filterColumn colId="8532" hiddenButton="1"/>
    <filterColumn colId="8533" hiddenButton="1"/>
    <filterColumn colId="8534" hiddenButton="1"/>
    <filterColumn colId="8535" hiddenButton="1"/>
    <filterColumn colId="8536" hiddenButton="1"/>
    <filterColumn colId="8537" hiddenButton="1"/>
    <filterColumn colId="8538" hiddenButton="1"/>
    <filterColumn colId="8539" hiddenButton="1"/>
    <filterColumn colId="8540" hiddenButton="1"/>
    <filterColumn colId="8541" hiddenButton="1"/>
    <filterColumn colId="8542" hiddenButton="1"/>
    <filterColumn colId="8543" hiddenButton="1"/>
    <filterColumn colId="8544" hiddenButton="1"/>
    <filterColumn colId="8545" hiddenButton="1"/>
    <filterColumn colId="8546" hiddenButton="1"/>
    <filterColumn colId="8547" hiddenButton="1"/>
    <filterColumn colId="8548" hiddenButton="1"/>
    <filterColumn colId="8549" hiddenButton="1"/>
    <filterColumn colId="8550" hiddenButton="1"/>
    <filterColumn colId="8551" hiddenButton="1"/>
    <filterColumn colId="8552" hiddenButton="1"/>
    <filterColumn colId="8553" hiddenButton="1"/>
    <filterColumn colId="8554" hiddenButton="1"/>
    <filterColumn colId="8555" hiddenButton="1"/>
    <filterColumn colId="8556" hiddenButton="1"/>
    <filterColumn colId="8557" hiddenButton="1"/>
    <filterColumn colId="8558" hiddenButton="1"/>
    <filterColumn colId="8559" hiddenButton="1"/>
    <filterColumn colId="8560" hiddenButton="1"/>
    <filterColumn colId="8561" hiddenButton="1"/>
    <filterColumn colId="8562" hiddenButton="1"/>
    <filterColumn colId="8563" hiddenButton="1"/>
    <filterColumn colId="8564" hiddenButton="1"/>
    <filterColumn colId="8565" hiddenButton="1"/>
    <filterColumn colId="8566" hiddenButton="1"/>
    <filterColumn colId="8567" hiddenButton="1"/>
    <filterColumn colId="8568" hiddenButton="1"/>
    <filterColumn colId="8569" hiddenButton="1"/>
    <filterColumn colId="8570" hiddenButton="1"/>
    <filterColumn colId="8571" hiddenButton="1"/>
    <filterColumn colId="8572" hiddenButton="1"/>
    <filterColumn colId="8573" hiddenButton="1"/>
    <filterColumn colId="8574" hiddenButton="1"/>
    <filterColumn colId="8575" hiddenButton="1"/>
    <filterColumn colId="8576" hiddenButton="1"/>
    <filterColumn colId="8577" hiddenButton="1"/>
    <filterColumn colId="8578" hiddenButton="1"/>
    <filterColumn colId="8579" hiddenButton="1"/>
    <filterColumn colId="8580" hiddenButton="1"/>
    <filterColumn colId="8581" hiddenButton="1"/>
    <filterColumn colId="8582" hiddenButton="1"/>
    <filterColumn colId="8583" hiddenButton="1"/>
    <filterColumn colId="8584" hiddenButton="1"/>
    <filterColumn colId="8585" hiddenButton="1"/>
    <filterColumn colId="8586" hiddenButton="1"/>
    <filterColumn colId="8587" hiddenButton="1"/>
    <filterColumn colId="8588" hiddenButton="1"/>
    <filterColumn colId="8589" hiddenButton="1"/>
    <filterColumn colId="8590" hiddenButton="1"/>
    <filterColumn colId="8591" hiddenButton="1"/>
    <filterColumn colId="8592" hiddenButton="1"/>
    <filterColumn colId="8593" hiddenButton="1"/>
    <filterColumn colId="8594" hiddenButton="1"/>
    <filterColumn colId="8595" hiddenButton="1"/>
    <filterColumn colId="8596" hiddenButton="1"/>
    <filterColumn colId="8597" hiddenButton="1"/>
    <filterColumn colId="8598" hiddenButton="1"/>
    <filterColumn colId="8599" hiddenButton="1"/>
    <filterColumn colId="8600" hiddenButton="1"/>
    <filterColumn colId="8601" hiddenButton="1"/>
    <filterColumn colId="8602" hiddenButton="1"/>
    <filterColumn colId="8603" hiddenButton="1"/>
    <filterColumn colId="8604" hiddenButton="1"/>
    <filterColumn colId="8605" hiddenButton="1"/>
    <filterColumn colId="8606" hiddenButton="1"/>
    <filterColumn colId="8607" hiddenButton="1"/>
    <filterColumn colId="8608" hiddenButton="1"/>
    <filterColumn colId="8609" hiddenButton="1"/>
    <filterColumn colId="8610" hiddenButton="1"/>
    <filterColumn colId="8611" hiddenButton="1"/>
    <filterColumn colId="8612" hiddenButton="1"/>
    <filterColumn colId="8613" hiddenButton="1"/>
    <filterColumn colId="8614" hiddenButton="1"/>
    <filterColumn colId="8615" hiddenButton="1"/>
    <filterColumn colId="8616" hiddenButton="1"/>
    <filterColumn colId="8617" hiddenButton="1"/>
    <filterColumn colId="8618" hiddenButton="1"/>
    <filterColumn colId="8619" hiddenButton="1"/>
    <filterColumn colId="8620" hiddenButton="1"/>
    <filterColumn colId="8621" hiddenButton="1"/>
    <filterColumn colId="8622" hiddenButton="1"/>
    <filterColumn colId="8623" hiddenButton="1"/>
    <filterColumn colId="8624" hiddenButton="1"/>
    <filterColumn colId="8625" hiddenButton="1"/>
    <filterColumn colId="8626" hiddenButton="1"/>
    <filterColumn colId="8627" hiddenButton="1"/>
    <filterColumn colId="8628" hiddenButton="1"/>
    <filterColumn colId="8629" hiddenButton="1"/>
    <filterColumn colId="8630" hiddenButton="1"/>
    <filterColumn colId="8631" hiddenButton="1"/>
    <filterColumn colId="8632" hiddenButton="1"/>
    <filterColumn colId="8633" hiddenButton="1"/>
    <filterColumn colId="8634" hiddenButton="1"/>
    <filterColumn colId="8635" hiddenButton="1"/>
    <filterColumn colId="8636" hiddenButton="1"/>
    <filterColumn colId="8637" hiddenButton="1"/>
    <filterColumn colId="8638" hiddenButton="1"/>
    <filterColumn colId="8639" hiddenButton="1"/>
    <filterColumn colId="8640" hiddenButton="1"/>
    <filterColumn colId="8641" hiddenButton="1"/>
    <filterColumn colId="8642" hiddenButton="1"/>
    <filterColumn colId="8643" hiddenButton="1"/>
    <filterColumn colId="8644" hiddenButton="1"/>
    <filterColumn colId="8645" hiddenButton="1"/>
    <filterColumn colId="8646" hiddenButton="1"/>
    <filterColumn colId="8647" hiddenButton="1"/>
    <filterColumn colId="8648" hiddenButton="1"/>
    <filterColumn colId="8649" hiddenButton="1"/>
    <filterColumn colId="8650" hiddenButton="1"/>
    <filterColumn colId="8651" hiddenButton="1"/>
    <filterColumn colId="8652" hiddenButton="1"/>
    <filterColumn colId="8653" hiddenButton="1"/>
    <filterColumn colId="8654" hiddenButton="1"/>
    <filterColumn colId="8655" hiddenButton="1"/>
    <filterColumn colId="8656" hiddenButton="1"/>
    <filterColumn colId="8657" hiddenButton="1"/>
    <filterColumn colId="8658" hiddenButton="1"/>
    <filterColumn colId="8659" hiddenButton="1"/>
    <filterColumn colId="8660" hiddenButton="1"/>
    <filterColumn colId="8661" hiddenButton="1"/>
    <filterColumn colId="8662" hiddenButton="1"/>
    <filterColumn colId="8663" hiddenButton="1"/>
    <filterColumn colId="8664" hiddenButton="1"/>
    <filterColumn colId="8665" hiddenButton="1"/>
    <filterColumn colId="8666" hiddenButton="1"/>
    <filterColumn colId="8667" hiddenButton="1"/>
    <filterColumn colId="8668" hiddenButton="1"/>
    <filterColumn colId="8669" hiddenButton="1"/>
    <filterColumn colId="8670" hiddenButton="1"/>
    <filterColumn colId="8671" hiddenButton="1"/>
    <filterColumn colId="8672" hiddenButton="1"/>
    <filterColumn colId="8673" hiddenButton="1"/>
    <filterColumn colId="8674" hiddenButton="1"/>
    <filterColumn colId="8675" hiddenButton="1"/>
    <filterColumn colId="8676" hiddenButton="1"/>
    <filterColumn colId="8677" hiddenButton="1"/>
    <filterColumn colId="8678" hiddenButton="1"/>
    <filterColumn colId="8679" hiddenButton="1"/>
    <filterColumn colId="8680" hiddenButton="1"/>
    <filterColumn colId="8681" hiddenButton="1"/>
    <filterColumn colId="8682" hiddenButton="1"/>
    <filterColumn colId="8683" hiddenButton="1"/>
    <filterColumn colId="8684" hiddenButton="1"/>
    <filterColumn colId="8685" hiddenButton="1"/>
    <filterColumn colId="8686" hiddenButton="1"/>
    <filterColumn colId="8687" hiddenButton="1"/>
    <filterColumn colId="8688" hiddenButton="1"/>
    <filterColumn colId="8689" hiddenButton="1"/>
    <filterColumn colId="8690" hiddenButton="1"/>
    <filterColumn colId="8691" hiddenButton="1"/>
    <filterColumn colId="8692" hiddenButton="1"/>
    <filterColumn colId="8693" hiddenButton="1"/>
    <filterColumn colId="8694" hiddenButton="1"/>
    <filterColumn colId="8695" hiddenButton="1"/>
    <filterColumn colId="8696" hiddenButton="1"/>
    <filterColumn colId="8697" hiddenButton="1"/>
    <filterColumn colId="8698" hiddenButton="1"/>
    <filterColumn colId="8699" hiddenButton="1"/>
    <filterColumn colId="8700" hiddenButton="1"/>
    <filterColumn colId="8701" hiddenButton="1"/>
    <filterColumn colId="8702" hiddenButton="1"/>
    <filterColumn colId="8703" hiddenButton="1"/>
    <filterColumn colId="8704" hiddenButton="1"/>
    <filterColumn colId="8705" hiddenButton="1"/>
    <filterColumn colId="8706" hiddenButton="1"/>
    <filterColumn colId="8707" hiddenButton="1"/>
    <filterColumn colId="8708" hiddenButton="1"/>
    <filterColumn colId="8709" hiddenButton="1"/>
    <filterColumn colId="8710" hiddenButton="1"/>
    <filterColumn colId="8711" hiddenButton="1"/>
    <filterColumn colId="8712" hiddenButton="1"/>
    <filterColumn colId="8713" hiddenButton="1"/>
    <filterColumn colId="8714" hiddenButton="1"/>
    <filterColumn colId="8715" hiddenButton="1"/>
    <filterColumn colId="8716" hiddenButton="1"/>
    <filterColumn colId="8717" hiddenButton="1"/>
    <filterColumn colId="8718" hiddenButton="1"/>
    <filterColumn colId="8719" hiddenButton="1"/>
    <filterColumn colId="8720" hiddenButton="1"/>
    <filterColumn colId="8721" hiddenButton="1"/>
    <filterColumn colId="8722" hiddenButton="1"/>
    <filterColumn colId="8723" hiddenButton="1"/>
    <filterColumn colId="8724" hiddenButton="1"/>
    <filterColumn colId="8725" hiddenButton="1"/>
    <filterColumn colId="8726" hiddenButton="1"/>
    <filterColumn colId="8727" hiddenButton="1"/>
    <filterColumn colId="8728" hiddenButton="1"/>
    <filterColumn colId="8729" hiddenButton="1"/>
    <filterColumn colId="8730" hiddenButton="1"/>
    <filterColumn colId="8731" hiddenButton="1"/>
    <filterColumn colId="8732" hiddenButton="1"/>
    <filterColumn colId="8733" hiddenButton="1"/>
    <filterColumn colId="8734" hiddenButton="1"/>
    <filterColumn colId="8735" hiddenButton="1"/>
    <filterColumn colId="8736" hiddenButton="1"/>
    <filterColumn colId="8737" hiddenButton="1"/>
    <filterColumn colId="8738" hiddenButton="1"/>
    <filterColumn colId="8739" hiddenButton="1"/>
    <filterColumn colId="8740" hiddenButton="1"/>
    <filterColumn colId="8741" hiddenButton="1"/>
    <filterColumn colId="8742" hiddenButton="1"/>
    <filterColumn colId="8743" hiddenButton="1"/>
    <filterColumn colId="8744" hiddenButton="1"/>
    <filterColumn colId="8745" hiddenButton="1"/>
    <filterColumn colId="8746" hiddenButton="1"/>
    <filterColumn colId="8747" hiddenButton="1"/>
    <filterColumn colId="8748" hiddenButton="1"/>
    <filterColumn colId="8749" hiddenButton="1"/>
    <filterColumn colId="8750" hiddenButton="1"/>
    <filterColumn colId="8751" hiddenButton="1"/>
    <filterColumn colId="8752" hiddenButton="1"/>
    <filterColumn colId="8753" hiddenButton="1"/>
    <filterColumn colId="8754" hiddenButton="1"/>
    <filterColumn colId="8755" hiddenButton="1"/>
    <filterColumn colId="8756" hiddenButton="1"/>
    <filterColumn colId="8757" hiddenButton="1"/>
    <filterColumn colId="8758" hiddenButton="1"/>
    <filterColumn colId="8759" hiddenButton="1"/>
    <filterColumn colId="8760" hiddenButton="1"/>
    <filterColumn colId="8761" hiddenButton="1"/>
    <filterColumn colId="8762" hiddenButton="1"/>
    <filterColumn colId="8763" hiddenButton="1"/>
    <filterColumn colId="8764" hiddenButton="1"/>
    <filterColumn colId="8765" hiddenButton="1"/>
    <filterColumn colId="8766" hiddenButton="1"/>
    <filterColumn colId="8767" hiddenButton="1"/>
    <filterColumn colId="8768" hiddenButton="1"/>
    <filterColumn colId="8769" hiddenButton="1"/>
    <filterColumn colId="8770" hiddenButton="1"/>
    <filterColumn colId="8771" hiddenButton="1"/>
    <filterColumn colId="8772" hiddenButton="1"/>
    <filterColumn colId="8773" hiddenButton="1"/>
    <filterColumn colId="8774" hiddenButton="1"/>
    <filterColumn colId="8775" hiddenButton="1"/>
    <filterColumn colId="8776" hiddenButton="1"/>
    <filterColumn colId="8777" hiddenButton="1"/>
    <filterColumn colId="8778" hiddenButton="1"/>
    <filterColumn colId="8779" hiddenButton="1"/>
    <filterColumn colId="8780" hiddenButton="1"/>
    <filterColumn colId="8781" hiddenButton="1"/>
    <filterColumn colId="8782" hiddenButton="1"/>
    <filterColumn colId="8783" hiddenButton="1"/>
    <filterColumn colId="8784" hiddenButton="1"/>
    <filterColumn colId="8785" hiddenButton="1"/>
    <filterColumn colId="8786" hiddenButton="1"/>
    <filterColumn colId="8787" hiddenButton="1"/>
    <filterColumn colId="8788" hiddenButton="1"/>
    <filterColumn colId="8789" hiddenButton="1"/>
    <filterColumn colId="8790" hiddenButton="1"/>
    <filterColumn colId="8791" hiddenButton="1"/>
    <filterColumn colId="8792" hiddenButton="1"/>
    <filterColumn colId="8793" hiddenButton="1"/>
    <filterColumn colId="8794" hiddenButton="1"/>
    <filterColumn colId="8795" hiddenButton="1"/>
    <filterColumn colId="8796" hiddenButton="1"/>
    <filterColumn colId="8797" hiddenButton="1"/>
    <filterColumn colId="8798" hiddenButton="1"/>
    <filterColumn colId="8799" hiddenButton="1"/>
    <filterColumn colId="8800" hiddenButton="1"/>
    <filterColumn colId="8801" hiddenButton="1"/>
    <filterColumn colId="8802" hiddenButton="1"/>
    <filterColumn colId="8803" hiddenButton="1"/>
    <filterColumn colId="8804" hiddenButton="1"/>
    <filterColumn colId="8805" hiddenButton="1"/>
    <filterColumn colId="8806" hiddenButton="1"/>
    <filterColumn colId="8807" hiddenButton="1"/>
    <filterColumn colId="8808" hiddenButton="1"/>
    <filterColumn colId="8809" hiddenButton="1"/>
    <filterColumn colId="8810" hiddenButton="1"/>
    <filterColumn colId="8811" hiddenButton="1"/>
    <filterColumn colId="8812" hiddenButton="1"/>
    <filterColumn colId="8813" hiddenButton="1"/>
    <filterColumn colId="8814" hiddenButton="1"/>
    <filterColumn colId="8815" hiddenButton="1"/>
    <filterColumn colId="8816" hiddenButton="1"/>
    <filterColumn colId="8817" hiddenButton="1"/>
    <filterColumn colId="8818" hiddenButton="1"/>
    <filterColumn colId="8819" hiddenButton="1"/>
    <filterColumn colId="8820" hiddenButton="1"/>
    <filterColumn colId="8821" hiddenButton="1"/>
    <filterColumn colId="8822" hiddenButton="1"/>
    <filterColumn colId="8823" hiddenButton="1"/>
    <filterColumn colId="8824" hiddenButton="1"/>
    <filterColumn colId="8825" hiddenButton="1"/>
    <filterColumn colId="8826" hiddenButton="1"/>
    <filterColumn colId="8827" hiddenButton="1"/>
    <filterColumn colId="8828" hiddenButton="1"/>
    <filterColumn colId="8829" hiddenButton="1"/>
    <filterColumn colId="8830" hiddenButton="1"/>
    <filterColumn colId="8831" hiddenButton="1"/>
    <filterColumn colId="8832" hiddenButton="1"/>
    <filterColumn colId="8833" hiddenButton="1"/>
    <filterColumn colId="8834" hiddenButton="1"/>
    <filterColumn colId="8835" hiddenButton="1"/>
    <filterColumn colId="8836" hiddenButton="1"/>
    <filterColumn colId="8837" hiddenButton="1"/>
    <filterColumn colId="8838" hiddenButton="1"/>
    <filterColumn colId="8839" hiddenButton="1"/>
    <filterColumn colId="8840" hiddenButton="1"/>
    <filterColumn colId="8841" hiddenButton="1"/>
    <filterColumn colId="8842" hiddenButton="1"/>
    <filterColumn colId="8843" hiddenButton="1"/>
    <filterColumn colId="8844" hiddenButton="1"/>
    <filterColumn colId="8845" hiddenButton="1"/>
    <filterColumn colId="8846" hiddenButton="1"/>
    <filterColumn colId="8847" hiddenButton="1"/>
    <filterColumn colId="8848" hiddenButton="1"/>
    <filterColumn colId="8849" hiddenButton="1"/>
    <filterColumn colId="8850" hiddenButton="1"/>
    <filterColumn colId="8851" hiddenButton="1"/>
    <filterColumn colId="8852" hiddenButton="1"/>
    <filterColumn colId="8853" hiddenButton="1"/>
    <filterColumn colId="8854" hiddenButton="1"/>
    <filterColumn colId="8855" hiddenButton="1"/>
    <filterColumn colId="8856" hiddenButton="1"/>
    <filterColumn colId="8857" hiddenButton="1"/>
    <filterColumn colId="8858" hiddenButton="1"/>
    <filterColumn colId="8859" hiddenButton="1"/>
    <filterColumn colId="8860" hiddenButton="1"/>
    <filterColumn colId="8861" hiddenButton="1"/>
    <filterColumn colId="8862" hiddenButton="1"/>
    <filterColumn colId="8863" hiddenButton="1"/>
    <filterColumn colId="8864" hiddenButton="1"/>
    <filterColumn colId="8865" hiddenButton="1"/>
    <filterColumn colId="8866" hiddenButton="1"/>
    <filterColumn colId="8867" hiddenButton="1"/>
    <filterColumn colId="8868" hiddenButton="1"/>
    <filterColumn colId="8869" hiddenButton="1"/>
    <filterColumn colId="8870" hiddenButton="1"/>
    <filterColumn colId="8871" hiddenButton="1"/>
    <filterColumn colId="8872" hiddenButton="1"/>
    <filterColumn colId="8873" hiddenButton="1"/>
    <filterColumn colId="8874" hiddenButton="1"/>
    <filterColumn colId="8875" hiddenButton="1"/>
    <filterColumn colId="8876" hiddenButton="1"/>
    <filterColumn colId="8877" hiddenButton="1"/>
    <filterColumn colId="8878" hiddenButton="1"/>
    <filterColumn colId="8879" hiddenButton="1"/>
    <filterColumn colId="8880" hiddenButton="1"/>
    <filterColumn colId="8881" hiddenButton="1"/>
    <filterColumn colId="8882" hiddenButton="1"/>
    <filterColumn colId="8883" hiddenButton="1"/>
    <filterColumn colId="8884" hiddenButton="1"/>
    <filterColumn colId="8885" hiddenButton="1"/>
    <filterColumn colId="8886" hiddenButton="1"/>
    <filterColumn colId="8887" hiddenButton="1"/>
    <filterColumn colId="8888" hiddenButton="1"/>
    <filterColumn colId="8889" hiddenButton="1"/>
    <filterColumn colId="8890" hiddenButton="1"/>
    <filterColumn colId="8891" hiddenButton="1"/>
    <filterColumn colId="8892" hiddenButton="1"/>
    <filterColumn colId="8893" hiddenButton="1"/>
    <filterColumn colId="8894" hiddenButton="1"/>
    <filterColumn colId="8895" hiddenButton="1"/>
    <filterColumn colId="8896" hiddenButton="1"/>
    <filterColumn colId="8897" hiddenButton="1"/>
    <filterColumn colId="8898" hiddenButton="1"/>
    <filterColumn colId="8899" hiddenButton="1"/>
    <filterColumn colId="8900" hiddenButton="1"/>
    <filterColumn colId="8901" hiddenButton="1"/>
    <filterColumn colId="8902" hiddenButton="1"/>
    <filterColumn colId="8903" hiddenButton="1"/>
    <filterColumn colId="8904" hiddenButton="1"/>
    <filterColumn colId="8905" hiddenButton="1"/>
    <filterColumn colId="8906" hiddenButton="1"/>
    <filterColumn colId="8907" hiddenButton="1"/>
    <filterColumn colId="8908" hiddenButton="1"/>
    <filterColumn colId="8909" hiddenButton="1"/>
    <filterColumn colId="8910" hiddenButton="1"/>
    <filterColumn colId="8911" hiddenButton="1"/>
    <filterColumn colId="8912" hiddenButton="1"/>
    <filterColumn colId="8913" hiddenButton="1"/>
    <filterColumn colId="8914" hiddenButton="1"/>
    <filterColumn colId="8915" hiddenButton="1"/>
    <filterColumn colId="8916" hiddenButton="1"/>
    <filterColumn colId="8917" hiddenButton="1"/>
    <filterColumn colId="8918" hiddenButton="1"/>
    <filterColumn colId="8919" hiddenButton="1"/>
    <filterColumn colId="8920" hiddenButton="1"/>
    <filterColumn colId="8921" hiddenButton="1"/>
    <filterColumn colId="8922" hiddenButton="1"/>
    <filterColumn colId="8923" hiddenButton="1"/>
    <filterColumn colId="8924" hiddenButton="1"/>
    <filterColumn colId="8925" hiddenButton="1"/>
    <filterColumn colId="8926" hiddenButton="1"/>
    <filterColumn colId="8927" hiddenButton="1"/>
    <filterColumn colId="8928" hiddenButton="1"/>
    <filterColumn colId="8929" hiddenButton="1"/>
    <filterColumn colId="8930" hiddenButton="1"/>
    <filterColumn colId="8931" hiddenButton="1"/>
    <filterColumn colId="8932" hiddenButton="1"/>
    <filterColumn colId="8933" hiddenButton="1"/>
    <filterColumn colId="8934" hiddenButton="1"/>
    <filterColumn colId="8935" hiddenButton="1"/>
    <filterColumn colId="8936" hiddenButton="1"/>
    <filterColumn colId="8937" hiddenButton="1"/>
    <filterColumn colId="8938" hiddenButton="1"/>
    <filterColumn colId="8939" hiddenButton="1"/>
    <filterColumn colId="8940" hiddenButton="1"/>
    <filterColumn colId="8941" hiddenButton="1"/>
    <filterColumn colId="8942" hiddenButton="1"/>
    <filterColumn colId="8943" hiddenButton="1"/>
    <filterColumn colId="8944" hiddenButton="1"/>
    <filterColumn colId="8945" hiddenButton="1"/>
    <filterColumn colId="8946" hiddenButton="1"/>
    <filterColumn colId="8947" hiddenButton="1"/>
    <filterColumn colId="8948" hiddenButton="1"/>
    <filterColumn colId="8949" hiddenButton="1"/>
    <filterColumn colId="8950" hiddenButton="1"/>
    <filterColumn colId="8951" hiddenButton="1"/>
    <filterColumn colId="8952" hiddenButton="1"/>
    <filterColumn colId="8953" hiddenButton="1"/>
    <filterColumn colId="8954" hiddenButton="1"/>
    <filterColumn colId="8955" hiddenButton="1"/>
    <filterColumn colId="8956" hiddenButton="1"/>
    <filterColumn colId="8957" hiddenButton="1"/>
    <filterColumn colId="8958" hiddenButton="1"/>
    <filterColumn colId="8959" hiddenButton="1"/>
    <filterColumn colId="8960" hiddenButton="1"/>
    <filterColumn colId="8961" hiddenButton="1"/>
    <filterColumn colId="8962" hiddenButton="1"/>
    <filterColumn colId="8963" hiddenButton="1"/>
    <filterColumn colId="8964" hiddenButton="1"/>
    <filterColumn colId="8965" hiddenButton="1"/>
    <filterColumn colId="8966" hiddenButton="1"/>
    <filterColumn colId="8967" hiddenButton="1"/>
    <filterColumn colId="8968" hiddenButton="1"/>
    <filterColumn colId="8969" hiddenButton="1"/>
    <filterColumn colId="8970" hiddenButton="1"/>
    <filterColumn colId="8971" hiddenButton="1"/>
    <filterColumn colId="8972" hiddenButton="1"/>
    <filterColumn colId="8973" hiddenButton="1"/>
    <filterColumn colId="8974" hiddenButton="1"/>
    <filterColumn colId="8975" hiddenButton="1"/>
    <filterColumn colId="8976" hiddenButton="1"/>
    <filterColumn colId="8977" hiddenButton="1"/>
    <filterColumn colId="8978" hiddenButton="1"/>
    <filterColumn colId="8979" hiddenButton="1"/>
    <filterColumn colId="8980" hiddenButton="1"/>
    <filterColumn colId="8981" hiddenButton="1"/>
    <filterColumn colId="8982" hiddenButton="1"/>
    <filterColumn colId="8983" hiddenButton="1"/>
    <filterColumn colId="8984" hiddenButton="1"/>
    <filterColumn colId="8985" hiddenButton="1"/>
    <filterColumn colId="8986" hiddenButton="1"/>
    <filterColumn colId="8987" hiddenButton="1"/>
    <filterColumn colId="8988" hiddenButton="1"/>
    <filterColumn colId="8989" hiddenButton="1"/>
    <filterColumn colId="8990" hiddenButton="1"/>
    <filterColumn colId="8991" hiddenButton="1"/>
    <filterColumn colId="8992" hiddenButton="1"/>
    <filterColumn colId="8993" hiddenButton="1"/>
    <filterColumn colId="8994" hiddenButton="1"/>
    <filterColumn colId="8995" hiddenButton="1"/>
    <filterColumn colId="8996" hiddenButton="1"/>
    <filterColumn colId="8997" hiddenButton="1"/>
    <filterColumn colId="8998" hiddenButton="1"/>
    <filterColumn colId="8999" hiddenButton="1"/>
    <filterColumn colId="9000" hiddenButton="1"/>
    <filterColumn colId="9001" hiddenButton="1"/>
    <filterColumn colId="9002" hiddenButton="1"/>
    <filterColumn colId="9003" hiddenButton="1"/>
    <filterColumn colId="9004" hiddenButton="1"/>
    <filterColumn colId="9005" hiddenButton="1"/>
    <filterColumn colId="9006" hiddenButton="1"/>
    <filterColumn colId="9007" hiddenButton="1"/>
    <filterColumn colId="9008" hiddenButton="1"/>
    <filterColumn colId="9009" hiddenButton="1"/>
    <filterColumn colId="9010" hiddenButton="1"/>
    <filterColumn colId="9011" hiddenButton="1"/>
    <filterColumn colId="9012" hiddenButton="1"/>
    <filterColumn colId="9013" hiddenButton="1"/>
    <filterColumn colId="9014" hiddenButton="1"/>
    <filterColumn colId="9015" hiddenButton="1"/>
    <filterColumn colId="9016" hiddenButton="1"/>
    <filterColumn colId="9017" hiddenButton="1"/>
    <filterColumn colId="9018" hiddenButton="1"/>
    <filterColumn colId="9019" hiddenButton="1"/>
    <filterColumn colId="9020" hiddenButton="1"/>
    <filterColumn colId="9021" hiddenButton="1"/>
    <filterColumn colId="9022" hiddenButton="1"/>
    <filterColumn colId="9023" hiddenButton="1"/>
    <filterColumn colId="9024" hiddenButton="1"/>
    <filterColumn colId="9025" hiddenButton="1"/>
    <filterColumn colId="9026" hiddenButton="1"/>
    <filterColumn colId="9027" hiddenButton="1"/>
    <filterColumn colId="9028" hiddenButton="1"/>
    <filterColumn colId="9029" hiddenButton="1"/>
    <filterColumn colId="9030" hiddenButton="1"/>
    <filterColumn colId="9031" hiddenButton="1"/>
    <filterColumn colId="9032" hiddenButton="1"/>
    <filterColumn colId="9033" hiddenButton="1"/>
    <filterColumn colId="9034" hiddenButton="1"/>
    <filterColumn colId="9035" hiddenButton="1"/>
    <filterColumn colId="9036" hiddenButton="1"/>
    <filterColumn colId="9037" hiddenButton="1"/>
    <filterColumn colId="9038" hiddenButton="1"/>
    <filterColumn colId="9039" hiddenButton="1"/>
    <filterColumn colId="9040" hiddenButton="1"/>
    <filterColumn colId="9041" hiddenButton="1"/>
    <filterColumn colId="9042" hiddenButton="1"/>
    <filterColumn colId="9043" hiddenButton="1"/>
    <filterColumn colId="9044" hiddenButton="1"/>
    <filterColumn colId="9045" hiddenButton="1"/>
    <filterColumn colId="9046" hiddenButton="1"/>
    <filterColumn colId="9047" hiddenButton="1"/>
    <filterColumn colId="9048" hiddenButton="1"/>
    <filterColumn colId="9049" hiddenButton="1"/>
    <filterColumn colId="9050" hiddenButton="1"/>
    <filterColumn colId="9051" hiddenButton="1"/>
    <filterColumn colId="9052" hiddenButton="1"/>
    <filterColumn colId="9053" hiddenButton="1"/>
    <filterColumn colId="9054" hiddenButton="1"/>
    <filterColumn colId="9055" hiddenButton="1"/>
    <filterColumn colId="9056" hiddenButton="1"/>
    <filterColumn colId="9057" hiddenButton="1"/>
    <filterColumn colId="9058" hiddenButton="1"/>
    <filterColumn colId="9059" hiddenButton="1"/>
    <filterColumn colId="9060" hiddenButton="1"/>
    <filterColumn colId="9061" hiddenButton="1"/>
    <filterColumn colId="9062" hiddenButton="1"/>
    <filterColumn colId="9063" hiddenButton="1"/>
    <filterColumn colId="9064" hiddenButton="1"/>
    <filterColumn colId="9065" hiddenButton="1"/>
    <filterColumn colId="9066" hiddenButton="1"/>
    <filterColumn colId="9067" hiddenButton="1"/>
    <filterColumn colId="9068" hiddenButton="1"/>
    <filterColumn colId="9069" hiddenButton="1"/>
    <filterColumn colId="9070" hiddenButton="1"/>
    <filterColumn colId="9071" hiddenButton="1"/>
    <filterColumn colId="9072" hiddenButton="1"/>
    <filterColumn colId="9073" hiddenButton="1"/>
    <filterColumn colId="9074" hiddenButton="1"/>
    <filterColumn colId="9075" hiddenButton="1"/>
    <filterColumn colId="9076" hiddenButton="1"/>
    <filterColumn colId="9077" hiddenButton="1"/>
    <filterColumn colId="9078" hiddenButton="1"/>
    <filterColumn colId="9079" hiddenButton="1"/>
    <filterColumn colId="9080" hiddenButton="1"/>
    <filterColumn colId="9081" hiddenButton="1"/>
    <filterColumn colId="9082" hiddenButton="1"/>
    <filterColumn colId="9083" hiddenButton="1"/>
    <filterColumn colId="9084" hiddenButton="1"/>
    <filterColumn colId="9085" hiddenButton="1"/>
    <filterColumn colId="9086" hiddenButton="1"/>
    <filterColumn colId="9087" hiddenButton="1"/>
    <filterColumn colId="9088" hiddenButton="1"/>
    <filterColumn colId="9089" hiddenButton="1"/>
    <filterColumn colId="9090" hiddenButton="1"/>
    <filterColumn colId="9091" hiddenButton="1"/>
    <filterColumn colId="9092" hiddenButton="1"/>
    <filterColumn colId="9093" hiddenButton="1"/>
    <filterColumn colId="9094" hiddenButton="1"/>
    <filterColumn colId="9095" hiddenButton="1"/>
    <filterColumn colId="9096" hiddenButton="1"/>
    <filterColumn colId="9097" hiddenButton="1"/>
    <filterColumn colId="9098" hiddenButton="1"/>
    <filterColumn colId="9099" hiddenButton="1"/>
    <filterColumn colId="9100" hiddenButton="1"/>
    <filterColumn colId="9101" hiddenButton="1"/>
    <filterColumn colId="9102" hiddenButton="1"/>
    <filterColumn colId="9103" hiddenButton="1"/>
    <filterColumn colId="9104" hiddenButton="1"/>
    <filterColumn colId="9105" hiddenButton="1"/>
    <filterColumn colId="9106" hiddenButton="1"/>
    <filterColumn colId="9107" hiddenButton="1"/>
    <filterColumn colId="9108" hiddenButton="1"/>
    <filterColumn colId="9109" hiddenButton="1"/>
    <filterColumn colId="9110" hiddenButton="1"/>
    <filterColumn colId="9111" hiddenButton="1"/>
    <filterColumn colId="9112" hiddenButton="1"/>
    <filterColumn colId="9113" hiddenButton="1"/>
    <filterColumn colId="9114" hiddenButton="1"/>
    <filterColumn colId="9115" hiddenButton="1"/>
    <filterColumn colId="9116" hiddenButton="1"/>
    <filterColumn colId="9117" hiddenButton="1"/>
    <filterColumn colId="9118" hiddenButton="1"/>
    <filterColumn colId="9119" hiddenButton="1"/>
    <filterColumn colId="9120" hiddenButton="1"/>
    <filterColumn colId="9121" hiddenButton="1"/>
    <filterColumn colId="9122" hiddenButton="1"/>
    <filterColumn colId="9123" hiddenButton="1"/>
    <filterColumn colId="9124" hiddenButton="1"/>
    <filterColumn colId="9125" hiddenButton="1"/>
    <filterColumn colId="9126" hiddenButton="1"/>
    <filterColumn colId="9127" hiddenButton="1"/>
    <filterColumn colId="9128" hiddenButton="1"/>
    <filterColumn colId="9129" hiddenButton="1"/>
    <filterColumn colId="9130" hiddenButton="1"/>
    <filterColumn colId="9131" hiddenButton="1"/>
    <filterColumn colId="9132" hiddenButton="1"/>
    <filterColumn colId="9133" hiddenButton="1"/>
    <filterColumn colId="9134" hiddenButton="1"/>
    <filterColumn colId="9135" hiddenButton="1"/>
    <filterColumn colId="9136" hiddenButton="1"/>
    <filterColumn colId="9137" hiddenButton="1"/>
    <filterColumn colId="9138" hiddenButton="1"/>
    <filterColumn colId="9139" hiddenButton="1"/>
    <filterColumn colId="9140" hiddenButton="1"/>
    <filterColumn colId="9141" hiddenButton="1"/>
    <filterColumn colId="9142" hiddenButton="1"/>
    <filterColumn colId="9143" hiddenButton="1"/>
    <filterColumn colId="9144" hiddenButton="1"/>
    <filterColumn colId="9145" hiddenButton="1"/>
    <filterColumn colId="9146" hiddenButton="1"/>
    <filterColumn colId="9147" hiddenButton="1"/>
    <filterColumn colId="9148" hiddenButton="1"/>
    <filterColumn colId="9149" hiddenButton="1"/>
    <filterColumn colId="9150" hiddenButton="1"/>
    <filterColumn colId="9151" hiddenButton="1"/>
    <filterColumn colId="9152" hiddenButton="1"/>
    <filterColumn colId="9153" hiddenButton="1"/>
    <filterColumn colId="9154" hiddenButton="1"/>
    <filterColumn colId="9155" hiddenButton="1"/>
    <filterColumn colId="9156" hiddenButton="1"/>
    <filterColumn colId="9157" hiddenButton="1"/>
    <filterColumn colId="9158" hiddenButton="1"/>
    <filterColumn colId="9159" hiddenButton="1"/>
    <filterColumn colId="9160" hiddenButton="1"/>
    <filterColumn colId="9161" hiddenButton="1"/>
    <filterColumn colId="9162" hiddenButton="1"/>
    <filterColumn colId="9163" hiddenButton="1"/>
    <filterColumn colId="9164" hiddenButton="1"/>
    <filterColumn colId="9165" hiddenButton="1"/>
    <filterColumn colId="9166" hiddenButton="1"/>
    <filterColumn colId="9167" hiddenButton="1"/>
    <filterColumn colId="9168" hiddenButton="1"/>
    <filterColumn colId="9169" hiddenButton="1"/>
    <filterColumn colId="9170" hiddenButton="1"/>
    <filterColumn colId="9171" hiddenButton="1"/>
    <filterColumn colId="9172" hiddenButton="1"/>
    <filterColumn colId="9173" hiddenButton="1"/>
    <filterColumn colId="9174" hiddenButton="1"/>
    <filterColumn colId="9175" hiddenButton="1"/>
    <filterColumn colId="9176" hiddenButton="1"/>
    <filterColumn colId="9177" hiddenButton="1"/>
    <filterColumn colId="9178" hiddenButton="1"/>
    <filterColumn colId="9179" hiddenButton="1"/>
    <filterColumn colId="9180" hiddenButton="1"/>
    <filterColumn colId="9181" hiddenButton="1"/>
    <filterColumn colId="9182" hiddenButton="1"/>
    <filterColumn colId="9183" hiddenButton="1"/>
    <filterColumn colId="9184" hiddenButton="1"/>
    <filterColumn colId="9185" hiddenButton="1"/>
    <filterColumn colId="9186" hiddenButton="1"/>
    <filterColumn colId="9187" hiddenButton="1"/>
    <filterColumn colId="9188" hiddenButton="1"/>
    <filterColumn colId="9189" hiddenButton="1"/>
    <filterColumn colId="9190" hiddenButton="1"/>
    <filterColumn colId="9191" hiddenButton="1"/>
    <filterColumn colId="9192" hiddenButton="1"/>
    <filterColumn colId="9193" hiddenButton="1"/>
    <filterColumn colId="9194" hiddenButton="1"/>
    <filterColumn colId="9195" hiddenButton="1"/>
    <filterColumn colId="9196" hiddenButton="1"/>
    <filterColumn colId="9197" hiddenButton="1"/>
    <filterColumn colId="9198" hiddenButton="1"/>
    <filterColumn colId="9199" hiddenButton="1"/>
    <filterColumn colId="9200" hiddenButton="1"/>
    <filterColumn colId="9201" hiddenButton="1"/>
    <filterColumn colId="9202" hiddenButton="1"/>
    <filterColumn colId="9203" hiddenButton="1"/>
    <filterColumn colId="9204" hiddenButton="1"/>
    <filterColumn colId="9205" hiddenButton="1"/>
    <filterColumn colId="9206" hiddenButton="1"/>
    <filterColumn colId="9207" hiddenButton="1"/>
    <filterColumn colId="9208" hiddenButton="1"/>
    <filterColumn colId="9209" hiddenButton="1"/>
    <filterColumn colId="9210" hiddenButton="1"/>
    <filterColumn colId="9211" hiddenButton="1"/>
    <filterColumn colId="9212" hiddenButton="1"/>
    <filterColumn colId="9213" hiddenButton="1"/>
    <filterColumn colId="9214" hiddenButton="1"/>
    <filterColumn colId="9215" hiddenButton="1"/>
    <filterColumn colId="9216" hiddenButton="1"/>
    <filterColumn colId="9217" hiddenButton="1"/>
    <filterColumn colId="9218" hiddenButton="1"/>
    <filterColumn colId="9219" hiddenButton="1"/>
    <filterColumn colId="9220" hiddenButton="1"/>
    <filterColumn colId="9221" hiddenButton="1"/>
    <filterColumn colId="9222" hiddenButton="1"/>
    <filterColumn colId="9223" hiddenButton="1"/>
    <filterColumn colId="9224" hiddenButton="1"/>
    <filterColumn colId="9225" hiddenButton="1"/>
    <filterColumn colId="9226" hiddenButton="1"/>
    <filterColumn colId="9227" hiddenButton="1"/>
    <filterColumn colId="9228" hiddenButton="1"/>
    <filterColumn colId="9229" hiddenButton="1"/>
    <filterColumn colId="9230" hiddenButton="1"/>
    <filterColumn colId="9231" hiddenButton="1"/>
    <filterColumn colId="9232" hiddenButton="1"/>
    <filterColumn colId="9233" hiddenButton="1"/>
    <filterColumn colId="9234" hiddenButton="1"/>
    <filterColumn colId="9235" hiddenButton="1"/>
    <filterColumn colId="9236" hiddenButton="1"/>
    <filterColumn colId="9237" hiddenButton="1"/>
    <filterColumn colId="9238" hiddenButton="1"/>
    <filterColumn colId="9239" hiddenButton="1"/>
    <filterColumn colId="9240" hiddenButton="1"/>
    <filterColumn colId="9241" hiddenButton="1"/>
    <filterColumn colId="9242" hiddenButton="1"/>
    <filterColumn colId="9243" hiddenButton="1"/>
    <filterColumn colId="9244" hiddenButton="1"/>
    <filterColumn colId="9245" hiddenButton="1"/>
    <filterColumn colId="9246" hiddenButton="1"/>
    <filterColumn colId="9247" hiddenButton="1"/>
    <filterColumn colId="9248" hiddenButton="1"/>
    <filterColumn colId="9249" hiddenButton="1"/>
    <filterColumn colId="9250" hiddenButton="1"/>
    <filterColumn colId="9251" hiddenButton="1"/>
    <filterColumn colId="9252" hiddenButton="1"/>
    <filterColumn colId="9253" hiddenButton="1"/>
    <filterColumn colId="9254" hiddenButton="1"/>
    <filterColumn colId="9255" hiddenButton="1"/>
    <filterColumn colId="9256" hiddenButton="1"/>
    <filterColumn colId="9257" hiddenButton="1"/>
    <filterColumn colId="9258" hiddenButton="1"/>
    <filterColumn colId="9259" hiddenButton="1"/>
    <filterColumn colId="9260" hiddenButton="1"/>
    <filterColumn colId="9261" hiddenButton="1"/>
    <filterColumn colId="9262" hiddenButton="1"/>
    <filterColumn colId="9263" hiddenButton="1"/>
    <filterColumn colId="9264" hiddenButton="1"/>
    <filterColumn colId="9265" hiddenButton="1"/>
    <filterColumn colId="9266" hiddenButton="1"/>
    <filterColumn colId="9267" hiddenButton="1"/>
    <filterColumn colId="9268" hiddenButton="1"/>
    <filterColumn colId="9269" hiddenButton="1"/>
    <filterColumn colId="9270" hiddenButton="1"/>
    <filterColumn colId="9271" hiddenButton="1"/>
    <filterColumn colId="9272" hiddenButton="1"/>
    <filterColumn colId="9273" hiddenButton="1"/>
    <filterColumn colId="9274" hiddenButton="1"/>
    <filterColumn colId="9275" hiddenButton="1"/>
    <filterColumn colId="9276" hiddenButton="1"/>
    <filterColumn colId="9277" hiddenButton="1"/>
    <filterColumn colId="9278" hiddenButton="1"/>
    <filterColumn colId="9279" hiddenButton="1"/>
    <filterColumn colId="9280" hiddenButton="1"/>
    <filterColumn colId="9281" hiddenButton="1"/>
    <filterColumn colId="9282" hiddenButton="1"/>
    <filterColumn colId="9283" hiddenButton="1"/>
    <filterColumn colId="9284" hiddenButton="1"/>
    <filterColumn colId="9285" hiddenButton="1"/>
    <filterColumn colId="9286" hiddenButton="1"/>
    <filterColumn colId="9287" hiddenButton="1"/>
    <filterColumn colId="9288" hiddenButton="1"/>
    <filterColumn colId="9289" hiddenButton="1"/>
    <filterColumn colId="9290" hiddenButton="1"/>
    <filterColumn colId="9291" hiddenButton="1"/>
    <filterColumn colId="9292" hiddenButton="1"/>
    <filterColumn colId="9293" hiddenButton="1"/>
    <filterColumn colId="9294" hiddenButton="1"/>
    <filterColumn colId="9295" hiddenButton="1"/>
    <filterColumn colId="9296" hiddenButton="1"/>
    <filterColumn colId="9297" hiddenButton="1"/>
    <filterColumn colId="9298" hiddenButton="1"/>
    <filterColumn colId="9299" hiddenButton="1"/>
    <filterColumn colId="9300" hiddenButton="1"/>
    <filterColumn colId="9301" hiddenButton="1"/>
    <filterColumn colId="9302" hiddenButton="1"/>
    <filterColumn colId="9303" hiddenButton="1"/>
    <filterColumn colId="9304" hiddenButton="1"/>
    <filterColumn colId="9305" hiddenButton="1"/>
    <filterColumn colId="9306" hiddenButton="1"/>
    <filterColumn colId="9307" hiddenButton="1"/>
    <filterColumn colId="9308" hiddenButton="1"/>
    <filterColumn colId="9309" hiddenButton="1"/>
    <filterColumn colId="9310" hiddenButton="1"/>
    <filterColumn colId="9311" hiddenButton="1"/>
    <filterColumn colId="9312" hiddenButton="1"/>
    <filterColumn colId="9313" hiddenButton="1"/>
    <filterColumn colId="9314" hiddenButton="1"/>
    <filterColumn colId="9315" hiddenButton="1"/>
    <filterColumn colId="9316" hiddenButton="1"/>
    <filterColumn colId="9317" hiddenButton="1"/>
    <filterColumn colId="9318" hiddenButton="1"/>
    <filterColumn colId="9319" hiddenButton="1"/>
    <filterColumn colId="9320" hiddenButton="1"/>
    <filterColumn colId="9321" hiddenButton="1"/>
    <filterColumn colId="9322" hiddenButton="1"/>
    <filterColumn colId="9323" hiddenButton="1"/>
    <filterColumn colId="9324" hiddenButton="1"/>
    <filterColumn colId="9325" hiddenButton="1"/>
    <filterColumn colId="9326" hiddenButton="1"/>
    <filterColumn colId="9327" hiddenButton="1"/>
    <filterColumn colId="9328" hiddenButton="1"/>
    <filterColumn colId="9329" hiddenButton="1"/>
    <filterColumn colId="9330" hiddenButton="1"/>
    <filterColumn colId="9331" hiddenButton="1"/>
    <filterColumn colId="9332" hiddenButton="1"/>
    <filterColumn colId="9333" hiddenButton="1"/>
    <filterColumn colId="9334" hiddenButton="1"/>
    <filterColumn colId="9335" hiddenButton="1"/>
    <filterColumn colId="9336" hiddenButton="1"/>
    <filterColumn colId="9337" hiddenButton="1"/>
    <filterColumn colId="9338" hiddenButton="1"/>
    <filterColumn colId="9339" hiddenButton="1"/>
    <filterColumn colId="9340" hiddenButton="1"/>
    <filterColumn colId="9341" hiddenButton="1"/>
    <filterColumn colId="9342" hiddenButton="1"/>
    <filterColumn colId="9343" hiddenButton="1"/>
    <filterColumn colId="9344" hiddenButton="1"/>
    <filterColumn colId="9345" hiddenButton="1"/>
    <filterColumn colId="9346" hiddenButton="1"/>
    <filterColumn colId="9347" hiddenButton="1"/>
    <filterColumn colId="9348" hiddenButton="1"/>
    <filterColumn colId="9349" hiddenButton="1"/>
    <filterColumn colId="9350" hiddenButton="1"/>
    <filterColumn colId="9351" hiddenButton="1"/>
    <filterColumn colId="9352" hiddenButton="1"/>
    <filterColumn colId="9353" hiddenButton="1"/>
    <filterColumn colId="9354" hiddenButton="1"/>
    <filterColumn colId="9355" hiddenButton="1"/>
    <filterColumn colId="9356" hiddenButton="1"/>
    <filterColumn colId="9357" hiddenButton="1"/>
    <filterColumn colId="9358" hiddenButton="1"/>
    <filterColumn colId="9359" hiddenButton="1"/>
    <filterColumn colId="9360" hiddenButton="1"/>
    <filterColumn colId="9361" hiddenButton="1"/>
    <filterColumn colId="9362" hiddenButton="1"/>
    <filterColumn colId="9363" hiddenButton="1"/>
    <filterColumn colId="9364" hiddenButton="1"/>
    <filterColumn colId="9365" hiddenButton="1"/>
    <filterColumn colId="9366" hiddenButton="1"/>
    <filterColumn colId="9367" hiddenButton="1"/>
    <filterColumn colId="9368" hiddenButton="1"/>
    <filterColumn colId="9369" hiddenButton="1"/>
    <filterColumn colId="9370" hiddenButton="1"/>
    <filterColumn colId="9371" hiddenButton="1"/>
    <filterColumn colId="9372" hiddenButton="1"/>
    <filterColumn colId="9373" hiddenButton="1"/>
    <filterColumn colId="9374" hiddenButton="1"/>
    <filterColumn colId="9375" hiddenButton="1"/>
    <filterColumn colId="9376" hiddenButton="1"/>
    <filterColumn colId="9377" hiddenButton="1"/>
    <filterColumn colId="9378" hiddenButton="1"/>
    <filterColumn colId="9379" hiddenButton="1"/>
    <filterColumn colId="9380" hiddenButton="1"/>
    <filterColumn colId="9381" hiddenButton="1"/>
    <filterColumn colId="9382" hiddenButton="1"/>
    <filterColumn colId="9383" hiddenButton="1"/>
    <filterColumn colId="9384" hiddenButton="1"/>
    <filterColumn colId="9385" hiddenButton="1"/>
    <filterColumn colId="9386" hiddenButton="1"/>
    <filterColumn colId="9387" hiddenButton="1"/>
    <filterColumn colId="9388" hiddenButton="1"/>
    <filterColumn colId="9389" hiddenButton="1"/>
    <filterColumn colId="9390" hiddenButton="1"/>
    <filterColumn colId="9391" hiddenButton="1"/>
    <filterColumn colId="9392" hiddenButton="1"/>
    <filterColumn colId="9393" hiddenButton="1"/>
    <filterColumn colId="9394" hiddenButton="1"/>
    <filterColumn colId="9395" hiddenButton="1"/>
    <filterColumn colId="9396" hiddenButton="1"/>
    <filterColumn colId="9397" hiddenButton="1"/>
    <filterColumn colId="9398" hiddenButton="1"/>
    <filterColumn colId="9399" hiddenButton="1"/>
    <filterColumn colId="9400" hiddenButton="1"/>
    <filterColumn colId="9401" hiddenButton="1"/>
    <filterColumn colId="9402" hiddenButton="1"/>
    <filterColumn colId="9403" hiddenButton="1"/>
    <filterColumn colId="9404" hiddenButton="1"/>
    <filterColumn colId="9405" hiddenButton="1"/>
    <filterColumn colId="9406" hiddenButton="1"/>
    <filterColumn colId="9407" hiddenButton="1"/>
    <filterColumn colId="9408" hiddenButton="1"/>
    <filterColumn colId="9409" hiddenButton="1"/>
    <filterColumn colId="9410" hiddenButton="1"/>
    <filterColumn colId="9411" hiddenButton="1"/>
    <filterColumn colId="9412" hiddenButton="1"/>
    <filterColumn colId="9413" hiddenButton="1"/>
    <filterColumn colId="9414" hiddenButton="1"/>
    <filterColumn colId="9415" hiddenButton="1"/>
    <filterColumn colId="9416" hiddenButton="1"/>
    <filterColumn colId="9417" hiddenButton="1"/>
    <filterColumn colId="9418" hiddenButton="1"/>
    <filterColumn colId="9419" hiddenButton="1"/>
    <filterColumn colId="9420" hiddenButton="1"/>
    <filterColumn colId="9421" hiddenButton="1"/>
    <filterColumn colId="9422" hiddenButton="1"/>
    <filterColumn colId="9423" hiddenButton="1"/>
    <filterColumn colId="9424" hiddenButton="1"/>
    <filterColumn colId="9425" hiddenButton="1"/>
    <filterColumn colId="9426" hiddenButton="1"/>
    <filterColumn colId="9427" hiddenButton="1"/>
    <filterColumn colId="9428" hiddenButton="1"/>
    <filterColumn colId="9429" hiddenButton="1"/>
    <filterColumn colId="9430" hiddenButton="1"/>
    <filterColumn colId="9431" hiddenButton="1"/>
    <filterColumn colId="9432" hiddenButton="1"/>
    <filterColumn colId="9433" hiddenButton="1"/>
    <filterColumn colId="9434" hiddenButton="1"/>
    <filterColumn colId="9435" hiddenButton="1"/>
    <filterColumn colId="9436" hiddenButton="1"/>
    <filterColumn colId="9437" hiddenButton="1"/>
    <filterColumn colId="9438" hiddenButton="1"/>
    <filterColumn colId="9439" hiddenButton="1"/>
    <filterColumn colId="9440" hiddenButton="1"/>
    <filterColumn colId="9441" hiddenButton="1"/>
    <filterColumn colId="9442" hiddenButton="1"/>
    <filterColumn colId="9443" hiddenButton="1"/>
    <filterColumn colId="9444" hiddenButton="1"/>
    <filterColumn colId="9445" hiddenButton="1"/>
    <filterColumn colId="9446" hiddenButton="1"/>
    <filterColumn colId="9447" hiddenButton="1"/>
    <filterColumn colId="9448" hiddenButton="1"/>
    <filterColumn colId="9449" hiddenButton="1"/>
    <filterColumn colId="9450" hiddenButton="1"/>
    <filterColumn colId="9451" hiddenButton="1"/>
    <filterColumn colId="9452" hiddenButton="1"/>
    <filterColumn colId="9453" hiddenButton="1"/>
    <filterColumn colId="9454" hiddenButton="1"/>
    <filterColumn colId="9455" hiddenButton="1"/>
    <filterColumn colId="9456" hiddenButton="1"/>
    <filterColumn colId="9457" hiddenButton="1"/>
    <filterColumn colId="9458" hiddenButton="1"/>
    <filterColumn colId="9459" hiddenButton="1"/>
    <filterColumn colId="9460" hiddenButton="1"/>
    <filterColumn colId="9461" hiddenButton="1"/>
    <filterColumn colId="9462" hiddenButton="1"/>
    <filterColumn colId="9463" hiddenButton="1"/>
    <filterColumn colId="9464" hiddenButton="1"/>
    <filterColumn colId="9465" hiddenButton="1"/>
    <filterColumn colId="9466" hiddenButton="1"/>
    <filterColumn colId="9467" hiddenButton="1"/>
    <filterColumn colId="9468" hiddenButton="1"/>
    <filterColumn colId="9469" hiddenButton="1"/>
    <filterColumn colId="9470" hiddenButton="1"/>
    <filterColumn colId="9471" hiddenButton="1"/>
    <filterColumn colId="9472" hiddenButton="1"/>
    <filterColumn colId="9473" hiddenButton="1"/>
    <filterColumn colId="9474" hiddenButton="1"/>
    <filterColumn colId="9475" hiddenButton="1"/>
    <filterColumn colId="9476" hiddenButton="1"/>
    <filterColumn colId="9477" hiddenButton="1"/>
    <filterColumn colId="9478" hiddenButton="1"/>
    <filterColumn colId="9479" hiddenButton="1"/>
    <filterColumn colId="9480" hiddenButton="1"/>
    <filterColumn colId="9481" hiddenButton="1"/>
    <filterColumn colId="9482" hiddenButton="1"/>
    <filterColumn colId="9483" hiddenButton="1"/>
    <filterColumn colId="9484" hiddenButton="1"/>
    <filterColumn colId="9485" hiddenButton="1"/>
    <filterColumn colId="9486" hiddenButton="1"/>
    <filterColumn colId="9487" hiddenButton="1"/>
    <filterColumn colId="9488" hiddenButton="1"/>
    <filterColumn colId="9489" hiddenButton="1"/>
    <filterColumn colId="9490" hiddenButton="1"/>
    <filterColumn colId="9491" hiddenButton="1"/>
    <filterColumn colId="9492" hiddenButton="1"/>
    <filterColumn colId="9493" hiddenButton="1"/>
    <filterColumn colId="9494" hiddenButton="1"/>
    <filterColumn colId="9495" hiddenButton="1"/>
    <filterColumn colId="9496" hiddenButton="1"/>
    <filterColumn colId="9497" hiddenButton="1"/>
    <filterColumn colId="9498" hiddenButton="1"/>
    <filterColumn colId="9499" hiddenButton="1"/>
    <filterColumn colId="9500" hiddenButton="1"/>
    <filterColumn colId="9501" hiddenButton="1"/>
    <filterColumn colId="9502" hiddenButton="1"/>
    <filterColumn colId="9503" hiddenButton="1"/>
    <filterColumn colId="9504" hiddenButton="1"/>
    <filterColumn colId="9505" hiddenButton="1"/>
    <filterColumn colId="9506" hiddenButton="1"/>
    <filterColumn colId="9507" hiddenButton="1"/>
    <filterColumn colId="9508" hiddenButton="1"/>
    <filterColumn colId="9509" hiddenButton="1"/>
    <filterColumn colId="9510" hiddenButton="1"/>
    <filterColumn colId="9511" hiddenButton="1"/>
    <filterColumn colId="9512" hiddenButton="1"/>
    <filterColumn colId="9513" hiddenButton="1"/>
    <filterColumn colId="9514" hiddenButton="1"/>
    <filterColumn colId="9515" hiddenButton="1"/>
    <filterColumn colId="9516" hiddenButton="1"/>
    <filterColumn colId="9517" hiddenButton="1"/>
    <filterColumn colId="9518" hiddenButton="1"/>
    <filterColumn colId="9519" hiddenButton="1"/>
    <filterColumn colId="9520" hiddenButton="1"/>
    <filterColumn colId="9521" hiddenButton="1"/>
    <filterColumn colId="9522" hiddenButton="1"/>
    <filterColumn colId="9523" hiddenButton="1"/>
    <filterColumn colId="9524" hiddenButton="1"/>
    <filterColumn colId="9525" hiddenButton="1"/>
    <filterColumn colId="9526" hiddenButton="1"/>
    <filterColumn colId="9527" hiddenButton="1"/>
    <filterColumn colId="9528" hiddenButton="1"/>
    <filterColumn colId="9529" hiddenButton="1"/>
    <filterColumn colId="9530" hiddenButton="1"/>
    <filterColumn colId="9531" hiddenButton="1"/>
    <filterColumn colId="9532" hiddenButton="1"/>
    <filterColumn colId="9533" hiddenButton="1"/>
    <filterColumn colId="9534" hiddenButton="1"/>
    <filterColumn colId="9535" hiddenButton="1"/>
    <filterColumn colId="9536" hiddenButton="1"/>
    <filterColumn colId="9537" hiddenButton="1"/>
    <filterColumn colId="9538" hiddenButton="1"/>
    <filterColumn colId="9539" hiddenButton="1"/>
    <filterColumn colId="9540" hiddenButton="1"/>
    <filterColumn colId="9541" hiddenButton="1"/>
    <filterColumn colId="9542" hiddenButton="1"/>
    <filterColumn colId="9543" hiddenButton="1"/>
    <filterColumn colId="9544" hiddenButton="1"/>
    <filterColumn colId="9545" hiddenButton="1"/>
    <filterColumn colId="9546" hiddenButton="1"/>
    <filterColumn colId="9547" hiddenButton="1"/>
    <filterColumn colId="9548" hiddenButton="1"/>
    <filterColumn colId="9549" hiddenButton="1"/>
    <filterColumn colId="9550" hiddenButton="1"/>
    <filterColumn colId="9551" hiddenButton="1"/>
    <filterColumn colId="9552" hiddenButton="1"/>
    <filterColumn colId="9553" hiddenButton="1"/>
    <filterColumn colId="9554" hiddenButton="1"/>
    <filterColumn colId="9555" hiddenButton="1"/>
    <filterColumn colId="9556" hiddenButton="1"/>
    <filterColumn colId="9557" hiddenButton="1"/>
    <filterColumn colId="9558" hiddenButton="1"/>
    <filterColumn colId="9559" hiddenButton="1"/>
    <filterColumn colId="9560" hiddenButton="1"/>
    <filterColumn colId="9561" hiddenButton="1"/>
    <filterColumn colId="9562" hiddenButton="1"/>
    <filterColumn colId="9563" hiddenButton="1"/>
    <filterColumn colId="9564" hiddenButton="1"/>
    <filterColumn colId="9565" hiddenButton="1"/>
    <filterColumn colId="9566" hiddenButton="1"/>
    <filterColumn colId="9567" hiddenButton="1"/>
    <filterColumn colId="9568" hiddenButton="1"/>
    <filterColumn colId="9569" hiddenButton="1"/>
    <filterColumn colId="9570" hiddenButton="1"/>
    <filterColumn colId="9571" hiddenButton="1"/>
    <filterColumn colId="9572" hiddenButton="1"/>
    <filterColumn colId="9573" hiddenButton="1"/>
    <filterColumn colId="9574" hiddenButton="1"/>
    <filterColumn colId="9575" hiddenButton="1"/>
    <filterColumn colId="9576" hiddenButton="1"/>
    <filterColumn colId="9577" hiddenButton="1"/>
    <filterColumn colId="9578" hiddenButton="1"/>
    <filterColumn colId="9579" hiddenButton="1"/>
    <filterColumn colId="9580" hiddenButton="1"/>
    <filterColumn colId="9581" hiddenButton="1"/>
    <filterColumn colId="9582" hiddenButton="1"/>
    <filterColumn colId="9583" hiddenButton="1"/>
    <filterColumn colId="9584" hiddenButton="1"/>
    <filterColumn colId="9585" hiddenButton="1"/>
    <filterColumn colId="9586" hiddenButton="1"/>
    <filterColumn colId="9587" hiddenButton="1"/>
    <filterColumn colId="9588" hiddenButton="1"/>
    <filterColumn colId="9589" hiddenButton="1"/>
    <filterColumn colId="9590" hiddenButton="1"/>
    <filterColumn colId="9591" hiddenButton="1"/>
    <filterColumn colId="9592" hiddenButton="1"/>
    <filterColumn colId="9593" hiddenButton="1"/>
    <filterColumn colId="9594" hiddenButton="1"/>
    <filterColumn colId="9595" hiddenButton="1"/>
    <filterColumn colId="9596" hiddenButton="1"/>
    <filterColumn colId="9597" hiddenButton="1"/>
    <filterColumn colId="9598" hiddenButton="1"/>
    <filterColumn colId="9599" hiddenButton="1"/>
    <filterColumn colId="9600" hiddenButton="1"/>
    <filterColumn colId="9601" hiddenButton="1"/>
    <filterColumn colId="9602" hiddenButton="1"/>
    <filterColumn colId="9603" hiddenButton="1"/>
    <filterColumn colId="9604" hiddenButton="1"/>
    <filterColumn colId="9605" hiddenButton="1"/>
    <filterColumn colId="9606" hiddenButton="1"/>
    <filterColumn colId="9607" hiddenButton="1"/>
    <filterColumn colId="9608" hiddenButton="1"/>
    <filterColumn colId="9609" hiddenButton="1"/>
    <filterColumn colId="9610" hiddenButton="1"/>
    <filterColumn colId="9611" hiddenButton="1"/>
    <filterColumn colId="9612" hiddenButton="1"/>
    <filterColumn colId="9613" hiddenButton="1"/>
    <filterColumn colId="9614" hiddenButton="1"/>
    <filterColumn colId="9615" hiddenButton="1"/>
    <filterColumn colId="9616" hiddenButton="1"/>
    <filterColumn colId="9617" hiddenButton="1"/>
    <filterColumn colId="9618" hiddenButton="1"/>
    <filterColumn colId="9619" hiddenButton="1"/>
    <filterColumn colId="9620" hiddenButton="1"/>
    <filterColumn colId="9621" hiddenButton="1"/>
    <filterColumn colId="9622" hiddenButton="1"/>
    <filterColumn colId="9623" hiddenButton="1"/>
    <filterColumn colId="9624" hiddenButton="1"/>
    <filterColumn colId="9625" hiddenButton="1"/>
    <filterColumn colId="9626" hiddenButton="1"/>
    <filterColumn colId="9627" hiddenButton="1"/>
    <filterColumn colId="9628" hiddenButton="1"/>
    <filterColumn colId="9629" hiddenButton="1"/>
    <filterColumn colId="9630" hiddenButton="1"/>
    <filterColumn colId="9631" hiddenButton="1"/>
    <filterColumn colId="9632" hiddenButton="1"/>
    <filterColumn colId="9633" hiddenButton="1"/>
    <filterColumn colId="9634" hiddenButton="1"/>
    <filterColumn colId="9635" hiddenButton="1"/>
    <filterColumn colId="9636" hiddenButton="1"/>
    <filterColumn colId="9637" hiddenButton="1"/>
    <filterColumn colId="9638" hiddenButton="1"/>
    <filterColumn colId="9639" hiddenButton="1"/>
    <filterColumn colId="9640" hiddenButton="1"/>
    <filterColumn colId="9641" hiddenButton="1"/>
    <filterColumn colId="9642" hiddenButton="1"/>
    <filterColumn colId="9643" hiddenButton="1"/>
    <filterColumn colId="9644" hiddenButton="1"/>
    <filterColumn colId="9645" hiddenButton="1"/>
    <filterColumn colId="9646" hiddenButton="1"/>
    <filterColumn colId="9647" hiddenButton="1"/>
    <filterColumn colId="9648" hiddenButton="1"/>
    <filterColumn colId="9649" hiddenButton="1"/>
    <filterColumn colId="9650" hiddenButton="1"/>
    <filterColumn colId="9651" hiddenButton="1"/>
    <filterColumn colId="9652" hiddenButton="1"/>
    <filterColumn colId="9653" hiddenButton="1"/>
    <filterColumn colId="9654" hiddenButton="1"/>
    <filterColumn colId="9655" hiddenButton="1"/>
    <filterColumn colId="9656" hiddenButton="1"/>
    <filterColumn colId="9657" hiddenButton="1"/>
    <filterColumn colId="9658" hiddenButton="1"/>
    <filterColumn colId="9659" hiddenButton="1"/>
    <filterColumn colId="9660" hiddenButton="1"/>
    <filterColumn colId="9661" hiddenButton="1"/>
    <filterColumn colId="9662" hiddenButton="1"/>
    <filterColumn colId="9663" hiddenButton="1"/>
    <filterColumn colId="9664" hiddenButton="1"/>
    <filterColumn colId="9665" hiddenButton="1"/>
    <filterColumn colId="9666" hiddenButton="1"/>
    <filterColumn colId="9667" hiddenButton="1"/>
    <filterColumn colId="9668" hiddenButton="1"/>
    <filterColumn colId="9669" hiddenButton="1"/>
    <filterColumn colId="9670" hiddenButton="1"/>
    <filterColumn colId="9671" hiddenButton="1"/>
    <filterColumn colId="9672" hiddenButton="1"/>
    <filterColumn colId="9673" hiddenButton="1"/>
    <filterColumn colId="9674" hiddenButton="1"/>
    <filterColumn colId="9675" hiddenButton="1"/>
    <filterColumn colId="9676" hiddenButton="1"/>
    <filterColumn colId="9677" hiddenButton="1"/>
    <filterColumn colId="9678" hiddenButton="1"/>
    <filterColumn colId="9679" hiddenButton="1"/>
    <filterColumn colId="9680" hiddenButton="1"/>
    <filterColumn colId="9681" hiddenButton="1"/>
    <filterColumn colId="9682" hiddenButton="1"/>
    <filterColumn colId="9683" hiddenButton="1"/>
    <filterColumn colId="9684" hiddenButton="1"/>
    <filterColumn colId="9685" hiddenButton="1"/>
    <filterColumn colId="9686" hiddenButton="1"/>
    <filterColumn colId="9687" hiddenButton="1"/>
    <filterColumn colId="9688" hiddenButton="1"/>
    <filterColumn colId="9689" hiddenButton="1"/>
    <filterColumn colId="9690" hiddenButton="1"/>
    <filterColumn colId="9691" hiddenButton="1"/>
    <filterColumn colId="9692" hiddenButton="1"/>
    <filterColumn colId="9693" hiddenButton="1"/>
    <filterColumn colId="9694" hiddenButton="1"/>
    <filterColumn colId="9695" hiddenButton="1"/>
    <filterColumn colId="9696" hiddenButton="1"/>
    <filterColumn colId="9697" hiddenButton="1"/>
    <filterColumn colId="9698" hiddenButton="1"/>
    <filterColumn colId="9699" hiddenButton="1"/>
    <filterColumn colId="9700" hiddenButton="1"/>
    <filterColumn colId="9701" hiddenButton="1"/>
    <filterColumn colId="9702" hiddenButton="1"/>
    <filterColumn colId="9703" hiddenButton="1"/>
    <filterColumn colId="9704" hiddenButton="1"/>
    <filterColumn colId="9705" hiddenButton="1"/>
    <filterColumn colId="9706" hiddenButton="1"/>
    <filterColumn colId="9707" hiddenButton="1"/>
    <filterColumn colId="9708" hiddenButton="1"/>
    <filterColumn colId="9709" hiddenButton="1"/>
    <filterColumn colId="9710" hiddenButton="1"/>
    <filterColumn colId="9711" hiddenButton="1"/>
    <filterColumn colId="9712" hiddenButton="1"/>
    <filterColumn colId="9713" hiddenButton="1"/>
    <filterColumn colId="9714" hiddenButton="1"/>
    <filterColumn colId="9715" hiddenButton="1"/>
    <filterColumn colId="9716" hiddenButton="1"/>
    <filterColumn colId="9717" hiddenButton="1"/>
    <filterColumn colId="9718" hiddenButton="1"/>
    <filterColumn colId="9719" hiddenButton="1"/>
    <filterColumn colId="9720" hiddenButton="1"/>
    <filterColumn colId="9721" hiddenButton="1"/>
    <filterColumn colId="9722" hiddenButton="1"/>
    <filterColumn colId="9723" hiddenButton="1"/>
    <filterColumn colId="9724" hiddenButton="1"/>
    <filterColumn colId="9725" hiddenButton="1"/>
    <filterColumn colId="9726" hiddenButton="1"/>
    <filterColumn colId="9727" hiddenButton="1"/>
    <filterColumn colId="9728" hiddenButton="1"/>
    <filterColumn colId="9729" hiddenButton="1"/>
    <filterColumn colId="9730" hiddenButton="1"/>
    <filterColumn colId="9731" hiddenButton="1"/>
    <filterColumn colId="9732" hiddenButton="1"/>
    <filterColumn colId="9733" hiddenButton="1"/>
    <filterColumn colId="9734" hiddenButton="1"/>
    <filterColumn colId="9735" hiddenButton="1"/>
    <filterColumn colId="9736" hiddenButton="1"/>
    <filterColumn colId="9737" hiddenButton="1"/>
    <filterColumn colId="9738" hiddenButton="1"/>
    <filterColumn colId="9739" hiddenButton="1"/>
    <filterColumn colId="9740" hiddenButton="1"/>
    <filterColumn colId="9741" hiddenButton="1"/>
    <filterColumn colId="9742" hiddenButton="1"/>
    <filterColumn colId="9743" hiddenButton="1"/>
    <filterColumn colId="9744" hiddenButton="1"/>
    <filterColumn colId="9745" hiddenButton="1"/>
    <filterColumn colId="9746" hiddenButton="1"/>
    <filterColumn colId="9747" hiddenButton="1"/>
    <filterColumn colId="9748" hiddenButton="1"/>
    <filterColumn colId="9749" hiddenButton="1"/>
    <filterColumn colId="9750" hiddenButton="1"/>
    <filterColumn colId="9751" hiddenButton="1"/>
    <filterColumn colId="9752" hiddenButton="1"/>
    <filterColumn colId="9753" hiddenButton="1"/>
    <filterColumn colId="9754" hiddenButton="1"/>
    <filterColumn colId="9755" hiddenButton="1"/>
    <filterColumn colId="9756" hiddenButton="1"/>
    <filterColumn colId="9757" hiddenButton="1"/>
    <filterColumn colId="9758" hiddenButton="1"/>
    <filterColumn colId="9759" hiddenButton="1"/>
    <filterColumn colId="9760" hiddenButton="1"/>
    <filterColumn colId="9761" hiddenButton="1"/>
    <filterColumn colId="9762" hiddenButton="1"/>
    <filterColumn colId="9763" hiddenButton="1"/>
    <filterColumn colId="9764" hiddenButton="1"/>
    <filterColumn colId="9765" hiddenButton="1"/>
    <filterColumn colId="9766" hiddenButton="1"/>
    <filterColumn colId="9767" hiddenButton="1"/>
    <filterColumn colId="9768" hiddenButton="1"/>
    <filterColumn colId="9769" hiddenButton="1"/>
    <filterColumn colId="9770" hiddenButton="1"/>
    <filterColumn colId="9771" hiddenButton="1"/>
    <filterColumn colId="9772" hiddenButton="1"/>
    <filterColumn colId="9773" hiddenButton="1"/>
    <filterColumn colId="9774" hiddenButton="1"/>
    <filterColumn colId="9775" hiddenButton="1"/>
    <filterColumn colId="9776" hiddenButton="1"/>
    <filterColumn colId="9777" hiddenButton="1"/>
    <filterColumn colId="9778" hiddenButton="1"/>
    <filterColumn colId="9779" hiddenButton="1"/>
    <filterColumn colId="9780" hiddenButton="1"/>
    <filterColumn colId="9781" hiddenButton="1"/>
    <filterColumn colId="9782" hiddenButton="1"/>
    <filterColumn colId="9783" hiddenButton="1"/>
    <filterColumn colId="9784" hiddenButton="1"/>
    <filterColumn colId="9785" hiddenButton="1"/>
    <filterColumn colId="9786" hiddenButton="1"/>
    <filterColumn colId="9787" hiddenButton="1"/>
    <filterColumn colId="9788" hiddenButton="1"/>
    <filterColumn colId="9789" hiddenButton="1"/>
    <filterColumn colId="9790" hiddenButton="1"/>
    <filterColumn colId="9791" hiddenButton="1"/>
    <filterColumn colId="9792" hiddenButton="1"/>
    <filterColumn colId="9793" hiddenButton="1"/>
    <filterColumn colId="9794" hiddenButton="1"/>
    <filterColumn colId="9795" hiddenButton="1"/>
    <filterColumn colId="9796" hiddenButton="1"/>
    <filterColumn colId="9797" hiddenButton="1"/>
    <filterColumn colId="9798" hiddenButton="1"/>
    <filterColumn colId="9799" hiddenButton="1"/>
    <filterColumn colId="9800" hiddenButton="1"/>
    <filterColumn colId="9801" hiddenButton="1"/>
    <filterColumn colId="9802" hiddenButton="1"/>
    <filterColumn colId="9803" hiddenButton="1"/>
    <filterColumn colId="9804" hiddenButton="1"/>
    <filterColumn colId="9805" hiddenButton="1"/>
    <filterColumn colId="9806" hiddenButton="1"/>
    <filterColumn colId="9807" hiddenButton="1"/>
    <filterColumn colId="9808" hiddenButton="1"/>
    <filterColumn colId="9809" hiddenButton="1"/>
    <filterColumn colId="9810" hiddenButton="1"/>
    <filterColumn colId="9811" hiddenButton="1"/>
    <filterColumn colId="9812" hiddenButton="1"/>
    <filterColumn colId="9813" hiddenButton="1"/>
    <filterColumn colId="9814" hiddenButton="1"/>
    <filterColumn colId="9815" hiddenButton="1"/>
    <filterColumn colId="9816" hiddenButton="1"/>
    <filterColumn colId="9817" hiddenButton="1"/>
    <filterColumn colId="9818" hiddenButton="1"/>
    <filterColumn colId="9819" hiddenButton="1"/>
    <filterColumn colId="9820" hiddenButton="1"/>
    <filterColumn colId="9821" hiddenButton="1"/>
    <filterColumn colId="9822" hiddenButton="1"/>
    <filterColumn colId="9823" hiddenButton="1"/>
    <filterColumn colId="9824" hiddenButton="1"/>
    <filterColumn colId="9825" hiddenButton="1"/>
    <filterColumn colId="9826" hiddenButton="1"/>
    <filterColumn colId="9827" hiddenButton="1"/>
    <filterColumn colId="9828" hiddenButton="1"/>
    <filterColumn colId="9829" hiddenButton="1"/>
    <filterColumn colId="9830" hiddenButton="1"/>
    <filterColumn colId="9831" hiddenButton="1"/>
    <filterColumn colId="9832" hiddenButton="1"/>
    <filterColumn colId="9833" hiddenButton="1"/>
    <filterColumn colId="9834" hiddenButton="1"/>
    <filterColumn colId="9835" hiddenButton="1"/>
    <filterColumn colId="9836" hiddenButton="1"/>
    <filterColumn colId="9837" hiddenButton="1"/>
    <filterColumn colId="9838" hiddenButton="1"/>
    <filterColumn colId="9839" hiddenButton="1"/>
    <filterColumn colId="9840" hiddenButton="1"/>
    <filterColumn colId="9841" hiddenButton="1"/>
    <filterColumn colId="9842" hiddenButton="1"/>
    <filterColumn colId="9843" hiddenButton="1"/>
    <filterColumn colId="9844" hiddenButton="1"/>
    <filterColumn colId="9845" hiddenButton="1"/>
    <filterColumn colId="9846" hiddenButton="1"/>
    <filterColumn colId="9847" hiddenButton="1"/>
    <filterColumn colId="9848" hiddenButton="1"/>
    <filterColumn colId="9849" hiddenButton="1"/>
    <filterColumn colId="9850" hiddenButton="1"/>
    <filterColumn colId="9851" hiddenButton="1"/>
    <filterColumn colId="9852" hiddenButton="1"/>
    <filterColumn colId="9853" hiddenButton="1"/>
    <filterColumn colId="9854" hiddenButton="1"/>
    <filterColumn colId="9855" hiddenButton="1"/>
    <filterColumn colId="9856" hiddenButton="1"/>
    <filterColumn colId="9857" hiddenButton="1"/>
    <filterColumn colId="9858" hiddenButton="1"/>
    <filterColumn colId="9859" hiddenButton="1"/>
    <filterColumn colId="9860" hiddenButton="1"/>
    <filterColumn colId="9861" hiddenButton="1"/>
    <filterColumn colId="9862" hiddenButton="1"/>
    <filterColumn colId="9863" hiddenButton="1"/>
    <filterColumn colId="9864" hiddenButton="1"/>
    <filterColumn colId="9865" hiddenButton="1"/>
    <filterColumn colId="9866" hiddenButton="1"/>
    <filterColumn colId="9867" hiddenButton="1"/>
    <filterColumn colId="9868" hiddenButton="1"/>
    <filterColumn colId="9869" hiddenButton="1"/>
    <filterColumn colId="9870" hiddenButton="1"/>
    <filterColumn colId="9871" hiddenButton="1"/>
    <filterColumn colId="9872" hiddenButton="1"/>
    <filterColumn colId="9873" hiddenButton="1"/>
    <filterColumn colId="9874" hiddenButton="1"/>
    <filterColumn colId="9875" hiddenButton="1"/>
    <filterColumn colId="9876" hiddenButton="1"/>
    <filterColumn colId="9877" hiddenButton="1"/>
    <filterColumn colId="9878" hiddenButton="1"/>
    <filterColumn colId="9879" hiddenButton="1"/>
    <filterColumn colId="9880" hiddenButton="1"/>
    <filterColumn colId="9881" hiddenButton="1"/>
    <filterColumn colId="9882" hiddenButton="1"/>
    <filterColumn colId="9883" hiddenButton="1"/>
    <filterColumn colId="9884" hiddenButton="1"/>
    <filterColumn colId="9885" hiddenButton="1"/>
    <filterColumn colId="9886" hiddenButton="1"/>
    <filterColumn colId="9887" hiddenButton="1"/>
    <filterColumn colId="9888" hiddenButton="1"/>
    <filterColumn colId="9889" hiddenButton="1"/>
    <filterColumn colId="9890" hiddenButton="1"/>
    <filterColumn colId="9891" hiddenButton="1"/>
    <filterColumn colId="9892" hiddenButton="1"/>
    <filterColumn colId="9893" hiddenButton="1"/>
    <filterColumn colId="9894" hiddenButton="1"/>
    <filterColumn colId="9895" hiddenButton="1"/>
    <filterColumn colId="9896" hiddenButton="1"/>
    <filterColumn colId="9897" hiddenButton="1"/>
    <filterColumn colId="9898" hiddenButton="1"/>
    <filterColumn colId="9899" hiddenButton="1"/>
    <filterColumn colId="9900" hiddenButton="1"/>
    <filterColumn colId="9901" hiddenButton="1"/>
    <filterColumn colId="9902" hiddenButton="1"/>
    <filterColumn colId="9903" hiddenButton="1"/>
    <filterColumn colId="9904" hiddenButton="1"/>
    <filterColumn colId="9905" hiddenButton="1"/>
    <filterColumn colId="9906" hiddenButton="1"/>
    <filterColumn colId="9907" hiddenButton="1"/>
    <filterColumn colId="9908" hiddenButton="1"/>
    <filterColumn colId="9909" hiddenButton="1"/>
    <filterColumn colId="9910" hiddenButton="1"/>
    <filterColumn colId="9911" hiddenButton="1"/>
    <filterColumn colId="9912" hiddenButton="1"/>
    <filterColumn colId="9913" hiddenButton="1"/>
    <filterColumn colId="9914" hiddenButton="1"/>
    <filterColumn colId="9915" hiddenButton="1"/>
    <filterColumn colId="9916" hiddenButton="1"/>
    <filterColumn colId="9917" hiddenButton="1"/>
    <filterColumn colId="9918" hiddenButton="1"/>
    <filterColumn colId="9919" hiddenButton="1"/>
    <filterColumn colId="9920" hiddenButton="1"/>
    <filterColumn colId="9921" hiddenButton="1"/>
    <filterColumn colId="9922" hiddenButton="1"/>
    <filterColumn colId="9923" hiddenButton="1"/>
    <filterColumn colId="9924" hiddenButton="1"/>
    <filterColumn colId="9925" hiddenButton="1"/>
    <filterColumn colId="9926" hiddenButton="1"/>
    <filterColumn colId="9927" hiddenButton="1"/>
    <filterColumn colId="9928" hiddenButton="1"/>
    <filterColumn colId="9929" hiddenButton="1"/>
    <filterColumn colId="9930" hiddenButton="1"/>
    <filterColumn colId="9931" hiddenButton="1"/>
    <filterColumn colId="9932" hiddenButton="1"/>
    <filterColumn colId="9933" hiddenButton="1"/>
    <filterColumn colId="9934" hiddenButton="1"/>
    <filterColumn colId="9935" hiddenButton="1"/>
    <filterColumn colId="9936" hiddenButton="1"/>
    <filterColumn colId="9937" hiddenButton="1"/>
    <filterColumn colId="9938" hiddenButton="1"/>
    <filterColumn colId="9939" hiddenButton="1"/>
    <filterColumn colId="9940" hiddenButton="1"/>
    <filterColumn colId="9941" hiddenButton="1"/>
    <filterColumn colId="9942" hiddenButton="1"/>
    <filterColumn colId="9943" hiddenButton="1"/>
    <filterColumn colId="9944" hiddenButton="1"/>
    <filterColumn colId="9945" hiddenButton="1"/>
    <filterColumn colId="9946" hiddenButton="1"/>
    <filterColumn colId="9947" hiddenButton="1"/>
    <filterColumn colId="9948" hiddenButton="1"/>
    <filterColumn colId="9949" hiddenButton="1"/>
    <filterColumn colId="9950" hiddenButton="1"/>
    <filterColumn colId="9951" hiddenButton="1"/>
    <filterColumn colId="9952" hiddenButton="1"/>
    <filterColumn colId="9953" hiddenButton="1"/>
    <filterColumn colId="9954" hiddenButton="1"/>
    <filterColumn colId="9955" hiddenButton="1"/>
    <filterColumn colId="9956" hiddenButton="1"/>
    <filterColumn colId="9957" hiddenButton="1"/>
    <filterColumn colId="9958" hiddenButton="1"/>
    <filterColumn colId="9959" hiddenButton="1"/>
    <filterColumn colId="9960" hiddenButton="1"/>
    <filterColumn colId="9961" hiddenButton="1"/>
    <filterColumn colId="9962" hiddenButton="1"/>
    <filterColumn colId="9963" hiddenButton="1"/>
    <filterColumn colId="9964" hiddenButton="1"/>
    <filterColumn colId="9965" hiddenButton="1"/>
    <filterColumn colId="9966" hiddenButton="1"/>
    <filterColumn colId="9967" hiddenButton="1"/>
    <filterColumn colId="9968" hiddenButton="1"/>
    <filterColumn colId="9969" hiddenButton="1"/>
    <filterColumn colId="9970" hiddenButton="1"/>
    <filterColumn colId="9971" hiddenButton="1"/>
    <filterColumn colId="9972" hiddenButton="1"/>
    <filterColumn colId="9973" hiddenButton="1"/>
    <filterColumn colId="9974" hiddenButton="1"/>
    <filterColumn colId="9975" hiddenButton="1"/>
    <filterColumn colId="9976" hiddenButton="1"/>
    <filterColumn colId="9977" hiddenButton="1"/>
    <filterColumn colId="9978" hiddenButton="1"/>
    <filterColumn colId="9979" hiddenButton="1"/>
    <filterColumn colId="9980" hiddenButton="1"/>
    <filterColumn colId="9981" hiddenButton="1"/>
    <filterColumn colId="9982" hiddenButton="1"/>
    <filterColumn colId="9983" hiddenButton="1"/>
    <filterColumn colId="9984" hiddenButton="1"/>
    <filterColumn colId="9985" hiddenButton="1"/>
    <filterColumn colId="9986" hiddenButton="1"/>
    <filterColumn colId="9987" hiddenButton="1"/>
    <filterColumn colId="9988" hiddenButton="1"/>
    <filterColumn colId="9989" hiddenButton="1"/>
    <filterColumn colId="9990" hiddenButton="1"/>
    <filterColumn colId="9991" hiddenButton="1"/>
    <filterColumn colId="9992" hiddenButton="1"/>
    <filterColumn colId="9993" hiddenButton="1"/>
    <filterColumn colId="9994" hiddenButton="1"/>
    <filterColumn colId="9995" hiddenButton="1"/>
    <filterColumn colId="9996" hiddenButton="1"/>
    <filterColumn colId="9997" hiddenButton="1"/>
    <filterColumn colId="9998" hiddenButton="1"/>
    <filterColumn colId="9999" hiddenButton="1"/>
    <filterColumn colId="10000" hiddenButton="1"/>
    <filterColumn colId="10001" hiddenButton="1"/>
    <filterColumn colId="10002" hiddenButton="1"/>
    <filterColumn colId="10003" hiddenButton="1"/>
    <filterColumn colId="10004" hiddenButton="1"/>
    <filterColumn colId="10005" hiddenButton="1"/>
    <filterColumn colId="10006" hiddenButton="1"/>
    <filterColumn colId="10007" hiddenButton="1"/>
    <filterColumn colId="10008" hiddenButton="1"/>
    <filterColumn colId="10009" hiddenButton="1"/>
    <filterColumn colId="10010" hiddenButton="1"/>
    <filterColumn colId="10011" hiddenButton="1"/>
    <filterColumn colId="10012" hiddenButton="1"/>
    <filterColumn colId="10013" hiddenButton="1"/>
    <filterColumn colId="10014" hiddenButton="1"/>
    <filterColumn colId="10015" hiddenButton="1"/>
    <filterColumn colId="10016" hiddenButton="1"/>
    <filterColumn colId="10017" hiddenButton="1"/>
    <filterColumn colId="10018" hiddenButton="1"/>
    <filterColumn colId="10019" hiddenButton="1"/>
    <filterColumn colId="10020" hiddenButton="1"/>
    <filterColumn colId="10021" hiddenButton="1"/>
    <filterColumn colId="10022" hiddenButton="1"/>
    <filterColumn colId="10023" hiddenButton="1"/>
    <filterColumn colId="10024" hiddenButton="1"/>
    <filterColumn colId="10025" hiddenButton="1"/>
    <filterColumn colId="10026" hiddenButton="1"/>
    <filterColumn colId="10027" hiddenButton="1"/>
    <filterColumn colId="10028" hiddenButton="1"/>
    <filterColumn colId="10029" hiddenButton="1"/>
    <filterColumn colId="10030" hiddenButton="1"/>
    <filterColumn colId="10031" hiddenButton="1"/>
    <filterColumn colId="10032" hiddenButton="1"/>
    <filterColumn colId="10033" hiddenButton="1"/>
    <filterColumn colId="10034" hiddenButton="1"/>
    <filterColumn colId="10035" hiddenButton="1"/>
    <filterColumn colId="10036" hiddenButton="1"/>
    <filterColumn colId="10037" hiddenButton="1"/>
    <filterColumn colId="10038" hiddenButton="1"/>
    <filterColumn colId="10039" hiddenButton="1"/>
    <filterColumn colId="10040" hiddenButton="1"/>
    <filterColumn colId="10041" hiddenButton="1"/>
    <filterColumn colId="10042" hiddenButton="1"/>
    <filterColumn colId="10043" hiddenButton="1"/>
    <filterColumn colId="10044" hiddenButton="1"/>
    <filterColumn colId="10045" hiddenButton="1"/>
    <filterColumn colId="10046" hiddenButton="1"/>
    <filterColumn colId="10047" hiddenButton="1"/>
    <filterColumn colId="10048" hiddenButton="1"/>
    <filterColumn colId="10049" hiddenButton="1"/>
    <filterColumn colId="10050" hiddenButton="1"/>
    <filterColumn colId="10051" hiddenButton="1"/>
    <filterColumn colId="10052" hiddenButton="1"/>
    <filterColumn colId="10053" hiddenButton="1"/>
    <filterColumn colId="10054" hiddenButton="1"/>
    <filterColumn colId="10055" hiddenButton="1"/>
    <filterColumn colId="10056" hiddenButton="1"/>
    <filterColumn colId="10057" hiddenButton="1"/>
    <filterColumn colId="10058" hiddenButton="1"/>
    <filterColumn colId="10059" hiddenButton="1"/>
    <filterColumn colId="10060" hiddenButton="1"/>
    <filterColumn colId="10061" hiddenButton="1"/>
    <filterColumn colId="10062" hiddenButton="1"/>
    <filterColumn colId="10063" hiddenButton="1"/>
    <filterColumn colId="10064" hiddenButton="1"/>
    <filterColumn colId="10065" hiddenButton="1"/>
    <filterColumn colId="10066" hiddenButton="1"/>
    <filterColumn colId="10067" hiddenButton="1"/>
    <filterColumn colId="10068" hiddenButton="1"/>
    <filterColumn colId="10069" hiddenButton="1"/>
    <filterColumn colId="10070" hiddenButton="1"/>
    <filterColumn colId="10071" hiddenButton="1"/>
    <filterColumn colId="10072" hiddenButton="1"/>
    <filterColumn colId="10073" hiddenButton="1"/>
    <filterColumn colId="10074" hiddenButton="1"/>
    <filterColumn colId="10075" hiddenButton="1"/>
    <filterColumn colId="10076" hiddenButton="1"/>
    <filterColumn colId="10077" hiddenButton="1"/>
    <filterColumn colId="10078" hiddenButton="1"/>
    <filterColumn colId="10079" hiddenButton="1"/>
    <filterColumn colId="10080" hiddenButton="1"/>
    <filterColumn colId="10081" hiddenButton="1"/>
    <filterColumn colId="10082" hiddenButton="1"/>
    <filterColumn colId="10083" hiddenButton="1"/>
    <filterColumn colId="10084" hiddenButton="1"/>
    <filterColumn colId="10085" hiddenButton="1"/>
    <filterColumn colId="10086" hiddenButton="1"/>
    <filterColumn colId="10087" hiddenButton="1"/>
    <filterColumn colId="10088" hiddenButton="1"/>
    <filterColumn colId="10089" hiddenButton="1"/>
    <filterColumn colId="10090" hiddenButton="1"/>
    <filterColumn colId="10091" hiddenButton="1"/>
    <filterColumn colId="10092" hiddenButton="1"/>
    <filterColumn colId="10093" hiddenButton="1"/>
    <filterColumn colId="10094" hiddenButton="1"/>
    <filterColumn colId="10095" hiddenButton="1"/>
    <filterColumn colId="10096" hiddenButton="1"/>
    <filterColumn colId="10097" hiddenButton="1"/>
    <filterColumn colId="10098" hiddenButton="1"/>
    <filterColumn colId="10099" hiddenButton="1"/>
    <filterColumn colId="10100" hiddenButton="1"/>
    <filterColumn colId="10101" hiddenButton="1"/>
    <filterColumn colId="10102" hiddenButton="1"/>
    <filterColumn colId="10103" hiddenButton="1"/>
    <filterColumn colId="10104" hiddenButton="1"/>
    <filterColumn colId="10105" hiddenButton="1"/>
    <filterColumn colId="10106" hiddenButton="1"/>
    <filterColumn colId="10107" hiddenButton="1"/>
    <filterColumn colId="10108" hiddenButton="1"/>
    <filterColumn colId="10109" hiddenButton="1"/>
    <filterColumn colId="10110" hiddenButton="1"/>
    <filterColumn colId="10111" hiddenButton="1"/>
    <filterColumn colId="10112" hiddenButton="1"/>
    <filterColumn colId="10113" hiddenButton="1"/>
    <filterColumn colId="10114" hiddenButton="1"/>
    <filterColumn colId="10115" hiddenButton="1"/>
    <filterColumn colId="10116" hiddenButton="1"/>
    <filterColumn colId="10117" hiddenButton="1"/>
    <filterColumn colId="10118" hiddenButton="1"/>
    <filterColumn colId="10119" hiddenButton="1"/>
    <filterColumn colId="10120" hiddenButton="1"/>
    <filterColumn colId="10121" hiddenButton="1"/>
    <filterColumn colId="10122" hiddenButton="1"/>
    <filterColumn colId="10123" hiddenButton="1"/>
    <filterColumn colId="10124" hiddenButton="1"/>
    <filterColumn colId="10125" hiddenButton="1"/>
    <filterColumn colId="10126" hiddenButton="1"/>
    <filterColumn colId="10127" hiddenButton="1"/>
    <filterColumn colId="10128" hiddenButton="1"/>
    <filterColumn colId="10129" hiddenButton="1"/>
    <filterColumn colId="10130" hiddenButton="1"/>
    <filterColumn colId="10131" hiddenButton="1"/>
    <filterColumn colId="10132" hiddenButton="1"/>
    <filterColumn colId="10133" hiddenButton="1"/>
    <filterColumn colId="10134" hiddenButton="1"/>
    <filterColumn colId="10135" hiddenButton="1"/>
    <filterColumn colId="10136" hiddenButton="1"/>
    <filterColumn colId="10137" hiddenButton="1"/>
    <filterColumn colId="10138" hiddenButton="1"/>
    <filterColumn colId="10139" hiddenButton="1"/>
    <filterColumn colId="10140" hiddenButton="1"/>
    <filterColumn colId="10141" hiddenButton="1"/>
    <filterColumn colId="10142" hiddenButton="1"/>
    <filterColumn colId="10143" hiddenButton="1"/>
    <filterColumn colId="10144" hiddenButton="1"/>
    <filterColumn colId="10145" hiddenButton="1"/>
    <filterColumn colId="10146" hiddenButton="1"/>
    <filterColumn colId="10147" hiddenButton="1"/>
    <filterColumn colId="10148" hiddenButton="1"/>
    <filterColumn colId="10149" hiddenButton="1"/>
    <filterColumn colId="10150" hiddenButton="1"/>
    <filterColumn colId="10151" hiddenButton="1"/>
    <filterColumn colId="10152" hiddenButton="1"/>
    <filterColumn colId="10153" hiddenButton="1"/>
    <filterColumn colId="10154" hiddenButton="1"/>
    <filterColumn colId="10155" hiddenButton="1"/>
    <filterColumn colId="10156" hiddenButton="1"/>
    <filterColumn colId="10157" hiddenButton="1"/>
    <filterColumn colId="10158" hiddenButton="1"/>
    <filterColumn colId="10159" hiddenButton="1"/>
    <filterColumn colId="10160" hiddenButton="1"/>
    <filterColumn colId="10161" hiddenButton="1"/>
    <filterColumn colId="10162" hiddenButton="1"/>
    <filterColumn colId="10163" hiddenButton="1"/>
    <filterColumn colId="10164" hiddenButton="1"/>
    <filterColumn colId="10165" hiddenButton="1"/>
    <filterColumn colId="10166" hiddenButton="1"/>
    <filterColumn colId="10167" hiddenButton="1"/>
    <filterColumn colId="10168" hiddenButton="1"/>
    <filterColumn colId="10169" hiddenButton="1"/>
    <filterColumn colId="10170" hiddenButton="1"/>
    <filterColumn colId="10171" hiddenButton="1"/>
    <filterColumn colId="10172" hiddenButton="1"/>
    <filterColumn colId="10173" hiddenButton="1"/>
    <filterColumn colId="10174" hiddenButton="1"/>
    <filterColumn colId="10175" hiddenButton="1"/>
    <filterColumn colId="10176" hiddenButton="1"/>
    <filterColumn colId="10177" hiddenButton="1"/>
    <filterColumn colId="10178" hiddenButton="1"/>
    <filterColumn colId="10179" hiddenButton="1"/>
    <filterColumn colId="10180" hiddenButton="1"/>
    <filterColumn colId="10181" hiddenButton="1"/>
    <filterColumn colId="10182" hiddenButton="1"/>
    <filterColumn colId="10183" hiddenButton="1"/>
    <filterColumn colId="10184" hiddenButton="1"/>
    <filterColumn colId="10185" hiddenButton="1"/>
    <filterColumn colId="10186" hiddenButton="1"/>
    <filterColumn colId="10187" hiddenButton="1"/>
    <filterColumn colId="10188" hiddenButton="1"/>
    <filterColumn colId="10189" hiddenButton="1"/>
    <filterColumn colId="10190" hiddenButton="1"/>
    <filterColumn colId="10191" hiddenButton="1"/>
    <filterColumn colId="10192" hiddenButton="1"/>
    <filterColumn colId="10193" hiddenButton="1"/>
    <filterColumn colId="10194" hiddenButton="1"/>
    <filterColumn colId="10195" hiddenButton="1"/>
    <filterColumn colId="10196" hiddenButton="1"/>
    <filterColumn colId="10197" hiddenButton="1"/>
    <filterColumn colId="10198" hiddenButton="1"/>
    <filterColumn colId="10199" hiddenButton="1"/>
    <filterColumn colId="10200" hiddenButton="1"/>
    <filterColumn colId="10201" hiddenButton="1"/>
    <filterColumn colId="10202" hiddenButton="1"/>
    <filterColumn colId="10203" hiddenButton="1"/>
    <filterColumn colId="10204" hiddenButton="1"/>
    <filterColumn colId="10205" hiddenButton="1"/>
    <filterColumn colId="10206" hiddenButton="1"/>
    <filterColumn colId="10207" hiddenButton="1"/>
    <filterColumn colId="10208" hiddenButton="1"/>
    <filterColumn colId="10209" hiddenButton="1"/>
    <filterColumn colId="10210" hiddenButton="1"/>
    <filterColumn colId="10211" hiddenButton="1"/>
    <filterColumn colId="10212" hiddenButton="1"/>
    <filterColumn colId="10213" hiddenButton="1"/>
    <filterColumn colId="10214" hiddenButton="1"/>
    <filterColumn colId="10215" hiddenButton="1"/>
    <filterColumn colId="10216" hiddenButton="1"/>
    <filterColumn colId="10217" hiddenButton="1"/>
    <filterColumn colId="10218" hiddenButton="1"/>
    <filterColumn colId="10219" hiddenButton="1"/>
    <filterColumn colId="10220" hiddenButton="1"/>
    <filterColumn colId="10221" hiddenButton="1"/>
    <filterColumn colId="10222" hiddenButton="1"/>
    <filterColumn colId="10223" hiddenButton="1"/>
    <filterColumn colId="10224" hiddenButton="1"/>
    <filterColumn colId="10225" hiddenButton="1"/>
    <filterColumn colId="10226" hiddenButton="1"/>
    <filterColumn colId="10227" hiddenButton="1"/>
    <filterColumn colId="10228" hiddenButton="1"/>
    <filterColumn colId="10229" hiddenButton="1"/>
    <filterColumn colId="10230" hiddenButton="1"/>
    <filterColumn colId="10231" hiddenButton="1"/>
    <filterColumn colId="10232" hiddenButton="1"/>
    <filterColumn colId="10233" hiddenButton="1"/>
    <filterColumn colId="10234" hiddenButton="1"/>
    <filterColumn colId="10235" hiddenButton="1"/>
    <filterColumn colId="10236" hiddenButton="1"/>
    <filterColumn colId="10237" hiddenButton="1"/>
    <filterColumn colId="10238" hiddenButton="1"/>
    <filterColumn colId="10239" hiddenButton="1"/>
    <filterColumn colId="10240" hiddenButton="1"/>
    <filterColumn colId="10241" hiddenButton="1"/>
    <filterColumn colId="10242" hiddenButton="1"/>
    <filterColumn colId="10243" hiddenButton="1"/>
    <filterColumn colId="10244" hiddenButton="1"/>
    <filterColumn colId="10245" hiddenButton="1"/>
    <filterColumn colId="10246" hiddenButton="1"/>
    <filterColumn colId="10247" hiddenButton="1"/>
    <filterColumn colId="10248" hiddenButton="1"/>
    <filterColumn colId="10249" hiddenButton="1"/>
    <filterColumn colId="10250" hiddenButton="1"/>
    <filterColumn colId="10251" hiddenButton="1"/>
    <filterColumn colId="10252" hiddenButton="1"/>
    <filterColumn colId="10253" hiddenButton="1"/>
    <filterColumn colId="10254" hiddenButton="1"/>
    <filterColumn colId="10255" hiddenButton="1"/>
    <filterColumn colId="10256" hiddenButton="1"/>
    <filterColumn colId="10257" hiddenButton="1"/>
    <filterColumn colId="10258" hiddenButton="1"/>
    <filterColumn colId="10259" hiddenButton="1"/>
    <filterColumn colId="10260" hiddenButton="1"/>
    <filterColumn colId="10261" hiddenButton="1"/>
    <filterColumn colId="10262" hiddenButton="1"/>
    <filterColumn colId="10263" hiddenButton="1"/>
    <filterColumn colId="10264" hiddenButton="1"/>
    <filterColumn colId="10265" hiddenButton="1"/>
    <filterColumn colId="10266" hiddenButton="1"/>
    <filterColumn colId="10267" hiddenButton="1"/>
    <filterColumn colId="10268" hiddenButton="1"/>
    <filterColumn colId="10269" hiddenButton="1"/>
    <filterColumn colId="10270" hiddenButton="1"/>
    <filterColumn colId="10271" hiddenButton="1"/>
    <filterColumn colId="10272" hiddenButton="1"/>
    <filterColumn colId="10273" hiddenButton="1"/>
    <filterColumn colId="10274" hiddenButton="1"/>
    <filterColumn colId="10275" hiddenButton="1"/>
    <filterColumn colId="10276" hiddenButton="1"/>
    <filterColumn colId="10277" hiddenButton="1"/>
    <filterColumn colId="10278" hiddenButton="1"/>
    <filterColumn colId="10279" hiddenButton="1"/>
    <filterColumn colId="10280" hiddenButton="1"/>
    <filterColumn colId="10281" hiddenButton="1"/>
    <filterColumn colId="10282" hiddenButton="1"/>
    <filterColumn colId="10283" hiddenButton="1"/>
    <filterColumn colId="10284" hiddenButton="1"/>
    <filterColumn colId="10285" hiddenButton="1"/>
    <filterColumn colId="10286" hiddenButton="1"/>
    <filterColumn colId="10287" hiddenButton="1"/>
    <filterColumn colId="10288" hiddenButton="1"/>
    <filterColumn colId="10289" hiddenButton="1"/>
    <filterColumn colId="10290" hiddenButton="1"/>
    <filterColumn colId="10291" hiddenButton="1"/>
    <filterColumn colId="10292" hiddenButton="1"/>
    <filterColumn colId="10293" hiddenButton="1"/>
    <filterColumn colId="10294" hiddenButton="1"/>
    <filterColumn colId="10295" hiddenButton="1"/>
    <filterColumn colId="10296" hiddenButton="1"/>
    <filterColumn colId="10297" hiddenButton="1"/>
    <filterColumn colId="10298" hiddenButton="1"/>
    <filterColumn colId="10299" hiddenButton="1"/>
    <filterColumn colId="10300" hiddenButton="1"/>
    <filterColumn colId="10301" hiddenButton="1"/>
    <filterColumn colId="10302" hiddenButton="1"/>
    <filterColumn colId="10303" hiddenButton="1"/>
    <filterColumn colId="10304" hiddenButton="1"/>
    <filterColumn colId="10305" hiddenButton="1"/>
    <filterColumn colId="10306" hiddenButton="1"/>
    <filterColumn colId="10307" hiddenButton="1"/>
    <filterColumn colId="10308" hiddenButton="1"/>
    <filterColumn colId="10309" hiddenButton="1"/>
    <filterColumn colId="10310" hiddenButton="1"/>
    <filterColumn colId="10311" hiddenButton="1"/>
    <filterColumn colId="10312" hiddenButton="1"/>
    <filterColumn colId="10313" hiddenButton="1"/>
    <filterColumn colId="10314" hiddenButton="1"/>
    <filterColumn colId="10315" hiddenButton="1"/>
    <filterColumn colId="10316" hiddenButton="1"/>
    <filterColumn colId="10317" hiddenButton="1"/>
    <filterColumn colId="10318" hiddenButton="1"/>
    <filterColumn colId="10319" hiddenButton="1"/>
    <filterColumn colId="10320" hiddenButton="1"/>
    <filterColumn colId="10321" hiddenButton="1"/>
    <filterColumn colId="10322" hiddenButton="1"/>
    <filterColumn colId="10323" hiddenButton="1"/>
    <filterColumn colId="10324" hiddenButton="1"/>
    <filterColumn colId="10325" hiddenButton="1"/>
    <filterColumn colId="10326" hiddenButton="1"/>
    <filterColumn colId="10327" hiddenButton="1"/>
    <filterColumn colId="10328" hiddenButton="1"/>
    <filterColumn colId="10329" hiddenButton="1"/>
    <filterColumn colId="10330" hiddenButton="1"/>
    <filterColumn colId="10331" hiddenButton="1"/>
    <filterColumn colId="10332" hiddenButton="1"/>
    <filterColumn colId="10333" hiddenButton="1"/>
    <filterColumn colId="10334" hiddenButton="1"/>
    <filterColumn colId="10335" hiddenButton="1"/>
    <filterColumn colId="10336" hiddenButton="1"/>
    <filterColumn colId="10337" hiddenButton="1"/>
    <filterColumn colId="10338" hiddenButton="1"/>
    <filterColumn colId="10339" hiddenButton="1"/>
    <filterColumn colId="10340" hiddenButton="1"/>
    <filterColumn colId="10341" hiddenButton="1"/>
    <filterColumn colId="10342" hiddenButton="1"/>
    <filterColumn colId="10343" hiddenButton="1"/>
    <filterColumn colId="10344" hiddenButton="1"/>
    <filterColumn colId="10345" hiddenButton="1"/>
    <filterColumn colId="10346" hiddenButton="1"/>
    <filterColumn colId="10347" hiddenButton="1"/>
    <filterColumn colId="10348" hiddenButton="1"/>
    <filterColumn colId="10349" hiddenButton="1"/>
    <filterColumn colId="10350" hiddenButton="1"/>
    <filterColumn colId="10351" hiddenButton="1"/>
    <filterColumn colId="10352" hiddenButton="1"/>
    <filterColumn colId="10353" hiddenButton="1"/>
    <filterColumn colId="10354" hiddenButton="1"/>
    <filterColumn colId="10355" hiddenButton="1"/>
    <filterColumn colId="10356" hiddenButton="1"/>
    <filterColumn colId="10357" hiddenButton="1"/>
    <filterColumn colId="10358" hiddenButton="1"/>
    <filterColumn colId="10359" hiddenButton="1"/>
    <filterColumn colId="10360" hiddenButton="1"/>
    <filterColumn colId="10361" hiddenButton="1"/>
    <filterColumn colId="10362" hiddenButton="1"/>
    <filterColumn colId="10363" hiddenButton="1"/>
    <filterColumn colId="10364" hiddenButton="1"/>
    <filterColumn colId="10365" hiddenButton="1"/>
    <filterColumn colId="10366" hiddenButton="1"/>
    <filterColumn colId="10367" hiddenButton="1"/>
    <filterColumn colId="10368" hiddenButton="1"/>
    <filterColumn colId="10369" hiddenButton="1"/>
    <filterColumn colId="10370" hiddenButton="1"/>
    <filterColumn colId="10371" hiddenButton="1"/>
    <filterColumn colId="10372" hiddenButton="1"/>
    <filterColumn colId="10373" hiddenButton="1"/>
    <filterColumn colId="10374" hiddenButton="1"/>
    <filterColumn colId="10375" hiddenButton="1"/>
    <filterColumn colId="10376" hiddenButton="1"/>
    <filterColumn colId="10377" hiddenButton="1"/>
    <filterColumn colId="10378" hiddenButton="1"/>
    <filterColumn colId="10379" hiddenButton="1"/>
    <filterColumn colId="10380" hiddenButton="1"/>
    <filterColumn colId="10381" hiddenButton="1"/>
    <filterColumn colId="10382" hiddenButton="1"/>
    <filterColumn colId="10383" hiddenButton="1"/>
    <filterColumn colId="10384" hiddenButton="1"/>
    <filterColumn colId="10385" hiddenButton="1"/>
    <filterColumn colId="10386" hiddenButton="1"/>
    <filterColumn colId="10387" hiddenButton="1"/>
    <filterColumn colId="10388" hiddenButton="1"/>
    <filterColumn colId="10389" hiddenButton="1"/>
    <filterColumn colId="10390" hiddenButton="1"/>
    <filterColumn colId="10391" hiddenButton="1"/>
    <filterColumn colId="10392" hiddenButton="1"/>
    <filterColumn colId="10393" hiddenButton="1"/>
    <filterColumn colId="10394" hiddenButton="1"/>
    <filterColumn colId="10395" hiddenButton="1"/>
    <filterColumn colId="10396" hiddenButton="1"/>
    <filterColumn colId="10397" hiddenButton="1"/>
    <filterColumn colId="10398" hiddenButton="1"/>
    <filterColumn colId="10399" hiddenButton="1"/>
    <filterColumn colId="10400" hiddenButton="1"/>
    <filterColumn colId="10401" hiddenButton="1"/>
    <filterColumn colId="10402" hiddenButton="1"/>
    <filterColumn colId="10403" hiddenButton="1"/>
    <filterColumn colId="10404" hiddenButton="1"/>
    <filterColumn colId="10405" hiddenButton="1"/>
    <filterColumn colId="10406" hiddenButton="1"/>
    <filterColumn colId="10407" hiddenButton="1"/>
    <filterColumn colId="10408" hiddenButton="1"/>
    <filterColumn colId="10409" hiddenButton="1"/>
    <filterColumn colId="10410" hiddenButton="1"/>
    <filterColumn colId="10411" hiddenButton="1"/>
    <filterColumn colId="10412" hiddenButton="1"/>
    <filterColumn colId="10413" hiddenButton="1"/>
    <filterColumn colId="10414" hiddenButton="1"/>
    <filterColumn colId="10415" hiddenButton="1"/>
    <filterColumn colId="10416" hiddenButton="1"/>
    <filterColumn colId="10417" hiddenButton="1"/>
    <filterColumn colId="10418" hiddenButton="1"/>
    <filterColumn colId="10419" hiddenButton="1"/>
    <filterColumn colId="10420" hiddenButton="1"/>
    <filterColumn colId="10421" hiddenButton="1"/>
    <filterColumn colId="10422" hiddenButton="1"/>
    <filterColumn colId="10423" hiddenButton="1"/>
    <filterColumn colId="10424" hiddenButton="1"/>
    <filterColumn colId="10425" hiddenButton="1"/>
    <filterColumn colId="10426" hiddenButton="1"/>
    <filterColumn colId="10427" hiddenButton="1"/>
    <filterColumn colId="10428" hiddenButton="1"/>
    <filterColumn colId="10429" hiddenButton="1"/>
    <filterColumn colId="10430" hiddenButton="1"/>
    <filterColumn colId="10431" hiddenButton="1"/>
    <filterColumn colId="10432" hiddenButton="1"/>
    <filterColumn colId="10433" hiddenButton="1"/>
    <filterColumn colId="10434" hiddenButton="1"/>
    <filterColumn colId="10435" hiddenButton="1"/>
    <filterColumn colId="10436" hiddenButton="1"/>
    <filterColumn colId="10437" hiddenButton="1"/>
    <filterColumn colId="10438" hiddenButton="1"/>
    <filterColumn colId="10439" hiddenButton="1"/>
    <filterColumn colId="10440" hiddenButton="1"/>
    <filterColumn colId="10441" hiddenButton="1"/>
    <filterColumn colId="10442" hiddenButton="1"/>
    <filterColumn colId="10443" hiddenButton="1"/>
    <filterColumn colId="10444" hiddenButton="1"/>
    <filterColumn colId="10445" hiddenButton="1"/>
    <filterColumn colId="10446" hiddenButton="1"/>
    <filterColumn colId="10447" hiddenButton="1"/>
    <filterColumn colId="10448" hiddenButton="1"/>
    <filterColumn colId="10449" hiddenButton="1"/>
    <filterColumn colId="10450" hiddenButton="1"/>
    <filterColumn colId="10451" hiddenButton="1"/>
    <filterColumn colId="10452" hiddenButton="1"/>
    <filterColumn colId="10453" hiddenButton="1"/>
    <filterColumn colId="10454" hiddenButton="1"/>
    <filterColumn colId="10455" hiddenButton="1"/>
    <filterColumn colId="10456" hiddenButton="1"/>
    <filterColumn colId="10457" hiddenButton="1"/>
    <filterColumn colId="10458" hiddenButton="1"/>
    <filterColumn colId="10459" hiddenButton="1"/>
    <filterColumn colId="10460" hiddenButton="1"/>
    <filterColumn colId="10461" hiddenButton="1"/>
    <filterColumn colId="10462" hiddenButton="1"/>
    <filterColumn colId="10463" hiddenButton="1"/>
    <filterColumn colId="10464" hiddenButton="1"/>
    <filterColumn colId="10465" hiddenButton="1"/>
    <filterColumn colId="10466" hiddenButton="1"/>
    <filterColumn colId="10467" hiddenButton="1"/>
    <filterColumn colId="10468" hiddenButton="1"/>
    <filterColumn colId="10469" hiddenButton="1"/>
    <filterColumn colId="10470" hiddenButton="1"/>
    <filterColumn colId="10471" hiddenButton="1"/>
    <filterColumn colId="10472" hiddenButton="1"/>
    <filterColumn colId="10473" hiddenButton="1"/>
    <filterColumn colId="10474" hiddenButton="1"/>
    <filterColumn colId="10475" hiddenButton="1"/>
    <filterColumn colId="10476" hiddenButton="1"/>
    <filterColumn colId="10477" hiddenButton="1"/>
    <filterColumn colId="10478" hiddenButton="1"/>
    <filterColumn colId="10479" hiddenButton="1"/>
    <filterColumn colId="10480" hiddenButton="1"/>
    <filterColumn colId="10481" hiddenButton="1"/>
    <filterColumn colId="10482" hiddenButton="1"/>
    <filterColumn colId="10483" hiddenButton="1"/>
    <filterColumn colId="10484" hiddenButton="1"/>
    <filterColumn colId="10485" hiddenButton="1"/>
    <filterColumn colId="10486" hiddenButton="1"/>
    <filterColumn colId="10487" hiddenButton="1"/>
    <filterColumn colId="10488" hiddenButton="1"/>
    <filterColumn colId="10489" hiddenButton="1"/>
    <filterColumn colId="10490" hiddenButton="1"/>
    <filterColumn colId="10491" hiddenButton="1"/>
    <filterColumn colId="10492" hiddenButton="1"/>
    <filterColumn colId="10493" hiddenButton="1"/>
    <filterColumn colId="10494" hiddenButton="1"/>
    <filterColumn colId="10495" hiddenButton="1"/>
    <filterColumn colId="10496" hiddenButton="1"/>
    <filterColumn colId="10497" hiddenButton="1"/>
    <filterColumn colId="10498" hiddenButton="1"/>
    <filterColumn colId="10499" hiddenButton="1"/>
    <filterColumn colId="10500" hiddenButton="1"/>
    <filterColumn colId="10501" hiddenButton="1"/>
    <filterColumn colId="10502" hiddenButton="1"/>
    <filterColumn colId="10503" hiddenButton="1"/>
    <filterColumn colId="10504" hiddenButton="1"/>
    <filterColumn colId="10505" hiddenButton="1"/>
    <filterColumn colId="10506" hiddenButton="1"/>
    <filterColumn colId="10507" hiddenButton="1"/>
    <filterColumn colId="10508" hiddenButton="1"/>
    <filterColumn colId="10509" hiddenButton="1"/>
    <filterColumn colId="10510" hiddenButton="1"/>
    <filterColumn colId="10511" hiddenButton="1"/>
    <filterColumn colId="10512" hiddenButton="1"/>
    <filterColumn colId="10513" hiddenButton="1"/>
    <filterColumn colId="10514" hiddenButton="1"/>
    <filterColumn colId="10515" hiddenButton="1"/>
    <filterColumn colId="10516" hiddenButton="1"/>
    <filterColumn colId="10517" hiddenButton="1"/>
    <filterColumn colId="10518" hiddenButton="1"/>
    <filterColumn colId="10519" hiddenButton="1"/>
    <filterColumn colId="10520" hiddenButton="1"/>
    <filterColumn colId="10521" hiddenButton="1"/>
    <filterColumn colId="10522" hiddenButton="1"/>
    <filterColumn colId="10523" hiddenButton="1"/>
    <filterColumn colId="10524" hiddenButton="1"/>
    <filterColumn colId="10525" hiddenButton="1"/>
    <filterColumn colId="10526" hiddenButton="1"/>
    <filterColumn colId="10527" hiddenButton="1"/>
    <filterColumn colId="10528" hiddenButton="1"/>
    <filterColumn colId="10529" hiddenButton="1"/>
    <filterColumn colId="10530" hiddenButton="1"/>
    <filterColumn colId="10531" hiddenButton="1"/>
    <filterColumn colId="10532" hiddenButton="1"/>
    <filterColumn colId="10533" hiddenButton="1"/>
    <filterColumn colId="10534" hiddenButton="1"/>
    <filterColumn colId="10535" hiddenButton="1"/>
    <filterColumn colId="10536" hiddenButton="1"/>
    <filterColumn colId="10537" hiddenButton="1"/>
    <filterColumn colId="10538" hiddenButton="1"/>
    <filterColumn colId="10539" hiddenButton="1"/>
    <filterColumn colId="10540" hiddenButton="1"/>
    <filterColumn colId="10541" hiddenButton="1"/>
    <filterColumn colId="10542" hiddenButton="1"/>
    <filterColumn colId="10543" hiddenButton="1"/>
    <filterColumn colId="10544" hiddenButton="1"/>
    <filterColumn colId="10545" hiddenButton="1"/>
    <filterColumn colId="10546" hiddenButton="1"/>
    <filterColumn colId="10547" hiddenButton="1"/>
    <filterColumn colId="10548" hiddenButton="1"/>
    <filterColumn colId="10549" hiddenButton="1"/>
    <filterColumn colId="10550" hiddenButton="1"/>
    <filterColumn colId="10551" hiddenButton="1"/>
    <filterColumn colId="10552" hiddenButton="1"/>
    <filterColumn colId="10553" hiddenButton="1"/>
    <filterColumn colId="10554" hiddenButton="1"/>
    <filterColumn colId="10555" hiddenButton="1"/>
    <filterColumn colId="10556" hiddenButton="1"/>
    <filterColumn colId="10557" hiddenButton="1"/>
    <filterColumn colId="10558" hiddenButton="1"/>
    <filterColumn colId="10559" hiddenButton="1"/>
    <filterColumn colId="10560" hiddenButton="1"/>
    <filterColumn colId="10561" hiddenButton="1"/>
    <filterColumn colId="10562" hiddenButton="1"/>
    <filterColumn colId="10563" hiddenButton="1"/>
    <filterColumn colId="10564" hiddenButton="1"/>
    <filterColumn colId="10565" hiddenButton="1"/>
    <filterColumn colId="10566" hiddenButton="1"/>
    <filterColumn colId="10567" hiddenButton="1"/>
    <filterColumn colId="10568" hiddenButton="1"/>
    <filterColumn colId="10569" hiddenButton="1"/>
    <filterColumn colId="10570" hiddenButton="1"/>
    <filterColumn colId="10571" hiddenButton="1"/>
    <filterColumn colId="10572" hiddenButton="1"/>
    <filterColumn colId="10573" hiddenButton="1"/>
    <filterColumn colId="10574" hiddenButton="1"/>
    <filterColumn colId="10575" hiddenButton="1"/>
    <filterColumn colId="10576" hiddenButton="1"/>
    <filterColumn colId="10577" hiddenButton="1"/>
    <filterColumn colId="10578" hiddenButton="1"/>
    <filterColumn colId="10579" hiddenButton="1"/>
    <filterColumn colId="10580" hiddenButton="1"/>
    <filterColumn colId="10581" hiddenButton="1"/>
    <filterColumn colId="10582" hiddenButton="1"/>
    <filterColumn colId="10583" hiddenButton="1"/>
    <filterColumn colId="10584" hiddenButton="1"/>
    <filterColumn colId="10585" hiddenButton="1"/>
    <filterColumn colId="10586" hiddenButton="1"/>
    <filterColumn colId="10587" hiddenButton="1"/>
    <filterColumn colId="10588" hiddenButton="1"/>
    <filterColumn colId="10589" hiddenButton="1"/>
    <filterColumn colId="10590" hiddenButton="1"/>
    <filterColumn colId="10591" hiddenButton="1"/>
    <filterColumn colId="10592" hiddenButton="1"/>
    <filterColumn colId="10593" hiddenButton="1"/>
    <filterColumn colId="10594" hiddenButton="1"/>
    <filterColumn colId="10595" hiddenButton="1"/>
    <filterColumn colId="10596" hiddenButton="1"/>
    <filterColumn colId="10597" hiddenButton="1"/>
    <filterColumn colId="10598" hiddenButton="1"/>
    <filterColumn colId="10599" hiddenButton="1"/>
    <filterColumn colId="10600" hiddenButton="1"/>
    <filterColumn colId="10601" hiddenButton="1"/>
    <filterColumn colId="10602" hiddenButton="1"/>
    <filterColumn colId="10603" hiddenButton="1"/>
    <filterColumn colId="10604" hiddenButton="1"/>
    <filterColumn colId="10605" hiddenButton="1"/>
    <filterColumn colId="10606" hiddenButton="1"/>
    <filterColumn colId="10607" hiddenButton="1"/>
    <filterColumn colId="10608" hiddenButton="1"/>
    <filterColumn colId="10609" hiddenButton="1"/>
    <filterColumn colId="10610" hiddenButton="1"/>
    <filterColumn colId="10611" hiddenButton="1"/>
    <filterColumn colId="10612" hiddenButton="1"/>
    <filterColumn colId="10613" hiddenButton="1"/>
    <filterColumn colId="10614" hiddenButton="1"/>
    <filterColumn colId="10615" hiddenButton="1"/>
    <filterColumn colId="10616" hiddenButton="1"/>
    <filterColumn colId="10617" hiddenButton="1"/>
    <filterColumn colId="10618" hiddenButton="1"/>
    <filterColumn colId="10619" hiddenButton="1"/>
    <filterColumn colId="10620" hiddenButton="1"/>
    <filterColumn colId="10621" hiddenButton="1"/>
    <filterColumn colId="10622" hiddenButton="1"/>
    <filterColumn colId="10623" hiddenButton="1"/>
    <filterColumn colId="10624" hiddenButton="1"/>
    <filterColumn colId="10625" hiddenButton="1"/>
    <filterColumn colId="10626" hiddenButton="1"/>
    <filterColumn colId="10627" hiddenButton="1"/>
    <filterColumn colId="10628" hiddenButton="1"/>
    <filterColumn colId="10629" hiddenButton="1"/>
    <filterColumn colId="10630" hiddenButton="1"/>
    <filterColumn colId="10631" hiddenButton="1"/>
    <filterColumn colId="10632" hiddenButton="1"/>
    <filterColumn colId="10633" hiddenButton="1"/>
    <filterColumn colId="10634" hiddenButton="1"/>
    <filterColumn colId="10635" hiddenButton="1"/>
    <filterColumn colId="10636" hiddenButton="1"/>
    <filterColumn colId="10637" hiddenButton="1"/>
    <filterColumn colId="10638" hiddenButton="1"/>
    <filterColumn colId="10639" hiddenButton="1"/>
    <filterColumn colId="10640" hiddenButton="1"/>
    <filterColumn colId="10641" hiddenButton="1"/>
    <filterColumn colId="10642" hiddenButton="1"/>
    <filterColumn colId="10643" hiddenButton="1"/>
    <filterColumn colId="10644" hiddenButton="1"/>
    <filterColumn colId="10645" hiddenButton="1"/>
    <filterColumn colId="10646" hiddenButton="1"/>
    <filterColumn colId="10647" hiddenButton="1"/>
    <filterColumn colId="10648" hiddenButton="1"/>
    <filterColumn colId="10649" hiddenButton="1"/>
    <filterColumn colId="10650" hiddenButton="1"/>
    <filterColumn colId="10651" hiddenButton="1"/>
    <filterColumn colId="10652" hiddenButton="1"/>
    <filterColumn colId="10653" hiddenButton="1"/>
    <filterColumn colId="10654" hiddenButton="1"/>
    <filterColumn colId="10655" hiddenButton="1"/>
    <filterColumn colId="10656" hiddenButton="1"/>
    <filterColumn colId="10657" hiddenButton="1"/>
    <filterColumn colId="10658" hiddenButton="1"/>
    <filterColumn colId="10659" hiddenButton="1"/>
    <filterColumn colId="10660" hiddenButton="1"/>
    <filterColumn colId="10661" hiddenButton="1"/>
    <filterColumn colId="10662" hiddenButton="1"/>
    <filterColumn colId="10663" hiddenButton="1"/>
    <filterColumn colId="10664" hiddenButton="1"/>
    <filterColumn colId="10665" hiddenButton="1"/>
    <filterColumn colId="10666" hiddenButton="1"/>
    <filterColumn colId="10667" hiddenButton="1"/>
    <filterColumn colId="10668" hiddenButton="1"/>
    <filterColumn colId="10669" hiddenButton="1"/>
    <filterColumn colId="10670" hiddenButton="1"/>
    <filterColumn colId="10671" hiddenButton="1"/>
    <filterColumn colId="10672" hiddenButton="1"/>
    <filterColumn colId="10673" hiddenButton="1"/>
    <filterColumn colId="10674" hiddenButton="1"/>
    <filterColumn colId="10675" hiddenButton="1"/>
    <filterColumn colId="10676" hiddenButton="1"/>
    <filterColumn colId="10677" hiddenButton="1"/>
    <filterColumn colId="10678" hiddenButton="1"/>
    <filterColumn colId="10679" hiddenButton="1"/>
    <filterColumn colId="10680" hiddenButton="1"/>
    <filterColumn colId="10681" hiddenButton="1"/>
    <filterColumn colId="10682" hiddenButton="1"/>
    <filterColumn colId="10683" hiddenButton="1"/>
    <filterColumn colId="10684" hiddenButton="1"/>
    <filterColumn colId="10685" hiddenButton="1"/>
    <filterColumn colId="10686" hiddenButton="1"/>
    <filterColumn colId="10687" hiddenButton="1"/>
    <filterColumn colId="10688" hiddenButton="1"/>
    <filterColumn colId="10689" hiddenButton="1"/>
    <filterColumn colId="10690" hiddenButton="1"/>
    <filterColumn colId="10691" hiddenButton="1"/>
    <filterColumn colId="10692" hiddenButton="1"/>
    <filterColumn colId="10693" hiddenButton="1"/>
    <filterColumn colId="10694" hiddenButton="1"/>
    <filterColumn colId="10695" hiddenButton="1"/>
    <filterColumn colId="10696" hiddenButton="1"/>
    <filterColumn colId="10697" hiddenButton="1"/>
    <filterColumn colId="10698" hiddenButton="1"/>
    <filterColumn colId="10699" hiddenButton="1"/>
    <filterColumn colId="10700" hiddenButton="1"/>
    <filterColumn colId="10701" hiddenButton="1"/>
    <filterColumn colId="10702" hiddenButton="1"/>
    <filterColumn colId="10703" hiddenButton="1"/>
    <filterColumn colId="10704" hiddenButton="1"/>
    <filterColumn colId="10705" hiddenButton="1"/>
    <filterColumn colId="10706" hiddenButton="1"/>
    <filterColumn colId="10707" hiddenButton="1"/>
    <filterColumn colId="10708" hiddenButton="1"/>
    <filterColumn colId="10709" hiddenButton="1"/>
    <filterColumn colId="10710" hiddenButton="1"/>
    <filterColumn colId="10711" hiddenButton="1"/>
    <filterColumn colId="10712" hiddenButton="1"/>
    <filterColumn colId="10713" hiddenButton="1"/>
    <filterColumn colId="10714" hiddenButton="1"/>
    <filterColumn colId="10715" hiddenButton="1"/>
    <filterColumn colId="10716" hiddenButton="1"/>
    <filterColumn colId="10717" hiddenButton="1"/>
    <filterColumn colId="10718" hiddenButton="1"/>
    <filterColumn colId="10719" hiddenButton="1"/>
    <filterColumn colId="10720" hiddenButton="1"/>
    <filterColumn colId="10721" hiddenButton="1"/>
    <filterColumn colId="10722" hiddenButton="1"/>
    <filterColumn colId="10723" hiddenButton="1"/>
    <filterColumn colId="10724" hiddenButton="1"/>
    <filterColumn colId="10725" hiddenButton="1"/>
    <filterColumn colId="10726" hiddenButton="1"/>
    <filterColumn colId="10727" hiddenButton="1"/>
    <filterColumn colId="10728" hiddenButton="1"/>
    <filterColumn colId="10729" hiddenButton="1"/>
    <filterColumn colId="10730" hiddenButton="1"/>
    <filterColumn colId="10731" hiddenButton="1"/>
    <filterColumn colId="10732" hiddenButton="1"/>
    <filterColumn colId="10733" hiddenButton="1"/>
    <filterColumn colId="10734" hiddenButton="1"/>
    <filterColumn colId="10735" hiddenButton="1"/>
    <filterColumn colId="10736" hiddenButton="1"/>
    <filterColumn colId="10737" hiddenButton="1"/>
    <filterColumn colId="10738" hiddenButton="1"/>
    <filterColumn colId="10739" hiddenButton="1"/>
    <filterColumn colId="10740" hiddenButton="1"/>
    <filterColumn colId="10741" hiddenButton="1"/>
    <filterColumn colId="10742" hiddenButton="1"/>
    <filterColumn colId="10743" hiddenButton="1"/>
    <filterColumn colId="10744" hiddenButton="1"/>
    <filterColumn colId="10745" hiddenButton="1"/>
    <filterColumn colId="10746" hiddenButton="1"/>
    <filterColumn colId="10747" hiddenButton="1"/>
    <filterColumn colId="10748" hiddenButton="1"/>
    <filterColumn colId="10749" hiddenButton="1"/>
    <filterColumn colId="10750" hiddenButton="1"/>
    <filterColumn colId="10751" hiddenButton="1"/>
    <filterColumn colId="10752" hiddenButton="1"/>
    <filterColumn colId="10753" hiddenButton="1"/>
    <filterColumn colId="10754" hiddenButton="1"/>
    <filterColumn colId="10755" hiddenButton="1"/>
    <filterColumn colId="10756" hiddenButton="1"/>
    <filterColumn colId="10757" hiddenButton="1"/>
    <filterColumn colId="10758" hiddenButton="1"/>
    <filterColumn colId="10759" hiddenButton="1"/>
    <filterColumn colId="10760" hiddenButton="1"/>
    <filterColumn colId="10761" hiddenButton="1"/>
    <filterColumn colId="10762" hiddenButton="1"/>
    <filterColumn colId="10763" hiddenButton="1"/>
    <filterColumn colId="10764" hiddenButton="1"/>
    <filterColumn colId="10765" hiddenButton="1"/>
    <filterColumn colId="10766" hiddenButton="1"/>
    <filterColumn colId="10767" hiddenButton="1"/>
    <filterColumn colId="10768" hiddenButton="1"/>
    <filterColumn colId="10769" hiddenButton="1"/>
    <filterColumn colId="10770" hiddenButton="1"/>
    <filterColumn colId="10771" hiddenButton="1"/>
    <filterColumn colId="10772" hiddenButton="1"/>
    <filterColumn colId="10773" hiddenButton="1"/>
    <filterColumn colId="10774" hiddenButton="1"/>
    <filterColumn colId="10775" hiddenButton="1"/>
    <filterColumn colId="10776" hiddenButton="1"/>
    <filterColumn colId="10777" hiddenButton="1"/>
    <filterColumn colId="10778" hiddenButton="1"/>
    <filterColumn colId="10779" hiddenButton="1"/>
    <filterColumn colId="10780" hiddenButton="1"/>
    <filterColumn colId="10781" hiddenButton="1"/>
    <filterColumn colId="10782" hiddenButton="1"/>
    <filterColumn colId="10783" hiddenButton="1"/>
    <filterColumn colId="10784" hiddenButton="1"/>
    <filterColumn colId="10785" hiddenButton="1"/>
    <filterColumn colId="10786" hiddenButton="1"/>
    <filterColumn colId="10787" hiddenButton="1"/>
    <filterColumn colId="10788" hiddenButton="1"/>
    <filterColumn colId="10789" hiddenButton="1"/>
    <filterColumn colId="10790" hiddenButton="1"/>
    <filterColumn colId="10791" hiddenButton="1"/>
    <filterColumn colId="10792" hiddenButton="1"/>
    <filterColumn colId="10793" hiddenButton="1"/>
    <filterColumn colId="10794" hiddenButton="1"/>
    <filterColumn colId="10795" hiddenButton="1"/>
    <filterColumn colId="10796" hiddenButton="1"/>
    <filterColumn colId="10797" hiddenButton="1"/>
    <filterColumn colId="10798" hiddenButton="1"/>
    <filterColumn colId="10799" hiddenButton="1"/>
    <filterColumn colId="10800" hiddenButton="1"/>
    <filterColumn colId="10801" hiddenButton="1"/>
    <filterColumn colId="10802" hiddenButton="1"/>
    <filterColumn colId="10803" hiddenButton="1"/>
    <filterColumn colId="10804" hiddenButton="1"/>
    <filterColumn colId="10805" hiddenButton="1"/>
    <filterColumn colId="10806" hiddenButton="1"/>
    <filterColumn colId="10807" hiddenButton="1"/>
    <filterColumn colId="10808" hiddenButton="1"/>
    <filterColumn colId="10809" hiddenButton="1"/>
    <filterColumn colId="10810" hiddenButton="1"/>
    <filterColumn colId="10811" hiddenButton="1"/>
    <filterColumn colId="10812" hiddenButton="1"/>
    <filterColumn colId="10813" hiddenButton="1"/>
    <filterColumn colId="10814" hiddenButton="1"/>
    <filterColumn colId="10815" hiddenButton="1"/>
    <filterColumn colId="10816" hiddenButton="1"/>
    <filterColumn colId="10817" hiddenButton="1"/>
    <filterColumn colId="10818" hiddenButton="1"/>
    <filterColumn colId="10819" hiddenButton="1"/>
    <filterColumn colId="10820" hiddenButton="1"/>
    <filterColumn colId="10821" hiddenButton="1"/>
    <filterColumn colId="10822" hiddenButton="1"/>
    <filterColumn colId="10823" hiddenButton="1"/>
    <filterColumn colId="10824" hiddenButton="1"/>
    <filterColumn colId="10825" hiddenButton="1"/>
    <filterColumn colId="10826" hiddenButton="1"/>
    <filterColumn colId="10827" hiddenButton="1"/>
    <filterColumn colId="10828" hiddenButton="1"/>
    <filterColumn colId="10829" hiddenButton="1"/>
    <filterColumn colId="10830" hiddenButton="1"/>
    <filterColumn colId="10831" hiddenButton="1"/>
    <filterColumn colId="10832" hiddenButton="1"/>
    <filterColumn colId="10833" hiddenButton="1"/>
    <filterColumn colId="10834" hiddenButton="1"/>
    <filterColumn colId="10835" hiddenButton="1"/>
    <filterColumn colId="10836" hiddenButton="1"/>
    <filterColumn colId="10837" hiddenButton="1"/>
    <filterColumn colId="10838" hiddenButton="1"/>
    <filterColumn colId="10839" hiddenButton="1"/>
    <filterColumn colId="10840" hiddenButton="1"/>
    <filterColumn colId="10841" hiddenButton="1"/>
    <filterColumn colId="10842" hiddenButton="1"/>
    <filterColumn colId="10843" hiddenButton="1"/>
    <filterColumn colId="10844" hiddenButton="1"/>
    <filterColumn colId="10845" hiddenButton="1"/>
    <filterColumn colId="10846" hiddenButton="1"/>
    <filterColumn colId="10847" hiddenButton="1"/>
    <filterColumn colId="10848" hiddenButton="1"/>
    <filterColumn colId="10849" hiddenButton="1"/>
    <filterColumn colId="10850" hiddenButton="1"/>
    <filterColumn colId="10851" hiddenButton="1"/>
    <filterColumn colId="10852" hiddenButton="1"/>
    <filterColumn colId="10853" hiddenButton="1"/>
    <filterColumn colId="10854" hiddenButton="1"/>
    <filterColumn colId="10855" hiddenButton="1"/>
    <filterColumn colId="10856" hiddenButton="1"/>
    <filterColumn colId="10857" hiddenButton="1"/>
    <filterColumn colId="10858" hiddenButton="1"/>
    <filterColumn colId="10859" hiddenButton="1"/>
    <filterColumn colId="10860" hiddenButton="1"/>
    <filterColumn colId="10861" hiddenButton="1"/>
    <filterColumn colId="10862" hiddenButton="1"/>
    <filterColumn colId="10863" hiddenButton="1"/>
    <filterColumn colId="10864" hiddenButton="1"/>
    <filterColumn colId="10865" hiddenButton="1"/>
    <filterColumn colId="10866" hiddenButton="1"/>
    <filterColumn colId="10867" hiddenButton="1"/>
    <filterColumn colId="10868" hiddenButton="1"/>
    <filterColumn colId="10869" hiddenButton="1"/>
    <filterColumn colId="10870" hiddenButton="1"/>
    <filterColumn colId="10871" hiddenButton="1"/>
    <filterColumn colId="10872" hiddenButton="1"/>
    <filterColumn colId="10873" hiddenButton="1"/>
    <filterColumn colId="10874" hiddenButton="1"/>
    <filterColumn colId="10875" hiddenButton="1"/>
    <filterColumn colId="10876" hiddenButton="1"/>
    <filterColumn colId="10877" hiddenButton="1"/>
    <filterColumn colId="10878" hiddenButton="1"/>
    <filterColumn colId="10879" hiddenButton="1"/>
    <filterColumn colId="10880" hiddenButton="1"/>
    <filterColumn colId="10881" hiddenButton="1"/>
    <filterColumn colId="10882" hiddenButton="1"/>
    <filterColumn colId="10883" hiddenButton="1"/>
    <filterColumn colId="10884" hiddenButton="1"/>
    <filterColumn colId="10885" hiddenButton="1"/>
    <filterColumn colId="10886" hiddenButton="1"/>
    <filterColumn colId="10887" hiddenButton="1"/>
    <filterColumn colId="10888" hiddenButton="1"/>
    <filterColumn colId="10889" hiddenButton="1"/>
    <filterColumn colId="10890" hiddenButton="1"/>
    <filterColumn colId="10891" hiddenButton="1"/>
    <filterColumn colId="10892" hiddenButton="1"/>
    <filterColumn colId="10893" hiddenButton="1"/>
    <filterColumn colId="10894" hiddenButton="1"/>
    <filterColumn colId="10895" hiddenButton="1"/>
    <filterColumn colId="10896" hiddenButton="1"/>
    <filterColumn colId="10897" hiddenButton="1"/>
    <filterColumn colId="10898" hiddenButton="1"/>
    <filterColumn colId="10899" hiddenButton="1"/>
    <filterColumn colId="10900" hiddenButton="1"/>
    <filterColumn colId="10901" hiddenButton="1"/>
    <filterColumn colId="10902" hiddenButton="1"/>
    <filterColumn colId="10903" hiddenButton="1"/>
    <filterColumn colId="10904" hiddenButton="1"/>
    <filterColumn colId="10905" hiddenButton="1"/>
    <filterColumn colId="10906" hiddenButton="1"/>
    <filterColumn colId="10907" hiddenButton="1"/>
    <filterColumn colId="10908" hiddenButton="1"/>
    <filterColumn colId="10909" hiddenButton="1"/>
    <filterColumn colId="10910" hiddenButton="1"/>
    <filterColumn colId="10911" hiddenButton="1"/>
    <filterColumn colId="10912" hiddenButton="1"/>
    <filterColumn colId="10913" hiddenButton="1"/>
    <filterColumn colId="10914" hiddenButton="1"/>
    <filterColumn colId="10915" hiddenButton="1"/>
    <filterColumn colId="10916" hiddenButton="1"/>
    <filterColumn colId="10917" hiddenButton="1"/>
    <filterColumn colId="10918" hiddenButton="1"/>
    <filterColumn colId="10919" hiddenButton="1"/>
    <filterColumn colId="10920" hiddenButton="1"/>
    <filterColumn colId="10921" hiddenButton="1"/>
    <filterColumn colId="10922" hiddenButton="1"/>
    <filterColumn colId="10923" hiddenButton="1"/>
    <filterColumn colId="10924" hiddenButton="1"/>
    <filterColumn colId="10925" hiddenButton="1"/>
    <filterColumn colId="10926" hiddenButton="1"/>
    <filterColumn colId="10927" hiddenButton="1"/>
    <filterColumn colId="10928" hiddenButton="1"/>
    <filterColumn colId="10929" hiddenButton="1"/>
    <filterColumn colId="10930" hiddenButton="1"/>
    <filterColumn colId="10931" hiddenButton="1"/>
    <filterColumn colId="10932" hiddenButton="1"/>
    <filterColumn colId="10933" hiddenButton="1"/>
    <filterColumn colId="10934" hiddenButton="1"/>
    <filterColumn colId="10935" hiddenButton="1"/>
    <filterColumn colId="10936" hiddenButton="1"/>
    <filterColumn colId="10937" hiddenButton="1"/>
    <filterColumn colId="10938" hiddenButton="1"/>
    <filterColumn colId="10939" hiddenButton="1"/>
    <filterColumn colId="10940" hiddenButton="1"/>
    <filterColumn colId="10941" hiddenButton="1"/>
    <filterColumn colId="10942" hiddenButton="1"/>
    <filterColumn colId="10943" hiddenButton="1"/>
    <filterColumn colId="10944" hiddenButton="1"/>
    <filterColumn colId="10945" hiddenButton="1"/>
    <filterColumn colId="10946" hiddenButton="1"/>
    <filterColumn colId="10947" hiddenButton="1"/>
    <filterColumn colId="10948" hiddenButton="1"/>
    <filterColumn colId="10949" hiddenButton="1"/>
    <filterColumn colId="10950" hiddenButton="1"/>
    <filterColumn colId="10951" hiddenButton="1"/>
    <filterColumn colId="10952" hiddenButton="1"/>
    <filterColumn colId="10953" hiddenButton="1"/>
    <filterColumn colId="10954" hiddenButton="1"/>
    <filterColumn colId="10955" hiddenButton="1"/>
    <filterColumn colId="10956" hiddenButton="1"/>
    <filterColumn colId="10957" hiddenButton="1"/>
    <filterColumn colId="10958" hiddenButton="1"/>
    <filterColumn colId="10959" hiddenButton="1"/>
    <filterColumn colId="10960" hiddenButton="1"/>
    <filterColumn colId="10961" hiddenButton="1"/>
    <filterColumn colId="10962" hiddenButton="1"/>
    <filterColumn colId="10963" hiddenButton="1"/>
    <filterColumn colId="10964" hiddenButton="1"/>
    <filterColumn colId="10965" hiddenButton="1"/>
    <filterColumn colId="10966" hiddenButton="1"/>
    <filterColumn colId="10967" hiddenButton="1"/>
    <filterColumn colId="10968" hiddenButton="1"/>
    <filterColumn colId="10969" hiddenButton="1"/>
    <filterColumn colId="10970" hiddenButton="1"/>
    <filterColumn colId="10971" hiddenButton="1"/>
    <filterColumn colId="10972" hiddenButton="1"/>
    <filterColumn colId="10973" hiddenButton="1"/>
    <filterColumn colId="10974" hiddenButton="1"/>
    <filterColumn colId="10975" hiddenButton="1"/>
    <filterColumn colId="10976" hiddenButton="1"/>
    <filterColumn colId="10977" hiddenButton="1"/>
    <filterColumn colId="10978" hiddenButton="1"/>
    <filterColumn colId="10979" hiddenButton="1"/>
    <filterColumn colId="10980" hiddenButton="1"/>
    <filterColumn colId="10981" hiddenButton="1"/>
    <filterColumn colId="10982" hiddenButton="1"/>
    <filterColumn colId="10983" hiddenButton="1"/>
    <filterColumn colId="10984" hiddenButton="1"/>
    <filterColumn colId="10985" hiddenButton="1"/>
    <filterColumn colId="10986" hiddenButton="1"/>
    <filterColumn colId="10987" hiddenButton="1"/>
    <filterColumn colId="10988" hiddenButton="1"/>
    <filterColumn colId="10989" hiddenButton="1"/>
    <filterColumn colId="10990" hiddenButton="1"/>
    <filterColumn colId="10991" hiddenButton="1"/>
    <filterColumn colId="10992" hiddenButton="1"/>
    <filterColumn colId="10993" hiddenButton="1"/>
    <filterColumn colId="10994" hiddenButton="1"/>
    <filterColumn colId="10995" hiddenButton="1"/>
    <filterColumn colId="10996" hiddenButton="1"/>
    <filterColumn colId="10997" hiddenButton="1"/>
    <filterColumn colId="10998" hiddenButton="1"/>
    <filterColumn colId="10999" hiddenButton="1"/>
    <filterColumn colId="11000" hiddenButton="1"/>
    <filterColumn colId="11001" hiddenButton="1"/>
    <filterColumn colId="11002" hiddenButton="1"/>
    <filterColumn colId="11003" hiddenButton="1"/>
    <filterColumn colId="11004" hiddenButton="1"/>
    <filterColumn colId="11005" hiddenButton="1"/>
    <filterColumn colId="11006" hiddenButton="1"/>
    <filterColumn colId="11007" hiddenButton="1"/>
    <filterColumn colId="11008" hiddenButton="1"/>
    <filterColumn colId="11009" hiddenButton="1"/>
    <filterColumn colId="11010" hiddenButton="1"/>
    <filterColumn colId="11011" hiddenButton="1"/>
    <filterColumn colId="11012" hiddenButton="1"/>
    <filterColumn colId="11013" hiddenButton="1"/>
    <filterColumn colId="11014" hiddenButton="1"/>
    <filterColumn colId="11015" hiddenButton="1"/>
    <filterColumn colId="11016" hiddenButton="1"/>
    <filterColumn colId="11017" hiddenButton="1"/>
    <filterColumn colId="11018" hiddenButton="1"/>
    <filterColumn colId="11019" hiddenButton="1"/>
    <filterColumn colId="11020" hiddenButton="1"/>
    <filterColumn colId="11021" hiddenButton="1"/>
    <filterColumn colId="11022" hiddenButton="1"/>
    <filterColumn colId="11023" hiddenButton="1"/>
    <filterColumn colId="11024" hiddenButton="1"/>
    <filterColumn colId="11025" hiddenButton="1"/>
    <filterColumn colId="11026" hiddenButton="1"/>
    <filterColumn colId="11027" hiddenButton="1"/>
    <filterColumn colId="11028" hiddenButton="1"/>
    <filterColumn colId="11029" hiddenButton="1"/>
    <filterColumn colId="11030" hiddenButton="1"/>
    <filterColumn colId="11031" hiddenButton="1"/>
    <filterColumn colId="11032" hiddenButton="1"/>
    <filterColumn colId="11033" hiddenButton="1"/>
    <filterColumn colId="11034" hiddenButton="1"/>
    <filterColumn colId="11035" hiddenButton="1"/>
    <filterColumn colId="11036" hiddenButton="1"/>
    <filterColumn colId="11037" hiddenButton="1"/>
    <filterColumn colId="11038" hiddenButton="1"/>
    <filterColumn colId="11039" hiddenButton="1"/>
    <filterColumn colId="11040" hiddenButton="1"/>
    <filterColumn colId="11041" hiddenButton="1"/>
    <filterColumn colId="11042" hiddenButton="1"/>
    <filterColumn colId="11043" hiddenButton="1"/>
    <filterColumn colId="11044" hiddenButton="1"/>
    <filterColumn colId="11045" hiddenButton="1"/>
    <filterColumn colId="11046" hiddenButton="1"/>
    <filterColumn colId="11047" hiddenButton="1"/>
    <filterColumn colId="11048" hiddenButton="1"/>
    <filterColumn colId="11049" hiddenButton="1"/>
    <filterColumn colId="11050" hiddenButton="1"/>
    <filterColumn colId="11051" hiddenButton="1"/>
    <filterColumn colId="11052" hiddenButton="1"/>
    <filterColumn colId="11053" hiddenButton="1"/>
    <filterColumn colId="11054" hiddenButton="1"/>
    <filterColumn colId="11055" hiddenButton="1"/>
    <filterColumn colId="11056" hiddenButton="1"/>
    <filterColumn colId="11057" hiddenButton="1"/>
    <filterColumn colId="11058" hiddenButton="1"/>
    <filterColumn colId="11059" hiddenButton="1"/>
    <filterColumn colId="11060" hiddenButton="1"/>
    <filterColumn colId="11061" hiddenButton="1"/>
    <filterColumn colId="11062" hiddenButton="1"/>
    <filterColumn colId="11063" hiddenButton="1"/>
    <filterColumn colId="11064" hiddenButton="1"/>
    <filterColumn colId="11065" hiddenButton="1"/>
    <filterColumn colId="11066" hiddenButton="1"/>
    <filterColumn colId="11067" hiddenButton="1"/>
    <filterColumn colId="11068" hiddenButton="1"/>
    <filterColumn colId="11069" hiddenButton="1"/>
    <filterColumn colId="11070" hiddenButton="1"/>
    <filterColumn colId="11071" hiddenButton="1"/>
    <filterColumn colId="11072" hiddenButton="1"/>
    <filterColumn colId="11073" hiddenButton="1"/>
    <filterColumn colId="11074" hiddenButton="1"/>
    <filterColumn colId="11075" hiddenButton="1"/>
    <filterColumn colId="11076" hiddenButton="1"/>
    <filterColumn colId="11077" hiddenButton="1"/>
    <filterColumn colId="11078" hiddenButton="1"/>
    <filterColumn colId="11079" hiddenButton="1"/>
    <filterColumn colId="11080" hiddenButton="1"/>
    <filterColumn colId="11081" hiddenButton="1"/>
    <filterColumn colId="11082" hiddenButton="1"/>
    <filterColumn colId="11083" hiddenButton="1"/>
    <filterColumn colId="11084" hiddenButton="1"/>
    <filterColumn colId="11085" hiddenButton="1"/>
    <filterColumn colId="11086" hiddenButton="1"/>
    <filterColumn colId="11087" hiddenButton="1"/>
    <filterColumn colId="11088" hiddenButton="1"/>
    <filterColumn colId="11089" hiddenButton="1"/>
    <filterColumn colId="11090" hiddenButton="1"/>
    <filterColumn colId="11091" hiddenButton="1"/>
    <filterColumn colId="11092" hiddenButton="1"/>
    <filterColumn colId="11093" hiddenButton="1"/>
    <filterColumn colId="11094" hiddenButton="1"/>
    <filterColumn colId="11095" hiddenButton="1"/>
    <filterColumn colId="11096" hiddenButton="1"/>
    <filterColumn colId="11097" hiddenButton="1"/>
    <filterColumn colId="11098" hiddenButton="1"/>
    <filterColumn colId="11099" hiddenButton="1"/>
    <filterColumn colId="11100" hiddenButton="1"/>
    <filterColumn colId="11101" hiddenButton="1"/>
    <filterColumn colId="11102" hiddenButton="1"/>
    <filterColumn colId="11103" hiddenButton="1"/>
    <filterColumn colId="11104" hiddenButton="1"/>
    <filterColumn colId="11105" hiddenButton="1"/>
    <filterColumn colId="11106" hiddenButton="1"/>
    <filterColumn colId="11107" hiddenButton="1"/>
    <filterColumn colId="11108" hiddenButton="1"/>
    <filterColumn colId="11109" hiddenButton="1"/>
    <filterColumn colId="11110" hiddenButton="1"/>
    <filterColumn colId="11111" hiddenButton="1"/>
    <filterColumn colId="11112" hiddenButton="1"/>
    <filterColumn colId="11113" hiddenButton="1"/>
    <filterColumn colId="11114" hiddenButton="1"/>
    <filterColumn colId="11115" hiddenButton="1"/>
    <filterColumn colId="11116" hiddenButton="1"/>
    <filterColumn colId="11117" hiddenButton="1"/>
    <filterColumn colId="11118" hiddenButton="1"/>
    <filterColumn colId="11119" hiddenButton="1"/>
    <filterColumn colId="11120" hiddenButton="1"/>
    <filterColumn colId="11121" hiddenButton="1"/>
    <filterColumn colId="11122" hiddenButton="1"/>
    <filterColumn colId="11123" hiddenButton="1"/>
    <filterColumn colId="11124" hiddenButton="1"/>
    <filterColumn colId="11125" hiddenButton="1"/>
    <filterColumn colId="11126" hiddenButton="1"/>
    <filterColumn colId="11127" hiddenButton="1"/>
    <filterColumn colId="11128" hiddenButton="1"/>
    <filterColumn colId="11129" hiddenButton="1"/>
    <filterColumn colId="11130" hiddenButton="1"/>
    <filterColumn colId="11131" hiddenButton="1"/>
    <filterColumn colId="11132" hiddenButton="1"/>
    <filterColumn colId="11133" hiddenButton="1"/>
    <filterColumn colId="11134" hiddenButton="1"/>
    <filterColumn colId="11135" hiddenButton="1"/>
    <filterColumn colId="11136" hiddenButton="1"/>
    <filterColumn colId="11137" hiddenButton="1"/>
    <filterColumn colId="11138" hiddenButton="1"/>
    <filterColumn colId="11139" hiddenButton="1"/>
    <filterColumn colId="11140" hiddenButton="1"/>
    <filterColumn colId="11141" hiddenButton="1"/>
    <filterColumn colId="11142" hiddenButton="1"/>
    <filterColumn colId="11143" hiddenButton="1"/>
    <filterColumn colId="11144" hiddenButton="1"/>
    <filterColumn colId="11145" hiddenButton="1"/>
    <filterColumn colId="11146" hiddenButton="1"/>
    <filterColumn colId="11147" hiddenButton="1"/>
    <filterColumn colId="11148" hiddenButton="1"/>
    <filterColumn colId="11149" hiddenButton="1"/>
    <filterColumn colId="11150" hiddenButton="1"/>
    <filterColumn colId="11151" hiddenButton="1"/>
    <filterColumn colId="11152" hiddenButton="1"/>
    <filterColumn colId="11153" hiddenButton="1"/>
    <filterColumn colId="11154" hiddenButton="1"/>
    <filterColumn colId="11155" hiddenButton="1"/>
    <filterColumn colId="11156" hiddenButton="1"/>
    <filterColumn colId="11157" hiddenButton="1"/>
    <filterColumn colId="11158" hiddenButton="1"/>
    <filterColumn colId="11159" hiddenButton="1"/>
    <filterColumn colId="11160" hiddenButton="1"/>
    <filterColumn colId="11161" hiddenButton="1"/>
    <filterColumn colId="11162" hiddenButton="1"/>
    <filterColumn colId="11163" hiddenButton="1"/>
    <filterColumn colId="11164" hiddenButton="1"/>
    <filterColumn colId="11165" hiddenButton="1"/>
    <filterColumn colId="11166" hiddenButton="1"/>
    <filterColumn colId="11167" hiddenButton="1"/>
    <filterColumn colId="11168" hiddenButton="1"/>
    <filterColumn colId="11169" hiddenButton="1"/>
    <filterColumn colId="11170" hiddenButton="1"/>
    <filterColumn colId="11171" hiddenButton="1"/>
    <filterColumn colId="11172" hiddenButton="1"/>
    <filterColumn colId="11173" hiddenButton="1"/>
    <filterColumn colId="11174" hiddenButton="1"/>
    <filterColumn colId="11175" hiddenButton="1"/>
    <filterColumn colId="11176" hiddenButton="1"/>
    <filterColumn colId="11177" hiddenButton="1"/>
    <filterColumn colId="11178" hiddenButton="1"/>
    <filterColumn colId="11179" hiddenButton="1"/>
    <filterColumn colId="11180" hiddenButton="1"/>
    <filterColumn colId="11181" hiddenButton="1"/>
    <filterColumn colId="11182" hiddenButton="1"/>
    <filterColumn colId="11183" hiddenButton="1"/>
    <filterColumn colId="11184" hiddenButton="1"/>
    <filterColumn colId="11185" hiddenButton="1"/>
    <filterColumn colId="11186" hiddenButton="1"/>
    <filterColumn colId="11187" hiddenButton="1"/>
    <filterColumn colId="11188" hiddenButton="1"/>
    <filterColumn colId="11189" hiddenButton="1"/>
    <filterColumn colId="11190" hiddenButton="1"/>
    <filterColumn colId="11191" hiddenButton="1"/>
    <filterColumn colId="11192" hiddenButton="1"/>
    <filterColumn colId="11193" hiddenButton="1"/>
    <filterColumn colId="11194" hiddenButton="1"/>
    <filterColumn colId="11195" hiddenButton="1"/>
    <filterColumn colId="11196" hiddenButton="1"/>
    <filterColumn colId="11197" hiddenButton="1"/>
    <filterColumn colId="11198" hiddenButton="1"/>
    <filterColumn colId="11199" hiddenButton="1"/>
    <filterColumn colId="11200" hiddenButton="1"/>
    <filterColumn colId="11201" hiddenButton="1"/>
    <filterColumn colId="11202" hiddenButton="1"/>
    <filterColumn colId="11203" hiddenButton="1"/>
    <filterColumn colId="11204" hiddenButton="1"/>
    <filterColumn colId="11205" hiddenButton="1"/>
    <filterColumn colId="11206" hiddenButton="1"/>
    <filterColumn colId="11207" hiddenButton="1"/>
    <filterColumn colId="11208" hiddenButton="1"/>
    <filterColumn colId="11209" hiddenButton="1"/>
    <filterColumn colId="11210" hiddenButton="1"/>
    <filterColumn colId="11211" hiddenButton="1"/>
    <filterColumn colId="11212" hiddenButton="1"/>
    <filterColumn colId="11213" hiddenButton="1"/>
    <filterColumn colId="11214" hiddenButton="1"/>
    <filterColumn colId="11215" hiddenButton="1"/>
    <filterColumn colId="11216" hiddenButton="1"/>
    <filterColumn colId="11217" hiddenButton="1"/>
    <filterColumn colId="11218" hiddenButton="1"/>
    <filterColumn colId="11219" hiddenButton="1"/>
    <filterColumn colId="11220" hiddenButton="1"/>
    <filterColumn colId="11221" hiddenButton="1"/>
    <filterColumn colId="11222" hiddenButton="1"/>
    <filterColumn colId="11223" hiddenButton="1"/>
    <filterColumn colId="11224" hiddenButton="1"/>
    <filterColumn colId="11225" hiddenButton="1"/>
    <filterColumn colId="11226" hiddenButton="1"/>
    <filterColumn colId="11227" hiddenButton="1"/>
    <filterColumn colId="11228" hiddenButton="1"/>
    <filterColumn colId="11229" hiddenButton="1"/>
    <filterColumn colId="11230" hiddenButton="1"/>
    <filterColumn colId="11231" hiddenButton="1"/>
    <filterColumn colId="11232" hiddenButton="1"/>
    <filterColumn colId="11233" hiddenButton="1"/>
    <filterColumn colId="11234" hiddenButton="1"/>
    <filterColumn colId="11235" hiddenButton="1"/>
    <filterColumn colId="11236" hiddenButton="1"/>
    <filterColumn colId="11237" hiddenButton="1"/>
    <filterColumn colId="11238" hiddenButton="1"/>
    <filterColumn colId="11239" hiddenButton="1"/>
    <filterColumn colId="11240" hiddenButton="1"/>
    <filterColumn colId="11241" hiddenButton="1"/>
    <filterColumn colId="11242" hiddenButton="1"/>
    <filterColumn colId="11243" hiddenButton="1"/>
    <filterColumn colId="11244" hiddenButton="1"/>
    <filterColumn colId="11245" hiddenButton="1"/>
    <filterColumn colId="11246" hiddenButton="1"/>
    <filterColumn colId="11247" hiddenButton="1"/>
    <filterColumn colId="11248" hiddenButton="1"/>
    <filterColumn colId="11249" hiddenButton="1"/>
    <filterColumn colId="11250" hiddenButton="1"/>
    <filterColumn colId="11251" hiddenButton="1"/>
    <filterColumn colId="11252" hiddenButton="1"/>
    <filterColumn colId="11253" hiddenButton="1"/>
    <filterColumn colId="11254" hiddenButton="1"/>
    <filterColumn colId="11255" hiddenButton="1"/>
    <filterColumn colId="11256" hiddenButton="1"/>
    <filterColumn colId="11257" hiddenButton="1"/>
    <filterColumn colId="11258" hiddenButton="1"/>
    <filterColumn colId="11259" hiddenButton="1"/>
    <filterColumn colId="11260" hiddenButton="1"/>
    <filterColumn colId="11261" hiddenButton="1"/>
    <filterColumn colId="11262" hiddenButton="1"/>
    <filterColumn colId="11263" hiddenButton="1"/>
    <filterColumn colId="11264" hiddenButton="1"/>
    <filterColumn colId="11265" hiddenButton="1"/>
    <filterColumn colId="11266" hiddenButton="1"/>
    <filterColumn colId="11267" hiddenButton="1"/>
    <filterColumn colId="11268" hiddenButton="1"/>
    <filterColumn colId="11269" hiddenButton="1"/>
    <filterColumn colId="11270" hiddenButton="1"/>
    <filterColumn colId="11271" hiddenButton="1"/>
    <filterColumn colId="11272" hiddenButton="1"/>
    <filterColumn colId="11273" hiddenButton="1"/>
    <filterColumn colId="11274" hiddenButton="1"/>
    <filterColumn colId="11275" hiddenButton="1"/>
    <filterColumn colId="11276" hiddenButton="1"/>
    <filterColumn colId="11277" hiddenButton="1"/>
    <filterColumn colId="11278" hiddenButton="1"/>
    <filterColumn colId="11279" hiddenButton="1"/>
    <filterColumn colId="11280" hiddenButton="1"/>
    <filterColumn colId="11281" hiddenButton="1"/>
    <filterColumn colId="11282" hiddenButton="1"/>
    <filterColumn colId="11283" hiddenButton="1"/>
    <filterColumn colId="11284" hiddenButton="1"/>
    <filterColumn colId="11285" hiddenButton="1"/>
    <filterColumn colId="11286" hiddenButton="1"/>
    <filterColumn colId="11287" hiddenButton="1"/>
    <filterColumn colId="11288" hiddenButton="1"/>
    <filterColumn colId="11289" hiddenButton="1"/>
    <filterColumn colId="11290" hiddenButton="1"/>
    <filterColumn colId="11291" hiddenButton="1"/>
    <filterColumn colId="11292" hiddenButton="1"/>
    <filterColumn colId="11293" hiddenButton="1"/>
    <filterColumn colId="11294" hiddenButton="1"/>
    <filterColumn colId="11295" hiddenButton="1"/>
    <filterColumn colId="11296" hiddenButton="1"/>
    <filterColumn colId="11297" hiddenButton="1"/>
    <filterColumn colId="11298" hiddenButton="1"/>
    <filterColumn colId="11299" hiddenButton="1"/>
    <filterColumn colId="11300" hiddenButton="1"/>
    <filterColumn colId="11301" hiddenButton="1"/>
    <filterColumn colId="11302" hiddenButton="1"/>
    <filterColumn colId="11303" hiddenButton="1"/>
    <filterColumn colId="11304" hiddenButton="1"/>
    <filterColumn colId="11305" hiddenButton="1"/>
    <filterColumn colId="11306" hiddenButton="1"/>
    <filterColumn colId="11307" hiddenButton="1"/>
    <filterColumn colId="11308" hiddenButton="1"/>
    <filterColumn colId="11309" hiddenButton="1"/>
    <filterColumn colId="11310" hiddenButton="1"/>
    <filterColumn colId="11311" hiddenButton="1"/>
    <filterColumn colId="11312" hiddenButton="1"/>
    <filterColumn colId="11313" hiddenButton="1"/>
    <filterColumn colId="11314" hiddenButton="1"/>
    <filterColumn colId="11315" hiddenButton="1"/>
    <filterColumn colId="11316" hiddenButton="1"/>
    <filterColumn colId="11317" hiddenButton="1"/>
    <filterColumn colId="11318" hiddenButton="1"/>
    <filterColumn colId="11319" hiddenButton="1"/>
    <filterColumn colId="11320" hiddenButton="1"/>
    <filterColumn colId="11321" hiddenButton="1"/>
    <filterColumn colId="11322" hiddenButton="1"/>
    <filterColumn colId="11323" hiddenButton="1"/>
    <filterColumn colId="11324" hiddenButton="1"/>
    <filterColumn colId="11325" hiddenButton="1"/>
    <filterColumn colId="11326" hiddenButton="1"/>
    <filterColumn colId="11327" hiddenButton="1"/>
    <filterColumn colId="11328" hiddenButton="1"/>
    <filterColumn colId="11329" hiddenButton="1"/>
    <filterColumn colId="11330" hiddenButton="1"/>
    <filterColumn colId="11331" hiddenButton="1"/>
    <filterColumn colId="11332" hiddenButton="1"/>
    <filterColumn colId="11333" hiddenButton="1"/>
    <filterColumn colId="11334" hiddenButton="1"/>
    <filterColumn colId="11335" hiddenButton="1"/>
    <filterColumn colId="11336" hiddenButton="1"/>
    <filterColumn colId="11337" hiddenButton="1"/>
    <filterColumn colId="11338" hiddenButton="1"/>
    <filterColumn colId="11339" hiddenButton="1"/>
    <filterColumn colId="11340" hiddenButton="1"/>
    <filterColumn colId="11341" hiddenButton="1"/>
    <filterColumn colId="11342" hiddenButton="1"/>
    <filterColumn colId="11343" hiddenButton="1"/>
    <filterColumn colId="11344" hiddenButton="1"/>
    <filterColumn colId="11345" hiddenButton="1"/>
    <filterColumn colId="11346" hiddenButton="1"/>
    <filterColumn colId="11347" hiddenButton="1"/>
    <filterColumn colId="11348" hiddenButton="1"/>
    <filterColumn colId="11349" hiddenButton="1"/>
    <filterColumn colId="11350" hiddenButton="1"/>
    <filterColumn colId="11351" hiddenButton="1"/>
    <filterColumn colId="11352" hiddenButton="1"/>
    <filterColumn colId="11353" hiddenButton="1"/>
    <filterColumn colId="11354" hiddenButton="1"/>
    <filterColumn colId="11355" hiddenButton="1"/>
    <filterColumn colId="11356" hiddenButton="1"/>
    <filterColumn colId="11357" hiddenButton="1"/>
    <filterColumn colId="11358" hiddenButton="1"/>
    <filterColumn colId="11359" hiddenButton="1"/>
    <filterColumn colId="11360" hiddenButton="1"/>
    <filterColumn colId="11361" hiddenButton="1"/>
    <filterColumn colId="11362" hiddenButton="1"/>
    <filterColumn colId="11363" hiddenButton="1"/>
    <filterColumn colId="11364" hiddenButton="1"/>
    <filterColumn colId="11365" hiddenButton="1"/>
    <filterColumn colId="11366" hiddenButton="1"/>
    <filterColumn colId="11367" hiddenButton="1"/>
    <filterColumn colId="11368" hiddenButton="1"/>
    <filterColumn colId="11369" hiddenButton="1"/>
    <filterColumn colId="11370" hiddenButton="1"/>
    <filterColumn colId="11371" hiddenButton="1"/>
    <filterColumn colId="11372" hiddenButton="1"/>
    <filterColumn colId="11373" hiddenButton="1"/>
    <filterColumn colId="11374" hiddenButton="1"/>
    <filterColumn colId="11375" hiddenButton="1"/>
    <filterColumn colId="11376" hiddenButton="1"/>
    <filterColumn colId="11377" hiddenButton="1"/>
    <filterColumn colId="11378" hiddenButton="1"/>
    <filterColumn colId="11379" hiddenButton="1"/>
    <filterColumn colId="11380" hiddenButton="1"/>
    <filterColumn colId="11381" hiddenButton="1"/>
    <filterColumn colId="11382" hiddenButton="1"/>
    <filterColumn colId="11383" hiddenButton="1"/>
    <filterColumn colId="11384" hiddenButton="1"/>
    <filterColumn colId="11385" hiddenButton="1"/>
    <filterColumn colId="11386" hiddenButton="1"/>
    <filterColumn colId="11387" hiddenButton="1"/>
    <filterColumn colId="11388" hiddenButton="1"/>
    <filterColumn colId="11389" hiddenButton="1"/>
    <filterColumn colId="11390" hiddenButton="1"/>
    <filterColumn colId="11391" hiddenButton="1"/>
    <filterColumn colId="11392" hiddenButton="1"/>
    <filterColumn colId="11393" hiddenButton="1"/>
    <filterColumn colId="11394" hiddenButton="1"/>
    <filterColumn colId="11395" hiddenButton="1"/>
    <filterColumn colId="11396" hiddenButton="1"/>
    <filterColumn colId="11397" hiddenButton="1"/>
    <filterColumn colId="11398" hiddenButton="1"/>
    <filterColumn colId="11399" hiddenButton="1"/>
    <filterColumn colId="11400" hiddenButton="1"/>
    <filterColumn colId="11401" hiddenButton="1"/>
    <filterColumn colId="11402" hiddenButton="1"/>
    <filterColumn colId="11403" hiddenButton="1"/>
    <filterColumn colId="11404" hiddenButton="1"/>
    <filterColumn colId="11405" hiddenButton="1"/>
    <filterColumn colId="11406" hiddenButton="1"/>
    <filterColumn colId="11407" hiddenButton="1"/>
    <filterColumn colId="11408" hiddenButton="1"/>
    <filterColumn colId="11409" hiddenButton="1"/>
    <filterColumn colId="11410" hiddenButton="1"/>
    <filterColumn colId="11411" hiddenButton="1"/>
    <filterColumn colId="11412" hiddenButton="1"/>
    <filterColumn colId="11413" hiddenButton="1"/>
    <filterColumn colId="11414" hiddenButton="1"/>
    <filterColumn colId="11415" hiddenButton="1"/>
    <filterColumn colId="11416" hiddenButton="1"/>
    <filterColumn colId="11417" hiddenButton="1"/>
    <filterColumn colId="11418" hiddenButton="1"/>
    <filterColumn colId="11419" hiddenButton="1"/>
    <filterColumn colId="11420" hiddenButton="1"/>
    <filterColumn colId="11421" hiddenButton="1"/>
    <filterColumn colId="11422" hiddenButton="1"/>
    <filterColumn colId="11423" hiddenButton="1"/>
    <filterColumn colId="11424" hiddenButton="1"/>
    <filterColumn colId="11425" hiddenButton="1"/>
    <filterColumn colId="11426" hiddenButton="1"/>
    <filterColumn colId="11427" hiddenButton="1"/>
    <filterColumn colId="11428" hiddenButton="1"/>
    <filterColumn colId="11429" hiddenButton="1"/>
    <filterColumn colId="11430" hiddenButton="1"/>
    <filterColumn colId="11431" hiddenButton="1"/>
    <filterColumn colId="11432" hiddenButton="1"/>
    <filterColumn colId="11433" hiddenButton="1"/>
    <filterColumn colId="11434" hiddenButton="1"/>
    <filterColumn colId="11435" hiddenButton="1"/>
    <filterColumn colId="11436" hiddenButton="1"/>
    <filterColumn colId="11437" hiddenButton="1"/>
    <filterColumn colId="11438" hiddenButton="1"/>
    <filterColumn colId="11439" hiddenButton="1"/>
    <filterColumn colId="11440" hiddenButton="1"/>
    <filterColumn colId="11441" hiddenButton="1"/>
    <filterColumn colId="11442" hiddenButton="1"/>
    <filterColumn colId="11443" hiddenButton="1"/>
    <filterColumn colId="11444" hiddenButton="1"/>
    <filterColumn colId="11445" hiddenButton="1"/>
    <filterColumn colId="11446" hiddenButton="1"/>
    <filterColumn colId="11447" hiddenButton="1"/>
    <filterColumn colId="11448" hiddenButton="1"/>
    <filterColumn colId="11449" hiddenButton="1"/>
    <filterColumn colId="11450" hiddenButton="1"/>
    <filterColumn colId="11451" hiddenButton="1"/>
    <filterColumn colId="11452" hiddenButton="1"/>
    <filterColumn colId="11453" hiddenButton="1"/>
    <filterColumn colId="11454" hiddenButton="1"/>
    <filterColumn colId="11455" hiddenButton="1"/>
    <filterColumn colId="11456" hiddenButton="1"/>
    <filterColumn colId="11457" hiddenButton="1"/>
    <filterColumn colId="11458" hiddenButton="1"/>
    <filterColumn colId="11459" hiddenButton="1"/>
    <filterColumn colId="11460" hiddenButton="1"/>
    <filterColumn colId="11461" hiddenButton="1"/>
    <filterColumn colId="11462" hiddenButton="1"/>
    <filterColumn colId="11463" hiddenButton="1"/>
    <filterColumn colId="11464" hiddenButton="1"/>
    <filterColumn colId="11465" hiddenButton="1"/>
    <filterColumn colId="11466" hiddenButton="1"/>
    <filterColumn colId="11467" hiddenButton="1"/>
    <filterColumn colId="11468" hiddenButton="1"/>
    <filterColumn colId="11469" hiddenButton="1"/>
    <filterColumn colId="11470" hiddenButton="1"/>
    <filterColumn colId="11471" hiddenButton="1"/>
    <filterColumn colId="11472" hiddenButton="1"/>
    <filterColumn colId="11473" hiddenButton="1"/>
    <filterColumn colId="11474" hiddenButton="1"/>
    <filterColumn colId="11475" hiddenButton="1"/>
    <filterColumn colId="11476" hiddenButton="1"/>
    <filterColumn colId="11477" hiddenButton="1"/>
    <filterColumn colId="11478" hiddenButton="1"/>
    <filterColumn colId="11479" hiddenButton="1"/>
    <filterColumn colId="11480" hiddenButton="1"/>
    <filterColumn colId="11481" hiddenButton="1"/>
    <filterColumn colId="11482" hiddenButton="1"/>
    <filterColumn colId="11483" hiddenButton="1"/>
    <filterColumn colId="11484" hiddenButton="1"/>
    <filterColumn colId="11485" hiddenButton="1"/>
    <filterColumn colId="11486" hiddenButton="1"/>
    <filterColumn colId="11487" hiddenButton="1"/>
    <filterColumn colId="11488" hiddenButton="1"/>
    <filterColumn colId="11489" hiddenButton="1"/>
    <filterColumn colId="11490" hiddenButton="1"/>
    <filterColumn colId="11491" hiddenButton="1"/>
    <filterColumn colId="11492" hiddenButton="1"/>
    <filterColumn colId="11493" hiddenButton="1"/>
    <filterColumn colId="11494" hiddenButton="1"/>
    <filterColumn colId="11495" hiddenButton="1"/>
    <filterColumn colId="11496" hiddenButton="1"/>
    <filterColumn colId="11497" hiddenButton="1"/>
    <filterColumn colId="11498" hiddenButton="1"/>
    <filterColumn colId="11499" hiddenButton="1"/>
    <filterColumn colId="11500" hiddenButton="1"/>
    <filterColumn colId="11501" hiddenButton="1"/>
    <filterColumn colId="11502" hiddenButton="1"/>
    <filterColumn colId="11503" hiddenButton="1"/>
    <filterColumn colId="11504" hiddenButton="1"/>
    <filterColumn colId="11505" hiddenButton="1"/>
    <filterColumn colId="11506" hiddenButton="1"/>
    <filterColumn colId="11507" hiddenButton="1"/>
    <filterColumn colId="11508" hiddenButton="1"/>
    <filterColumn colId="11509" hiddenButton="1"/>
    <filterColumn colId="11510" hiddenButton="1"/>
    <filterColumn colId="11511" hiddenButton="1"/>
    <filterColumn colId="11512" hiddenButton="1"/>
    <filterColumn colId="11513" hiddenButton="1"/>
    <filterColumn colId="11514" hiddenButton="1"/>
    <filterColumn colId="11515" hiddenButton="1"/>
    <filterColumn colId="11516" hiddenButton="1"/>
    <filterColumn colId="11517" hiddenButton="1"/>
    <filterColumn colId="11518" hiddenButton="1"/>
    <filterColumn colId="11519" hiddenButton="1"/>
    <filterColumn colId="11520" hiddenButton="1"/>
    <filterColumn colId="11521" hiddenButton="1"/>
    <filterColumn colId="11522" hiddenButton="1"/>
    <filterColumn colId="11523" hiddenButton="1"/>
    <filterColumn colId="11524" hiddenButton="1"/>
    <filterColumn colId="11525" hiddenButton="1"/>
    <filterColumn colId="11526" hiddenButton="1"/>
    <filterColumn colId="11527" hiddenButton="1"/>
    <filterColumn colId="11528" hiddenButton="1"/>
    <filterColumn colId="11529" hiddenButton="1"/>
    <filterColumn colId="11530" hiddenButton="1"/>
    <filterColumn colId="11531" hiddenButton="1"/>
    <filterColumn colId="11532" hiddenButton="1"/>
    <filterColumn colId="11533" hiddenButton="1"/>
    <filterColumn colId="11534" hiddenButton="1"/>
    <filterColumn colId="11535" hiddenButton="1"/>
    <filterColumn colId="11536" hiddenButton="1"/>
    <filterColumn colId="11537" hiddenButton="1"/>
    <filterColumn colId="11538" hiddenButton="1"/>
    <filterColumn colId="11539" hiddenButton="1"/>
    <filterColumn colId="11540" hiddenButton="1"/>
    <filterColumn colId="11541" hiddenButton="1"/>
    <filterColumn colId="11542" hiddenButton="1"/>
    <filterColumn colId="11543" hiddenButton="1"/>
    <filterColumn colId="11544" hiddenButton="1"/>
    <filterColumn colId="11545" hiddenButton="1"/>
    <filterColumn colId="11546" hiddenButton="1"/>
    <filterColumn colId="11547" hiddenButton="1"/>
    <filterColumn colId="11548" hiddenButton="1"/>
    <filterColumn colId="11549" hiddenButton="1"/>
    <filterColumn colId="11550" hiddenButton="1"/>
    <filterColumn colId="11551" hiddenButton="1"/>
    <filterColumn colId="11552" hiddenButton="1"/>
    <filterColumn colId="11553" hiddenButton="1"/>
    <filterColumn colId="11554" hiddenButton="1"/>
    <filterColumn colId="11555" hiddenButton="1"/>
    <filterColumn colId="11556" hiddenButton="1"/>
    <filterColumn colId="11557" hiddenButton="1"/>
    <filterColumn colId="11558" hiddenButton="1"/>
    <filterColumn colId="11559" hiddenButton="1"/>
    <filterColumn colId="11560" hiddenButton="1"/>
    <filterColumn colId="11561" hiddenButton="1"/>
    <filterColumn colId="11562" hiddenButton="1"/>
    <filterColumn colId="11563" hiddenButton="1"/>
    <filterColumn colId="11564" hiddenButton="1"/>
    <filterColumn colId="11565" hiddenButton="1"/>
    <filterColumn colId="11566" hiddenButton="1"/>
    <filterColumn colId="11567" hiddenButton="1"/>
    <filterColumn colId="11568" hiddenButton="1"/>
    <filterColumn colId="11569" hiddenButton="1"/>
    <filterColumn colId="11570" hiddenButton="1"/>
    <filterColumn colId="11571" hiddenButton="1"/>
    <filterColumn colId="11572" hiddenButton="1"/>
    <filterColumn colId="11573" hiddenButton="1"/>
    <filterColumn colId="11574" hiddenButton="1"/>
    <filterColumn colId="11575" hiddenButton="1"/>
    <filterColumn colId="11576" hiddenButton="1"/>
    <filterColumn colId="11577" hiddenButton="1"/>
    <filterColumn colId="11578" hiddenButton="1"/>
    <filterColumn colId="11579" hiddenButton="1"/>
    <filterColumn colId="11580" hiddenButton="1"/>
    <filterColumn colId="11581" hiddenButton="1"/>
    <filterColumn colId="11582" hiddenButton="1"/>
    <filterColumn colId="11583" hiddenButton="1"/>
    <filterColumn colId="11584" hiddenButton="1"/>
    <filterColumn colId="11585" hiddenButton="1"/>
    <filterColumn colId="11586" hiddenButton="1"/>
    <filterColumn colId="11587" hiddenButton="1"/>
    <filterColumn colId="11588" hiddenButton="1"/>
    <filterColumn colId="11589" hiddenButton="1"/>
    <filterColumn colId="11590" hiddenButton="1"/>
    <filterColumn colId="11591" hiddenButton="1"/>
    <filterColumn colId="11592" hiddenButton="1"/>
    <filterColumn colId="11593" hiddenButton="1"/>
    <filterColumn colId="11594" hiddenButton="1"/>
    <filterColumn colId="11595" hiddenButton="1"/>
    <filterColumn colId="11596" hiddenButton="1"/>
    <filterColumn colId="11597" hiddenButton="1"/>
    <filterColumn colId="11598" hiddenButton="1"/>
    <filterColumn colId="11599" hiddenButton="1"/>
    <filterColumn colId="11600" hiddenButton="1"/>
    <filterColumn colId="11601" hiddenButton="1"/>
    <filterColumn colId="11602" hiddenButton="1"/>
    <filterColumn colId="11603" hiddenButton="1"/>
    <filterColumn colId="11604" hiddenButton="1"/>
    <filterColumn colId="11605" hiddenButton="1"/>
    <filterColumn colId="11606" hiddenButton="1"/>
    <filterColumn colId="11607" hiddenButton="1"/>
    <filterColumn colId="11608" hiddenButton="1"/>
    <filterColumn colId="11609" hiddenButton="1"/>
    <filterColumn colId="11610" hiddenButton="1"/>
    <filterColumn colId="11611" hiddenButton="1"/>
    <filterColumn colId="11612" hiddenButton="1"/>
    <filterColumn colId="11613" hiddenButton="1"/>
    <filterColumn colId="11614" hiddenButton="1"/>
    <filterColumn colId="11615" hiddenButton="1"/>
    <filterColumn colId="11616" hiddenButton="1"/>
    <filterColumn colId="11617" hiddenButton="1"/>
    <filterColumn colId="11618" hiddenButton="1"/>
    <filterColumn colId="11619" hiddenButton="1"/>
    <filterColumn colId="11620" hiddenButton="1"/>
    <filterColumn colId="11621" hiddenButton="1"/>
    <filterColumn colId="11622" hiddenButton="1"/>
    <filterColumn colId="11623" hiddenButton="1"/>
    <filterColumn colId="11624" hiddenButton="1"/>
    <filterColumn colId="11625" hiddenButton="1"/>
    <filterColumn colId="11626" hiddenButton="1"/>
    <filterColumn colId="11627" hiddenButton="1"/>
    <filterColumn colId="11628" hiddenButton="1"/>
    <filterColumn colId="11629" hiddenButton="1"/>
    <filterColumn colId="11630" hiddenButton="1"/>
    <filterColumn colId="11631" hiddenButton="1"/>
    <filterColumn colId="11632" hiddenButton="1"/>
    <filterColumn colId="11633" hiddenButton="1"/>
    <filterColumn colId="11634" hiddenButton="1"/>
    <filterColumn colId="11635" hiddenButton="1"/>
    <filterColumn colId="11636" hiddenButton="1"/>
    <filterColumn colId="11637" hiddenButton="1"/>
    <filterColumn colId="11638" hiddenButton="1"/>
    <filterColumn colId="11639" hiddenButton="1"/>
    <filterColumn colId="11640" hiddenButton="1"/>
    <filterColumn colId="11641" hiddenButton="1"/>
    <filterColumn colId="11642" hiddenButton="1"/>
    <filterColumn colId="11643" hiddenButton="1"/>
    <filterColumn colId="11644" hiddenButton="1"/>
    <filterColumn colId="11645" hiddenButton="1"/>
    <filterColumn colId="11646" hiddenButton="1"/>
    <filterColumn colId="11647" hiddenButton="1"/>
    <filterColumn colId="11648" hiddenButton="1"/>
    <filterColumn colId="11649" hiddenButton="1"/>
    <filterColumn colId="11650" hiddenButton="1"/>
    <filterColumn colId="11651" hiddenButton="1"/>
    <filterColumn colId="11652" hiddenButton="1"/>
    <filterColumn colId="11653" hiddenButton="1"/>
    <filterColumn colId="11654" hiddenButton="1"/>
    <filterColumn colId="11655" hiddenButton="1"/>
    <filterColumn colId="11656" hiddenButton="1"/>
    <filterColumn colId="11657" hiddenButton="1"/>
    <filterColumn colId="11658" hiddenButton="1"/>
    <filterColumn colId="11659" hiddenButton="1"/>
    <filterColumn colId="11660" hiddenButton="1"/>
    <filterColumn colId="11661" hiddenButton="1"/>
    <filterColumn colId="11662" hiddenButton="1"/>
    <filterColumn colId="11663" hiddenButton="1"/>
    <filterColumn colId="11664" hiddenButton="1"/>
    <filterColumn colId="11665" hiddenButton="1"/>
    <filterColumn colId="11666" hiddenButton="1"/>
    <filterColumn colId="11667" hiddenButton="1"/>
    <filterColumn colId="11668" hiddenButton="1"/>
    <filterColumn colId="11669" hiddenButton="1"/>
    <filterColumn colId="11670" hiddenButton="1"/>
    <filterColumn colId="11671" hiddenButton="1"/>
    <filterColumn colId="11672" hiddenButton="1"/>
    <filterColumn colId="11673" hiddenButton="1"/>
    <filterColumn colId="11674" hiddenButton="1"/>
    <filterColumn colId="11675" hiddenButton="1"/>
    <filterColumn colId="11676" hiddenButton="1"/>
    <filterColumn colId="11677" hiddenButton="1"/>
    <filterColumn colId="11678" hiddenButton="1"/>
    <filterColumn colId="11679" hiddenButton="1"/>
    <filterColumn colId="11680" hiddenButton="1"/>
    <filterColumn colId="11681" hiddenButton="1"/>
    <filterColumn colId="11682" hiddenButton="1"/>
    <filterColumn colId="11683" hiddenButton="1"/>
    <filterColumn colId="11684" hiddenButton="1"/>
    <filterColumn colId="11685" hiddenButton="1"/>
    <filterColumn colId="11686" hiddenButton="1"/>
    <filterColumn colId="11687" hiddenButton="1"/>
    <filterColumn colId="11688" hiddenButton="1"/>
    <filterColumn colId="11689" hiddenButton="1"/>
    <filterColumn colId="11690" hiddenButton="1"/>
    <filterColumn colId="11691" hiddenButton="1"/>
    <filterColumn colId="11692" hiddenButton="1"/>
    <filterColumn colId="11693" hiddenButton="1"/>
    <filterColumn colId="11694" hiddenButton="1"/>
    <filterColumn colId="11695" hiddenButton="1"/>
    <filterColumn colId="11696" hiddenButton="1"/>
    <filterColumn colId="11697" hiddenButton="1"/>
    <filterColumn colId="11698" hiddenButton="1"/>
    <filterColumn colId="11699" hiddenButton="1"/>
    <filterColumn colId="11700" hiddenButton="1"/>
    <filterColumn colId="11701" hiddenButton="1"/>
    <filterColumn colId="11702" hiddenButton="1"/>
    <filterColumn colId="11703" hiddenButton="1"/>
    <filterColumn colId="11704" hiddenButton="1"/>
    <filterColumn colId="11705" hiddenButton="1"/>
    <filterColumn colId="11706" hiddenButton="1"/>
    <filterColumn colId="11707" hiddenButton="1"/>
    <filterColumn colId="11708" hiddenButton="1"/>
    <filterColumn colId="11709" hiddenButton="1"/>
    <filterColumn colId="11710" hiddenButton="1"/>
    <filterColumn colId="11711" hiddenButton="1"/>
    <filterColumn colId="11712" hiddenButton="1"/>
    <filterColumn colId="11713" hiddenButton="1"/>
    <filterColumn colId="11714" hiddenButton="1"/>
    <filterColumn colId="11715" hiddenButton="1"/>
    <filterColumn colId="11716" hiddenButton="1"/>
    <filterColumn colId="11717" hiddenButton="1"/>
    <filterColumn colId="11718" hiddenButton="1"/>
    <filterColumn colId="11719" hiddenButton="1"/>
    <filterColumn colId="11720" hiddenButton="1"/>
    <filterColumn colId="11721" hiddenButton="1"/>
    <filterColumn colId="11722" hiddenButton="1"/>
    <filterColumn colId="11723" hiddenButton="1"/>
    <filterColumn colId="11724" hiddenButton="1"/>
    <filterColumn colId="11725" hiddenButton="1"/>
    <filterColumn colId="11726" hiddenButton="1"/>
    <filterColumn colId="11727" hiddenButton="1"/>
    <filterColumn colId="11728" hiddenButton="1"/>
    <filterColumn colId="11729" hiddenButton="1"/>
    <filterColumn colId="11730" hiddenButton="1"/>
    <filterColumn colId="11731" hiddenButton="1"/>
    <filterColumn colId="11732" hiddenButton="1"/>
    <filterColumn colId="11733" hiddenButton="1"/>
    <filterColumn colId="11734" hiddenButton="1"/>
    <filterColumn colId="11735" hiddenButton="1"/>
    <filterColumn colId="11736" hiddenButton="1"/>
    <filterColumn colId="11737" hiddenButton="1"/>
    <filterColumn colId="11738" hiddenButton="1"/>
    <filterColumn colId="11739" hiddenButton="1"/>
    <filterColumn colId="11740" hiddenButton="1"/>
    <filterColumn colId="11741" hiddenButton="1"/>
    <filterColumn colId="11742" hiddenButton="1"/>
    <filterColumn colId="11743" hiddenButton="1"/>
    <filterColumn colId="11744" hiddenButton="1"/>
    <filterColumn colId="11745" hiddenButton="1"/>
    <filterColumn colId="11746" hiddenButton="1"/>
    <filterColumn colId="11747" hiddenButton="1"/>
    <filterColumn colId="11748" hiddenButton="1"/>
    <filterColumn colId="11749" hiddenButton="1"/>
    <filterColumn colId="11750" hiddenButton="1"/>
    <filterColumn colId="11751" hiddenButton="1"/>
    <filterColumn colId="11752" hiddenButton="1"/>
    <filterColumn colId="11753" hiddenButton="1"/>
    <filterColumn colId="11754" hiddenButton="1"/>
    <filterColumn colId="11755" hiddenButton="1"/>
    <filterColumn colId="11756" hiddenButton="1"/>
    <filterColumn colId="11757" hiddenButton="1"/>
    <filterColumn colId="11758" hiddenButton="1"/>
    <filterColumn colId="11759" hiddenButton="1"/>
    <filterColumn colId="11760" hiddenButton="1"/>
    <filterColumn colId="11761" hiddenButton="1"/>
    <filterColumn colId="11762" hiddenButton="1"/>
    <filterColumn colId="11763" hiddenButton="1"/>
    <filterColumn colId="11764" hiddenButton="1"/>
    <filterColumn colId="11765" hiddenButton="1"/>
    <filterColumn colId="11766" hiddenButton="1"/>
    <filterColumn colId="11767" hiddenButton="1"/>
    <filterColumn colId="11768" hiddenButton="1"/>
    <filterColumn colId="11769" hiddenButton="1"/>
    <filterColumn colId="11770" hiddenButton="1"/>
    <filterColumn colId="11771" hiddenButton="1"/>
    <filterColumn colId="11772" hiddenButton="1"/>
    <filterColumn colId="11773" hiddenButton="1"/>
    <filterColumn colId="11774" hiddenButton="1"/>
    <filterColumn colId="11775" hiddenButton="1"/>
    <filterColumn colId="11776" hiddenButton="1"/>
    <filterColumn colId="11777" hiddenButton="1"/>
    <filterColumn colId="11778" hiddenButton="1"/>
    <filterColumn colId="11779" hiddenButton="1"/>
    <filterColumn colId="11780" hiddenButton="1"/>
    <filterColumn colId="11781" hiddenButton="1"/>
    <filterColumn colId="11782" hiddenButton="1"/>
    <filterColumn colId="11783" hiddenButton="1"/>
    <filterColumn colId="11784" hiddenButton="1"/>
    <filterColumn colId="11785" hiddenButton="1"/>
    <filterColumn colId="11786" hiddenButton="1"/>
    <filterColumn colId="11787" hiddenButton="1"/>
    <filterColumn colId="11788" hiddenButton="1"/>
    <filterColumn colId="11789" hiddenButton="1"/>
    <filterColumn colId="11790" hiddenButton="1"/>
    <filterColumn colId="11791" hiddenButton="1"/>
    <filterColumn colId="11792" hiddenButton="1"/>
    <filterColumn colId="11793" hiddenButton="1"/>
    <filterColumn colId="11794" hiddenButton="1"/>
    <filterColumn colId="11795" hiddenButton="1"/>
    <filterColumn colId="11796" hiddenButton="1"/>
    <filterColumn colId="11797" hiddenButton="1"/>
    <filterColumn colId="11798" hiddenButton="1"/>
    <filterColumn colId="11799" hiddenButton="1"/>
    <filterColumn colId="11800" hiddenButton="1"/>
    <filterColumn colId="11801" hiddenButton="1"/>
    <filterColumn colId="11802" hiddenButton="1"/>
    <filterColumn colId="11803" hiddenButton="1"/>
    <filterColumn colId="11804" hiddenButton="1"/>
    <filterColumn colId="11805" hiddenButton="1"/>
    <filterColumn colId="11806" hiddenButton="1"/>
    <filterColumn colId="11807" hiddenButton="1"/>
    <filterColumn colId="11808" hiddenButton="1"/>
    <filterColumn colId="11809" hiddenButton="1"/>
    <filterColumn colId="11810" hiddenButton="1"/>
    <filterColumn colId="11811" hiddenButton="1"/>
    <filterColumn colId="11812" hiddenButton="1"/>
    <filterColumn colId="11813" hiddenButton="1"/>
    <filterColumn colId="11814" hiddenButton="1"/>
    <filterColumn colId="11815" hiddenButton="1"/>
    <filterColumn colId="11816" hiddenButton="1"/>
    <filterColumn colId="11817" hiddenButton="1"/>
    <filterColumn colId="11818" hiddenButton="1"/>
    <filterColumn colId="11819" hiddenButton="1"/>
    <filterColumn colId="11820" hiddenButton="1"/>
    <filterColumn colId="11821" hiddenButton="1"/>
    <filterColumn colId="11822" hiddenButton="1"/>
    <filterColumn colId="11823" hiddenButton="1"/>
    <filterColumn colId="11824" hiddenButton="1"/>
    <filterColumn colId="11825" hiddenButton="1"/>
    <filterColumn colId="11826" hiddenButton="1"/>
    <filterColumn colId="11827" hiddenButton="1"/>
    <filterColumn colId="11828" hiddenButton="1"/>
    <filterColumn colId="11829" hiddenButton="1"/>
    <filterColumn colId="11830" hiddenButton="1"/>
    <filterColumn colId="11831" hiddenButton="1"/>
    <filterColumn colId="11832" hiddenButton="1"/>
    <filterColumn colId="11833" hiddenButton="1"/>
    <filterColumn colId="11834" hiddenButton="1"/>
    <filterColumn colId="11835" hiddenButton="1"/>
    <filterColumn colId="11836" hiddenButton="1"/>
    <filterColumn colId="11837" hiddenButton="1"/>
    <filterColumn colId="11838" hiddenButton="1"/>
    <filterColumn colId="11839" hiddenButton="1"/>
    <filterColumn colId="11840" hiddenButton="1"/>
    <filterColumn colId="11841" hiddenButton="1"/>
    <filterColumn colId="11842" hiddenButton="1"/>
    <filterColumn colId="11843" hiddenButton="1"/>
    <filterColumn colId="11844" hiddenButton="1"/>
    <filterColumn colId="11845" hiddenButton="1"/>
    <filterColumn colId="11846" hiddenButton="1"/>
    <filterColumn colId="11847" hiddenButton="1"/>
    <filterColumn colId="11848" hiddenButton="1"/>
    <filterColumn colId="11849" hiddenButton="1"/>
    <filterColumn colId="11850" hiddenButton="1"/>
    <filterColumn colId="11851" hiddenButton="1"/>
    <filterColumn colId="11852" hiddenButton="1"/>
    <filterColumn colId="11853" hiddenButton="1"/>
    <filterColumn colId="11854" hiddenButton="1"/>
    <filterColumn colId="11855" hiddenButton="1"/>
    <filterColumn colId="11856" hiddenButton="1"/>
    <filterColumn colId="11857" hiddenButton="1"/>
    <filterColumn colId="11858" hiddenButton="1"/>
    <filterColumn colId="11859" hiddenButton="1"/>
    <filterColumn colId="11860" hiddenButton="1"/>
    <filterColumn colId="11861" hiddenButton="1"/>
    <filterColumn colId="11862" hiddenButton="1"/>
    <filterColumn colId="11863" hiddenButton="1"/>
    <filterColumn colId="11864" hiddenButton="1"/>
    <filterColumn colId="11865" hiddenButton="1"/>
    <filterColumn colId="11866" hiddenButton="1"/>
    <filterColumn colId="11867" hiddenButton="1"/>
    <filterColumn colId="11868" hiddenButton="1"/>
    <filterColumn colId="11869" hiddenButton="1"/>
    <filterColumn colId="11870" hiddenButton="1"/>
    <filterColumn colId="11871" hiddenButton="1"/>
    <filterColumn colId="11872" hiddenButton="1"/>
    <filterColumn colId="11873" hiddenButton="1"/>
    <filterColumn colId="11874" hiddenButton="1"/>
    <filterColumn colId="11875" hiddenButton="1"/>
    <filterColumn colId="11876" hiddenButton="1"/>
    <filterColumn colId="11877" hiddenButton="1"/>
    <filterColumn colId="11878" hiddenButton="1"/>
    <filterColumn colId="11879" hiddenButton="1"/>
    <filterColumn colId="11880" hiddenButton="1"/>
    <filterColumn colId="11881" hiddenButton="1"/>
    <filterColumn colId="11882" hiddenButton="1"/>
    <filterColumn colId="11883" hiddenButton="1"/>
    <filterColumn colId="11884" hiddenButton="1"/>
    <filterColumn colId="11885" hiddenButton="1"/>
    <filterColumn colId="11886" hiddenButton="1"/>
    <filterColumn colId="11887" hiddenButton="1"/>
    <filterColumn colId="11888" hiddenButton="1"/>
    <filterColumn colId="11889" hiddenButton="1"/>
    <filterColumn colId="11890" hiddenButton="1"/>
    <filterColumn colId="11891" hiddenButton="1"/>
    <filterColumn colId="11892" hiddenButton="1"/>
    <filterColumn colId="11893" hiddenButton="1"/>
    <filterColumn colId="11894" hiddenButton="1"/>
    <filterColumn colId="11895" hiddenButton="1"/>
    <filterColumn colId="11896" hiddenButton="1"/>
    <filterColumn colId="11897" hiddenButton="1"/>
    <filterColumn colId="11898" hiddenButton="1"/>
    <filterColumn colId="11899" hiddenButton="1"/>
    <filterColumn colId="11900" hiddenButton="1"/>
    <filterColumn colId="11901" hiddenButton="1"/>
    <filterColumn colId="11902" hiddenButton="1"/>
    <filterColumn colId="11903" hiddenButton="1"/>
    <filterColumn colId="11904" hiddenButton="1"/>
    <filterColumn colId="11905" hiddenButton="1"/>
    <filterColumn colId="11906" hiddenButton="1"/>
    <filterColumn colId="11907" hiddenButton="1"/>
    <filterColumn colId="11908" hiddenButton="1"/>
    <filterColumn colId="11909" hiddenButton="1"/>
    <filterColumn colId="11910" hiddenButton="1"/>
    <filterColumn colId="11911" hiddenButton="1"/>
    <filterColumn colId="11912" hiddenButton="1"/>
    <filterColumn colId="11913" hiddenButton="1"/>
    <filterColumn colId="11914" hiddenButton="1"/>
    <filterColumn colId="11915" hiddenButton="1"/>
    <filterColumn colId="11916" hiddenButton="1"/>
    <filterColumn colId="11917" hiddenButton="1"/>
    <filterColumn colId="11918" hiddenButton="1"/>
    <filterColumn colId="11919" hiddenButton="1"/>
    <filterColumn colId="11920" hiddenButton="1"/>
    <filterColumn colId="11921" hiddenButton="1"/>
    <filterColumn colId="11922" hiddenButton="1"/>
    <filterColumn colId="11923" hiddenButton="1"/>
    <filterColumn colId="11924" hiddenButton="1"/>
    <filterColumn colId="11925" hiddenButton="1"/>
    <filterColumn colId="11926" hiddenButton="1"/>
    <filterColumn colId="11927" hiddenButton="1"/>
    <filterColumn colId="11928" hiddenButton="1"/>
    <filterColumn colId="11929" hiddenButton="1"/>
    <filterColumn colId="11930" hiddenButton="1"/>
    <filterColumn colId="11931" hiddenButton="1"/>
    <filterColumn colId="11932" hiddenButton="1"/>
    <filterColumn colId="11933" hiddenButton="1"/>
    <filterColumn colId="11934" hiddenButton="1"/>
    <filterColumn colId="11935" hiddenButton="1"/>
    <filterColumn colId="11936" hiddenButton="1"/>
    <filterColumn colId="11937" hiddenButton="1"/>
    <filterColumn colId="11938" hiddenButton="1"/>
    <filterColumn colId="11939" hiddenButton="1"/>
    <filterColumn colId="11940" hiddenButton="1"/>
    <filterColumn colId="11941" hiddenButton="1"/>
    <filterColumn colId="11942" hiddenButton="1"/>
    <filterColumn colId="11943" hiddenButton="1"/>
    <filterColumn colId="11944" hiddenButton="1"/>
    <filterColumn colId="11945" hiddenButton="1"/>
    <filterColumn colId="11946" hiddenButton="1"/>
    <filterColumn colId="11947" hiddenButton="1"/>
    <filterColumn colId="11948" hiddenButton="1"/>
    <filterColumn colId="11949" hiddenButton="1"/>
    <filterColumn colId="11950" hiddenButton="1"/>
    <filterColumn colId="11951" hiddenButton="1"/>
    <filterColumn colId="11952" hiddenButton="1"/>
    <filterColumn colId="11953" hiddenButton="1"/>
    <filterColumn colId="11954" hiddenButton="1"/>
    <filterColumn colId="11955" hiddenButton="1"/>
    <filterColumn colId="11956" hiddenButton="1"/>
    <filterColumn colId="11957" hiddenButton="1"/>
    <filterColumn colId="11958" hiddenButton="1"/>
    <filterColumn colId="11959" hiddenButton="1"/>
    <filterColumn colId="11960" hiddenButton="1"/>
    <filterColumn colId="11961" hiddenButton="1"/>
    <filterColumn colId="11962" hiddenButton="1"/>
    <filterColumn colId="11963" hiddenButton="1"/>
    <filterColumn colId="11964" hiddenButton="1"/>
    <filterColumn colId="11965" hiddenButton="1"/>
    <filterColumn colId="11966" hiddenButton="1"/>
    <filterColumn colId="11967" hiddenButton="1"/>
    <filterColumn colId="11968" hiddenButton="1"/>
    <filterColumn colId="11969" hiddenButton="1"/>
    <filterColumn colId="11970" hiddenButton="1"/>
    <filterColumn colId="11971" hiddenButton="1"/>
    <filterColumn colId="11972" hiddenButton="1"/>
    <filterColumn colId="11973" hiddenButton="1"/>
    <filterColumn colId="11974" hiddenButton="1"/>
    <filterColumn colId="11975" hiddenButton="1"/>
    <filterColumn colId="11976" hiddenButton="1"/>
    <filterColumn colId="11977" hiddenButton="1"/>
    <filterColumn colId="11978" hiddenButton="1"/>
    <filterColumn colId="11979" hiddenButton="1"/>
    <filterColumn colId="11980" hiddenButton="1"/>
    <filterColumn colId="11981" hiddenButton="1"/>
    <filterColumn colId="11982" hiddenButton="1"/>
    <filterColumn colId="11983" hiddenButton="1"/>
    <filterColumn colId="11984" hiddenButton="1"/>
    <filterColumn colId="11985" hiddenButton="1"/>
    <filterColumn colId="11986" hiddenButton="1"/>
    <filterColumn colId="11987" hiddenButton="1"/>
    <filterColumn colId="11988" hiddenButton="1"/>
    <filterColumn colId="11989" hiddenButton="1"/>
    <filterColumn colId="11990" hiddenButton="1"/>
    <filterColumn colId="11991" hiddenButton="1"/>
    <filterColumn colId="11992" hiddenButton="1"/>
    <filterColumn colId="11993" hiddenButton="1"/>
    <filterColumn colId="11994" hiddenButton="1"/>
    <filterColumn colId="11995" hiddenButton="1"/>
    <filterColumn colId="11996" hiddenButton="1"/>
    <filterColumn colId="11997" hiddenButton="1"/>
    <filterColumn colId="11998" hiddenButton="1"/>
    <filterColumn colId="11999" hiddenButton="1"/>
    <filterColumn colId="12000" hiddenButton="1"/>
    <filterColumn colId="12001" hiddenButton="1"/>
    <filterColumn colId="12002" hiddenButton="1"/>
    <filterColumn colId="12003" hiddenButton="1"/>
    <filterColumn colId="12004" hiddenButton="1"/>
    <filterColumn colId="12005" hiddenButton="1"/>
    <filterColumn colId="12006" hiddenButton="1"/>
    <filterColumn colId="12007" hiddenButton="1"/>
    <filterColumn colId="12008" hiddenButton="1"/>
    <filterColumn colId="12009" hiddenButton="1"/>
    <filterColumn colId="12010" hiddenButton="1"/>
    <filterColumn colId="12011" hiddenButton="1"/>
    <filterColumn colId="12012" hiddenButton="1"/>
    <filterColumn colId="12013" hiddenButton="1"/>
    <filterColumn colId="12014" hiddenButton="1"/>
    <filterColumn colId="12015" hiddenButton="1"/>
    <filterColumn colId="12016" hiddenButton="1"/>
    <filterColumn colId="12017" hiddenButton="1"/>
    <filterColumn colId="12018" hiddenButton="1"/>
    <filterColumn colId="12019" hiddenButton="1"/>
    <filterColumn colId="12020" hiddenButton="1"/>
    <filterColumn colId="12021" hiddenButton="1"/>
    <filterColumn colId="12022" hiddenButton="1"/>
    <filterColumn colId="12023" hiddenButton="1"/>
    <filterColumn colId="12024" hiddenButton="1"/>
    <filterColumn colId="12025" hiddenButton="1"/>
    <filterColumn colId="12026" hiddenButton="1"/>
    <filterColumn colId="12027" hiddenButton="1"/>
    <filterColumn colId="12028" hiddenButton="1"/>
    <filterColumn colId="12029" hiddenButton="1"/>
    <filterColumn colId="12030" hiddenButton="1"/>
    <filterColumn colId="12031" hiddenButton="1"/>
    <filterColumn colId="12032" hiddenButton="1"/>
    <filterColumn colId="12033" hiddenButton="1"/>
    <filterColumn colId="12034" hiddenButton="1"/>
    <filterColumn colId="12035" hiddenButton="1"/>
    <filterColumn colId="12036" hiddenButton="1"/>
    <filterColumn colId="12037" hiddenButton="1"/>
    <filterColumn colId="12038" hiddenButton="1"/>
    <filterColumn colId="12039" hiddenButton="1"/>
    <filterColumn colId="12040" hiddenButton="1"/>
    <filterColumn colId="12041" hiddenButton="1"/>
    <filterColumn colId="12042" hiddenButton="1"/>
    <filterColumn colId="12043" hiddenButton="1"/>
    <filterColumn colId="12044" hiddenButton="1"/>
    <filterColumn colId="12045" hiddenButton="1"/>
    <filterColumn colId="12046" hiddenButton="1"/>
    <filterColumn colId="12047" hiddenButton="1"/>
    <filterColumn colId="12048" hiddenButton="1"/>
    <filterColumn colId="12049" hiddenButton="1"/>
    <filterColumn colId="12050" hiddenButton="1"/>
    <filterColumn colId="12051" hiddenButton="1"/>
    <filterColumn colId="12052" hiddenButton="1"/>
    <filterColumn colId="12053" hiddenButton="1"/>
    <filterColumn colId="12054" hiddenButton="1"/>
    <filterColumn colId="12055" hiddenButton="1"/>
    <filterColumn colId="12056" hiddenButton="1"/>
    <filterColumn colId="12057" hiddenButton="1"/>
    <filterColumn colId="12058" hiddenButton="1"/>
    <filterColumn colId="12059" hiddenButton="1"/>
    <filterColumn colId="12060" hiddenButton="1"/>
    <filterColumn colId="12061" hiddenButton="1"/>
    <filterColumn colId="12062" hiddenButton="1"/>
    <filterColumn colId="12063" hiddenButton="1"/>
    <filterColumn colId="12064" hiddenButton="1"/>
    <filterColumn colId="12065" hiddenButton="1"/>
    <filterColumn colId="12066" hiddenButton="1"/>
    <filterColumn colId="12067" hiddenButton="1"/>
    <filterColumn colId="12068" hiddenButton="1"/>
    <filterColumn colId="12069" hiddenButton="1"/>
    <filterColumn colId="12070" hiddenButton="1"/>
    <filterColumn colId="12071" hiddenButton="1"/>
    <filterColumn colId="12072" hiddenButton="1"/>
    <filterColumn colId="12073" hiddenButton="1"/>
    <filterColumn colId="12074" hiddenButton="1"/>
    <filterColumn colId="12075" hiddenButton="1"/>
    <filterColumn colId="12076" hiddenButton="1"/>
    <filterColumn colId="12077" hiddenButton="1"/>
    <filterColumn colId="12078" hiddenButton="1"/>
    <filterColumn colId="12079" hiddenButton="1"/>
    <filterColumn colId="12080" hiddenButton="1"/>
    <filterColumn colId="12081" hiddenButton="1"/>
    <filterColumn colId="12082" hiddenButton="1"/>
    <filterColumn colId="12083" hiddenButton="1"/>
    <filterColumn colId="12084" hiddenButton="1"/>
    <filterColumn colId="12085" hiddenButton="1"/>
    <filterColumn colId="12086" hiddenButton="1"/>
    <filterColumn colId="12087" hiddenButton="1"/>
    <filterColumn colId="12088" hiddenButton="1"/>
    <filterColumn colId="12089" hiddenButton="1"/>
    <filterColumn colId="12090" hiddenButton="1"/>
    <filterColumn colId="12091" hiddenButton="1"/>
    <filterColumn colId="12092" hiddenButton="1"/>
    <filterColumn colId="12093" hiddenButton="1"/>
    <filterColumn colId="12094" hiddenButton="1"/>
    <filterColumn colId="12095" hiddenButton="1"/>
    <filterColumn colId="12096" hiddenButton="1"/>
    <filterColumn colId="12097" hiddenButton="1"/>
    <filterColumn colId="12098" hiddenButton="1"/>
    <filterColumn colId="12099" hiddenButton="1"/>
    <filterColumn colId="12100" hiddenButton="1"/>
    <filterColumn colId="12101" hiddenButton="1"/>
    <filterColumn colId="12102" hiddenButton="1"/>
    <filterColumn colId="12103" hiddenButton="1"/>
    <filterColumn colId="12104" hiddenButton="1"/>
    <filterColumn colId="12105" hiddenButton="1"/>
    <filterColumn colId="12106" hiddenButton="1"/>
    <filterColumn colId="12107" hiddenButton="1"/>
    <filterColumn colId="12108" hiddenButton="1"/>
    <filterColumn colId="12109" hiddenButton="1"/>
    <filterColumn colId="12110" hiddenButton="1"/>
    <filterColumn colId="12111" hiddenButton="1"/>
    <filterColumn colId="12112" hiddenButton="1"/>
    <filterColumn colId="12113" hiddenButton="1"/>
    <filterColumn colId="12114" hiddenButton="1"/>
    <filterColumn colId="12115" hiddenButton="1"/>
    <filterColumn colId="12116" hiddenButton="1"/>
    <filterColumn colId="12117" hiddenButton="1"/>
    <filterColumn colId="12118" hiddenButton="1"/>
    <filterColumn colId="12119" hiddenButton="1"/>
    <filterColumn colId="12120" hiddenButton="1"/>
    <filterColumn colId="12121" hiddenButton="1"/>
    <filterColumn colId="12122" hiddenButton="1"/>
    <filterColumn colId="12123" hiddenButton="1"/>
    <filterColumn colId="12124" hiddenButton="1"/>
    <filterColumn colId="12125" hiddenButton="1"/>
    <filterColumn colId="12126" hiddenButton="1"/>
    <filterColumn colId="12127" hiddenButton="1"/>
    <filterColumn colId="12128" hiddenButton="1"/>
    <filterColumn colId="12129" hiddenButton="1"/>
    <filterColumn colId="12130" hiddenButton="1"/>
    <filterColumn colId="12131" hiddenButton="1"/>
    <filterColumn colId="12132" hiddenButton="1"/>
    <filterColumn colId="12133" hiddenButton="1"/>
    <filterColumn colId="12134" hiddenButton="1"/>
    <filterColumn colId="12135" hiddenButton="1"/>
    <filterColumn colId="12136" hiddenButton="1"/>
    <filterColumn colId="12137" hiddenButton="1"/>
    <filterColumn colId="12138" hiddenButton="1"/>
    <filterColumn colId="12139" hiddenButton="1"/>
    <filterColumn colId="12140" hiddenButton="1"/>
    <filterColumn colId="12141" hiddenButton="1"/>
    <filterColumn colId="12142" hiddenButton="1"/>
    <filterColumn colId="12143" hiddenButton="1"/>
    <filterColumn colId="12144" hiddenButton="1"/>
    <filterColumn colId="12145" hiddenButton="1"/>
    <filterColumn colId="12146" hiddenButton="1"/>
    <filterColumn colId="12147" hiddenButton="1"/>
    <filterColumn colId="12148" hiddenButton="1"/>
    <filterColumn colId="12149" hiddenButton="1"/>
    <filterColumn colId="12150" hiddenButton="1"/>
    <filterColumn colId="12151" hiddenButton="1"/>
    <filterColumn colId="12152" hiddenButton="1"/>
    <filterColumn colId="12153" hiddenButton="1"/>
    <filterColumn colId="12154" hiddenButton="1"/>
    <filterColumn colId="12155" hiddenButton="1"/>
    <filterColumn colId="12156" hiddenButton="1"/>
    <filterColumn colId="12157" hiddenButton="1"/>
    <filterColumn colId="12158" hiddenButton="1"/>
    <filterColumn colId="12159" hiddenButton="1"/>
    <filterColumn colId="12160" hiddenButton="1"/>
    <filterColumn colId="12161" hiddenButton="1"/>
    <filterColumn colId="12162" hiddenButton="1"/>
    <filterColumn colId="12163" hiddenButton="1"/>
    <filterColumn colId="12164" hiddenButton="1"/>
    <filterColumn colId="12165" hiddenButton="1"/>
    <filterColumn colId="12166" hiddenButton="1"/>
    <filterColumn colId="12167" hiddenButton="1"/>
    <filterColumn colId="12168" hiddenButton="1"/>
    <filterColumn colId="12169" hiddenButton="1"/>
    <filterColumn colId="12170" hiddenButton="1"/>
    <filterColumn colId="12171" hiddenButton="1"/>
    <filterColumn colId="12172" hiddenButton="1"/>
    <filterColumn colId="12173" hiddenButton="1"/>
    <filterColumn colId="12174" hiddenButton="1"/>
    <filterColumn colId="12175" hiddenButton="1"/>
    <filterColumn colId="12176" hiddenButton="1"/>
    <filterColumn colId="12177" hiddenButton="1"/>
    <filterColumn colId="12178" hiddenButton="1"/>
    <filterColumn colId="12179" hiddenButton="1"/>
    <filterColumn colId="12180" hiddenButton="1"/>
    <filterColumn colId="12181" hiddenButton="1"/>
    <filterColumn colId="12182" hiddenButton="1"/>
    <filterColumn colId="12183" hiddenButton="1"/>
    <filterColumn colId="12184" hiddenButton="1"/>
    <filterColumn colId="12185" hiddenButton="1"/>
    <filterColumn colId="12186" hiddenButton="1"/>
    <filterColumn colId="12187" hiddenButton="1"/>
    <filterColumn colId="12188" hiddenButton="1"/>
    <filterColumn colId="12189" hiddenButton="1"/>
    <filterColumn colId="12190" hiddenButton="1"/>
    <filterColumn colId="12191" hiddenButton="1"/>
    <filterColumn colId="12192" hiddenButton="1"/>
    <filterColumn colId="12193" hiddenButton="1"/>
    <filterColumn colId="12194" hiddenButton="1"/>
    <filterColumn colId="12195" hiddenButton="1"/>
    <filterColumn colId="12196" hiddenButton="1"/>
    <filterColumn colId="12197" hiddenButton="1"/>
    <filterColumn colId="12198" hiddenButton="1"/>
    <filterColumn colId="12199" hiddenButton="1"/>
    <filterColumn colId="12200" hiddenButton="1"/>
    <filterColumn colId="12201" hiddenButton="1"/>
    <filterColumn colId="12202" hiddenButton="1"/>
    <filterColumn colId="12203" hiddenButton="1"/>
    <filterColumn colId="12204" hiddenButton="1"/>
    <filterColumn colId="12205" hiddenButton="1"/>
    <filterColumn colId="12206" hiddenButton="1"/>
    <filterColumn colId="12207" hiddenButton="1"/>
    <filterColumn colId="12208" hiddenButton="1"/>
    <filterColumn colId="12209" hiddenButton="1"/>
    <filterColumn colId="12210" hiddenButton="1"/>
    <filterColumn colId="12211" hiddenButton="1"/>
    <filterColumn colId="12212" hiddenButton="1"/>
    <filterColumn colId="12213" hiddenButton="1"/>
    <filterColumn colId="12214" hiddenButton="1"/>
    <filterColumn colId="12215" hiddenButton="1"/>
    <filterColumn colId="12216" hiddenButton="1"/>
    <filterColumn colId="12217" hiddenButton="1"/>
    <filterColumn colId="12218" hiddenButton="1"/>
    <filterColumn colId="12219" hiddenButton="1"/>
    <filterColumn colId="12220" hiddenButton="1"/>
    <filterColumn colId="12221" hiddenButton="1"/>
    <filterColumn colId="12222" hiddenButton="1"/>
    <filterColumn colId="12223" hiddenButton="1"/>
    <filterColumn colId="12224" hiddenButton="1"/>
    <filterColumn colId="12225" hiddenButton="1"/>
    <filterColumn colId="12226" hiddenButton="1"/>
    <filterColumn colId="12227" hiddenButton="1"/>
    <filterColumn colId="12228" hiddenButton="1"/>
    <filterColumn colId="12229" hiddenButton="1"/>
    <filterColumn colId="12230" hiddenButton="1"/>
    <filterColumn colId="12231" hiddenButton="1"/>
    <filterColumn colId="12232" hiddenButton="1"/>
    <filterColumn colId="12233" hiddenButton="1"/>
    <filterColumn colId="12234" hiddenButton="1"/>
    <filterColumn colId="12235" hiddenButton="1"/>
    <filterColumn colId="12236" hiddenButton="1"/>
    <filterColumn colId="12237" hiddenButton="1"/>
    <filterColumn colId="12238" hiddenButton="1"/>
    <filterColumn colId="12239" hiddenButton="1"/>
    <filterColumn colId="12240" hiddenButton="1"/>
    <filterColumn colId="12241" hiddenButton="1"/>
    <filterColumn colId="12242" hiddenButton="1"/>
    <filterColumn colId="12243" hiddenButton="1"/>
    <filterColumn colId="12244" hiddenButton="1"/>
    <filterColumn colId="12245" hiddenButton="1"/>
    <filterColumn colId="12246" hiddenButton="1"/>
    <filterColumn colId="12247" hiddenButton="1"/>
    <filterColumn colId="12248" hiddenButton="1"/>
    <filterColumn colId="12249" hiddenButton="1"/>
    <filterColumn colId="12250" hiddenButton="1"/>
    <filterColumn colId="12251" hiddenButton="1"/>
    <filterColumn colId="12252" hiddenButton="1"/>
    <filterColumn colId="12253" hiddenButton="1"/>
    <filterColumn colId="12254" hiddenButton="1"/>
    <filterColumn colId="12255" hiddenButton="1"/>
    <filterColumn colId="12256" hiddenButton="1"/>
    <filterColumn colId="12257" hiddenButton="1"/>
    <filterColumn colId="12258" hiddenButton="1"/>
    <filterColumn colId="12259" hiddenButton="1"/>
    <filterColumn colId="12260" hiddenButton="1"/>
    <filterColumn colId="12261" hiddenButton="1"/>
    <filterColumn colId="12262" hiddenButton="1"/>
    <filterColumn colId="12263" hiddenButton="1"/>
    <filterColumn colId="12264" hiddenButton="1"/>
    <filterColumn colId="12265" hiddenButton="1"/>
    <filterColumn colId="12266" hiddenButton="1"/>
    <filterColumn colId="12267" hiddenButton="1"/>
    <filterColumn colId="12268" hiddenButton="1"/>
    <filterColumn colId="12269" hiddenButton="1"/>
    <filterColumn colId="12270" hiddenButton="1"/>
    <filterColumn colId="12271" hiddenButton="1"/>
    <filterColumn colId="12272" hiddenButton="1"/>
    <filterColumn colId="12273" hiddenButton="1"/>
    <filterColumn colId="12274" hiddenButton="1"/>
    <filterColumn colId="12275" hiddenButton="1"/>
    <filterColumn colId="12276" hiddenButton="1"/>
    <filterColumn colId="12277" hiddenButton="1"/>
    <filterColumn colId="12278" hiddenButton="1"/>
    <filterColumn colId="12279" hiddenButton="1"/>
    <filterColumn colId="12280" hiddenButton="1"/>
    <filterColumn colId="12281" hiddenButton="1"/>
    <filterColumn colId="12282" hiddenButton="1"/>
    <filterColumn colId="12283" hiddenButton="1"/>
    <filterColumn colId="12284" hiddenButton="1"/>
    <filterColumn colId="12285" hiddenButton="1"/>
    <filterColumn colId="12286" hiddenButton="1"/>
    <filterColumn colId="12287" hiddenButton="1"/>
    <filterColumn colId="12288" hiddenButton="1"/>
    <filterColumn colId="12289" hiddenButton="1"/>
    <filterColumn colId="12290" hiddenButton="1"/>
    <filterColumn colId="12291" hiddenButton="1"/>
    <filterColumn colId="12292" hiddenButton="1"/>
    <filterColumn colId="12293" hiddenButton="1"/>
    <filterColumn colId="12294" hiddenButton="1"/>
    <filterColumn colId="12295" hiddenButton="1"/>
    <filterColumn colId="12296" hiddenButton="1"/>
    <filterColumn colId="12297" hiddenButton="1"/>
    <filterColumn colId="12298" hiddenButton="1"/>
    <filterColumn colId="12299" hiddenButton="1"/>
    <filterColumn colId="12300" hiddenButton="1"/>
    <filterColumn colId="12301" hiddenButton="1"/>
    <filterColumn colId="12302" hiddenButton="1"/>
    <filterColumn colId="12303" hiddenButton="1"/>
    <filterColumn colId="12304" hiddenButton="1"/>
    <filterColumn colId="12305" hiddenButton="1"/>
    <filterColumn colId="12306" hiddenButton="1"/>
    <filterColumn colId="12307" hiddenButton="1"/>
    <filterColumn colId="12308" hiddenButton="1"/>
    <filterColumn colId="12309" hiddenButton="1"/>
    <filterColumn colId="12310" hiddenButton="1"/>
    <filterColumn colId="12311" hiddenButton="1"/>
    <filterColumn colId="12312" hiddenButton="1"/>
    <filterColumn colId="12313" hiddenButton="1"/>
    <filterColumn colId="12314" hiddenButton="1"/>
    <filterColumn colId="12315" hiddenButton="1"/>
    <filterColumn colId="12316" hiddenButton="1"/>
    <filterColumn colId="12317" hiddenButton="1"/>
    <filterColumn colId="12318" hiddenButton="1"/>
    <filterColumn colId="12319" hiddenButton="1"/>
    <filterColumn colId="12320" hiddenButton="1"/>
    <filterColumn colId="12321" hiddenButton="1"/>
    <filterColumn colId="12322" hiddenButton="1"/>
    <filterColumn colId="12323" hiddenButton="1"/>
    <filterColumn colId="12324" hiddenButton="1"/>
    <filterColumn colId="12325" hiddenButton="1"/>
    <filterColumn colId="12326" hiddenButton="1"/>
    <filterColumn colId="12327" hiddenButton="1"/>
    <filterColumn colId="12328" hiddenButton="1"/>
    <filterColumn colId="12329" hiddenButton="1"/>
    <filterColumn colId="12330" hiddenButton="1"/>
    <filterColumn colId="12331" hiddenButton="1"/>
    <filterColumn colId="12332" hiddenButton="1"/>
    <filterColumn colId="12333" hiddenButton="1"/>
    <filterColumn colId="12334" hiddenButton="1"/>
    <filterColumn colId="12335" hiddenButton="1"/>
    <filterColumn colId="12336" hiddenButton="1"/>
    <filterColumn colId="12337" hiddenButton="1"/>
    <filterColumn colId="12338" hiddenButton="1"/>
    <filterColumn colId="12339" hiddenButton="1"/>
    <filterColumn colId="12340" hiddenButton="1"/>
    <filterColumn colId="12341" hiddenButton="1"/>
    <filterColumn colId="12342" hiddenButton="1"/>
    <filterColumn colId="12343" hiddenButton="1"/>
    <filterColumn colId="12344" hiddenButton="1"/>
    <filterColumn colId="12345" hiddenButton="1"/>
    <filterColumn colId="12346" hiddenButton="1"/>
    <filterColumn colId="12347" hiddenButton="1"/>
    <filterColumn colId="12348" hiddenButton="1"/>
    <filterColumn colId="12349" hiddenButton="1"/>
    <filterColumn colId="12350" hiddenButton="1"/>
    <filterColumn colId="12351" hiddenButton="1"/>
    <filterColumn colId="12352" hiddenButton="1"/>
    <filterColumn colId="12353" hiddenButton="1"/>
    <filterColumn colId="12354" hiddenButton="1"/>
    <filterColumn colId="12355" hiddenButton="1"/>
    <filterColumn colId="12356" hiddenButton="1"/>
    <filterColumn colId="12357" hiddenButton="1"/>
    <filterColumn colId="12358" hiddenButton="1"/>
    <filterColumn colId="12359" hiddenButton="1"/>
    <filterColumn colId="12360" hiddenButton="1"/>
    <filterColumn colId="12361" hiddenButton="1"/>
    <filterColumn colId="12362" hiddenButton="1"/>
    <filterColumn colId="12363" hiddenButton="1"/>
    <filterColumn colId="12364" hiddenButton="1"/>
    <filterColumn colId="12365" hiddenButton="1"/>
    <filterColumn colId="12366" hiddenButton="1"/>
    <filterColumn colId="12367" hiddenButton="1"/>
    <filterColumn colId="12368" hiddenButton="1"/>
    <filterColumn colId="12369" hiddenButton="1"/>
    <filterColumn colId="12370" hiddenButton="1"/>
    <filterColumn colId="12371" hiddenButton="1"/>
    <filterColumn colId="12372" hiddenButton="1"/>
    <filterColumn colId="12373" hiddenButton="1"/>
    <filterColumn colId="12374" hiddenButton="1"/>
    <filterColumn colId="12375" hiddenButton="1"/>
    <filterColumn colId="12376" hiddenButton="1"/>
    <filterColumn colId="12377" hiddenButton="1"/>
    <filterColumn colId="12378" hiddenButton="1"/>
    <filterColumn colId="12379" hiddenButton="1"/>
    <filterColumn colId="12380" hiddenButton="1"/>
    <filterColumn colId="12381" hiddenButton="1"/>
    <filterColumn colId="12382" hiddenButton="1"/>
    <filterColumn colId="12383" hiddenButton="1"/>
    <filterColumn colId="12384" hiddenButton="1"/>
    <filterColumn colId="12385" hiddenButton="1"/>
    <filterColumn colId="12386" hiddenButton="1"/>
    <filterColumn colId="12387" hiddenButton="1"/>
    <filterColumn colId="12388" hiddenButton="1"/>
    <filterColumn colId="12389" hiddenButton="1"/>
    <filterColumn colId="12390" hiddenButton="1"/>
    <filterColumn colId="12391" hiddenButton="1"/>
    <filterColumn colId="12392" hiddenButton="1"/>
    <filterColumn colId="12393" hiddenButton="1"/>
    <filterColumn colId="12394" hiddenButton="1"/>
    <filterColumn colId="12395" hiddenButton="1"/>
    <filterColumn colId="12396" hiddenButton="1"/>
    <filterColumn colId="12397" hiddenButton="1"/>
    <filterColumn colId="12398" hiddenButton="1"/>
    <filterColumn colId="12399" hiddenButton="1"/>
    <filterColumn colId="12400" hiddenButton="1"/>
    <filterColumn colId="12401" hiddenButton="1"/>
    <filterColumn colId="12402" hiddenButton="1"/>
    <filterColumn colId="12403" hiddenButton="1"/>
    <filterColumn colId="12404" hiddenButton="1"/>
    <filterColumn colId="12405" hiddenButton="1"/>
    <filterColumn colId="12406" hiddenButton="1"/>
    <filterColumn colId="12407" hiddenButton="1"/>
    <filterColumn colId="12408" hiddenButton="1"/>
    <filterColumn colId="12409" hiddenButton="1"/>
    <filterColumn colId="12410" hiddenButton="1"/>
    <filterColumn colId="12411" hiddenButton="1"/>
    <filterColumn colId="12412" hiddenButton="1"/>
    <filterColumn colId="12413" hiddenButton="1"/>
    <filterColumn colId="12414" hiddenButton="1"/>
    <filterColumn colId="12415" hiddenButton="1"/>
    <filterColumn colId="12416" hiddenButton="1"/>
    <filterColumn colId="12417" hiddenButton="1"/>
    <filterColumn colId="12418" hiddenButton="1"/>
    <filterColumn colId="12419" hiddenButton="1"/>
    <filterColumn colId="12420" hiddenButton="1"/>
    <filterColumn colId="12421" hiddenButton="1"/>
    <filterColumn colId="12422" hiddenButton="1"/>
    <filterColumn colId="12423" hiddenButton="1"/>
    <filterColumn colId="12424" hiddenButton="1"/>
    <filterColumn colId="12425" hiddenButton="1"/>
    <filterColumn colId="12426" hiddenButton="1"/>
    <filterColumn colId="12427" hiddenButton="1"/>
    <filterColumn colId="12428" hiddenButton="1"/>
    <filterColumn colId="12429" hiddenButton="1"/>
    <filterColumn colId="12430" hiddenButton="1"/>
    <filterColumn colId="12431" hiddenButton="1"/>
    <filterColumn colId="12432" hiddenButton="1"/>
    <filterColumn colId="12433" hiddenButton="1"/>
    <filterColumn colId="12434" hiddenButton="1"/>
    <filterColumn colId="12435" hiddenButton="1"/>
    <filterColumn colId="12436" hiddenButton="1"/>
    <filterColumn colId="12437" hiddenButton="1"/>
    <filterColumn colId="12438" hiddenButton="1"/>
    <filterColumn colId="12439" hiddenButton="1"/>
    <filterColumn colId="12440" hiddenButton="1"/>
    <filterColumn colId="12441" hiddenButton="1"/>
    <filterColumn colId="12442" hiddenButton="1"/>
    <filterColumn colId="12443" hiddenButton="1"/>
    <filterColumn colId="12444" hiddenButton="1"/>
    <filterColumn colId="12445" hiddenButton="1"/>
    <filterColumn colId="12446" hiddenButton="1"/>
    <filterColumn colId="12447" hiddenButton="1"/>
    <filterColumn colId="12448" hiddenButton="1"/>
    <filterColumn colId="12449" hiddenButton="1"/>
    <filterColumn colId="12450" hiddenButton="1"/>
    <filterColumn colId="12451" hiddenButton="1"/>
    <filterColumn colId="12452" hiddenButton="1"/>
    <filterColumn colId="12453" hiddenButton="1"/>
    <filterColumn colId="12454" hiddenButton="1"/>
    <filterColumn colId="12455" hiddenButton="1"/>
    <filterColumn colId="12456" hiddenButton="1"/>
    <filterColumn colId="12457" hiddenButton="1"/>
    <filterColumn colId="12458" hiddenButton="1"/>
    <filterColumn colId="12459" hiddenButton="1"/>
    <filterColumn colId="12460" hiddenButton="1"/>
    <filterColumn colId="12461" hiddenButton="1"/>
    <filterColumn colId="12462" hiddenButton="1"/>
    <filterColumn colId="12463" hiddenButton="1"/>
    <filterColumn colId="12464" hiddenButton="1"/>
    <filterColumn colId="12465" hiddenButton="1"/>
    <filterColumn colId="12466" hiddenButton="1"/>
    <filterColumn colId="12467" hiddenButton="1"/>
    <filterColumn colId="12468" hiddenButton="1"/>
    <filterColumn colId="12469" hiddenButton="1"/>
    <filterColumn colId="12470" hiddenButton="1"/>
    <filterColumn colId="12471" hiddenButton="1"/>
    <filterColumn colId="12472" hiddenButton="1"/>
    <filterColumn colId="12473" hiddenButton="1"/>
    <filterColumn colId="12474" hiddenButton="1"/>
    <filterColumn colId="12475" hiddenButton="1"/>
    <filterColumn colId="12476" hiddenButton="1"/>
    <filterColumn colId="12477" hiddenButton="1"/>
    <filterColumn colId="12478" hiddenButton="1"/>
    <filterColumn colId="12479" hiddenButton="1"/>
    <filterColumn colId="12480" hiddenButton="1"/>
    <filterColumn colId="12481" hiddenButton="1"/>
    <filterColumn colId="12482" hiddenButton="1"/>
    <filterColumn colId="12483" hiddenButton="1"/>
    <filterColumn colId="12484" hiddenButton="1"/>
    <filterColumn colId="12485" hiddenButton="1"/>
    <filterColumn colId="12486" hiddenButton="1"/>
    <filterColumn colId="12487" hiddenButton="1"/>
    <filterColumn colId="12488" hiddenButton="1"/>
    <filterColumn colId="12489" hiddenButton="1"/>
    <filterColumn colId="12490" hiddenButton="1"/>
    <filterColumn colId="12491" hiddenButton="1"/>
    <filterColumn colId="12492" hiddenButton="1"/>
    <filterColumn colId="12493" hiddenButton="1"/>
    <filterColumn colId="12494" hiddenButton="1"/>
    <filterColumn colId="12495" hiddenButton="1"/>
    <filterColumn colId="12496" hiddenButton="1"/>
    <filterColumn colId="12497" hiddenButton="1"/>
    <filterColumn colId="12498" hiddenButton="1"/>
    <filterColumn colId="12499" hiddenButton="1"/>
    <filterColumn colId="12500" hiddenButton="1"/>
    <filterColumn colId="12501" hiddenButton="1"/>
    <filterColumn colId="12502" hiddenButton="1"/>
    <filterColumn colId="12503" hiddenButton="1"/>
    <filterColumn colId="12504" hiddenButton="1"/>
    <filterColumn colId="12505" hiddenButton="1"/>
    <filterColumn colId="12506" hiddenButton="1"/>
    <filterColumn colId="12507" hiddenButton="1"/>
    <filterColumn colId="12508" hiddenButton="1"/>
    <filterColumn colId="12509" hiddenButton="1"/>
    <filterColumn colId="12510" hiddenButton="1"/>
    <filterColumn colId="12511" hiddenButton="1"/>
    <filterColumn colId="12512" hiddenButton="1"/>
    <filterColumn colId="12513" hiddenButton="1"/>
    <filterColumn colId="12514" hiddenButton="1"/>
    <filterColumn colId="12515" hiddenButton="1"/>
    <filterColumn colId="12516" hiddenButton="1"/>
    <filterColumn colId="12517" hiddenButton="1"/>
    <filterColumn colId="12518" hiddenButton="1"/>
    <filterColumn colId="12519" hiddenButton="1"/>
    <filterColumn colId="12520" hiddenButton="1"/>
    <filterColumn colId="12521" hiddenButton="1"/>
    <filterColumn colId="12522" hiddenButton="1"/>
    <filterColumn colId="12523" hiddenButton="1"/>
    <filterColumn colId="12524" hiddenButton="1"/>
    <filterColumn colId="12525" hiddenButton="1"/>
    <filterColumn colId="12526" hiddenButton="1"/>
    <filterColumn colId="12527" hiddenButton="1"/>
    <filterColumn colId="12528" hiddenButton="1"/>
    <filterColumn colId="12529" hiddenButton="1"/>
    <filterColumn colId="12530" hiddenButton="1"/>
    <filterColumn colId="12531" hiddenButton="1"/>
    <filterColumn colId="12532" hiddenButton="1"/>
    <filterColumn colId="12533" hiddenButton="1"/>
    <filterColumn colId="12534" hiddenButton="1"/>
    <filterColumn colId="12535" hiddenButton="1"/>
    <filterColumn colId="12536" hiddenButton="1"/>
    <filterColumn colId="12537" hiddenButton="1"/>
    <filterColumn colId="12538" hiddenButton="1"/>
    <filterColumn colId="12539" hiddenButton="1"/>
    <filterColumn colId="12540" hiddenButton="1"/>
    <filterColumn colId="12541" hiddenButton="1"/>
    <filterColumn colId="12542" hiddenButton="1"/>
    <filterColumn colId="12543" hiddenButton="1"/>
    <filterColumn colId="12544" hiddenButton="1"/>
    <filterColumn colId="12545" hiddenButton="1"/>
    <filterColumn colId="12546" hiddenButton="1"/>
    <filterColumn colId="12547" hiddenButton="1"/>
    <filterColumn colId="12548" hiddenButton="1"/>
    <filterColumn colId="12549" hiddenButton="1"/>
    <filterColumn colId="12550" hiddenButton="1"/>
    <filterColumn colId="12551" hiddenButton="1"/>
    <filterColumn colId="12552" hiddenButton="1"/>
    <filterColumn colId="12553" hiddenButton="1"/>
    <filterColumn colId="12554" hiddenButton="1"/>
    <filterColumn colId="12555" hiddenButton="1"/>
    <filterColumn colId="12556" hiddenButton="1"/>
    <filterColumn colId="12557" hiddenButton="1"/>
    <filterColumn colId="12558" hiddenButton="1"/>
    <filterColumn colId="12559" hiddenButton="1"/>
    <filterColumn colId="12560" hiddenButton="1"/>
    <filterColumn colId="12561" hiddenButton="1"/>
    <filterColumn colId="12562" hiddenButton="1"/>
    <filterColumn colId="12563" hiddenButton="1"/>
    <filterColumn colId="12564" hiddenButton="1"/>
    <filterColumn colId="12565" hiddenButton="1"/>
    <filterColumn colId="12566" hiddenButton="1"/>
    <filterColumn colId="12567" hiddenButton="1"/>
    <filterColumn colId="12568" hiddenButton="1"/>
    <filterColumn colId="12569" hiddenButton="1"/>
    <filterColumn colId="12570" hiddenButton="1"/>
    <filterColumn colId="12571" hiddenButton="1"/>
    <filterColumn colId="12572" hiddenButton="1"/>
    <filterColumn colId="12573" hiddenButton="1"/>
    <filterColumn colId="12574" hiddenButton="1"/>
    <filterColumn colId="12575" hiddenButton="1"/>
    <filterColumn colId="12576" hiddenButton="1"/>
    <filterColumn colId="12577" hiddenButton="1"/>
    <filterColumn colId="12578" hiddenButton="1"/>
    <filterColumn colId="12579" hiddenButton="1"/>
    <filterColumn colId="12580" hiddenButton="1"/>
    <filterColumn colId="12581" hiddenButton="1"/>
    <filterColumn colId="12582" hiddenButton="1"/>
    <filterColumn colId="12583" hiddenButton="1"/>
    <filterColumn colId="12584" hiddenButton="1"/>
    <filterColumn colId="12585" hiddenButton="1"/>
    <filterColumn colId="12586" hiddenButton="1"/>
    <filterColumn colId="12587" hiddenButton="1"/>
    <filterColumn colId="12588" hiddenButton="1"/>
    <filterColumn colId="12589" hiddenButton="1"/>
    <filterColumn colId="12590" hiddenButton="1"/>
    <filterColumn colId="12591" hiddenButton="1"/>
    <filterColumn colId="12592" hiddenButton="1"/>
    <filterColumn colId="12593" hiddenButton="1"/>
    <filterColumn colId="12594" hiddenButton="1"/>
    <filterColumn colId="12595" hiddenButton="1"/>
    <filterColumn colId="12596" hiddenButton="1"/>
    <filterColumn colId="12597" hiddenButton="1"/>
    <filterColumn colId="12598" hiddenButton="1"/>
    <filterColumn colId="12599" hiddenButton="1"/>
    <filterColumn colId="12600" hiddenButton="1"/>
    <filterColumn colId="12601" hiddenButton="1"/>
    <filterColumn colId="12602" hiddenButton="1"/>
    <filterColumn colId="12603" hiddenButton="1"/>
    <filterColumn colId="12604" hiddenButton="1"/>
    <filterColumn colId="12605" hiddenButton="1"/>
    <filterColumn colId="12606" hiddenButton="1"/>
    <filterColumn colId="12607" hiddenButton="1"/>
    <filterColumn colId="12608" hiddenButton="1"/>
    <filterColumn colId="12609" hiddenButton="1"/>
    <filterColumn colId="12610" hiddenButton="1"/>
    <filterColumn colId="12611" hiddenButton="1"/>
    <filterColumn colId="12612" hiddenButton="1"/>
    <filterColumn colId="12613" hiddenButton="1"/>
    <filterColumn colId="12614" hiddenButton="1"/>
    <filterColumn colId="12615" hiddenButton="1"/>
    <filterColumn colId="12616" hiddenButton="1"/>
    <filterColumn colId="12617" hiddenButton="1"/>
    <filterColumn colId="12618" hiddenButton="1"/>
    <filterColumn colId="12619" hiddenButton="1"/>
    <filterColumn colId="12620" hiddenButton="1"/>
    <filterColumn colId="12621" hiddenButton="1"/>
    <filterColumn colId="12622" hiddenButton="1"/>
    <filterColumn colId="12623" hiddenButton="1"/>
    <filterColumn colId="12624" hiddenButton="1"/>
    <filterColumn colId="12625" hiddenButton="1"/>
    <filterColumn colId="12626" hiddenButton="1"/>
    <filterColumn colId="12627" hiddenButton="1"/>
    <filterColumn colId="12628" hiddenButton="1"/>
    <filterColumn colId="12629" hiddenButton="1"/>
    <filterColumn colId="12630" hiddenButton="1"/>
    <filterColumn colId="12631" hiddenButton="1"/>
    <filterColumn colId="12632" hiddenButton="1"/>
    <filterColumn colId="12633" hiddenButton="1"/>
    <filterColumn colId="12634" hiddenButton="1"/>
    <filterColumn colId="12635" hiddenButton="1"/>
    <filterColumn colId="12636" hiddenButton="1"/>
    <filterColumn colId="12637" hiddenButton="1"/>
    <filterColumn colId="12638" hiddenButton="1"/>
    <filterColumn colId="12639" hiddenButton="1"/>
    <filterColumn colId="12640" hiddenButton="1"/>
    <filterColumn colId="12641" hiddenButton="1"/>
    <filterColumn colId="12642" hiddenButton="1"/>
    <filterColumn colId="12643" hiddenButton="1"/>
    <filterColumn colId="12644" hiddenButton="1"/>
    <filterColumn colId="12645" hiddenButton="1"/>
    <filterColumn colId="12646" hiddenButton="1"/>
    <filterColumn colId="12647" hiddenButton="1"/>
    <filterColumn colId="12648" hiddenButton="1"/>
    <filterColumn colId="12649" hiddenButton="1"/>
    <filterColumn colId="12650" hiddenButton="1"/>
    <filterColumn colId="12651" hiddenButton="1"/>
    <filterColumn colId="12652" hiddenButton="1"/>
    <filterColumn colId="12653" hiddenButton="1"/>
    <filterColumn colId="12654" hiddenButton="1"/>
    <filterColumn colId="12655" hiddenButton="1"/>
    <filterColumn colId="12656" hiddenButton="1"/>
    <filterColumn colId="12657" hiddenButton="1"/>
    <filterColumn colId="12658" hiddenButton="1"/>
    <filterColumn colId="12659" hiddenButton="1"/>
    <filterColumn colId="12660" hiddenButton="1"/>
    <filterColumn colId="12661" hiddenButton="1"/>
    <filterColumn colId="12662" hiddenButton="1"/>
    <filterColumn colId="12663" hiddenButton="1"/>
    <filterColumn colId="12664" hiddenButton="1"/>
    <filterColumn colId="12665" hiddenButton="1"/>
    <filterColumn colId="12666" hiddenButton="1"/>
    <filterColumn colId="12667" hiddenButton="1"/>
    <filterColumn colId="12668" hiddenButton="1"/>
    <filterColumn colId="12669" hiddenButton="1"/>
    <filterColumn colId="12670" hiddenButton="1"/>
    <filterColumn colId="12671" hiddenButton="1"/>
    <filterColumn colId="12672" hiddenButton="1"/>
    <filterColumn colId="12673" hiddenButton="1"/>
    <filterColumn colId="12674" hiddenButton="1"/>
    <filterColumn colId="12675" hiddenButton="1"/>
    <filterColumn colId="12676" hiddenButton="1"/>
    <filterColumn colId="12677" hiddenButton="1"/>
    <filterColumn colId="12678" hiddenButton="1"/>
    <filterColumn colId="12679" hiddenButton="1"/>
    <filterColumn colId="12680" hiddenButton="1"/>
    <filterColumn colId="12681" hiddenButton="1"/>
    <filterColumn colId="12682" hiddenButton="1"/>
    <filterColumn colId="12683" hiddenButton="1"/>
    <filterColumn colId="12684" hiddenButton="1"/>
    <filterColumn colId="12685" hiddenButton="1"/>
    <filterColumn colId="12686" hiddenButton="1"/>
    <filterColumn colId="12687" hiddenButton="1"/>
    <filterColumn colId="12688" hiddenButton="1"/>
    <filterColumn colId="12689" hiddenButton="1"/>
    <filterColumn colId="12690" hiddenButton="1"/>
    <filterColumn colId="12691" hiddenButton="1"/>
    <filterColumn colId="12692" hiddenButton="1"/>
    <filterColumn colId="12693" hiddenButton="1"/>
    <filterColumn colId="12694" hiddenButton="1"/>
    <filterColumn colId="12695" hiddenButton="1"/>
    <filterColumn colId="12696" hiddenButton="1"/>
    <filterColumn colId="12697" hiddenButton="1"/>
    <filterColumn colId="12698" hiddenButton="1"/>
    <filterColumn colId="12699" hiddenButton="1"/>
    <filterColumn colId="12700" hiddenButton="1"/>
    <filterColumn colId="12701" hiddenButton="1"/>
    <filterColumn colId="12702" hiddenButton="1"/>
    <filterColumn colId="12703" hiddenButton="1"/>
    <filterColumn colId="12704" hiddenButton="1"/>
    <filterColumn colId="12705" hiddenButton="1"/>
    <filterColumn colId="12706" hiddenButton="1"/>
    <filterColumn colId="12707" hiddenButton="1"/>
    <filterColumn colId="12708" hiddenButton="1"/>
    <filterColumn colId="12709" hiddenButton="1"/>
    <filterColumn colId="12710" hiddenButton="1"/>
    <filterColumn colId="12711" hiddenButton="1"/>
    <filterColumn colId="12712" hiddenButton="1"/>
    <filterColumn colId="12713" hiddenButton="1"/>
    <filterColumn colId="12714" hiddenButton="1"/>
    <filterColumn colId="12715" hiddenButton="1"/>
    <filterColumn colId="12716" hiddenButton="1"/>
    <filterColumn colId="12717" hiddenButton="1"/>
    <filterColumn colId="12718" hiddenButton="1"/>
    <filterColumn colId="12719" hiddenButton="1"/>
    <filterColumn colId="12720" hiddenButton="1"/>
    <filterColumn colId="12721" hiddenButton="1"/>
    <filterColumn colId="12722" hiddenButton="1"/>
    <filterColumn colId="12723" hiddenButton="1"/>
    <filterColumn colId="12724" hiddenButton="1"/>
    <filterColumn colId="12725" hiddenButton="1"/>
    <filterColumn colId="12726" hiddenButton="1"/>
    <filterColumn colId="12727" hiddenButton="1"/>
    <filterColumn colId="12728" hiddenButton="1"/>
    <filterColumn colId="12729" hiddenButton="1"/>
    <filterColumn colId="12730" hiddenButton="1"/>
    <filterColumn colId="12731" hiddenButton="1"/>
    <filterColumn colId="12732" hiddenButton="1"/>
    <filterColumn colId="12733" hiddenButton="1"/>
    <filterColumn colId="12734" hiddenButton="1"/>
    <filterColumn colId="12735" hiddenButton="1"/>
    <filterColumn colId="12736" hiddenButton="1"/>
    <filterColumn colId="12737" hiddenButton="1"/>
    <filterColumn colId="12738" hiddenButton="1"/>
    <filterColumn colId="12739" hiddenButton="1"/>
    <filterColumn colId="12740" hiddenButton="1"/>
    <filterColumn colId="12741" hiddenButton="1"/>
    <filterColumn colId="12742" hiddenButton="1"/>
    <filterColumn colId="12743" hiddenButton="1"/>
    <filterColumn colId="12744" hiddenButton="1"/>
    <filterColumn colId="12745" hiddenButton="1"/>
    <filterColumn colId="12746" hiddenButton="1"/>
    <filterColumn colId="12747" hiddenButton="1"/>
    <filterColumn colId="12748" hiddenButton="1"/>
    <filterColumn colId="12749" hiddenButton="1"/>
    <filterColumn colId="12750" hiddenButton="1"/>
    <filterColumn colId="12751" hiddenButton="1"/>
    <filterColumn colId="12752" hiddenButton="1"/>
    <filterColumn colId="12753" hiddenButton="1"/>
    <filterColumn colId="12754" hiddenButton="1"/>
    <filterColumn colId="12755" hiddenButton="1"/>
    <filterColumn colId="12756" hiddenButton="1"/>
    <filterColumn colId="12757" hiddenButton="1"/>
    <filterColumn colId="12758" hiddenButton="1"/>
    <filterColumn colId="12759" hiddenButton="1"/>
    <filterColumn colId="12760" hiddenButton="1"/>
    <filterColumn colId="12761" hiddenButton="1"/>
    <filterColumn colId="12762" hiddenButton="1"/>
    <filterColumn colId="12763" hiddenButton="1"/>
    <filterColumn colId="12764" hiddenButton="1"/>
    <filterColumn colId="12765" hiddenButton="1"/>
    <filterColumn colId="12766" hiddenButton="1"/>
    <filterColumn colId="12767" hiddenButton="1"/>
    <filterColumn colId="12768" hiddenButton="1"/>
    <filterColumn colId="12769" hiddenButton="1"/>
    <filterColumn colId="12770" hiddenButton="1"/>
    <filterColumn colId="12771" hiddenButton="1"/>
    <filterColumn colId="12772" hiddenButton="1"/>
    <filterColumn colId="12773" hiddenButton="1"/>
    <filterColumn colId="12774" hiddenButton="1"/>
    <filterColumn colId="12775" hiddenButton="1"/>
    <filterColumn colId="12776" hiddenButton="1"/>
    <filterColumn colId="12777" hiddenButton="1"/>
    <filterColumn colId="12778" hiddenButton="1"/>
    <filterColumn colId="12779" hiddenButton="1"/>
    <filterColumn colId="12780" hiddenButton="1"/>
    <filterColumn colId="12781" hiddenButton="1"/>
    <filterColumn colId="12782" hiddenButton="1"/>
    <filterColumn colId="12783" hiddenButton="1"/>
    <filterColumn colId="12784" hiddenButton="1"/>
    <filterColumn colId="12785" hiddenButton="1"/>
    <filterColumn colId="12786" hiddenButton="1"/>
    <filterColumn colId="12787" hiddenButton="1"/>
    <filterColumn colId="12788" hiddenButton="1"/>
    <filterColumn colId="12789" hiddenButton="1"/>
    <filterColumn colId="12790" hiddenButton="1"/>
    <filterColumn colId="12791" hiddenButton="1"/>
    <filterColumn colId="12792" hiddenButton="1"/>
    <filterColumn colId="12793" hiddenButton="1"/>
    <filterColumn colId="12794" hiddenButton="1"/>
    <filterColumn colId="12795" hiddenButton="1"/>
    <filterColumn colId="12796" hiddenButton="1"/>
    <filterColumn colId="12797" hiddenButton="1"/>
    <filterColumn colId="12798" hiddenButton="1"/>
    <filterColumn colId="12799" hiddenButton="1"/>
    <filterColumn colId="12800" hiddenButton="1"/>
    <filterColumn colId="12801" hiddenButton="1"/>
    <filterColumn colId="12802" hiddenButton="1"/>
    <filterColumn colId="12803" hiddenButton="1"/>
    <filterColumn colId="12804" hiddenButton="1"/>
    <filterColumn colId="12805" hiddenButton="1"/>
    <filterColumn colId="12806" hiddenButton="1"/>
    <filterColumn colId="12807" hiddenButton="1"/>
    <filterColumn colId="12808" hiddenButton="1"/>
    <filterColumn colId="12809" hiddenButton="1"/>
    <filterColumn colId="12810" hiddenButton="1"/>
    <filterColumn colId="12811" hiddenButton="1"/>
    <filterColumn colId="12812" hiddenButton="1"/>
    <filterColumn colId="12813" hiddenButton="1"/>
    <filterColumn colId="12814" hiddenButton="1"/>
    <filterColumn colId="12815" hiddenButton="1"/>
    <filterColumn colId="12816" hiddenButton="1"/>
    <filterColumn colId="12817" hiddenButton="1"/>
    <filterColumn colId="12818" hiddenButton="1"/>
    <filterColumn colId="12819" hiddenButton="1"/>
    <filterColumn colId="12820" hiddenButton="1"/>
    <filterColumn colId="12821" hiddenButton="1"/>
    <filterColumn colId="12822" hiddenButton="1"/>
    <filterColumn colId="12823" hiddenButton="1"/>
    <filterColumn colId="12824" hiddenButton="1"/>
    <filterColumn colId="12825" hiddenButton="1"/>
    <filterColumn colId="12826" hiddenButton="1"/>
    <filterColumn colId="12827" hiddenButton="1"/>
    <filterColumn colId="12828" hiddenButton="1"/>
    <filterColumn colId="12829" hiddenButton="1"/>
    <filterColumn colId="12830" hiddenButton="1"/>
    <filterColumn colId="12831" hiddenButton="1"/>
    <filterColumn colId="12832" hiddenButton="1"/>
    <filterColumn colId="12833" hiddenButton="1"/>
    <filterColumn colId="12834" hiddenButton="1"/>
    <filterColumn colId="12835" hiddenButton="1"/>
    <filterColumn colId="12836" hiddenButton="1"/>
    <filterColumn colId="12837" hiddenButton="1"/>
    <filterColumn colId="12838" hiddenButton="1"/>
    <filterColumn colId="12839" hiddenButton="1"/>
    <filterColumn colId="12840" hiddenButton="1"/>
    <filterColumn colId="12841" hiddenButton="1"/>
    <filterColumn colId="12842" hiddenButton="1"/>
    <filterColumn colId="12843" hiddenButton="1"/>
    <filterColumn colId="12844" hiddenButton="1"/>
    <filterColumn colId="12845" hiddenButton="1"/>
    <filterColumn colId="12846" hiddenButton="1"/>
    <filterColumn colId="12847" hiddenButton="1"/>
    <filterColumn colId="12848" hiddenButton="1"/>
    <filterColumn colId="12849" hiddenButton="1"/>
    <filterColumn colId="12850" hiddenButton="1"/>
    <filterColumn colId="12851" hiddenButton="1"/>
    <filterColumn colId="12852" hiddenButton="1"/>
    <filterColumn colId="12853" hiddenButton="1"/>
    <filterColumn colId="12854" hiddenButton="1"/>
    <filterColumn colId="12855" hiddenButton="1"/>
    <filterColumn colId="12856" hiddenButton="1"/>
    <filterColumn colId="12857" hiddenButton="1"/>
    <filterColumn colId="12858" hiddenButton="1"/>
    <filterColumn colId="12859" hiddenButton="1"/>
    <filterColumn colId="12860" hiddenButton="1"/>
    <filterColumn colId="12861" hiddenButton="1"/>
    <filterColumn colId="12862" hiddenButton="1"/>
    <filterColumn colId="12863" hiddenButton="1"/>
    <filterColumn colId="12864" hiddenButton="1"/>
    <filterColumn colId="12865" hiddenButton="1"/>
    <filterColumn colId="12866" hiddenButton="1"/>
    <filterColumn colId="12867" hiddenButton="1"/>
    <filterColumn colId="12868" hiddenButton="1"/>
    <filterColumn colId="12869" hiddenButton="1"/>
    <filterColumn colId="12870" hiddenButton="1"/>
    <filterColumn colId="12871" hiddenButton="1"/>
    <filterColumn colId="12872" hiddenButton="1"/>
    <filterColumn colId="12873" hiddenButton="1"/>
    <filterColumn colId="12874" hiddenButton="1"/>
    <filterColumn colId="12875" hiddenButton="1"/>
    <filterColumn colId="12876" hiddenButton="1"/>
    <filterColumn colId="12877" hiddenButton="1"/>
    <filterColumn colId="12878" hiddenButton="1"/>
    <filterColumn colId="12879" hiddenButton="1"/>
    <filterColumn colId="12880" hiddenButton="1"/>
    <filterColumn colId="12881" hiddenButton="1"/>
    <filterColumn colId="12882" hiddenButton="1"/>
    <filterColumn colId="12883" hiddenButton="1"/>
    <filterColumn colId="12884" hiddenButton="1"/>
    <filterColumn colId="12885" hiddenButton="1"/>
    <filterColumn colId="12886" hiddenButton="1"/>
    <filterColumn colId="12887" hiddenButton="1"/>
    <filterColumn colId="12888" hiddenButton="1"/>
    <filterColumn colId="12889" hiddenButton="1"/>
    <filterColumn colId="12890" hiddenButton="1"/>
    <filterColumn colId="12891" hiddenButton="1"/>
    <filterColumn colId="12892" hiddenButton="1"/>
    <filterColumn colId="12893" hiddenButton="1"/>
    <filterColumn colId="12894" hiddenButton="1"/>
    <filterColumn colId="12895" hiddenButton="1"/>
    <filterColumn colId="12896" hiddenButton="1"/>
    <filterColumn colId="12897" hiddenButton="1"/>
    <filterColumn colId="12898" hiddenButton="1"/>
    <filterColumn colId="12899" hiddenButton="1"/>
    <filterColumn colId="12900" hiddenButton="1"/>
    <filterColumn colId="12901" hiddenButton="1"/>
    <filterColumn colId="12902" hiddenButton="1"/>
    <filterColumn colId="12903" hiddenButton="1"/>
    <filterColumn colId="12904" hiddenButton="1"/>
    <filterColumn colId="12905" hiddenButton="1"/>
    <filterColumn colId="12906" hiddenButton="1"/>
    <filterColumn colId="12907" hiddenButton="1"/>
    <filterColumn colId="12908" hiddenButton="1"/>
    <filterColumn colId="12909" hiddenButton="1"/>
    <filterColumn colId="12910" hiddenButton="1"/>
    <filterColumn colId="12911" hiddenButton="1"/>
    <filterColumn colId="12912" hiddenButton="1"/>
    <filterColumn colId="12913" hiddenButton="1"/>
    <filterColumn colId="12914" hiddenButton="1"/>
    <filterColumn colId="12915" hiddenButton="1"/>
    <filterColumn colId="12916" hiddenButton="1"/>
    <filterColumn colId="12917" hiddenButton="1"/>
    <filterColumn colId="12918" hiddenButton="1"/>
    <filterColumn colId="12919" hiddenButton="1"/>
    <filterColumn colId="12920" hiddenButton="1"/>
    <filterColumn colId="12921" hiddenButton="1"/>
    <filterColumn colId="12922" hiddenButton="1"/>
    <filterColumn colId="12923" hiddenButton="1"/>
    <filterColumn colId="12924" hiddenButton="1"/>
    <filterColumn colId="12925" hiddenButton="1"/>
    <filterColumn colId="12926" hiddenButton="1"/>
    <filterColumn colId="12927" hiddenButton="1"/>
    <filterColumn colId="12928" hiddenButton="1"/>
    <filterColumn colId="12929" hiddenButton="1"/>
    <filterColumn colId="12930" hiddenButton="1"/>
    <filterColumn colId="12931" hiddenButton="1"/>
    <filterColumn colId="12932" hiddenButton="1"/>
    <filterColumn colId="12933" hiddenButton="1"/>
    <filterColumn colId="12934" hiddenButton="1"/>
    <filterColumn colId="12935" hiddenButton="1"/>
    <filterColumn colId="12936" hiddenButton="1"/>
    <filterColumn colId="12937" hiddenButton="1"/>
    <filterColumn colId="12938" hiddenButton="1"/>
    <filterColumn colId="12939" hiddenButton="1"/>
    <filterColumn colId="12940" hiddenButton="1"/>
    <filterColumn colId="12941" hiddenButton="1"/>
    <filterColumn colId="12942" hiddenButton="1"/>
    <filterColumn colId="12943" hiddenButton="1"/>
    <filterColumn colId="12944" hiddenButton="1"/>
    <filterColumn colId="12945" hiddenButton="1"/>
    <filterColumn colId="12946" hiddenButton="1"/>
    <filterColumn colId="12947" hiddenButton="1"/>
    <filterColumn colId="12948" hiddenButton="1"/>
    <filterColumn colId="12949" hiddenButton="1"/>
    <filterColumn colId="12950" hiddenButton="1"/>
    <filterColumn colId="12951" hiddenButton="1"/>
    <filterColumn colId="12952" hiddenButton="1"/>
    <filterColumn colId="12953" hiddenButton="1"/>
    <filterColumn colId="12954" hiddenButton="1"/>
    <filterColumn colId="12955" hiddenButton="1"/>
    <filterColumn colId="12956" hiddenButton="1"/>
    <filterColumn colId="12957" hiddenButton="1"/>
    <filterColumn colId="12958" hiddenButton="1"/>
    <filterColumn colId="12959" hiddenButton="1"/>
    <filterColumn colId="12960" hiddenButton="1"/>
    <filterColumn colId="12961" hiddenButton="1"/>
    <filterColumn colId="12962" hiddenButton="1"/>
    <filterColumn colId="12963" hiddenButton="1"/>
    <filterColumn colId="12964" hiddenButton="1"/>
    <filterColumn colId="12965" hiddenButton="1"/>
    <filterColumn colId="12966" hiddenButton="1"/>
    <filterColumn colId="12967" hiddenButton="1"/>
    <filterColumn colId="12968" hiddenButton="1"/>
    <filterColumn colId="12969" hiddenButton="1"/>
    <filterColumn colId="12970" hiddenButton="1"/>
    <filterColumn colId="12971" hiddenButton="1"/>
    <filterColumn colId="12972" hiddenButton="1"/>
    <filterColumn colId="12973" hiddenButton="1"/>
    <filterColumn colId="12974" hiddenButton="1"/>
    <filterColumn colId="12975" hiddenButton="1"/>
    <filterColumn colId="12976" hiddenButton="1"/>
    <filterColumn colId="12977" hiddenButton="1"/>
    <filterColumn colId="12978" hiddenButton="1"/>
    <filterColumn colId="12979" hiddenButton="1"/>
    <filterColumn colId="12980" hiddenButton="1"/>
    <filterColumn colId="12981" hiddenButton="1"/>
    <filterColumn colId="12982" hiddenButton="1"/>
    <filterColumn colId="12983" hiddenButton="1"/>
    <filterColumn colId="12984" hiddenButton="1"/>
    <filterColumn colId="12985" hiddenButton="1"/>
    <filterColumn colId="12986" hiddenButton="1"/>
    <filterColumn colId="12987" hiddenButton="1"/>
    <filterColumn colId="12988" hiddenButton="1"/>
    <filterColumn colId="12989" hiddenButton="1"/>
    <filterColumn colId="12990" hiddenButton="1"/>
    <filterColumn colId="12991" hiddenButton="1"/>
    <filterColumn colId="12992" hiddenButton="1"/>
    <filterColumn colId="12993" hiddenButton="1"/>
    <filterColumn colId="12994" hiddenButton="1"/>
    <filterColumn colId="12995" hiddenButton="1"/>
    <filterColumn colId="12996" hiddenButton="1"/>
    <filterColumn colId="12997" hiddenButton="1"/>
    <filterColumn colId="12998" hiddenButton="1"/>
    <filterColumn colId="12999" hiddenButton="1"/>
    <filterColumn colId="13000" hiddenButton="1"/>
    <filterColumn colId="13001" hiddenButton="1"/>
    <filterColumn colId="13002" hiddenButton="1"/>
    <filterColumn colId="13003" hiddenButton="1"/>
    <filterColumn colId="13004" hiddenButton="1"/>
    <filterColumn colId="13005" hiddenButton="1"/>
    <filterColumn colId="13006" hiddenButton="1"/>
    <filterColumn colId="13007" hiddenButton="1"/>
    <filterColumn colId="13008" hiddenButton="1"/>
    <filterColumn colId="13009" hiddenButton="1"/>
    <filterColumn colId="13010" hiddenButton="1"/>
    <filterColumn colId="13011" hiddenButton="1"/>
    <filterColumn colId="13012" hiddenButton="1"/>
    <filterColumn colId="13013" hiddenButton="1"/>
    <filterColumn colId="13014" hiddenButton="1"/>
    <filterColumn colId="13015" hiddenButton="1"/>
    <filterColumn colId="13016" hiddenButton="1"/>
    <filterColumn colId="13017" hiddenButton="1"/>
    <filterColumn colId="13018" hiddenButton="1"/>
    <filterColumn colId="13019" hiddenButton="1"/>
    <filterColumn colId="13020" hiddenButton="1"/>
    <filterColumn colId="13021" hiddenButton="1"/>
    <filterColumn colId="13022" hiddenButton="1"/>
    <filterColumn colId="13023" hiddenButton="1"/>
    <filterColumn colId="13024" hiddenButton="1"/>
    <filterColumn colId="13025" hiddenButton="1"/>
    <filterColumn colId="13026" hiddenButton="1"/>
    <filterColumn colId="13027" hiddenButton="1"/>
    <filterColumn colId="13028" hiddenButton="1"/>
    <filterColumn colId="13029" hiddenButton="1"/>
    <filterColumn colId="13030" hiddenButton="1"/>
    <filterColumn colId="13031" hiddenButton="1"/>
    <filterColumn colId="13032" hiddenButton="1"/>
    <filterColumn colId="13033" hiddenButton="1"/>
    <filterColumn colId="13034" hiddenButton="1"/>
    <filterColumn colId="13035" hiddenButton="1"/>
    <filterColumn colId="13036" hiddenButton="1"/>
    <filterColumn colId="13037" hiddenButton="1"/>
    <filterColumn colId="13038" hiddenButton="1"/>
    <filterColumn colId="13039" hiddenButton="1"/>
    <filterColumn colId="13040" hiddenButton="1"/>
    <filterColumn colId="13041" hiddenButton="1"/>
    <filterColumn colId="13042" hiddenButton="1"/>
    <filterColumn colId="13043" hiddenButton="1"/>
    <filterColumn colId="13044" hiddenButton="1"/>
    <filterColumn colId="13045" hiddenButton="1"/>
    <filterColumn colId="13046" hiddenButton="1"/>
    <filterColumn colId="13047" hiddenButton="1"/>
    <filterColumn colId="13048" hiddenButton="1"/>
    <filterColumn colId="13049" hiddenButton="1"/>
    <filterColumn colId="13050" hiddenButton="1"/>
    <filterColumn colId="13051" hiddenButton="1"/>
    <filterColumn colId="13052" hiddenButton="1"/>
    <filterColumn colId="13053" hiddenButton="1"/>
    <filterColumn colId="13054" hiddenButton="1"/>
    <filterColumn colId="13055" hiddenButton="1"/>
    <filterColumn colId="13056" hiddenButton="1"/>
    <filterColumn colId="13057" hiddenButton="1"/>
    <filterColumn colId="13058" hiddenButton="1"/>
    <filterColumn colId="13059" hiddenButton="1"/>
    <filterColumn colId="13060" hiddenButton="1"/>
    <filterColumn colId="13061" hiddenButton="1"/>
    <filterColumn colId="13062" hiddenButton="1"/>
    <filterColumn colId="13063" hiddenButton="1"/>
    <filterColumn colId="13064" hiddenButton="1"/>
    <filterColumn colId="13065" hiddenButton="1"/>
    <filterColumn colId="13066" hiddenButton="1"/>
    <filterColumn colId="13067" hiddenButton="1"/>
    <filterColumn colId="13068" hiddenButton="1"/>
    <filterColumn colId="13069" hiddenButton="1"/>
    <filterColumn colId="13070" hiddenButton="1"/>
    <filterColumn colId="13071" hiddenButton="1"/>
    <filterColumn colId="13072" hiddenButton="1"/>
    <filterColumn colId="13073" hiddenButton="1"/>
    <filterColumn colId="13074" hiddenButton="1"/>
    <filterColumn colId="13075" hiddenButton="1"/>
    <filterColumn colId="13076" hiddenButton="1"/>
    <filterColumn colId="13077" hiddenButton="1"/>
    <filterColumn colId="13078" hiddenButton="1"/>
    <filterColumn colId="13079" hiddenButton="1"/>
    <filterColumn colId="13080" hiddenButton="1"/>
    <filterColumn colId="13081" hiddenButton="1"/>
    <filterColumn colId="13082" hiddenButton="1"/>
    <filterColumn colId="13083" hiddenButton="1"/>
    <filterColumn colId="13084" hiddenButton="1"/>
    <filterColumn colId="13085" hiddenButton="1"/>
    <filterColumn colId="13086" hiddenButton="1"/>
    <filterColumn colId="13087" hiddenButton="1"/>
    <filterColumn colId="13088" hiddenButton="1"/>
    <filterColumn colId="13089" hiddenButton="1"/>
    <filterColumn colId="13090" hiddenButton="1"/>
    <filterColumn colId="13091" hiddenButton="1"/>
    <filterColumn colId="13092" hiddenButton="1"/>
    <filterColumn colId="13093" hiddenButton="1"/>
    <filterColumn colId="13094" hiddenButton="1"/>
    <filterColumn colId="13095" hiddenButton="1"/>
    <filterColumn colId="13096" hiddenButton="1"/>
    <filterColumn colId="13097" hiddenButton="1"/>
    <filterColumn colId="13098" hiddenButton="1"/>
    <filterColumn colId="13099" hiddenButton="1"/>
    <filterColumn colId="13100" hiddenButton="1"/>
    <filterColumn colId="13101" hiddenButton="1"/>
    <filterColumn colId="13102" hiddenButton="1"/>
    <filterColumn colId="13103" hiddenButton="1"/>
    <filterColumn colId="13104" hiddenButton="1"/>
    <filterColumn colId="13105" hiddenButton="1"/>
    <filterColumn colId="13106" hiddenButton="1"/>
    <filterColumn colId="13107" hiddenButton="1"/>
    <filterColumn colId="13108" hiddenButton="1"/>
    <filterColumn colId="13109" hiddenButton="1"/>
    <filterColumn colId="13110" hiddenButton="1"/>
    <filterColumn colId="13111" hiddenButton="1"/>
    <filterColumn colId="13112" hiddenButton="1"/>
    <filterColumn colId="13113" hiddenButton="1"/>
    <filterColumn colId="13114" hiddenButton="1"/>
    <filterColumn colId="13115" hiddenButton="1"/>
    <filterColumn colId="13116" hiddenButton="1"/>
    <filterColumn colId="13117" hiddenButton="1"/>
    <filterColumn colId="13118" hiddenButton="1"/>
    <filterColumn colId="13119" hiddenButton="1"/>
    <filterColumn colId="13120" hiddenButton="1"/>
    <filterColumn colId="13121" hiddenButton="1"/>
    <filterColumn colId="13122" hiddenButton="1"/>
    <filterColumn colId="13123" hiddenButton="1"/>
    <filterColumn colId="13124" hiddenButton="1"/>
    <filterColumn colId="13125" hiddenButton="1"/>
    <filterColumn colId="13126" hiddenButton="1"/>
    <filterColumn colId="13127" hiddenButton="1"/>
    <filterColumn colId="13128" hiddenButton="1"/>
    <filterColumn colId="13129" hiddenButton="1"/>
    <filterColumn colId="13130" hiddenButton="1"/>
    <filterColumn colId="13131" hiddenButton="1"/>
    <filterColumn colId="13132" hiddenButton="1"/>
    <filterColumn colId="13133" hiddenButton="1"/>
    <filterColumn colId="13134" hiddenButton="1"/>
    <filterColumn colId="13135" hiddenButton="1"/>
    <filterColumn colId="13136" hiddenButton="1"/>
    <filterColumn colId="13137" hiddenButton="1"/>
    <filterColumn colId="13138" hiddenButton="1"/>
    <filterColumn colId="13139" hiddenButton="1"/>
    <filterColumn colId="13140" hiddenButton="1"/>
    <filterColumn colId="13141" hiddenButton="1"/>
    <filterColumn colId="13142" hiddenButton="1"/>
    <filterColumn colId="13143" hiddenButton="1"/>
    <filterColumn colId="13144" hiddenButton="1"/>
    <filterColumn colId="13145" hiddenButton="1"/>
    <filterColumn colId="13146" hiddenButton="1"/>
    <filterColumn colId="13147" hiddenButton="1"/>
    <filterColumn colId="13148" hiddenButton="1"/>
    <filterColumn colId="13149" hiddenButton="1"/>
    <filterColumn colId="13150" hiddenButton="1"/>
    <filterColumn colId="13151" hiddenButton="1"/>
    <filterColumn colId="13152" hiddenButton="1"/>
    <filterColumn colId="13153" hiddenButton="1"/>
    <filterColumn colId="13154" hiddenButton="1"/>
    <filterColumn colId="13155" hiddenButton="1"/>
    <filterColumn colId="13156" hiddenButton="1"/>
    <filterColumn colId="13157" hiddenButton="1"/>
    <filterColumn colId="13158" hiddenButton="1"/>
    <filterColumn colId="13159" hiddenButton="1"/>
    <filterColumn colId="13160" hiddenButton="1"/>
    <filterColumn colId="13161" hiddenButton="1"/>
    <filterColumn colId="13162" hiddenButton="1"/>
    <filterColumn colId="13163" hiddenButton="1"/>
    <filterColumn colId="13164" hiddenButton="1"/>
    <filterColumn colId="13165" hiddenButton="1"/>
    <filterColumn colId="13166" hiddenButton="1"/>
    <filterColumn colId="13167" hiddenButton="1"/>
    <filterColumn colId="13168" hiddenButton="1"/>
    <filterColumn colId="13169" hiddenButton="1"/>
    <filterColumn colId="13170" hiddenButton="1"/>
    <filterColumn colId="13171" hiddenButton="1"/>
    <filterColumn colId="13172" hiddenButton="1"/>
    <filterColumn colId="13173" hiddenButton="1"/>
    <filterColumn colId="13174" hiddenButton="1"/>
    <filterColumn colId="13175" hiddenButton="1"/>
    <filterColumn colId="13176" hiddenButton="1"/>
    <filterColumn colId="13177" hiddenButton="1"/>
    <filterColumn colId="13178" hiddenButton="1"/>
    <filterColumn colId="13179" hiddenButton="1"/>
    <filterColumn colId="13180" hiddenButton="1"/>
    <filterColumn colId="13181" hiddenButton="1"/>
    <filterColumn colId="13182" hiddenButton="1"/>
    <filterColumn colId="13183" hiddenButton="1"/>
    <filterColumn colId="13184" hiddenButton="1"/>
    <filterColumn colId="13185" hiddenButton="1"/>
    <filterColumn colId="13186" hiddenButton="1"/>
    <filterColumn colId="13187" hiddenButton="1"/>
    <filterColumn colId="13188" hiddenButton="1"/>
    <filterColumn colId="13189" hiddenButton="1"/>
    <filterColumn colId="13190" hiddenButton="1"/>
    <filterColumn colId="13191" hiddenButton="1"/>
    <filterColumn colId="13192" hiddenButton="1"/>
    <filterColumn colId="13193" hiddenButton="1"/>
    <filterColumn colId="13194" hiddenButton="1"/>
    <filterColumn colId="13195" hiddenButton="1"/>
    <filterColumn colId="13196" hiddenButton="1"/>
    <filterColumn colId="13197" hiddenButton="1"/>
    <filterColumn colId="13198" hiddenButton="1"/>
    <filterColumn colId="13199" hiddenButton="1"/>
    <filterColumn colId="13200" hiddenButton="1"/>
    <filterColumn colId="13201" hiddenButton="1"/>
    <filterColumn colId="13202" hiddenButton="1"/>
    <filterColumn colId="13203" hiddenButton="1"/>
    <filterColumn colId="13204" hiddenButton="1"/>
    <filterColumn colId="13205" hiddenButton="1"/>
    <filterColumn colId="13206" hiddenButton="1"/>
    <filterColumn colId="13207" hiddenButton="1"/>
    <filterColumn colId="13208" hiddenButton="1"/>
    <filterColumn colId="13209" hiddenButton="1"/>
    <filterColumn colId="13210" hiddenButton="1"/>
    <filterColumn colId="13211" hiddenButton="1"/>
    <filterColumn colId="13212" hiddenButton="1"/>
    <filterColumn colId="13213" hiddenButton="1"/>
    <filterColumn colId="13214" hiddenButton="1"/>
    <filterColumn colId="13215" hiddenButton="1"/>
    <filterColumn colId="13216" hiddenButton="1"/>
    <filterColumn colId="13217" hiddenButton="1"/>
    <filterColumn colId="13218" hiddenButton="1"/>
    <filterColumn colId="13219" hiddenButton="1"/>
    <filterColumn colId="13220" hiddenButton="1"/>
    <filterColumn colId="13221" hiddenButton="1"/>
    <filterColumn colId="13222" hiddenButton="1"/>
    <filterColumn colId="13223" hiddenButton="1"/>
    <filterColumn colId="13224" hiddenButton="1"/>
    <filterColumn colId="13225" hiddenButton="1"/>
    <filterColumn colId="13226" hiddenButton="1"/>
    <filterColumn colId="13227" hiddenButton="1"/>
    <filterColumn colId="13228" hiddenButton="1"/>
    <filterColumn colId="13229" hiddenButton="1"/>
    <filterColumn colId="13230" hiddenButton="1"/>
    <filterColumn colId="13231" hiddenButton="1"/>
    <filterColumn colId="13232" hiddenButton="1"/>
    <filterColumn colId="13233" hiddenButton="1"/>
    <filterColumn colId="13234" hiddenButton="1"/>
    <filterColumn colId="13235" hiddenButton="1"/>
    <filterColumn colId="13236" hiddenButton="1"/>
    <filterColumn colId="13237" hiddenButton="1"/>
    <filterColumn colId="13238" hiddenButton="1"/>
    <filterColumn colId="13239" hiddenButton="1"/>
    <filterColumn colId="13240" hiddenButton="1"/>
    <filterColumn colId="13241" hiddenButton="1"/>
    <filterColumn colId="13242" hiddenButton="1"/>
    <filterColumn colId="13243" hiddenButton="1"/>
    <filterColumn colId="13244" hiddenButton="1"/>
    <filterColumn colId="13245" hiddenButton="1"/>
    <filterColumn colId="13246" hiddenButton="1"/>
    <filterColumn colId="13247" hiddenButton="1"/>
    <filterColumn colId="13248" hiddenButton="1"/>
    <filterColumn colId="13249" hiddenButton="1"/>
    <filterColumn colId="13250" hiddenButton="1"/>
    <filterColumn colId="13251" hiddenButton="1"/>
    <filterColumn colId="13252" hiddenButton="1"/>
    <filterColumn colId="13253" hiddenButton="1"/>
    <filterColumn colId="13254" hiddenButton="1"/>
    <filterColumn colId="13255" hiddenButton="1"/>
    <filterColumn colId="13256" hiddenButton="1"/>
    <filterColumn colId="13257" hiddenButton="1"/>
    <filterColumn colId="13258" hiddenButton="1"/>
    <filterColumn colId="13259" hiddenButton="1"/>
    <filterColumn colId="13260" hiddenButton="1"/>
    <filterColumn colId="13261" hiddenButton="1"/>
    <filterColumn colId="13262" hiddenButton="1"/>
    <filterColumn colId="13263" hiddenButton="1"/>
    <filterColumn colId="13264" hiddenButton="1"/>
    <filterColumn colId="13265" hiddenButton="1"/>
    <filterColumn colId="13266" hiddenButton="1"/>
    <filterColumn colId="13267" hiddenButton="1"/>
    <filterColumn colId="13268" hiddenButton="1"/>
    <filterColumn colId="13269" hiddenButton="1"/>
    <filterColumn colId="13270" hiddenButton="1"/>
    <filterColumn colId="13271" hiddenButton="1"/>
    <filterColumn colId="13272" hiddenButton="1"/>
    <filterColumn colId="13273" hiddenButton="1"/>
    <filterColumn colId="13274" hiddenButton="1"/>
    <filterColumn colId="13275" hiddenButton="1"/>
    <filterColumn colId="13276" hiddenButton="1"/>
    <filterColumn colId="13277" hiddenButton="1"/>
    <filterColumn colId="13278" hiddenButton="1"/>
    <filterColumn colId="13279" hiddenButton="1"/>
    <filterColumn colId="13280" hiddenButton="1"/>
    <filterColumn colId="13281" hiddenButton="1"/>
    <filterColumn colId="13282" hiddenButton="1"/>
    <filterColumn colId="13283" hiddenButton="1"/>
    <filterColumn colId="13284" hiddenButton="1"/>
    <filterColumn colId="13285" hiddenButton="1"/>
    <filterColumn colId="13286" hiddenButton="1"/>
    <filterColumn colId="13287" hiddenButton="1"/>
    <filterColumn colId="13288" hiddenButton="1"/>
    <filterColumn colId="13289" hiddenButton="1"/>
    <filterColumn colId="13290" hiddenButton="1"/>
    <filterColumn colId="13291" hiddenButton="1"/>
    <filterColumn colId="13292" hiddenButton="1"/>
    <filterColumn colId="13293" hiddenButton="1"/>
    <filterColumn colId="13294" hiddenButton="1"/>
    <filterColumn colId="13295" hiddenButton="1"/>
    <filterColumn colId="13296" hiddenButton="1"/>
    <filterColumn colId="13297" hiddenButton="1"/>
    <filterColumn colId="13298" hiddenButton="1"/>
    <filterColumn colId="13299" hiddenButton="1"/>
    <filterColumn colId="13300" hiddenButton="1"/>
    <filterColumn colId="13301" hiddenButton="1"/>
    <filterColumn colId="13302" hiddenButton="1"/>
    <filterColumn colId="13303" hiddenButton="1"/>
    <filterColumn colId="13304" hiddenButton="1"/>
    <filterColumn colId="13305" hiddenButton="1"/>
    <filterColumn colId="13306" hiddenButton="1"/>
    <filterColumn colId="13307" hiddenButton="1"/>
    <filterColumn colId="13308" hiddenButton="1"/>
    <filterColumn colId="13309" hiddenButton="1"/>
    <filterColumn colId="13310" hiddenButton="1"/>
    <filterColumn colId="13311" hiddenButton="1"/>
    <filterColumn colId="13312" hiddenButton="1"/>
    <filterColumn colId="13313" hiddenButton="1"/>
    <filterColumn colId="13314" hiddenButton="1"/>
    <filterColumn colId="13315" hiddenButton="1"/>
    <filterColumn colId="13316" hiddenButton="1"/>
    <filterColumn colId="13317" hiddenButton="1"/>
    <filterColumn colId="13318" hiddenButton="1"/>
    <filterColumn colId="13319" hiddenButton="1"/>
    <filterColumn colId="13320" hiddenButton="1"/>
    <filterColumn colId="13321" hiddenButton="1"/>
    <filterColumn colId="13322" hiddenButton="1"/>
    <filterColumn colId="13323" hiddenButton="1"/>
    <filterColumn colId="13324" hiddenButton="1"/>
    <filterColumn colId="13325" hiddenButton="1"/>
    <filterColumn colId="13326" hiddenButton="1"/>
    <filterColumn colId="13327" hiddenButton="1"/>
    <filterColumn colId="13328" hiddenButton="1"/>
    <filterColumn colId="13329" hiddenButton="1"/>
    <filterColumn colId="13330" hiddenButton="1"/>
    <filterColumn colId="13331" hiddenButton="1"/>
    <filterColumn colId="13332" hiddenButton="1"/>
    <filterColumn colId="13333" hiddenButton="1"/>
    <filterColumn colId="13334" hiddenButton="1"/>
    <filterColumn colId="13335" hiddenButton="1"/>
    <filterColumn colId="13336" hiddenButton="1"/>
    <filterColumn colId="13337" hiddenButton="1"/>
    <filterColumn colId="13338" hiddenButton="1"/>
    <filterColumn colId="13339" hiddenButton="1"/>
    <filterColumn colId="13340" hiddenButton="1"/>
    <filterColumn colId="13341" hiddenButton="1"/>
    <filterColumn colId="13342" hiddenButton="1"/>
    <filterColumn colId="13343" hiddenButton="1"/>
    <filterColumn colId="13344" hiddenButton="1"/>
    <filterColumn colId="13345" hiddenButton="1"/>
    <filterColumn colId="13346" hiddenButton="1"/>
    <filterColumn colId="13347" hiddenButton="1"/>
    <filterColumn colId="13348" hiddenButton="1"/>
    <filterColumn colId="13349" hiddenButton="1"/>
    <filterColumn colId="13350" hiddenButton="1"/>
    <filterColumn colId="13351" hiddenButton="1"/>
    <filterColumn colId="13352" hiddenButton="1"/>
    <filterColumn colId="13353" hiddenButton="1"/>
    <filterColumn colId="13354" hiddenButton="1"/>
    <filterColumn colId="13355" hiddenButton="1"/>
    <filterColumn colId="13356" hiddenButton="1"/>
    <filterColumn colId="13357" hiddenButton="1"/>
    <filterColumn colId="13358" hiddenButton="1"/>
    <filterColumn colId="13359" hiddenButton="1"/>
    <filterColumn colId="13360" hiddenButton="1"/>
    <filterColumn colId="13361" hiddenButton="1"/>
    <filterColumn colId="13362" hiddenButton="1"/>
    <filterColumn colId="13363" hiddenButton="1"/>
    <filterColumn colId="13364" hiddenButton="1"/>
    <filterColumn colId="13365" hiddenButton="1"/>
    <filterColumn colId="13366" hiddenButton="1"/>
    <filterColumn colId="13367" hiddenButton="1"/>
    <filterColumn colId="13368" hiddenButton="1"/>
    <filterColumn colId="13369" hiddenButton="1"/>
    <filterColumn colId="13370" hiddenButton="1"/>
    <filterColumn colId="13371" hiddenButton="1"/>
    <filterColumn colId="13372" hiddenButton="1"/>
    <filterColumn colId="13373" hiddenButton="1"/>
    <filterColumn colId="13374" hiddenButton="1"/>
    <filterColumn colId="13375" hiddenButton="1"/>
    <filterColumn colId="13376" hiddenButton="1"/>
    <filterColumn colId="13377" hiddenButton="1"/>
    <filterColumn colId="13378" hiddenButton="1"/>
    <filterColumn colId="13379" hiddenButton="1"/>
    <filterColumn colId="13380" hiddenButton="1"/>
    <filterColumn colId="13381" hiddenButton="1"/>
    <filterColumn colId="13382" hiddenButton="1"/>
    <filterColumn colId="13383" hiddenButton="1"/>
    <filterColumn colId="13384" hiddenButton="1"/>
    <filterColumn colId="13385" hiddenButton="1"/>
    <filterColumn colId="13386" hiddenButton="1"/>
    <filterColumn colId="13387" hiddenButton="1"/>
    <filterColumn colId="13388" hiddenButton="1"/>
    <filterColumn colId="13389" hiddenButton="1"/>
    <filterColumn colId="13390" hiddenButton="1"/>
    <filterColumn colId="13391" hiddenButton="1"/>
    <filterColumn colId="13392" hiddenButton="1"/>
    <filterColumn colId="13393" hiddenButton="1"/>
    <filterColumn colId="13394" hiddenButton="1"/>
    <filterColumn colId="13395" hiddenButton="1"/>
    <filterColumn colId="13396" hiddenButton="1"/>
    <filterColumn colId="13397" hiddenButton="1"/>
    <filterColumn colId="13398" hiddenButton="1"/>
    <filterColumn colId="13399" hiddenButton="1"/>
    <filterColumn colId="13400" hiddenButton="1"/>
    <filterColumn colId="13401" hiddenButton="1"/>
    <filterColumn colId="13402" hiddenButton="1"/>
    <filterColumn colId="13403" hiddenButton="1"/>
    <filterColumn colId="13404" hiddenButton="1"/>
    <filterColumn colId="13405" hiddenButton="1"/>
    <filterColumn colId="13406" hiddenButton="1"/>
    <filterColumn colId="13407" hiddenButton="1"/>
    <filterColumn colId="13408" hiddenButton="1"/>
    <filterColumn colId="13409" hiddenButton="1"/>
    <filterColumn colId="13410" hiddenButton="1"/>
    <filterColumn colId="13411" hiddenButton="1"/>
    <filterColumn colId="13412" hiddenButton="1"/>
    <filterColumn colId="13413" hiddenButton="1"/>
    <filterColumn colId="13414" hiddenButton="1"/>
    <filterColumn colId="13415" hiddenButton="1"/>
    <filterColumn colId="13416" hiddenButton="1"/>
    <filterColumn colId="13417" hiddenButton="1"/>
    <filterColumn colId="13418" hiddenButton="1"/>
    <filterColumn colId="13419" hiddenButton="1"/>
    <filterColumn colId="13420" hiddenButton="1"/>
    <filterColumn colId="13421" hiddenButton="1"/>
    <filterColumn colId="13422" hiddenButton="1"/>
    <filterColumn colId="13423" hiddenButton="1"/>
    <filterColumn colId="13424" hiddenButton="1"/>
    <filterColumn colId="13425" hiddenButton="1"/>
    <filterColumn colId="13426" hiddenButton="1"/>
    <filterColumn colId="13427" hiddenButton="1"/>
    <filterColumn colId="13428" hiddenButton="1"/>
    <filterColumn colId="13429" hiddenButton="1"/>
    <filterColumn colId="13430" hiddenButton="1"/>
    <filterColumn colId="13431" hiddenButton="1"/>
    <filterColumn colId="13432" hiddenButton="1"/>
    <filterColumn colId="13433" hiddenButton="1"/>
    <filterColumn colId="13434" hiddenButton="1"/>
    <filterColumn colId="13435" hiddenButton="1"/>
    <filterColumn colId="13436" hiddenButton="1"/>
    <filterColumn colId="13437" hiddenButton="1"/>
    <filterColumn colId="13438" hiddenButton="1"/>
    <filterColumn colId="13439" hiddenButton="1"/>
    <filterColumn colId="13440" hiddenButton="1"/>
    <filterColumn colId="13441" hiddenButton="1"/>
    <filterColumn colId="13442" hiddenButton="1"/>
    <filterColumn colId="13443" hiddenButton="1"/>
    <filterColumn colId="13444" hiddenButton="1"/>
    <filterColumn colId="13445" hiddenButton="1"/>
    <filterColumn colId="13446" hiddenButton="1"/>
    <filterColumn colId="13447" hiddenButton="1"/>
    <filterColumn colId="13448" hiddenButton="1"/>
    <filterColumn colId="13449" hiddenButton="1"/>
    <filterColumn colId="13450" hiddenButton="1"/>
    <filterColumn colId="13451" hiddenButton="1"/>
    <filterColumn colId="13452" hiddenButton="1"/>
    <filterColumn colId="13453" hiddenButton="1"/>
    <filterColumn colId="13454" hiddenButton="1"/>
    <filterColumn colId="13455" hiddenButton="1"/>
    <filterColumn colId="13456" hiddenButton="1"/>
    <filterColumn colId="13457" hiddenButton="1"/>
    <filterColumn colId="13458" hiddenButton="1"/>
    <filterColumn colId="13459" hiddenButton="1"/>
    <filterColumn colId="13460" hiddenButton="1"/>
    <filterColumn colId="13461" hiddenButton="1"/>
    <filterColumn colId="13462" hiddenButton="1"/>
    <filterColumn colId="13463" hiddenButton="1"/>
    <filterColumn colId="13464" hiddenButton="1"/>
    <filterColumn colId="13465" hiddenButton="1"/>
    <filterColumn colId="13466" hiddenButton="1"/>
    <filterColumn colId="13467" hiddenButton="1"/>
    <filterColumn colId="13468" hiddenButton="1"/>
    <filterColumn colId="13469" hiddenButton="1"/>
    <filterColumn colId="13470" hiddenButton="1"/>
    <filterColumn colId="13471" hiddenButton="1"/>
    <filterColumn colId="13472" hiddenButton="1"/>
    <filterColumn colId="13473" hiddenButton="1"/>
    <filterColumn colId="13474" hiddenButton="1"/>
    <filterColumn colId="13475" hiddenButton="1"/>
    <filterColumn colId="13476" hiddenButton="1"/>
    <filterColumn colId="13477" hiddenButton="1"/>
    <filterColumn colId="13478" hiddenButton="1"/>
    <filterColumn colId="13479" hiddenButton="1"/>
    <filterColumn colId="13480" hiddenButton="1"/>
    <filterColumn colId="13481" hiddenButton="1"/>
    <filterColumn colId="13482" hiddenButton="1"/>
    <filterColumn colId="13483" hiddenButton="1"/>
    <filterColumn colId="13484" hiddenButton="1"/>
    <filterColumn colId="13485" hiddenButton="1"/>
    <filterColumn colId="13486" hiddenButton="1"/>
    <filterColumn colId="13487" hiddenButton="1"/>
    <filterColumn colId="13488" hiddenButton="1"/>
    <filterColumn colId="13489" hiddenButton="1"/>
    <filterColumn colId="13490" hiddenButton="1"/>
    <filterColumn colId="13491" hiddenButton="1"/>
    <filterColumn colId="13492" hiddenButton="1"/>
    <filterColumn colId="13493" hiddenButton="1"/>
    <filterColumn colId="13494" hiddenButton="1"/>
    <filterColumn colId="13495" hiddenButton="1"/>
    <filterColumn colId="13496" hiddenButton="1"/>
    <filterColumn colId="13497" hiddenButton="1"/>
    <filterColumn colId="13498" hiddenButton="1"/>
    <filterColumn colId="13499" hiddenButton="1"/>
    <filterColumn colId="13500" hiddenButton="1"/>
    <filterColumn colId="13501" hiddenButton="1"/>
    <filterColumn colId="13502" hiddenButton="1"/>
    <filterColumn colId="13503" hiddenButton="1"/>
    <filterColumn colId="13504" hiddenButton="1"/>
    <filterColumn colId="13505" hiddenButton="1"/>
    <filterColumn colId="13506" hiddenButton="1"/>
    <filterColumn colId="13507" hiddenButton="1"/>
    <filterColumn colId="13508" hiddenButton="1"/>
    <filterColumn colId="13509" hiddenButton="1"/>
    <filterColumn colId="13510" hiddenButton="1"/>
    <filterColumn colId="13511" hiddenButton="1"/>
    <filterColumn colId="13512" hiddenButton="1"/>
    <filterColumn colId="13513" hiddenButton="1"/>
    <filterColumn colId="13514" hiddenButton="1"/>
    <filterColumn colId="13515" hiddenButton="1"/>
    <filterColumn colId="13516" hiddenButton="1"/>
    <filterColumn colId="13517" hiddenButton="1"/>
    <filterColumn colId="13518" hiddenButton="1"/>
    <filterColumn colId="13519" hiddenButton="1"/>
    <filterColumn colId="13520" hiddenButton="1"/>
    <filterColumn colId="13521" hiddenButton="1"/>
    <filterColumn colId="13522" hiddenButton="1"/>
    <filterColumn colId="13523" hiddenButton="1"/>
    <filterColumn colId="13524" hiddenButton="1"/>
    <filterColumn colId="13525" hiddenButton="1"/>
    <filterColumn colId="13526" hiddenButton="1"/>
    <filterColumn colId="13527" hiddenButton="1"/>
    <filterColumn colId="13528" hiddenButton="1"/>
    <filterColumn colId="13529" hiddenButton="1"/>
    <filterColumn colId="13530" hiddenButton="1"/>
    <filterColumn colId="13531" hiddenButton="1"/>
    <filterColumn colId="13532" hiddenButton="1"/>
    <filterColumn colId="13533" hiddenButton="1"/>
    <filterColumn colId="13534" hiddenButton="1"/>
    <filterColumn colId="13535" hiddenButton="1"/>
    <filterColumn colId="13536" hiddenButton="1"/>
    <filterColumn colId="13537" hiddenButton="1"/>
    <filterColumn colId="13538" hiddenButton="1"/>
    <filterColumn colId="13539" hiddenButton="1"/>
    <filterColumn colId="13540" hiddenButton="1"/>
    <filterColumn colId="13541" hiddenButton="1"/>
    <filterColumn colId="13542" hiddenButton="1"/>
    <filterColumn colId="13543" hiddenButton="1"/>
    <filterColumn colId="13544" hiddenButton="1"/>
    <filterColumn colId="13545" hiddenButton="1"/>
    <filterColumn colId="13546" hiddenButton="1"/>
    <filterColumn colId="13547" hiddenButton="1"/>
    <filterColumn colId="13548" hiddenButton="1"/>
    <filterColumn colId="13549" hiddenButton="1"/>
    <filterColumn colId="13550" hiddenButton="1"/>
    <filterColumn colId="13551" hiddenButton="1"/>
    <filterColumn colId="13552" hiddenButton="1"/>
    <filterColumn colId="13553" hiddenButton="1"/>
    <filterColumn colId="13554" hiddenButton="1"/>
    <filterColumn colId="13555" hiddenButton="1"/>
    <filterColumn colId="13556" hiddenButton="1"/>
    <filterColumn colId="13557" hiddenButton="1"/>
    <filterColumn colId="13558" hiddenButton="1"/>
    <filterColumn colId="13559" hiddenButton="1"/>
    <filterColumn colId="13560" hiddenButton="1"/>
    <filterColumn colId="13561" hiddenButton="1"/>
    <filterColumn colId="13562" hiddenButton="1"/>
    <filterColumn colId="13563" hiddenButton="1"/>
    <filterColumn colId="13564" hiddenButton="1"/>
    <filterColumn colId="13565" hiddenButton="1"/>
    <filterColumn colId="13566" hiddenButton="1"/>
    <filterColumn colId="13567" hiddenButton="1"/>
    <filterColumn colId="13568" hiddenButton="1"/>
    <filterColumn colId="13569" hiddenButton="1"/>
    <filterColumn colId="13570" hiddenButton="1"/>
    <filterColumn colId="13571" hiddenButton="1"/>
    <filterColumn colId="13572" hiddenButton="1"/>
    <filterColumn colId="13573" hiddenButton="1"/>
    <filterColumn colId="13574" hiddenButton="1"/>
    <filterColumn colId="13575" hiddenButton="1"/>
    <filterColumn colId="13576" hiddenButton="1"/>
    <filterColumn colId="13577" hiddenButton="1"/>
    <filterColumn colId="13578" hiddenButton="1"/>
    <filterColumn colId="13579" hiddenButton="1"/>
    <filterColumn colId="13580" hiddenButton="1"/>
    <filterColumn colId="13581" hiddenButton="1"/>
    <filterColumn colId="13582" hiddenButton="1"/>
    <filterColumn colId="13583" hiddenButton="1"/>
    <filterColumn colId="13584" hiddenButton="1"/>
    <filterColumn colId="13585" hiddenButton="1"/>
    <filterColumn colId="13586" hiddenButton="1"/>
    <filterColumn colId="13587" hiddenButton="1"/>
    <filterColumn colId="13588" hiddenButton="1"/>
    <filterColumn colId="13589" hiddenButton="1"/>
    <filterColumn colId="13590" hiddenButton="1"/>
    <filterColumn colId="13591" hiddenButton="1"/>
    <filterColumn colId="13592" hiddenButton="1"/>
    <filterColumn colId="13593" hiddenButton="1"/>
    <filterColumn colId="13594" hiddenButton="1"/>
    <filterColumn colId="13595" hiddenButton="1"/>
    <filterColumn colId="13596" hiddenButton="1"/>
    <filterColumn colId="13597" hiddenButton="1"/>
    <filterColumn colId="13598" hiddenButton="1"/>
    <filterColumn colId="13599" hiddenButton="1"/>
    <filterColumn colId="13600" hiddenButton="1"/>
    <filterColumn colId="13601" hiddenButton="1"/>
    <filterColumn colId="13602" hiddenButton="1"/>
    <filterColumn colId="13603" hiddenButton="1"/>
    <filterColumn colId="13604" hiddenButton="1"/>
    <filterColumn colId="13605" hiddenButton="1"/>
    <filterColumn colId="13606" hiddenButton="1"/>
    <filterColumn colId="13607" hiddenButton="1"/>
    <filterColumn colId="13608" hiddenButton="1"/>
    <filterColumn colId="13609" hiddenButton="1"/>
    <filterColumn colId="13610" hiddenButton="1"/>
    <filterColumn colId="13611" hiddenButton="1"/>
    <filterColumn colId="13612" hiddenButton="1"/>
    <filterColumn colId="13613" hiddenButton="1"/>
    <filterColumn colId="13614" hiddenButton="1"/>
    <filterColumn colId="13615" hiddenButton="1"/>
    <filterColumn colId="13616" hiddenButton="1"/>
    <filterColumn colId="13617" hiddenButton="1"/>
    <filterColumn colId="13618" hiddenButton="1"/>
    <filterColumn colId="13619" hiddenButton="1"/>
    <filterColumn colId="13620" hiddenButton="1"/>
    <filterColumn colId="13621" hiddenButton="1"/>
    <filterColumn colId="13622" hiddenButton="1"/>
    <filterColumn colId="13623" hiddenButton="1"/>
    <filterColumn colId="13624" hiddenButton="1"/>
    <filterColumn colId="13625" hiddenButton="1"/>
    <filterColumn colId="13626" hiddenButton="1"/>
    <filterColumn colId="13627" hiddenButton="1"/>
    <filterColumn colId="13628" hiddenButton="1"/>
    <filterColumn colId="13629" hiddenButton="1"/>
    <filterColumn colId="13630" hiddenButton="1"/>
    <filterColumn colId="13631" hiddenButton="1"/>
    <filterColumn colId="13632" hiddenButton="1"/>
    <filterColumn colId="13633" hiddenButton="1"/>
    <filterColumn colId="13634" hiddenButton="1"/>
    <filterColumn colId="13635" hiddenButton="1"/>
    <filterColumn colId="13636" hiddenButton="1"/>
    <filterColumn colId="13637" hiddenButton="1"/>
    <filterColumn colId="13638" hiddenButton="1"/>
    <filterColumn colId="13639" hiddenButton="1"/>
    <filterColumn colId="13640" hiddenButton="1"/>
    <filterColumn colId="13641" hiddenButton="1"/>
    <filterColumn colId="13642" hiddenButton="1"/>
    <filterColumn colId="13643" hiddenButton="1"/>
    <filterColumn colId="13644" hiddenButton="1"/>
    <filterColumn colId="13645" hiddenButton="1"/>
    <filterColumn colId="13646" hiddenButton="1"/>
    <filterColumn colId="13647" hiddenButton="1"/>
    <filterColumn colId="13648" hiddenButton="1"/>
    <filterColumn colId="13649" hiddenButton="1"/>
    <filterColumn colId="13650" hiddenButton="1"/>
    <filterColumn colId="13651" hiddenButton="1"/>
    <filterColumn colId="13652" hiddenButton="1"/>
    <filterColumn colId="13653" hiddenButton="1"/>
    <filterColumn colId="13654" hiddenButton="1"/>
    <filterColumn colId="13655" hiddenButton="1"/>
    <filterColumn colId="13656" hiddenButton="1"/>
    <filterColumn colId="13657" hiddenButton="1"/>
    <filterColumn colId="13658" hiddenButton="1"/>
    <filterColumn colId="13659" hiddenButton="1"/>
    <filterColumn colId="13660" hiddenButton="1"/>
    <filterColumn colId="13661" hiddenButton="1"/>
    <filterColumn colId="13662" hiddenButton="1"/>
    <filterColumn colId="13663" hiddenButton="1"/>
    <filterColumn colId="13664" hiddenButton="1"/>
    <filterColumn colId="13665" hiddenButton="1"/>
    <filterColumn colId="13666" hiddenButton="1"/>
    <filterColumn colId="13667" hiddenButton="1"/>
    <filterColumn colId="13668" hiddenButton="1"/>
    <filterColumn colId="13669" hiddenButton="1"/>
    <filterColumn colId="13670" hiddenButton="1"/>
    <filterColumn colId="13671" hiddenButton="1"/>
    <filterColumn colId="13672" hiddenButton="1"/>
    <filterColumn colId="13673" hiddenButton="1"/>
    <filterColumn colId="13674" hiddenButton="1"/>
    <filterColumn colId="13675" hiddenButton="1"/>
    <filterColumn colId="13676" hiddenButton="1"/>
    <filterColumn colId="13677" hiddenButton="1"/>
    <filterColumn colId="13678" hiddenButton="1"/>
    <filterColumn colId="13679" hiddenButton="1"/>
    <filterColumn colId="13680" hiddenButton="1"/>
    <filterColumn colId="13681" hiddenButton="1"/>
    <filterColumn colId="13682" hiddenButton="1"/>
    <filterColumn colId="13683" hiddenButton="1"/>
    <filterColumn colId="13684" hiddenButton="1"/>
    <filterColumn colId="13685" hiddenButton="1"/>
    <filterColumn colId="13686" hiddenButton="1"/>
    <filterColumn colId="13687" hiddenButton="1"/>
    <filterColumn colId="13688" hiddenButton="1"/>
    <filterColumn colId="13689" hiddenButton="1"/>
    <filterColumn colId="13690" hiddenButton="1"/>
    <filterColumn colId="13691" hiddenButton="1"/>
    <filterColumn colId="13692" hiddenButton="1"/>
    <filterColumn colId="13693" hiddenButton="1"/>
    <filterColumn colId="13694" hiddenButton="1"/>
    <filterColumn colId="13695" hiddenButton="1"/>
    <filterColumn colId="13696" hiddenButton="1"/>
    <filterColumn colId="13697" hiddenButton="1"/>
    <filterColumn colId="13698" hiddenButton="1"/>
    <filterColumn colId="13699" hiddenButton="1"/>
    <filterColumn colId="13700" hiddenButton="1"/>
    <filterColumn colId="13701" hiddenButton="1"/>
    <filterColumn colId="13702" hiddenButton="1"/>
    <filterColumn colId="13703" hiddenButton="1"/>
    <filterColumn colId="13704" hiddenButton="1"/>
    <filterColumn colId="13705" hiddenButton="1"/>
    <filterColumn colId="13706" hiddenButton="1"/>
    <filterColumn colId="13707" hiddenButton="1"/>
    <filterColumn colId="13708" hiddenButton="1"/>
    <filterColumn colId="13709" hiddenButton="1"/>
    <filterColumn colId="13710" hiddenButton="1"/>
    <filterColumn colId="13711" hiddenButton="1"/>
    <filterColumn colId="13712" hiddenButton="1"/>
    <filterColumn colId="13713" hiddenButton="1"/>
    <filterColumn colId="13714" hiddenButton="1"/>
    <filterColumn colId="13715" hiddenButton="1"/>
    <filterColumn colId="13716" hiddenButton="1"/>
    <filterColumn colId="13717" hiddenButton="1"/>
    <filterColumn colId="13718" hiddenButton="1"/>
    <filterColumn colId="13719" hiddenButton="1"/>
    <filterColumn colId="13720" hiddenButton="1"/>
    <filterColumn colId="13721" hiddenButton="1"/>
    <filterColumn colId="13722" hiddenButton="1"/>
    <filterColumn colId="13723" hiddenButton="1"/>
    <filterColumn colId="13724" hiddenButton="1"/>
    <filterColumn colId="13725" hiddenButton="1"/>
    <filterColumn colId="13726" hiddenButton="1"/>
    <filterColumn colId="13727" hiddenButton="1"/>
    <filterColumn colId="13728" hiddenButton="1"/>
    <filterColumn colId="13729" hiddenButton="1"/>
    <filterColumn colId="13730" hiddenButton="1"/>
    <filterColumn colId="13731" hiddenButton="1"/>
    <filterColumn colId="13732" hiddenButton="1"/>
    <filterColumn colId="13733" hiddenButton="1"/>
    <filterColumn colId="13734" hiddenButton="1"/>
    <filterColumn colId="13735" hiddenButton="1"/>
    <filterColumn colId="13736" hiddenButton="1"/>
    <filterColumn colId="13737" hiddenButton="1"/>
    <filterColumn colId="13738" hiddenButton="1"/>
    <filterColumn colId="13739" hiddenButton="1"/>
    <filterColumn colId="13740" hiddenButton="1"/>
    <filterColumn colId="13741" hiddenButton="1"/>
    <filterColumn colId="13742" hiddenButton="1"/>
    <filterColumn colId="13743" hiddenButton="1"/>
    <filterColumn colId="13744" hiddenButton="1"/>
    <filterColumn colId="13745" hiddenButton="1"/>
    <filterColumn colId="13746" hiddenButton="1"/>
    <filterColumn colId="13747" hiddenButton="1"/>
    <filterColumn colId="13748" hiddenButton="1"/>
    <filterColumn colId="13749" hiddenButton="1"/>
    <filterColumn colId="13750" hiddenButton="1"/>
    <filterColumn colId="13751" hiddenButton="1"/>
    <filterColumn colId="13752" hiddenButton="1"/>
    <filterColumn colId="13753" hiddenButton="1"/>
    <filterColumn colId="13754" hiddenButton="1"/>
    <filterColumn colId="13755" hiddenButton="1"/>
    <filterColumn colId="13756" hiddenButton="1"/>
    <filterColumn colId="13757" hiddenButton="1"/>
    <filterColumn colId="13758" hiddenButton="1"/>
    <filterColumn colId="13759" hiddenButton="1"/>
    <filterColumn colId="13760" hiddenButton="1"/>
    <filterColumn colId="13761" hiddenButton="1"/>
    <filterColumn colId="13762" hiddenButton="1"/>
    <filterColumn colId="13763" hiddenButton="1"/>
    <filterColumn colId="13764" hiddenButton="1"/>
    <filterColumn colId="13765" hiddenButton="1"/>
    <filterColumn colId="13766" hiddenButton="1"/>
    <filterColumn colId="13767" hiddenButton="1"/>
    <filterColumn colId="13768" hiddenButton="1"/>
    <filterColumn colId="13769" hiddenButton="1"/>
    <filterColumn colId="13770" hiddenButton="1"/>
    <filterColumn colId="13771" hiddenButton="1"/>
    <filterColumn colId="13772" hiddenButton="1"/>
    <filterColumn colId="13773" hiddenButton="1"/>
    <filterColumn colId="13774" hiddenButton="1"/>
    <filterColumn colId="13775" hiddenButton="1"/>
    <filterColumn colId="13776" hiddenButton="1"/>
    <filterColumn colId="13777" hiddenButton="1"/>
    <filterColumn colId="13778" hiddenButton="1"/>
    <filterColumn colId="13779" hiddenButton="1"/>
    <filterColumn colId="13780" hiddenButton="1"/>
    <filterColumn colId="13781" hiddenButton="1"/>
    <filterColumn colId="13782" hiddenButton="1"/>
    <filterColumn colId="13783" hiddenButton="1"/>
    <filterColumn colId="13784" hiddenButton="1"/>
    <filterColumn colId="13785" hiddenButton="1"/>
    <filterColumn colId="13786" hiddenButton="1"/>
    <filterColumn colId="13787" hiddenButton="1"/>
    <filterColumn colId="13788" hiddenButton="1"/>
    <filterColumn colId="13789" hiddenButton="1"/>
    <filterColumn colId="13790" hiddenButton="1"/>
    <filterColumn colId="13791" hiddenButton="1"/>
    <filterColumn colId="13792" hiddenButton="1"/>
    <filterColumn colId="13793" hiddenButton="1"/>
    <filterColumn colId="13794" hiddenButton="1"/>
    <filterColumn colId="13795" hiddenButton="1"/>
    <filterColumn colId="13796" hiddenButton="1"/>
    <filterColumn colId="13797" hiddenButton="1"/>
    <filterColumn colId="13798" hiddenButton="1"/>
    <filterColumn colId="13799" hiddenButton="1"/>
    <filterColumn colId="13800" hiddenButton="1"/>
    <filterColumn colId="13801" hiddenButton="1"/>
    <filterColumn colId="13802" hiddenButton="1"/>
    <filterColumn colId="13803" hiddenButton="1"/>
    <filterColumn colId="13804" hiddenButton="1"/>
    <filterColumn colId="13805" hiddenButton="1"/>
    <filterColumn colId="13806" hiddenButton="1"/>
    <filterColumn colId="13807" hiddenButton="1"/>
    <filterColumn colId="13808" hiddenButton="1"/>
    <filterColumn colId="13809" hiddenButton="1"/>
    <filterColumn colId="13810" hiddenButton="1"/>
    <filterColumn colId="13811" hiddenButton="1"/>
    <filterColumn colId="13812" hiddenButton="1"/>
    <filterColumn colId="13813" hiddenButton="1"/>
    <filterColumn colId="13814" hiddenButton="1"/>
    <filterColumn colId="13815" hiddenButton="1"/>
    <filterColumn colId="13816" hiddenButton="1"/>
    <filterColumn colId="13817" hiddenButton="1"/>
    <filterColumn colId="13818" hiddenButton="1"/>
    <filterColumn colId="13819" hiddenButton="1"/>
    <filterColumn colId="13820" hiddenButton="1"/>
    <filterColumn colId="13821" hiddenButton="1"/>
    <filterColumn colId="13822" hiddenButton="1"/>
    <filterColumn colId="13823" hiddenButton="1"/>
    <filterColumn colId="13824" hiddenButton="1"/>
    <filterColumn colId="13825" hiddenButton="1"/>
    <filterColumn colId="13826" hiddenButton="1"/>
    <filterColumn colId="13827" hiddenButton="1"/>
    <filterColumn colId="13828" hiddenButton="1"/>
    <filterColumn colId="13829" hiddenButton="1"/>
    <filterColumn colId="13830" hiddenButton="1"/>
    <filterColumn colId="13831" hiddenButton="1"/>
    <filterColumn colId="13832" hiddenButton="1"/>
    <filterColumn colId="13833" hiddenButton="1"/>
    <filterColumn colId="13834" hiddenButton="1"/>
    <filterColumn colId="13835" hiddenButton="1"/>
    <filterColumn colId="13836" hiddenButton="1"/>
    <filterColumn colId="13837" hiddenButton="1"/>
    <filterColumn colId="13838" hiddenButton="1"/>
    <filterColumn colId="13839" hiddenButton="1"/>
    <filterColumn colId="13840" hiddenButton="1"/>
    <filterColumn colId="13841" hiddenButton="1"/>
    <filterColumn colId="13842" hiddenButton="1"/>
    <filterColumn colId="13843" hiddenButton="1"/>
    <filterColumn colId="13844" hiddenButton="1"/>
    <filterColumn colId="13845" hiddenButton="1"/>
    <filterColumn colId="13846" hiddenButton="1"/>
    <filterColumn colId="13847" hiddenButton="1"/>
    <filterColumn colId="13848" hiddenButton="1"/>
    <filterColumn colId="13849" hiddenButton="1"/>
    <filterColumn colId="13850" hiddenButton="1"/>
    <filterColumn colId="13851" hiddenButton="1"/>
    <filterColumn colId="13852" hiddenButton="1"/>
    <filterColumn colId="13853" hiddenButton="1"/>
    <filterColumn colId="13854" hiddenButton="1"/>
    <filterColumn colId="13855" hiddenButton="1"/>
    <filterColumn colId="13856" hiddenButton="1"/>
    <filterColumn colId="13857" hiddenButton="1"/>
    <filterColumn colId="13858" hiddenButton="1"/>
    <filterColumn colId="13859" hiddenButton="1"/>
    <filterColumn colId="13860" hiddenButton="1"/>
    <filterColumn colId="13861" hiddenButton="1"/>
    <filterColumn colId="13862" hiddenButton="1"/>
    <filterColumn colId="13863" hiddenButton="1"/>
    <filterColumn colId="13864" hiddenButton="1"/>
    <filterColumn colId="13865" hiddenButton="1"/>
    <filterColumn colId="13866" hiddenButton="1"/>
    <filterColumn colId="13867" hiddenButton="1"/>
    <filterColumn colId="13868" hiddenButton="1"/>
    <filterColumn colId="13869" hiddenButton="1"/>
    <filterColumn colId="13870" hiddenButton="1"/>
    <filterColumn colId="13871" hiddenButton="1"/>
    <filterColumn colId="13872" hiddenButton="1"/>
    <filterColumn colId="13873" hiddenButton="1"/>
    <filterColumn colId="13874" hiddenButton="1"/>
    <filterColumn colId="13875" hiddenButton="1"/>
    <filterColumn colId="13876" hiddenButton="1"/>
    <filterColumn colId="13877" hiddenButton="1"/>
    <filterColumn colId="13878" hiddenButton="1"/>
    <filterColumn colId="13879" hiddenButton="1"/>
    <filterColumn colId="13880" hiddenButton="1"/>
    <filterColumn colId="13881" hiddenButton="1"/>
    <filterColumn colId="13882" hiddenButton="1"/>
    <filterColumn colId="13883" hiddenButton="1"/>
    <filterColumn colId="13884" hiddenButton="1"/>
    <filterColumn colId="13885" hiddenButton="1"/>
    <filterColumn colId="13886" hiddenButton="1"/>
    <filterColumn colId="13887" hiddenButton="1"/>
    <filterColumn colId="13888" hiddenButton="1"/>
    <filterColumn colId="13889" hiddenButton="1"/>
    <filterColumn colId="13890" hiddenButton="1"/>
    <filterColumn colId="13891" hiddenButton="1"/>
    <filterColumn colId="13892" hiddenButton="1"/>
    <filterColumn colId="13893" hiddenButton="1"/>
    <filterColumn colId="13894" hiddenButton="1"/>
    <filterColumn colId="13895" hiddenButton="1"/>
    <filterColumn colId="13896" hiddenButton="1"/>
    <filterColumn colId="13897" hiddenButton="1"/>
    <filterColumn colId="13898" hiddenButton="1"/>
    <filterColumn colId="13899" hiddenButton="1"/>
    <filterColumn colId="13900" hiddenButton="1"/>
    <filterColumn colId="13901" hiddenButton="1"/>
    <filterColumn colId="13902" hiddenButton="1"/>
    <filterColumn colId="13903" hiddenButton="1"/>
    <filterColumn colId="13904" hiddenButton="1"/>
    <filterColumn colId="13905" hiddenButton="1"/>
    <filterColumn colId="13906" hiddenButton="1"/>
    <filterColumn colId="13907" hiddenButton="1"/>
    <filterColumn colId="13908" hiddenButton="1"/>
    <filterColumn colId="13909" hiddenButton="1"/>
    <filterColumn colId="13910" hiddenButton="1"/>
    <filterColumn colId="13911" hiddenButton="1"/>
    <filterColumn colId="13912" hiddenButton="1"/>
    <filterColumn colId="13913" hiddenButton="1"/>
    <filterColumn colId="13914" hiddenButton="1"/>
    <filterColumn colId="13915" hiddenButton="1"/>
    <filterColumn colId="13916" hiddenButton="1"/>
    <filterColumn colId="13917" hiddenButton="1"/>
    <filterColumn colId="13918" hiddenButton="1"/>
    <filterColumn colId="13919" hiddenButton="1"/>
    <filterColumn colId="13920" hiddenButton="1"/>
    <filterColumn colId="13921" hiddenButton="1"/>
    <filterColumn colId="13922" hiddenButton="1"/>
    <filterColumn colId="13923" hiddenButton="1"/>
    <filterColumn colId="13924" hiddenButton="1"/>
    <filterColumn colId="13925" hiddenButton="1"/>
    <filterColumn colId="13926" hiddenButton="1"/>
    <filterColumn colId="13927" hiddenButton="1"/>
    <filterColumn colId="13928" hiddenButton="1"/>
    <filterColumn colId="13929" hiddenButton="1"/>
    <filterColumn colId="13930" hiddenButton="1"/>
    <filterColumn colId="13931" hiddenButton="1"/>
    <filterColumn colId="13932" hiddenButton="1"/>
    <filterColumn colId="13933" hiddenButton="1"/>
    <filterColumn colId="13934" hiddenButton="1"/>
    <filterColumn colId="13935" hiddenButton="1"/>
    <filterColumn colId="13936" hiddenButton="1"/>
    <filterColumn colId="13937" hiddenButton="1"/>
    <filterColumn colId="13938" hiddenButton="1"/>
    <filterColumn colId="13939" hiddenButton="1"/>
    <filterColumn colId="13940" hiddenButton="1"/>
    <filterColumn colId="13941" hiddenButton="1"/>
    <filterColumn colId="13942" hiddenButton="1"/>
    <filterColumn colId="13943" hiddenButton="1"/>
    <filterColumn colId="13944" hiddenButton="1"/>
    <filterColumn colId="13945" hiddenButton="1"/>
    <filterColumn colId="13946" hiddenButton="1"/>
    <filterColumn colId="13947" hiddenButton="1"/>
    <filterColumn colId="13948" hiddenButton="1"/>
    <filterColumn colId="13949" hiddenButton="1"/>
    <filterColumn colId="13950" hiddenButton="1"/>
    <filterColumn colId="13951" hiddenButton="1"/>
    <filterColumn colId="13952" hiddenButton="1"/>
    <filterColumn colId="13953" hiddenButton="1"/>
    <filterColumn colId="13954" hiddenButton="1"/>
    <filterColumn colId="13955" hiddenButton="1"/>
    <filterColumn colId="13956" hiddenButton="1"/>
    <filterColumn colId="13957" hiddenButton="1"/>
    <filterColumn colId="13958" hiddenButton="1"/>
    <filterColumn colId="13959" hiddenButton="1"/>
    <filterColumn colId="13960" hiddenButton="1"/>
    <filterColumn colId="13961" hiddenButton="1"/>
    <filterColumn colId="13962" hiddenButton="1"/>
    <filterColumn colId="13963" hiddenButton="1"/>
    <filterColumn colId="13964" hiddenButton="1"/>
    <filterColumn colId="13965" hiddenButton="1"/>
    <filterColumn colId="13966" hiddenButton="1"/>
    <filterColumn colId="13967" hiddenButton="1"/>
    <filterColumn colId="13968" hiddenButton="1"/>
    <filterColumn colId="13969" hiddenButton="1"/>
    <filterColumn colId="13970" hiddenButton="1"/>
    <filterColumn colId="13971" hiddenButton="1"/>
    <filterColumn colId="13972" hiddenButton="1"/>
    <filterColumn colId="13973" hiddenButton="1"/>
    <filterColumn colId="13974" hiddenButton="1"/>
    <filterColumn colId="13975" hiddenButton="1"/>
    <filterColumn colId="13976" hiddenButton="1"/>
    <filterColumn colId="13977" hiddenButton="1"/>
    <filterColumn colId="13978" hiddenButton="1"/>
    <filterColumn colId="13979" hiddenButton="1"/>
    <filterColumn colId="13980" hiddenButton="1"/>
    <filterColumn colId="13981" hiddenButton="1"/>
    <filterColumn colId="13982" hiddenButton="1"/>
    <filterColumn colId="13983" hiddenButton="1"/>
    <filterColumn colId="13984" hiddenButton="1"/>
    <filterColumn colId="13985" hiddenButton="1"/>
    <filterColumn colId="13986" hiddenButton="1"/>
    <filterColumn colId="13987" hiddenButton="1"/>
    <filterColumn colId="13988" hiddenButton="1"/>
    <filterColumn colId="13989" hiddenButton="1"/>
    <filterColumn colId="13990" hiddenButton="1"/>
    <filterColumn colId="13991" hiddenButton="1"/>
    <filterColumn colId="13992" hiddenButton="1"/>
    <filterColumn colId="13993" hiddenButton="1"/>
    <filterColumn colId="13994" hiddenButton="1"/>
    <filterColumn colId="13995" hiddenButton="1"/>
    <filterColumn colId="13996" hiddenButton="1"/>
    <filterColumn colId="13997" hiddenButton="1"/>
    <filterColumn colId="13998" hiddenButton="1"/>
    <filterColumn colId="13999" hiddenButton="1"/>
    <filterColumn colId="14000" hiddenButton="1"/>
    <filterColumn colId="14001" hiddenButton="1"/>
    <filterColumn colId="14002" hiddenButton="1"/>
    <filterColumn colId="14003" hiddenButton="1"/>
    <filterColumn colId="14004" hiddenButton="1"/>
    <filterColumn colId="14005" hiddenButton="1"/>
    <filterColumn colId="14006" hiddenButton="1"/>
    <filterColumn colId="14007" hiddenButton="1"/>
    <filterColumn colId="14008" hiddenButton="1"/>
    <filterColumn colId="14009" hiddenButton="1"/>
    <filterColumn colId="14010" hiddenButton="1"/>
    <filterColumn colId="14011" hiddenButton="1"/>
    <filterColumn colId="14012" hiddenButton="1"/>
    <filterColumn colId="14013" hiddenButton="1"/>
    <filterColumn colId="14014" hiddenButton="1"/>
    <filterColumn colId="14015" hiddenButton="1"/>
    <filterColumn colId="14016" hiddenButton="1"/>
    <filterColumn colId="14017" hiddenButton="1"/>
    <filterColumn colId="14018" hiddenButton="1"/>
    <filterColumn colId="14019" hiddenButton="1"/>
    <filterColumn colId="14020" hiddenButton="1"/>
    <filterColumn colId="14021" hiddenButton="1"/>
    <filterColumn colId="14022" hiddenButton="1"/>
    <filterColumn colId="14023" hiddenButton="1"/>
    <filterColumn colId="14024" hiddenButton="1"/>
    <filterColumn colId="14025" hiddenButton="1"/>
    <filterColumn colId="14026" hiddenButton="1"/>
    <filterColumn colId="14027" hiddenButton="1"/>
    <filterColumn colId="14028" hiddenButton="1"/>
    <filterColumn colId="14029" hiddenButton="1"/>
    <filterColumn colId="14030" hiddenButton="1"/>
    <filterColumn colId="14031" hiddenButton="1"/>
    <filterColumn colId="14032" hiddenButton="1"/>
    <filterColumn colId="14033" hiddenButton="1"/>
    <filterColumn colId="14034" hiddenButton="1"/>
    <filterColumn colId="14035" hiddenButton="1"/>
    <filterColumn colId="14036" hiddenButton="1"/>
    <filterColumn colId="14037" hiddenButton="1"/>
    <filterColumn colId="14038" hiddenButton="1"/>
    <filterColumn colId="14039" hiddenButton="1"/>
    <filterColumn colId="14040" hiddenButton="1"/>
    <filterColumn colId="14041" hiddenButton="1"/>
    <filterColumn colId="14042" hiddenButton="1"/>
    <filterColumn colId="14043" hiddenButton="1"/>
    <filterColumn colId="14044" hiddenButton="1"/>
    <filterColumn colId="14045" hiddenButton="1"/>
    <filterColumn colId="14046" hiddenButton="1"/>
    <filterColumn colId="14047" hiddenButton="1"/>
    <filterColumn colId="14048" hiddenButton="1"/>
    <filterColumn colId="14049" hiddenButton="1"/>
    <filterColumn colId="14050" hiddenButton="1"/>
    <filterColumn colId="14051" hiddenButton="1"/>
    <filterColumn colId="14052" hiddenButton="1"/>
    <filterColumn colId="14053" hiddenButton="1"/>
    <filterColumn colId="14054" hiddenButton="1"/>
    <filterColumn colId="14055" hiddenButton="1"/>
    <filterColumn colId="14056" hiddenButton="1"/>
    <filterColumn colId="14057" hiddenButton="1"/>
    <filterColumn colId="14058" hiddenButton="1"/>
    <filterColumn colId="14059" hiddenButton="1"/>
    <filterColumn colId="14060" hiddenButton="1"/>
    <filterColumn colId="14061" hiddenButton="1"/>
    <filterColumn colId="14062" hiddenButton="1"/>
    <filterColumn colId="14063" hiddenButton="1"/>
    <filterColumn colId="14064" hiddenButton="1"/>
    <filterColumn colId="14065" hiddenButton="1"/>
    <filterColumn colId="14066" hiddenButton="1"/>
    <filterColumn colId="14067" hiddenButton="1"/>
    <filterColumn colId="14068" hiddenButton="1"/>
    <filterColumn colId="14069" hiddenButton="1"/>
    <filterColumn colId="14070" hiddenButton="1"/>
    <filterColumn colId="14071" hiddenButton="1"/>
    <filterColumn colId="14072" hiddenButton="1"/>
    <filterColumn colId="14073" hiddenButton="1"/>
    <filterColumn colId="14074" hiddenButton="1"/>
    <filterColumn colId="14075" hiddenButton="1"/>
    <filterColumn colId="14076" hiddenButton="1"/>
    <filterColumn colId="14077" hiddenButton="1"/>
    <filterColumn colId="14078" hiddenButton="1"/>
    <filterColumn colId="14079" hiddenButton="1"/>
    <filterColumn colId="14080" hiddenButton="1"/>
    <filterColumn colId="14081" hiddenButton="1"/>
    <filterColumn colId="14082" hiddenButton="1"/>
    <filterColumn colId="14083" hiddenButton="1"/>
    <filterColumn colId="14084" hiddenButton="1"/>
    <filterColumn colId="14085" hiddenButton="1"/>
    <filterColumn colId="14086" hiddenButton="1"/>
    <filterColumn colId="14087" hiddenButton="1"/>
    <filterColumn colId="14088" hiddenButton="1"/>
    <filterColumn colId="14089" hiddenButton="1"/>
    <filterColumn colId="14090" hiddenButton="1"/>
    <filterColumn colId="14091" hiddenButton="1"/>
    <filterColumn colId="14092" hiddenButton="1"/>
    <filterColumn colId="14093" hiddenButton="1"/>
    <filterColumn colId="14094" hiddenButton="1"/>
    <filterColumn colId="14095" hiddenButton="1"/>
    <filterColumn colId="14096" hiddenButton="1"/>
    <filterColumn colId="14097" hiddenButton="1"/>
    <filterColumn colId="14098" hiddenButton="1"/>
    <filterColumn colId="14099" hiddenButton="1"/>
    <filterColumn colId="14100" hiddenButton="1"/>
    <filterColumn colId="14101" hiddenButton="1"/>
    <filterColumn colId="14102" hiddenButton="1"/>
    <filterColumn colId="14103" hiddenButton="1"/>
    <filterColumn colId="14104" hiddenButton="1"/>
    <filterColumn colId="14105" hiddenButton="1"/>
    <filterColumn colId="14106" hiddenButton="1"/>
    <filterColumn colId="14107" hiddenButton="1"/>
    <filterColumn colId="14108" hiddenButton="1"/>
    <filterColumn colId="14109" hiddenButton="1"/>
    <filterColumn colId="14110" hiddenButton="1"/>
    <filterColumn colId="14111" hiddenButton="1"/>
    <filterColumn colId="14112" hiddenButton="1"/>
    <filterColumn colId="14113" hiddenButton="1"/>
    <filterColumn colId="14114" hiddenButton="1"/>
    <filterColumn colId="14115" hiddenButton="1"/>
    <filterColumn colId="14116" hiddenButton="1"/>
    <filterColumn colId="14117" hiddenButton="1"/>
    <filterColumn colId="14118" hiddenButton="1"/>
    <filterColumn colId="14119" hiddenButton="1"/>
    <filterColumn colId="14120" hiddenButton="1"/>
    <filterColumn colId="14121" hiddenButton="1"/>
    <filterColumn colId="14122" hiddenButton="1"/>
    <filterColumn colId="14123" hiddenButton="1"/>
    <filterColumn colId="14124" hiddenButton="1"/>
    <filterColumn colId="14125" hiddenButton="1"/>
    <filterColumn colId="14126" hiddenButton="1"/>
    <filterColumn colId="14127" hiddenButton="1"/>
    <filterColumn colId="14128" hiddenButton="1"/>
    <filterColumn colId="14129" hiddenButton="1"/>
    <filterColumn colId="14130" hiddenButton="1"/>
    <filterColumn colId="14131" hiddenButton="1"/>
    <filterColumn colId="14132" hiddenButton="1"/>
    <filterColumn colId="14133" hiddenButton="1"/>
    <filterColumn colId="14134" hiddenButton="1"/>
    <filterColumn colId="14135" hiddenButton="1"/>
    <filterColumn colId="14136" hiddenButton="1"/>
    <filterColumn colId="14137" hiddenButton="1"/>
    <filterColumn colId="14138" hiddenButton="1"/>
    <filterColumn colId="14139" hiddenButton="1"/>
    <filterColumn colId="14140" hiddenButton="1"/>
    <filterColumn colId="14141" hiddenButton="1"/>
    <filterColumn colId="14142" hiddenButton="1"/>
    <filterColumn colId="14143" hiddenButton="1"/>
    <filterColumn colId="14144" hiddenButton="1"/>
    <filterColumn colId="14145" hiddenButton="1"/>
    <filterColumn colId="14146" hiddenButton="1"/>
    <filterColumn colId="14147" hiddenButton="1"/>
    <filterColumn colId="14148" hiddenButton="1"/>
    <filterColumn colId="14149" hiddenButton="1"/>
    <filterColumn colId="14150" hiddenButton="1"/>
    <filterColumn colId="14151" hiddenButton="1"/>
    <filterColumn colId="14152" hiddenButton="1"/>
    <filterColumn colId="14153" hiddenButton="1"/>
    <filterColumn colId="14154" hiddenButton="1"/>
    <filterColumn colId="14155" hiddenButton="1"/>
    <filterColumn colId="14156" hiddenButton="1"/>
    <filterColumn colId="14157" hiddenButton="1"/>
    <filterColumn colId="14158" hiddenButton="1"/>
    <filterColumn colId="14159" hiddenButton="1"/>
    <filterColumn colId="14160" hiddenButton="1"/>
    <filterColumn colId="14161" hiddenButton="1"/>
    <filterColumn colId="14162" hiddenButton="1"/>
    <filterColumn colId="14163" hiddenButton="1"/>
    <filterColumn colId="14164" hiddenButton="1"/>
    <filterColumn colId="14165" hiddenButton="1"/>
    <filterColumn colId="14166" hiddenButton="1"/>
    <filterColumn colId="14167" hiddenButton="1"/>
    <filterColumn colId="14168" hiddenButton="1"/>
    <filterColumn colId="14169" hiddenButton="1"/>
    <filterColumn colId="14170" hiddenButton="1"/>
    <filterColumn colId="14171" hiddenButton="1"/>
    <filterColumn colId="14172" hiddenButton="1"/>
    <filterColumn colId="14173" hiddenButton="1"/>
    <filterColumn colId="14174" hiddenButton="1"/>
    <filterColumn colId="14175" hiddenButton="1"/>
    <filterColumn colId="14176" hiddenButton="1"/>
    <filterColumn colId="14177" hiddenButton="1"/>
    <filterColumn colId="14178" hiddenButton="1"/>
    <filterColumn colId="14179" hiddenButton="1"/>
    <filterColumn colId="14180" hiddenButton="1"/>
    <filterColumn colId="14181" hiddenButton="1"/>
    <filterColumn colId="14182" hiddenButton="1"/>
    <filterColumn colId="14183" hiddenButton="1"/>
    <filterColumn colId="14184" hiddenButton="1"/>
    <filterColumn colId="14185" hiddenButton="1"/>
    <filterColumn colId="14186" hiddenButton="1"/>
    <filterColumn colId="14187" hiddenButton="1"/>
    <filterColumn colId="14188" hiddenButton="1"/>
    <filterColumn colId="14189" hiddenButton="1"/>
    <filterColumn colId="14190" hiddenButton="1"/>
    <filterColumn colId="14191" hiddenButton="1"/>
    <filterColumn colId="14192" hiddenButton="1"/>
    <filterColumn colId="14193" hiddenButton="1"/>
    <filterColumn colId="14194" hiddenButton="1"/>
    <filterColumn colId="14195" hiddenButton="1"/>
    <filterColumn colId="14196" hiddenButton="1"/>
    <filterColumn colId="14197" hiddenButton="1"/>
    <filterColumn colId="14198" hiddenButton="1"/>
    <filterColumn colId="14199" hiddenButton="1"/>
    <filterColumn colId="14200" hiddenButton="1"/>
    <filterColumn colId="14201" hiddenButton="1"/>
    <filterColumn colId="14202" hiddenButton="1"/>
    <filterColumn colId="14203" hiddenButton="1"/>
    <filterColumn colId="14204" hiddenButton="1"/>
    <filterColumn colId="14205" hiddenButton="1"/>
    <filterColumn colId="14206" hiddenButton="1"/>
    <filterColumn colId="14207" hiddenButton="1"/>
    <filterColumn colId="14208" hiddenButton="1"/>
    <filterColumn colId="14209" hiddenButton="1"/>
    <filterColumn colId="14210" hiddenButton="1"/>
    <filterColumn colId="14211" hiddenButton="1"/>
    <filterColumn colId="14212" hiddenButton="1"/>
    <filterColumn colId="14213" hiddenButton="1"/>
    <filterColumn colId="14214" hiddenButton="1"/>
    <filterColumn colId="14215" hiddenButton="1"/>
    <filterColumn colId="14216" hiddenButton="1"/>
    <filterColumn colId="14217" hiddenButton="1"/>
    <filterColumn colId="14218" hiddenButton="1"/>
    <filterColumn colId="14219" hiddenButton="1"/>
    <filterColumn colId="14220" hiddenButton="1"/>
    <filterColumn colId="14221" hiddenButton="1"/>
    <filterColumn colId="14222" hiddenButton="1"/>
    <filterColumn colId="14223" hiddenButton="1"/>
    <filterColumn colId="14224" hiddenButton="1"/>
    <filterColumn colId="14225" hiddenButton="1"/>
    <filterColumn colId="14226" hiddenButton="1"/>
    <filterColumn colId="14227" hiddenButton="1"/>
    <filterColumn colId="14228" hiddenButton="1"/>
    <filterColumn colId="14229" hiddenButton="1"/>
    <filterColumn colId="14230" hiddenButton="1"/>
    <filterColumn colId="14231" hiddenButton="1"/>
    <filterColumn colId="14232" hiddenButton="1"/>
    <filterColumn colId="14233" hiddenButton="1"/>
    <filterColumn colId="14234" hiddenButton="1"/>
    <filterColumn colId="14235" hiddenButton="1"/>
    <filterColumn colId="14236" hiddenButton="1"/>
    <filterColumn colId="14237" hiddenButton="1"/>
    <filterColumn colId="14238" hiddenButton="1"/>
    <filterColumn colId="14239" hiddenButton="1"/>
    <filterColumn colId="14240" hiddenButton="1"/>
    <filterColumn colId="14241" hiddenButton="1"/>
    <filterColumn colId="14242" hiddenButton="1"/>
    <filterColumn colId="14243" hiddenButton="1"/>
    <filterColumn colId="14244" hiddenButton="1"/>
    <filterColumn colId="14245" hiddenButton="1"/>
    <filterColumn colId="14246" hiddenButton="1"/>
    <filterColumn colId="14247" hiddenButton="1"/>
    <filterColumn colId="14248" hiddenButton="1"/>
    <filterColumn colId="14249" hiddenButton="1"/>
    <filterColumn colId="14250" hiddenButton="1"/>
    <filterColumn colId="14251" hiddenButton="1"/>
    <filterColumn colId="14252" hiddenButton="1"/>
    <filterColumn colId="14253" hiddenButton="1"/>
    <filterColumn colId="14254" hiddenButton="1"/>
    <filterColumn colId="14255" hiddenButton="1"/>
    <filterColumn colId="14256" hiddenButton="1"/>
    <filterColumn colId="14257" hiddenButton="1"/>
    <filterColumn colId="14258" hiddenButton="1"/>
    <filterColumn colId="14259" hiddenButton="1"/>
    <filterColumn colId="14260" hiddenButton="1"/>
    <filterColumn colId="14261" hiddenButton="1"/>
    <filterColumn colId="14262" hiddenButton="1"/>
    <filterColumn colId="14263" hiddenButton="1"/>
    <filterColumn colId="14264" hiddenButton="1"/>
    <filterColumn colId="14265" hiddenButton="1"/>
    <filterColumn colId="14266" hiddenButton="1"/>
    <filterColumn colId="14267" hiddenButton="1"/>
    <filterColumn colId="14268" hiddenButton="1"/>
    <filterColumn colId="14269" hiddenButton="1"/>
    <filterColumn colId="14270" hiddenButton="1"/>
    <filterColumn colId="14271" hiddenButton="1"/>
    <filterColumn colId="14272" hiddenButton="1"/>
    <filterColumn colId="14273" hiddenButton="1"/>
    <filterColumn colId="14274" hiddenButton="1"/>
    <filterColumn colId="14275" hiddenButton="1"/>
    <filterColumn colId="14276" hiddenButton="1"/>
    <filterColumn colId="14277" hiddenButton="1"/>
    <filterColumn colId="14278" hiddenButton="1"/>
    <filterColumn colId="14279" hiddenButton="1"/>
    <filterColumn colId="14280" hiddenButton="1"/>
    <filterColumn colId="14281" hiddenButton="1"/>
    <filterColumn colId="14282" hiddenButton="1"/>
    <filterColumn colId="14283" hiddenButton="1"/>
    <filterColumn colId="14284" hiddenButton="1"/>
    <filterColumn colId="14285" hiddenButton="1"/>
    <filterColumn colId="14286" hiddenButton="1"/>
    <filterColumn colId="14287" hiddenButton="1"/>
    <filterColumn colId="14288" hiddenButton="1"/>
    <filterColumn colId="14289" hiddenButton="1"/>
    <filterColumn colId="14290" hiddenButton="1"/>
    <filterColumn colId="14291" hiddenButton="1"/>
    <filterColumn colId="14292" hiddenButton="1"/>
    <filterColumn colId="14293" hiddenButton="1"/>
    <filterColumn colId="14294" hiddenButton="1"/>
    <filterColumn colId="14295" hiddenButton="1"/>
    <filterColumn colId="14296" hiddenButton="1"/>
    <filterColumn colId="14297" hiddenButton="1"/>
    <filterColumn colId="14298" hiddenButton="1"/>
    <filterColumn colId="14299" hiddenButton="1"/>
    <filterColumn colId="14300" hiddenButton="1"/>
    <filterColumn colId="14301" hiddenButton="1"/>
    <filterColumn colId="14302" hiddenButton="1"/>
    <filterColumn colId="14303" hiddenButton="1"/>
    <filterColumn colId="14304" hiddenButton="1"/>
    <filterColumn colId="14305" hiddenButton="1"/>
    <filterColumn colId="14306" hiddenButton="1"/>
    <filterColumn colId="14307" hiddenButton="1"/>
    <filterColumn colId="14308" hiddenButton="1"/>
    <filterColumn colId="14309" hiddenButton="1"/>
    <filterColumn colId="14310" hiddenButton="1"/>
    <filterColumn colId="14311" hiddenButton="1"/>
    <filterColumn colId="14312" hiddenButton="1"/>
    <filterColumn colId="14313" hiddenButton="1"/>
    <filterColumn colId="14314" hiddenButton="1"/>
    <filterColumn colId="14315" hiddenButton="1"/>
    <filterColumn colId="14316" hiddenButton="1"/>
    <filterColumn colId="14317" hiddenButton="1"/>
    <filterColumn colId="14318" hiddenButton="1"/>
    <filterColumn colId="14319" hiddenButton="1"/>
    <filterColumn colId="14320" hiddenButton="1"/>
    <filterColumn colId="14321" hiddenButton="1"/>
    <filterColumn colId="14322" hiddenButton="1"/>
    <filterColumn colId="14323" hiddenButton="1"/>
    <filterColumn colId="14324" hiddenButton="1"/>
    <filterColumn colId="14325" hiddenButton="1"/>
    <filterColumn colId="14326" hiddenButton="1"/>
    <filterColumn colId="14327" hiddenButton="1"/>
    <filterColumn colId="14328" hiddenButton="1"/>
    <filterColumn colId="14329" hiddenButton="1"/>
    <filterColumn colId="14330" hiddenButton="1"/>
    <filterColumn colId="14331" hiddenButton="1"/>
    <filterColumn colId="14332" hiddenButton="1"/>
    <filterColumn colId="14333" hiddenButton="1"/>
    <filterColumn colId="14334" hiddenButton="1"/>
    <filterColumn colId="14335" hiddenButton="1"/>
    <filterColumn colId="14336" hiddenButton="1"/>
    <filterColumn colId="14337" hiddenButton="1"/>
    <filterColumn colId="14338" hiddenButton="1"/>
    <filterColumn colId="14339" hiddenButton="1"/>
    <filterColumn colId="14340" hiddenButton="1"/>
    <filterColumn colId="14341" hiddenButton="1"/>
    <filterColumn colId="14342" hiddenButton="1"/>
    <filterColumn colId="14343" hiddenButton="1"/>
    <filterColumn colId="14344" hiddenButton="1"/>
    <filterColumn colId="14345" hiddenButton="1"/>
    <filterColumn colId="14346" hiddenButton="1"/>
    <filterColumn colId="14347" hiddenButton="1"/>
    <filterColumn colId="14348" hiddenButton="1"/>
    <filterColumn colId="14349" hiddenButton="1"/>
    <filterColumn colId="14350" hiddenButton="1"/>
    <filterColumn colId="14351" hiddenButton="1"/>
    <filterColumn colId="14352" hiddenButton="1"/>
    <filterColumn colId="14353" hiddenButton="1"/>
    <filterColumn colId="14354" hiddenButton="1"/>
    <filterColumn colId="14355" hiddenButton="1"/>
    <filterColumn colId="14356" hiddenButton="1"/>
    <filterColumn colId="14357" hiddenButton="1"/>
    <filterColumn colId="14358" hiddenButton="1"/>
    <filterColumn colId="14359" hiddenButton="1"/>
    <filterColumn colId="14360" hiddenButton="1"/>
    <filterColumn colId="14361" hiddenButton="1"/>
    <filterColumn colId="14362" hiddenButton="1"/>
    <filterColumn colId="14363" hiddenButton="1"/>
    <filterColumn colId="14364" hiddenButton="1"/>
    <filterColumn colId="14365" hiddenButton="1"/>
    <filterColumn colId="14366" hiddenButton="1"/>
    <filterColumn colId="14367" hiddenButton="1"/>
    <filterColumn colId="14368" hiddenButton="1"/>
    <filterColumn colId="14369" hiddenButton="1"/>
    <filterColumn colId="14370" hiddenButton="1"/>
    <filterColumn colId="14371" hiddenButton="1"/>
    <filterColumn colId="14372" hiddenButton="1"/>
    <filterColumn colId="14373" hiddenButton="1"/>
    <filterColumn colId="14374" hiddenButton="1"/>
    <filterColumn colId="14375" hiddenButton="1"/>
    <filterColumn colId="14376" hiddenButton="1"/>
    <filterColumn colId="14377" hiddenButton="1"/>
    <filterColumn colId="14378" hiddenButton="1"/>
    <filterColumn colId="14379" hiddenButton="1"/>
    <filterColumn colId="14380" hiddenButton="1"/>
    <filterColumn colId="14381" hiddenButton="1"/>
    <filterColumn colId="14382" hiddenButton="1"/>
    <filterColumn colId="14383" hiddenButton="1"/>
    <filterColumn colId="14384" hiddenButton="1"/>
    <filterColumn colId="14385" hiddenButton="1"/>
    <filterColumn colId="14386" hiddenButton="1"/>
    <filterColumn colId="14387" hiddenButton="1"/>
    <filterColumn colId="14388" hiddenButton="1"/>
    <filterColumn colId="14389" hiddenButton="1"/>
    <filterColumn colId="14390" hiddenButton="1"/>
    <filterColumn colId="14391" hiddenButton="1"/>
    <filterColumn colId="14392" hiddenButton="1"/>
    <filterColumn colId="14393" hiddenButton="1"/>
    <filterColumn colId="14394" hiddenButton="1"/>
    <filterColumn colId="14395" hiddenButton="1"/>
    <filterColumn colId="14396" hiddenButton="1"/>
    <filterColumn colId="14397" hiddenButton="1"/>
    <filterColumn colId="14398" hiddenButton="1"/>
    <filterColumn colId="14399" hiddenButton="1"/>
    <filterColumn colId="14400" hiddenButton="1"/>
    <filterColumn colId="14401" hiddenButton="1"/>
    <filterColumn colId="14402" hiddenButton="1"/>
    <filterColumn colId="14403" hiddenButton="1"/>
    <filterColumn colId="14404" hiddenButton="1"/>
    <filterColumn colId="14405" hiddenButton="1"/>
    <filterColumn colId="14406" hiddenButton="1"/>
    <filterColumn colId="14407" hiddenButton="1"/>
    <filterColumn colId="14408" hiddenButton="1"/>
    <filterColumn colId="14409" hiddenButton="1"/>
    <filterColumn colId="14410" hiddenButton="1"/>
    <filterColumn colId="14411" hiddenButton="1"/>
    <filterColumn colId="14412" hiddenButton="1"/>
    <filterColumn colId="14413" hiddenButton="1"/>
    <filterColumn colId="14414" hiddenButton="1"/>
    <filterColumn colId="14415" hiddenButton="1"/>
    <filterColumn colId="14416" hiddenButton="1"/>
    <filterColumn colId="14417" hiddenButton="1"/>
    <filterColumn colId="14418" hiddenButton="1"/>
    <filterColumn colId="14419" hiddenButton="1"/>
    <filterColumn colId="14420" hiddenButton="1"/>
    <filterColumn colId="14421" hiddenButton="1"/>
    <filterColumn colId="14422" hiddenButton="1"/>
    <filterColumn colId="14423" hiddenButton="1"/>
    <filterColumn colId="14424" hiddenButton="1"/>
    <filterColumn colId="14425" hiddenButton="1"/>
    <filterColumn colId="14426" hiddenButton="1"/>
    <filterColumn colId="14427" hiddenButton="1"/>
    <filterColumn colId="14428" hiddenButton="1"/>
    <filterColumn colId="14429" hiddenButton="1"/>
    <filterColumn colId="14430" hiddenButton="1"/>
    <filterColumn colId="14431" hiddenButton="1"/>
    <filterColumn colId="14432" hiddenButton="1"/>
    <filterColumn colId="14433" hiddenButton="1"/>
    <filterColumn colId="14434" hiddenButton="1"/>
    <filterColumn colId="14435" hiddenButton="1"/>
    <filterColumn colId="14436" hiddenButton="1"/>
    <filterColumn colId="14437" hiddenButton="1"/>
    <filterColumn colId="14438" hiddenButton="1"/>
    <filterColumn colId="14439" hiddenButton="1"/>
    <filterColumn colId="14440" hiddenButton="1"/>
    <filterColumn colId="14441" hiddenButton="1"/>
    <filterColumn colId="14442" hiddenButton="1"/>
    <filterColumn colId="14443" hiddenButton="1"/>
    <filterColumn colId="14444" hiddenButton="1"/>
    <filterColumn colId="14445" hiddenButton="1"/>
    <filterColumn colId="14446" hiddenButton="1"/>
    <filterColumn colId="14447" hiddenButton="1"/>
    <filterColumn colId="14448" hiddenButton="1"/>
    <filterColumn colId="14449" hiddenButton="1"/>
    <filterColumn colId="14450" hiddenButton="1"/>
    <filterColumn colId="14451" hiddenButton="1"/>
    <filterColumn colId="14452" hiddenButton="1"/>
    <filterColumn colId="14453" hiddenButton="1"/>
    <filterColumn colId="14454" hiddenButton="1"/>
    <filterColumn colId="14455" hiddenButton="1"/>
    <filterColumn colId="14456" hiddenButton="1"/>
    <filterColumn colId="14457" hiddenButton="1"/>
    <filterColumn colId="14458" hiddenButton="1"/>
    <filterColumn colId="14459" hiddenButton="1"/>
    <filterColumn colId="14460" hiddenButton="1"/>
    <filterColumn colId="14461" hiddenButton="1"/>
    <filterColumn colId="14462" hiddenButton="1"/>
    <filterColumn colId="14463" hiddenButton="1"/>
    <filterColumn colId="14464" hiddenButton="1"/>
    <filterColumn colId="14465" hiddenButton="1"/>
    <filterColumn colId="14466" hiddenButton="1"/>
    <filterColumn colId="14467" hiddenButton="1"/>
    <filterColumn colId="14468" hiddenButton="1"/>
    <filterColumn colId="14469" hiddenButton="1"/>
    <filterColumn colId="14470" hiddenButton="1"/>
    <filterColumn colId="14471" hiddenButton="1"/>
    <filterColumn colId="14472" hiddenButton="1"/>
    <filterColumn colId="14473" hiddenButton="1"/>
    <filterColumn colId="14474" hiddenButton="1"/>
    <filterColumn colId="14475" hiddenButton="1"/>
    <filterColumn colId="14476" hiddenButton="1"/>
    <filterColumn colId="14477" hiddenButton="1"/>
    <filterColumn colId="14478" hiddenButton="1"/>
    <filterColumn colId="14479" hiddenButton="1"/>
    <filterColumn colId="14480" hiddenButton="1"/>
    <filterColumn colId="14481" hiddenButton="1"/>
    <filterColumn colId="14482" hiddenButton="1"/>
    <filterColumn colId="14483" hiddenButton="1"/>
    <filterColumn colId="14484" hiddenButton="1"/>
    <filterColumn colId="14485" hiddenButton="1"/>
    <filterColumn colId="14486" hiddenButton="1"/>
    <filterColumn colId="14487" hiddenButton="1"/>
    <filterColumn colId="14488" hiddenButton="1"/>
    <filterColumn colId="14489" hiddenButton="1"/>
    <filterColumn colId="14490" hiddenButton="1"/>
    <filterColumn colId="14491" hiddenButton="1"/>
    <filterColumn colId="14492" hiddenButton="1"/>
    <filterColumn colId="14493" hiddenButton="1"/>
    <filterColumn colId="14494" hiddenButton="1"/>
    <filterColumn colId="14495" hiddenButton="1"/>
    <filterColumn colId="14496" hiddenButton="1"/>
    <filterColumn colId="14497" hiddenButton="1"/>
    <filterColumn colId="14498" hiddenButton="1"/>
    <filterColumn colId="14499" hiddenButton="1"/>
    <filterColumn colId="14500" hiddenButton="1"/>
    <filterColumn colId="14501" hiddenButton="1"/>
    <filterColumn colId="14502" hiddenButton="1"/>
    <filterColumn colId="14503" hiddenButton="1"/>
    <filterColumn colId="14504" hiddenButton="1"/>
    <filterColumn colId="14505" hiddenButton="1"/>
    <filterColumn colId="14506" hiddenButton="1"/>
    <filterColumn colId="14507" hiddenButton="1"/>
    <filterColumn colId="14508" hiddenButton="1"/>
    <filterColumn colId="14509" hiddenButton="1"/>
    <filterColumn colId="14510" hiddenButton="1"/>
    <filterColumn colId="14511" hiddenButton="1"/>
    <filterColumn colId="14512" hiddenButton="1"/>
    <filterColumn colId="14513" hiddenButton="1"/>
    <filterColumn colId="14514" hiddenButton="1"/>
    <filterColumn colId="14515" hiddenButton="1"/>
    <filterColumn colId="14516" hiddenButton="1"/>
    <filterColumn colId="14517" hiddenButton="1"/>
    <filterColumn colId="14518" hiddenButton="1"/>
    <filterColumn colId="14519" hiddenButton="1"/>
    <filterColumn colId="14520" hiddenButton="1"/>
    <filterColumn colId="14521" hiddenButton="1"/>
    <filterColumn colId="14522" hiddenButton="1"/>
    <filterColumn colId="14523" hiddenButton="1"/>
    <filterColumn colId="14524" hiddenButton="1"/>
    <filterColumn colId="14525" hiddenButton="1"/>
    <filterColumn colId="14526" hiddenButton="1"/>
    <filterColumn colId="14527" hiddenButton="1"/>
    <filterColumn colId="14528" hiddenButton="1"/>
    <filterColumn colId="14529" hiddenButton="1"/>
    <filterColumn colId="14530" hiddenButton="1"/>
    <filterColumn colId="14531" hiddenButton="1"/>
    <filterColumn colId="14532" hiddenButton="1"/>
    <filterColumn colId="14533" hiddenButton="1"/>
    <filterColumn colId="14534" hiddenButton="1"/>
    <filterColumn colId="14535" hiddenButton="1"/>
    <filterColumn colId="14536" hiddenButton="1"/>
    <filterColumn colId="14537" hiddenButton="1"/>
    <filterColumn colId="14538" hiddenButton="1"/>
    <filterColumn colId="14539" hiddenButton="1"/>
    <filterColumn colId="14540" hiddenButton="1"/>
    <filterColumn colId="14541" hiddenButton="1"/>
    <filterColumn colId="14542" hiddenButton="1"/>
    <filterColumn colId="14543" hiddenButton="1"/>
    <filterColumn colId="14544" hiddenButton="1"/>
    <filterColumn colId="14545" hiddenButton="1"/>
    <filterColumn colId="14546" hiddenButton="1"/>
    <filterColumn colId="14547" hiddenButton="1"/>
    <filterColumn colId="14548" hiddenButton="1"/>
    <filterColumn colId="14549" hiddenButton="1"/>
    <filterColumn colId="14550" hiddenButton="1"/>
    <filterColumn colId="14551" hiddenButton="1"/>
    <filterColumn colId="14552" hiddenButton="1"/>
    <filterColumn colId="14553" hiddenButton="1"/>
    <filterColumn colId="14554" hiddenButton="1"/>
    <filterColumn colId="14555" hiddenButton="1"/>
    <filterColumn colId="14556" hiddenButton="1"/>
    <filterColumn colId="14557" hiddenButton="1"/>
    <filterColumn colId="14558" hiddenButton="1"/>
    <filterColumn colId="14559" hiddenButton="1"/>
    <filterColumn colId="14560" hiddenButton="1"/>
    <filterColumn colId="14561" hiddenButton="1"/>
    <filterColumn colId="14562" hiddenButton="1"/>
    <filterColumn colId="14563" hiddenButton="1"/>
    <filterColumn colId="14564" hiddenButton="1"/>
    <filterColumn colId="14565" hiddenButton="1"/>
    <filterColumn colId="14566" hiddenButton="1"/>
    <filterColumn colId="14567" hiddenButton="1"/>
    <filterColumn colId="14568" hiddenButton="1"/>
    <filterColumn colId="14569" hiddenButton="1"/>
    <filterColumn colId="14570" hiddenButton="1"/>
    <filterColumn colId="14571" hiddenButton="1"/>
    <filterColumn colId="14572" hiddenButton="1"/>
    <filterColumn colId="14573" hiddenButton="1"/>
    <filterColumn colId="14574" hiddenButton="1"/>
    <filterColumn colId="14575" hiddenButton="1"/>
    <filterColumn colId="14576" hiddenButton="1"/>
    <filterColumn colId="14577" hiddenButton="1"/>
    <filterColumn colId="14578" hiddenButton="1"/>
    <filterColumn colId="14579" hiddenButton="1"/>
    <filterColumn colId="14580" hiddenButton="1"/>
    <filterColumn colId="14581" hiddenButton="1"/>
    <filterColumn colId="14582" hiddenButton="1"/>
    <filterColumn colId="14583" hiddenButton="1"/>
    <filterColumn colId="14584" hiddenButton="1"/>
    <filterColumn colId="14585" hiddenButton="1"/>
    <filterColumn colId="14586" hiddenButton="1"/>
    <filterColumn colId="14587" hiddenButton="1"/>
    <filterColumn colId="14588" hiddenButton="1"/>
    <filterColumn colId="14589" hiddenButton="1"/>
    <filterColumn colId="14590" hiddenButton="1"/>
    <filterColumn colId="14591" hiddenButton="1"/>
    <filterColumn colId="14592" hiddenButton="1"/>
    <filterColumn colId="14593" hiddenButton="1"/>
    <filterColumn colId="14594" hiddenButton="1"/>
    <filterColumn colId="14595" hiddenButton="1"/>
    <filterColumn colId="14596" hiddenButton="1"/>
    <filterColumn colId="14597" hiddenButton="1"/>
    <filterColumn colId="14598" hiddenButton="1"/>
    <filterColumn colId="14599" hiddenButton="1"/>
    <filterColumn colId="14600" hiddenButton="1"/>
    <filterColumn colId="14601" hiddenButton="1"/>
    <filterColumn colId="14602" hiddenButton="1"/>
    <filterColumn colId="14603" hiddenButton="1"/>
    <filterColumn colId="14604" hiddenButton="1"/>
    <filterColumn colId="14605" hiddenButton="1"/>
    <filterColumn colId="14606" hiddenButton="1"/>
    <filterColumn colId="14607" hiddenButton="1"/>
    <filterColumn colId="14608" hiddenButton="1"/>
    <filterColumn colId="14609" hiddenButton="1"/>
    <filterColumn colId="14610" hiddenButton="1"/>
    <filterColumn colId="14611" hiddenButton="1"/>
    <filterColumn colId="14612" hiddenButton="1"/>
    <filterColumn colId="14613" hiddenButton="1"/>
    <filterColumn colId="14614" hiddenButton="1"/>
    <filterColumn colId="14615" hiddenButton="1"/>
    <filterColumn colId="14616" hiddenButton="1"/>
    <filterColumn colId="14617" hiddenButton="1"/>
    <filterColumn colId="14618" hiddenButton="1"/>
    <filterColumn colId="14619" hiddenButton="1"/>
    <filterColumn colId="14620" hiddenButton="1"/>
    <filterColumn colId="14621" hiddenButton="1"/>
    <filterColumn colId="14622" hiddenButton="1"/>
    <filterColumn colId="14623" hiddenButton="1"/>
    <filterColumn colId="14624" hiddenButton="1"/>
    <filterColumn colId="14625" hiddenButton="1"/>
    <filterColumn colId="14626" hiddenButton="1"/>
    <filterColumn colId="14627" hiddenButton="1"/>
    <filterColumn colId="14628" hiddenButton="1"/>
    <filterColumn colId="14629" hiddenButton="1"/>
    <filterColumn colId="14630" hiddenButton="1"/>
    <filterColumn colId="14631" hiddenButton="1"/>
    <filterColumn colId="14632" hiddenButton="1"/>
    <filterColumn colId="14633" hiddenButton="1"/>
    <filterColumn colId="14634" hiddenButton="1"/>
    <filterColumn colId="14635" hiddenButton="1"/>
    <filterColumn colId="14636" hiddenButton="1"/>
    <filterColumn colId="14637" hiddenButton="1"/>
    <filterColumn colId="14638" hiddenButton="1"/>
    <filterColumn colId="14639" hiddenButton="1"/>
    <filterColumn colId="14640" hiddenButton="1"/>
    <filterColumn colId="14641" hiddenButton="1"/>
    <filterColumn colId="14642" hiddenButton="1"/>
    <filterColumn colId="14643" hiddenButton="1"/>
    <filterColumn colId="14644" hiddenButton="1"/>
    <filterColumn colId="14645" hiddenButton="1"/>
    <filterColumn colId="14646" hiddenButton="1"/>
    <filterColumn colId="14647" hiddenButton="1"/>
    <filterColumn colId="14648" hiddenButton="1"/>
    <filterColumn colId="14649" hiddenButton="1"/>
    <filterColumn colId="14650" hiddenButton="1"/>
    <filterColumn colId="14651" hiddenButton="1"/>
    <filterColumn colId="14652" hiddenButton="1"/>
    <filterColumn colId="14653" hiddenButton="1"/>
    <filterColumn colId="14654" hiddenButton="1"/>
    <filterColumn colId="14655" hiddenButton="1"/>
    <filterColumn colId="14656" hiddenButton="1"/>
    <filterColumn colId="14657" hiddenButton="1"/>
    <filterColumn colId="14658" hiddenButton="1"/>
    <filterColumn colId="14659" hiddenButton="1"/>
    <filterColumn colId="14660" hiddenButton="1"/>
    <filterColumn colId="14661" hiddenButton="1"/>
    <filterColumn colId="14662" hiddenButton="1"/>
    <filterColumn colId="14663" hiddenButton="1"/>
    <filterColumn colId="14664" hiddenButton="1"/>
    <filterColumn colId="14665" hiddenButton="1"/>
    <filterColumn colId="14666" hiddenButton="1"/>
    <filterColumn colId="14667" hiddenButton="1"/>
    <filterColumn colId="14668" hiddenButton="1"/>
    <filterColumn colId="14669" hiddenButton="1"/>
    <filterColumn colId="14670" hiddenButton="1"/>
    <filterColumn colId="14671" hiddenButton="1"/>
    <filterColumn colId="14672" hiddenButton="1"/>
    <filterColumn colId="14673" hiddenButton="1"/>
    <filterColumn colId="14674" hiddenButton="1"/>
    <filterColumn colId="14675" hiddenButton="1"/>
    <filterColumn colId="14676" hiddenButton="1"/>
    <filterColumn colId="14677" hiddenButton="1"/>
    <filterColumn colId="14678" hiddenButton="1"/>
    <filterColumn colId="14679" hiddenButton="1"/>
    <filterColumn colId="14680" hiddenButton="1"/>
    <filterColumn colId="14681" hiddenButton="1"/>
    <filterColumn colId="14682" hiddenButton="1"/>
    <filterColumn colId="14683" hiddenButton="1"/>
    <filterColumn colId="14684" hiddenButton="1"/>
    <filterColumn colId="14685" hiddenButton="1"/>
    <filterColumn colId="14686" hiddenButton="1"/>
    <filterColumn colId="14687" hiddenButton="1"/>
    <filterColumn colId="14688" hiddenButton="1"/>
    <filterColumn colId="14689" hiddenButton="1"/>
    <filterColumn colId="14690" hiddenButton="1"/>
    <filterColumn colId="14691" hiddenButton="1"/>
    <filterColumn colId="14692" hiddenButton="1"/>
    <filterColumn colId="14693" hiddenButton="1"/>
    <filterColumn colId="14694" hiddenButton="1"/>
    <filterColumn colId="14695" hiddenButton="1"/>
    <filterColumn colId="14696" hiddenButton="1"/>
    <filterColumn colId="14697" hiddenButton="1"/>
    <filterColumn colId="14698" hiddenButton="1"/>
    <filterColumn colId="14699" hiddenButton="1"/>
    <filterColumn colId="14700" hiddenButton="1"/>
    <filterColumn colId="14701" hiddenButton="1"/>
    <filterColumn colId="14702" hiddenButton="1"/>
    <filterColumn colId="14703" hiddenButton="1"/>
    <filterColumn colId="14704" hiddenButton="1"/>
    <filterColumn colId="14705" hiddenButton="1"/>
    <filterColumn colId="14706" hiddenButton="1"/>
    <filterColumn colId="14707" hiddenButton="1"/>
    <filterColumn colId="14708" hiddenButton="1"/>
    <filterColumn colId="14709" hiddenButton="1"/>
    <filterColumn colId="14710" hiddenButton="1"/>
    <filterColumn colId="14711" hiddenButton="1"/>
    <filterColumn colId="14712" hiddenButton="1"/>
    <filterColumn colId="14713" hiddenButton="1"/>
    <filterColumn colId="14714" hiddenButton="1"/>
    <filterColumn colId="14715" hiddenButton="1"/>
    <filterColumn colId="14716" hiddenButton="1"/>
    <filterColumn colId="14717" hiddenButton="1"/>
    <filterColumn colId="14718" hiddenButton="1"/>
    <filterColumn colId="14719" hiddenButton="1"/>
    <filterColumn colId="14720" hiddenButton="1"/>
    <filterColumn colId="14721" hiddenButton="1"/>
    <filterColumn colId="14722" hiddenButton="1"/>
    <filterColumn colId="14723" hiddenButton="1"/>
    <filterColumn colId="14724" hiddenButton="1"/>
    <filterColumn colId="14725" hiddenButton="1"/>
    <filterColumn colId="14726" hiddenButton="1"/>
    <filterColumn colId="14727" hiddenButton="1"/>
    <filterColumn colId="14728" hiddenButton="1"/>
    <filterColumn colId="14729" hiddenButton="1"/>
    <filterColumn colId="14730" hiddenButton="1"/>
    <filterColumn colId="14731" hiddenButton="1"/>
    <filterColumn colId="14732" hiddenButton="1"/>
    <filterColumn colId="14733" hiddenButton="1"/>
    <filterColumn colId="14734" hiddenButton="1"/>
    <filterColumn colId="14735" hiddenButton="1"/>
    <filterColumn colId="14736" hiddenButton="1"/>
    <filterColumn colId="14737" hiddenButton="1"/>
    <filterColumn colId="14738" hiddenButton="1"/>
    <filterColumn colId="14739" hiddenButton="1"/>
    <filterColumn colId="14740" hiddenButton="1"/>
    <filterColumn colId="14741" hiddenButton="1"/>
    <filterColumn colId="14742" hiddenButton="1"/>
    <filterColumn colId="14743" hiddenButton="1"/>
    <filterColumn colId="14744" hiddenButton="1"/>
    <filterColumn colId="14745" hiddenButton="1"/>
    <filterColumn colId="14746" hiddenButton="1"/>
    <filterColumn colId="14747" hiddenButton="1"/>
    <filterColumn colId="14748" hiddenButton="1"/>
    <filterColumn colId="14749" hiddenButton="1"/>
    <filterColumn colId="14750" hiddenButton="1"/>
    <filterColumn colId="14751" hiddenButton="1"/>
    <filterColumn colId="14752" hiddenButton="1"/>
    <filterColumn colId="14753" hiddenButton="1"/>
    <filterColumn colId="14754" hiddenButton="1"/>
    <filterColumn colId="14755" hiddenButton="1"/>
    <filterColumn colId="14756" hiddenButton="1"/>
    <filterColumn colId="14757" hiddenButton="1"/>
    <filterColumn colId="14758" hiddenButton="1"/>
    <filterColumn colId="14759" hiddenButton="1"/>
    <filterColumn colId="14760" hiddenButton="1"/>
    <filterColumn colId="14761" hiddenButton="1"/>
    <filterColumn colId="14762" hiddenButton="1"/>
    <filterColumn colId="14763" hiddenButton="1"/>
    <filterColumn colId="14764" hiddenButton="1"/>
    <filterColumn colId="14765" hiddenButton="1"/>
    <filterColumn colId="14766" hiddenButton="1"/>
    <filterColumn colId="14767" hiddenButton="1"/>
    <filterColumn colId="14768" hiddenButton="1"/>
    <filterColumn colId="14769" hiddenButton="1"/>
    <filterColumn colId="14770" hiddenButton="1"/>
    <filterColumn colId="14771" hiddenButton="1"/>
    <filterColumn colId="14772" hiddenButton="1"/>
    <filterColumn colId="14773" hiddenButton="1"/>
    <filterColumn colId="14774" hiddenButton="1"/>
    <filterColumn colId="14775" hiddenButton="1"/>
    <filterColumn colId="14776" hiddenButton="1"/>
    <filterColumn colId="14777" hiddenButton="1"/>
    <filterColumn colId="14778" hiddenButton="1"/>
    <filterColumn colId="14779" hiddenButton="1"/>
    <filterColumn colId="14780" hiddenButton="1"/>
    <filterColumn colId="14781" hiddenButton="1"/>
    <filterColumn colId="14782" hiddenButton="1"/>
    <filterColumn colId="14783" hiddenButton="1"/>
    <filterColumn colId="14784" hiddenButton="1"/>
    <filterColumn colId="14785" hiddenButton="1"/>
    <filterColumn colId="14786" hiddenButton="1"/>
    <filterColumn colId="14787" hiddenButton="1"/>
    <filterColumn colId="14788" hiddenButton="1"/>
    <filterColumn colId="14789" hiddenButton="1"/>
    <filterColumn colId="14790" hiddenButton="1"/>
    <filterColumn colId="14791" hiddenButton="1"/>
    <filterColumn colId="14792" hiddenButton="1"/>
    <filterColumn colId="14793" hiddenButton="1"/>
    <filterColumn colId="14794" hiddenButton="1"/>
    <filterColumn colId="14795" hiddenButton="1"/>
    <filterColumn colId="14796" hiddenButton="1"/>
    <filterColumn colId="14797" hiddenButton="1"/>
    <filterColumn colId="14798" hiddenButton="1"/>
    <filterColumn colId="14799" hiddenButton="1"/>
    <filterColumn colId="14800" hiddenButton="1"/>
    <filterColumn colId="14801" hiddenButton="1"/>
    <filterColumn colId="14802" hiddenButton="1"/>
    <filterColumn colId="14803" hiddenButton="1"/>
    <filterColumn colId="14804" hiddenButton="1"/>
    <filterColumn colId="14805" hiddenButton="1"/>
    <filterColumn colId="14806" hiddenButton="1"/>
    <filterColumn colId="14807" hiddenButton="1"/>
    <filterColumn colId="14808" hiddenButton="1"/>
    <filterColumn colId="14809" hiddenButton="1"/>
    <filterColumn colId="14810" hiddenButton="1"/>
    <filterColumn colId="14811" hiddenButton="1"/>
    <filterColumn colId="14812" hiddenButton="1"/>
    <filterColumn colId="14813" hiddenButton="1"/>
    <filterColumn colId="14814" hiddenButton="1"/>
    <filterColumn colId="14815" hiddenButton="1"/>
    <filterColumn colId="14816" hiddenButton="1"/>
    <filterColumn colId="14817" hiddenButton="1"/>
    <filterColumn colId="14818" hiddenButton="1"/>
    <filterColumn colId="14819" hiddenButton="1"/>
    <filterColumn colId="14820" hiddenButton="1"/>
    <filterColumn colId="14821" hiddenButton="1"/>
    <filterColumn colId="14822" hiddenButton="1"/>
    <filterColumn colId="14823" hiddenButton="1"/>
    <filterColumn colId="14824" hiddenButton="1"/>
    <filterColumn colId="14825" hiddenButton="1"/>
    <filterColumn colId="14826" hiddenButton="1"/>
    <filterColumn colId="14827" hiddenButton="1"/>
    <filterColumn colId="14828" hiddenButton="1"/>
    <filterColumn colId="14829" hiddenButton="1"/>
    <filterColumn colId="14830" hiddenButton="1"/>
    <filterColumn colId="14831" hiddenButton="1"/>
    <filterColumn colId="14832" hiddenButton="1"/>
    <filterColumn colId="14833" hiddenButton="1"/>
    <filterColumn colId="14834" hiddenButton="1"/>
    <filterColumn colId="14835" hiddenButton="1"/>
    <filterColumn colId="14836" hiddenButton="1"/>
    <filterColumn colId="14837" hiddenButton="1"/>
    <filterColumn colId="14838" hiddenButton="1"/>
    <filterColumn colId="14839" hiddenButton="1"/>
    <filterColumn colId="14840" hiddenButton="1"/>
    <filterColumn colId="14841" hiddenButton="1"/>
    <filterColumn colId="14842" hiddenButton="1"/>
    <filterColumn colId="14843" hiddenButton="1"/>
    <filterColumn colId="14844" hiddenButton="1"/>
    <filterColumn colId="14845" hiddenButton="1"/>
    <filterColumn colId="14846" hiddenButton="1"/>
    <filterColumn colId="14847" hiddenButton="1"/>
    <filterColumn colId="14848" hiddenButton="1"/>
    <filterColumn colId="14849" hiddenButton="1"/>
    <filterColumn colId="14850" hiddenButton="1"/>
    <filterColumn colId="14851" hiddenButton="1"/>
    <filterColumn colId="14852" hiddenButton="1"/>
    <filterColumn colId="14853" hiddenButton="1"/>
    <filterColumn colId="14854" hiddenButton="1"/>
    <filterColumn colId="14855" hiddenButton="1"/>
    <filterColumn colId="14856" hiddenButton="1"/>
    <filterColumn colId="14857" hiddenButton="1"/>
    <filterColumn colId="14858" hiddenButton="1"/>
    <filterColumn colId="14859" hiddenButton="1"/>
    <filterColumn colId="14860" hiddenButton="1"/>
    <filterColumn colId="14861" hiddenButton="1"/>
    <filterColumn colId="14862" hiddenButton="1"/>
    <filterColumn colId="14863" hiddenButton="1"/>
    <filterColumn colId="14864" hiddenButton="1"/>
    <filterColumn colId="14865" hiddenButton="1"/>
    <filterColumn colId="14866" hiddenButton="1"/>
    <filterColumn colId="14867" hiddenButton="1"/>
    <filterColumn colId="14868" hiddenButton="1"/>
    <filterColumn colId="14869" hiddenButton="1"/>
    <filterColumn colId="14870" hiddenButton="1"/>
    <filterColumn colId="14871" hiddenButton="1"/>
    <filterColumn colId="14872" hiddenButton="1"/>
    <filterColumn colId="14873" hiddenButton="1"/>
    <filterColumn colId="14874" hiddenButton="1"/>
    <filterColumn colId="14875" hiddenButton="1"/>
    <filterColumn colId="14876" hiddenButton="1"/>
    <filterColumn colId="14877" hiddenButton="1"/>
    <filterColumn colId="14878" hiddenButton="1"/>
    <filterColumn colId="14879" hiddenButton="1"/>
    <filterColumn colId="14880" hiddenButton="1"/>
    <filterColumn colId="14881" hiddenButton="1"/>
    <filterColumn colId="14882" hiddenButton="1"/>
    <filterColumn colId="14883" hiddenButton="1"/>
    <filterColumn colId="14884" hiddenButton="1"/>
    <filterColumn colId="14885" hiddenButton="1"/>
    <filterColumn colId="14886" hiddenButton="1"/>
    <filterColumn colId="14887" hiddenButton="1"/>
    <filterColumn colId="14888" hiddenButton="1"/>
    <filterColumn colId="14889" hiddenButton="1"/>
    <filterColumn colId="14890" hiddenButton="1"/>
    <filterColumn colId="14891" hiddenButton="1"/>
    <filterColumn colId="14892" hiddenButton="1"/>
    <filterColumn colId="14893" hiddenButton="1"/>
    <filterColumn colId="14894" hiddenButton="1"/>
    <filterColumn colId="14895" hiddenButton="1"/>
    <filterColumn colId="14896" hiddenButton="1"/>
    <filterColumn colId="14897" hiddenButton="1"/>
    <filterColumn colId="14898" hiddenButton="1"/>
    <filterColumn colId="14899" hiddenButton="1"/>
    <filterColumn colId="14900" hiddenButton="1"/>
    <filterColumn colId="14901" hiddenButton="1"/>
    <filterColumn colId="14902" hiddenButton="1"/>
    <filterColumn colId="14903" hiddenButton="1"/>
    <filterColumn colId="14904" hiddenButton="1"/>
    <filterColumn colId="14905" hiddenButton="1"/>
    <filterColumn colId="14906" hiddenButton="1"/>
    <filterColumn colId="14907" hiddenButton="1"/>
    <filterColumn colId="14908" hiddenButton="1"/>
    <filterColumn colId="14909" hiddenButton="1"/>
    <filterColumn colId="14910" hiddenButton="1"/>
    <filterColumn colId="14911" hiddenButton="1"/>
    <filterColumn colId="14912" hiddenButton="1"/>
    <filterColumn colId="14913" hiddenButton="1"/>
    <filterColumn colId="14914" hiddenButton="1"/>
    <filterColumn colId="14915" hiddenButton="1"/>
    <filterColumn colId="14916" hiddenButton="1"/>
    <filterColumn colId="14917" hiddenButton="1"/>
    <filterColumn colId="14918" hiddenButton="1"/>
    <filterColumn colId="14919" hiddenButton="1"/>
    <filterColumn colId="14920" hiddenButton="1"/>
    <filterColumn colId="14921" hiddenButton="1"/>
    <filterColumn colId="14922" hiddenButton="1"/>
    <filterColumn colId="14923" hiddenButton="1"/>
    <filterColumn colId="14924" hiddenButton="1"/>
    <filterColumn colId="14925" hiddenButton="1"/>
    <filterColumn colId="14926" hiddenButton="1"/>
    <filterColumn colId="14927" hiddenButton="1"/>
    <filterColumn colId="14928" hiddenButton="1"/>
    <filterColumn colId="14929" hiddenButton="1"/>
    <filterColumn colId="14930" hiddenButton="1"/>
    <filterColumn colId="14931" hiddenButton="1"/>
    <filterColumn colId="14932" hiddenButton="1"/>
    <filterColumn colId="14933" hiddenButton="1"/>
    <filterColumn colId="14934" hiddenButton="1"/>
    <filterColumn colId="14935" hiddenButton="1"/>
    <filterColumn colId="14936" hiddenButton="1"/>
    <filterColumn colId="14937" hiddenButton="1"/>
    <filterColumn colId="14938" hiddenButton="1"/>
    <filterColumn colId="14939" hiddenButton="1"/>
    <filterColumn colId="14940" hiddenButton="1"/>
    <filterColumn colId="14941" hiddenButton="1"/>
    <filterColumn colId="14942" hiddenButton="1"/>
    <filterColumn colId="14943" hiddenButton="1"/>
    <filterColumn colId="14944" hiddenButton="1"/>
    <filterColumn colId="14945" hiddenButton="1"/>
    <filterColumn colId="14946" hiddenButton="1"/>
    <filterColumn colId="14947" hiddenButton="1"/>
    <filterColumn colId="14948" hiddenButton="1"/>
    <filterColumn colId="14949" hiddenButton="1"/>
    <filterColumn colId="14950" hiddenButton="1"/>
    <filterColumn colId="14951" hiddenButton="1"/>
    <filterColumn colId="14952" hiddenButton="1"/>
    <filterColumn colId="14953" hiddenButton="1"/>
    <filterColumn colId="14954" hiddenButton="1"/>
    <filterColumn colId="14955" hiddenButton="1"/>
    <filterColumn colId="14956" hiddenButton="1"/>
    <filterColumn colId="14957" hiddenButton="1"/>
    <filterColumn colId="14958" hiddenButton="1"/>
    <filterColumn colId="14959" hiddenButton="1"/>
    <filterColumn colId="14960" hiddenButton="1"/>
    <filterColumn colId="14961" hiddenButton="1"/>
    <filterColumn colId="14962" hiddenButton="1"/>
    <filterColumn colId="14963" hiddenButton="1"/>
    <filterColumn colId="14964" hiddenButton="1"/>
    <filterColumn colId="14965" hiddenButton="1"/>
    <filterColumn colId="14966" hiddenButton="1"/>
    <filterColumn colId="14967" hiddenButton="1"/>
    <filterColumn colId="14968" hiddenButton="1"/>
    <filterColumn colId="14969" hiddenButton="1"/>
    <filterColumn colId="14970" hiddenButton="1"/>
    <filterColumn colId="14971" hiddenButton="1"/>
    <filterColumn colId="14972" hiddenButton="1"/>
    <filterColumn colId="14973" hiddenButton="1"/>
    <filterColumn colId="14974" hiddenButton="1"/>
    <filterColumn colId="14975" hiddenButton="1"/>
    <filterColumn colId="14976" hiddenButton="1"/>
    <filterColumn colId="14977" hiddenButton="1"/>
    <filterColumn colId="14978" hiddenButton="1"/>
    <filterColumn colId="14979" hiddenButton="1"/>
    <filterColumn colId="14980" hiddenButton="1"/>
    <filterColumn colId="14981" hiddenButton="1"/>
    <filterColumn colId="14982" hiddenButton="1"/>
    <filterColumn colId="14983" hiddenButton="1"/>
    <filterColumn colId="14984" hiddenButton="1"/>
    <filterColumn colId="14985" hiddenButton="1"/>
    <filterColumn colId="14986" hiddenButton="1"/>
    <filterColumn colId="14987" hiddenButton="1"/>
    <filterColumn colId="14988" hiddenButton="1"/>
    <filterColumn colId="14989" hiddenButton="1"/>
    <filterColumn colId="14990" hiddenButton="1"/>
    <filterColumn colId="14991" hiddenButton="1"/>
    <filterColumn colId="14992" hiddenButton="1"/>
    <filterColumn colId="14993" hiddenButton="1"/>
    <filterColumn colId="14994" hiddenButton="1"/>
    <filterColumn colId="14995" hiddenButton="1"/>
    <filterColumn colId="14996" hiddenButton="1"/>
    <filterColumn colId="14997" hiddenButton="1"/>
    <filterColumn colId="14998" hiddenButton="1"/>
    <filterColumn colId="14999" hiddenButton="1"/>
    <filterColumn colId="15000" hiddenButton="1"/>
    <filterColumn colId="15001" hiddenButton="1"/>
    <filterColumn colId="15002" hiddenButton="1"/>
    <filterColumn colId="15003" hiddenButton="1"/>
    <filterColumn colId="15004" hiddenButton="1"/>
    <filterColumn colId="15005" hiddenButton="1"/>
    <filterColumn colId="15006" hiddenButton="1"/>
    <filterColumn colId="15007" hiddenButton="1"/>
    <filterColumn colId="15008" hiddenButton="1"/>
    <filterColumn colId="15009" hiddenButton="1"/>
    <filterColumn colId="15010" hiddenButton="1"/>
    <filterColumn colId="15011" hiddenButton="1"/>
    <filterColumn colId="15012" hiddenButton="1"/>
    <filterColumn colId="15013" hiddenButton="1"/>
    <filterColumn colId="15014" hiddenButton="1"/>
    <filterColumn colId="15015" hiddenButton="1"/>
    <filterColumn colId="15016" hiddenButton="1"/>
    <filterColumn colId="15017" hiddenButton="1"/>
    <filterColumn colId="15018" hiddenButton="1"/>
    <filterColumn colId="15019" hiddenButton="1"/>
    <filterColumn colId="15020" hiddenButton="1"/>
    <filterColumn colId="15021" hiddenButton="1"/>
    <filterColumn colId="15022" hiddenButton="1"/>
    <filterColumn colId="15023" hiddenButton="1"/>
    <filterColumn colId="15024" hiddenButton="1"/>
    <filterColumn colId="15025" hiddenButton="1"/>
    <filterColumn colId="15026" hiddenButton="1"/>
    <filterColumn colId="15027" hiddenButton="1"/>
    <filterColumn colId="15028" hiddenButton="1"/>
    <filterColumn colId="15029" hiddenButton="1"/>
    <filterColumn colId="15030" hiddenButton="1"/>
    <filterColumn colId="15031" hiddenButton="1"/>
    <filterColumn colId="15032" hiddenButton="1"/>
    <filterColumn colId="15033" hiddenButton="1"/>
    <filterColumn colId="15034" hiddenButton="1"/>
    <filterColumn colId="15035" hiddenButton="1"/>
    <filterColumn colId="15036" hiddenButton="1"/>
    <filterColumn colId="15037" hiddenButton="1"/>
    <filterColumn colId="15038" hiddenButton="1"/>
    <filterColumn colId="15039" hiddenButton="1"/>
    <filterColumn colId="15040" hiddenButton="1"/>
    <filterColumn colId="15041" hiddenButton="1"/>
    <filterColumn colId="15042" hiddenButton="1"/>
    <filterColumn colId="15043" hiddenButton="1"/>
    <filterColumn colId="15044" hiddenButton="1"/>
    <filterColumn colId="15045" hiddenButton="1"/>
    <filterColumn colId="15046" hiddenButton="1"/>
    <filterColumn colId="15047" hiddenButton="1"/>
    <filterColumn colId="15048" hiddenButton="1"/>
    <filterColumn colId="15049" hiddenButton="1"/>
    <filterColumn colId="15050" hiddenButton="1"/>
    <filterColumn colId="15051" hiddenButton="1"/>
    <filterColumn colId="15052" hiddenButton="1"/>
    <filterColumn colId="15053" hiddenButton="1"/>
    <filterColumn colId="15054" hiddenButton="1"/>
    <filterColumn colId="15055" hiddenButton="1"/>
    <filterColumn colId="15056" hiddenButton="1"/>
    <filterColumn colId="15057" hiddenButton="1"/>
    <filterColumn colId="15058" hiddenButton="1"/>
    <filterColumn colId="15059" hiddenButton="1"/>
    <filterColumn colId="15060" hiddenButton="1"/>
    <filterColumn colId="15061" hiddenButton="1"/>
    <filterColumn colId="15062" hiddenButton="1"/>
    <filterColumn colId="15063" hiddenButton="1"/>
    <filterColumn colId="15064" hiddenButton="1"/>
    <filterColumn colId="15065" hiddenButton="1"/>
    <filterColumn colId="15066" hiddenButton="1"/>
    <filterColumn colId="15067" hiddenButton="1"/>
    <filterColumn colId="15068" hiddenButton="1"/>
    <filterColumn colId="15069" hiddenButton="1"/>
    <filterColumn colId="15070" hiddenButton="1"/>
    <filterColumn colId="15071" hiddenButton="1"/>
    <filterColumn colId="15072" hiddenButton="1"/>
    <filterColumn colId="15073" hiddenButton="1"/>
    <filterColumn colId="15074" hiddenButton="1"/>
    <filterColumn colId="15075" hiddenButton="1"/>
    <filterColumn colId="15076" hiddenButton="1"/>
    <filterColumn colId="15077" hiddenButton="1"/>
    <filterColumn colId="15078" hiddenButton="1"/>
    <filterColumn colId="15079" hiddenButton="1"/>
    <filterColumn colId="15080" hiddenButton="1"/>
    <filterColumn colId="15081" hiddenButton="1"/>
    <filterColumn colId="15082" hiddenButton="1"/>
    <filterColumn colId="15083" hiddenButton="1"/>
    <filterColumn colId="15084" hiddenButton="1"/>
    <filterColumn colId="15085" hiddenButton="1"/>
    <filterColumn colId="15086" hiddenButton="1"/>
    <filterColumn colId="15087" hiddenButton="1"/>
    <filterColumn colId="15088" hiddenButton="1"/>
    <filterColumn colId="15089" hiddenButton="1"/>
    <filterColumn colId="15090" hiddenButton="1"/>
    <filterColumn colId="15091" hiddenButton="1"/>
    <filterColumn colId="15092" hiddenButton="1"/>
    <filterColumn colId="15093" hiddenButton="1"/>
    <filterColumn colId="15094" hiddenButton="1"/>
    <filterColumn colId="15095" hiddenButton="1"/>
    <filterColumn colId="15096" hiddenButton="1"/>
    <filterColumn colId="15097" hiddenButton="1"/>
    <filterColumn colId="15098" hiddenButton="1"/>
    <filterColumn colId="15099" hiddenButton="1"/>
    <filterColumn colId="15100" hiddenButton="1"/>
    <filterColumn colId="15101" hiddenButton="1"/>
    <filterColumn colId="15102" hiddenButton="1"/>
    <filterColumn colId="15103" hiddenButton="1"/>
    <filterColumn colId="15104" hiddenButton="1"/>
    <filterColumn colId="15105" hiddenButton="1"/>
    <filterColumn colId="15106" hiddenButton="1"/>
    <filterColumn colId="15107" hiddenButton="1"/>
    <filterColumn colId="15108" hiddenButton="1"/>
    <filterColumn colId="15109" hiddenButton="1"/>
    <filterColumn colId="15110" hiddenButton="1"/>
    <filterColumn colId="15111" hiddenButton="1"/>
    <filterColumn colId="15112" hiddenButton="1"/>
    <filterColumn colId="15113" hiddenButton="1"/>
    <filterColumn colId="15114" hiddenButton="1"/>
    <filterColumn colId="15115" hiddenButton="1"/>
    <filterColumn colId="15116" hiddenButton="1"/>
    <filterColumn colId="15117" hiddenButton="1"/>
    <filterColumn colId="15118" hiddenButton="1"/>
    <filterColumn colId="15119" hiddenButton="1"/>
    <filterColumn colId="15120" hiddenButton="1"/>
    <filterColumn colId="15121" hiddenButton="1"/>
    <filterColumn colId="15122" hiddenButton="1"/>
    <filterColumn colId="15123" hiddenButton="1"/>
    <filterColumn colId="15124" hiddenButton="1"/>
    <filterColumn colId="15125" hiddenButton="1"/>
    <filterColumn colId="15126" hiddenButton="1"/>
    <filterColumn colId="15127" hiddenButton="1"/>
    <filterColumn colId="15128" hiddenButton="1"/>
    <filterColumn colId="15129" hiddenButton="1"/>
    <filterColumn colId="15130" hiddenButton="1"/>
    <filterColumn colId="15131" hiddenButton="1"/>
    <filterColumn colId="15132" hiddenButton="1"/>
    <filterColumn colId="15133" hiddenButton="1"/>
    <filterColumn colId="15134" hiddenButton="1"/>
    <filterColumn colId="15135" hiddenButton="1"/>
    <filterColumn colId="15136" hiddenButton="1"/>
    <filterColumn colId="15137" hiddenButton="1"/>
    <filterColumn colId="15138" hiddenButton="1"/>
    <filterColumn colId="15139" hiddenButton="1"/>
    <filterColumn colId="15140" hiddenButton="1"/>
    <filterColumn colId="15141" hiddenButton="1"/>
    <filterColumn colId="15142" hiddenButton="1"/>
    <filterColumn colId="15143" hiddenButton="1"/>
    <filterColumn colId="15144" hiddenButton="1"/>
    <filterColumn colId="15145" hiddenButton="1"/>
    <filterColumn colId="15146" hiddenButton="1"/>
    <filterColumn colId="15147" hiddenButton="1"/>
    <filterColumn colId="15148" hiddenButton="1"/>
    <filterColumn colId="15149" hiddenButton="1"/>
    <filterColumn colId="15150" hiddenButton="1"/>
    <filterColumn colId="15151" hiddenButton="1"/>
    <filterColumn colId="15152" hiddenButton="1"/>
    <filterColumn colId="15153" hiddenButton="1"/>
    <filterColumn colId="15154" hiddenButton="1"/>
    <filterColumn colId="15155" hiddenButton="1"/>
    <filterColumn colId="15156" hiddenButton="1"/>
    <filterColumn colId="15157" hiddenButton="1"/>
    <filterColumn colId="15158" hiddenButton="1"/>
    <filterColumn colId="15159" hiddenButton="1"/>
    <filterColumn colId="15160" hiddenButton="1"/>
    <filterColumn colId="15161" hiddenButton="1"/>
    <filterColumn colId="15162" hiddenButton="1"/>
    <filterColumn colId="15163" hiddenButton="1"/>
    <filterColumn colId="15164" hiddenButton="1"/>
    <filterColumn colId="15165" hiddenButton="1"/>
    <filterColumn colId="15166" hiddenButton="1"/>
    <filterColumn colId="15167" hiddenButton="1"/>
    <filterColumn colId="15168" hiddenButton="1"/>
    <filterColumn colId="15169" hiddenButton="1"/>
    <filterColumn colId="15170" hiddenButton="1"/>
    <filterColumn colId="15171" hiddenButton="1"/>
    <filterColumn colId="15172" hiddenButton="1"/>
    <filterColumn colId="15173" hiddenButton="1"/>
    <filterColumn colId="15174" hiddenButton="1"/>
    <filterColumn colId="15175" hiddenButton="1"/>
    <filterColumn colId="15176" hiddenButton="1"/>
    <filterColumn colId="15177" hiddenButton="1"/>
    <filterColumn colId="15178" hiddenButton="1"/>
    <filterColumn colId="15179" hiddenButton="1"/>
    <filterColumn colId="15180" hiddenButton="1"/>
    <filterColumn colId="15181" hiddenButton="1"/>
    <filterColumn colId="15182" hiddenButton="1"/>
    <filterColumn colId="15183" hiddenButton="1"/>
    <filterColumn colId="15184" hiddenButton="1"/>
    <filterColumn colId="15185" hiddenButton="1"/>
    <filterColumn colId="15186" hiddenButton="1"/>
    <filterColumn colId="15187" hiddenButton="1"/>
    <filterColumn colId="15188" hiddenButton="1"/>
    <filterColumn colId="15189" hiddenButton="1"/>
    <filterColumn colId="15190" hiddenButton="1"/>
    <filterColumn colId="15191" hiddenButton="1"/>
    <filterColumn colId="15192" hiddenButton="1"/>
    <filterColumn colId="15193" hiddenButton="1"/>
    <filterColumn colId="15194" hiddenButton="1"/>
    <filterColumn colId="15195" hiddenButton="1"/>
    <filterColumn colId="15196" hiddenButton="1"/>
    <filterColumn colId="15197" hiddenButton="1"/>
    <filterColumn colId="15198" hiddenButton="1"/>
    <filterColumn colId="15199" hiddenButton="1"/>
    <filterColumn colId="15200" hiddenButton="1"/>
    <filterColumn colId="15201" hiddenButton="1"/>
    <filterColumn colId="15202" hiddenButton="1"/>
    <filterColumn colId="15203" hiddenButton="1"/>
    <filterColumn colId="15204" hiddenButton="1"/>
    <filterColumn colId="15205" hiddenButton="1"/>
    <filterColumn colId="15206" hiddenButton="1"/>
    <filterColumn colId="15207" hiddenButton="1"/>
    <filterColumn colId="15208" hiddenButton="1"/>
    <filterColumn colId="15209" hiddenButton="1"/>
    <filterColumn colId="15210" hiddenButton="1"/>
    <filterColumn colId="15211" hiddenButton="1"/>
    <filterColumn colId="15212" hiddenButton="1"/>
    <filterColumn colId="15213" hiddenButton="1"/>
    <filterColumn colId="15214" hiddenButton="1"/>
    <filterColumn colId="15215" hiddenButton="1"/>
    <filterColumn colId="15216" hiddenButton="1"/>
    <filterColumn colId="15217" hiddenButton="1"/>
    <filterColumn colId="15218" hiddenButton="1"/>
    <filterColumn colId="15219" hiddenButton="1"/>
    <filterColumn colId="15220" hiddenButton="1"/>
    <filterColumn colId="15221" hiddenButton="1"/>
    <filterColumn colId="15222" hiddenButton="1"/>
    <filterColumn colId="15223" hiddenButton="1"/>
    <filterColumn colId="15224" hiddenButton="1"/>
    <filterColumn colId="15225" hiddenButton="1"/>
    <filterColumn colId="15226" hiddenButton="1"/>
    <filterColumn colId="15227" hiddenButton="1"/>
    <filterColumn colId="15228" hiddenButton="1"/>
    <filterColumn colId="15229" hiddenButton="1"/>
    <filterColumn colId="15230" hiddenButton="1"/>
    <filterColumn colId="15231" hiddenButton="1"/>
    <filterColumn colId="15232" hiddenButton="1"/>
    <filterColumn colId="15233" hiddenButton="1"/>
    <filterColumn colId="15234" hiddenButton="1"/>
    <filterColumn colId="15235" hiddenButton="1"/>
    <filterColumn colId="15236" hiddenButton="1"/>
    <filterColumn colId="15237" hiddenButton="1"/>
    <filterColumn colId="15238" hiddenButton="1"/>
    <filterColumn colId="15239" hiddenButton="1"/>
    <filterColumn colId="15240" hiddenButton="1"/>
    <filterColumn colId="15241" hiddenButton="1"/>
    <filterColumn colId="15242" hiddenButton="1"/>
    <filterColumn colId="15243" hiddenButton="1"/>
    <filterColumn colId="15244" hiddenButton="1"/>
    <filterColumn colId="15245" hiddenButton="1"/>
    <filterColumn colId="15246" hiddenButton="1"/>
    <filterColumn colId="15247" hiddenButton="1"/>
    <filterColumn colId="15248" hiddenButton="1"/>
    <filterColumn colId="15249" hiddenButton="1"/>
    <filterColumn colId="15250" hiddenButton="1"/>
    <filterColumn colId="15251" hiddenButton="1"/>
    <filterColumn colId="15252" hiddenButton="1"/>
    <filterColumn colId="15253" hiddenButton="1"/>
    <filterColumn colId="15254" hiddenButton="1"/>
    <filterColumn colId="15255" hiddenButton="1"/>
    <filterColumn colId="15256" hiddenButton="1"/>
    <filterColumn colId="15257" hiddenButton="1"/>
    <filterColumn colId="15258" hiddenButton="1"/>
    <filterColumn colId="15259" hiddenButton="1"/>
    <filterColumn colId="15260" hiddenButton="1"/>
    <filterColumn colId="15261" hiddenButton="1"/>
    <filterColumn colId="15262" hiddenButton="1"/>
    <filterColumn colId="15263" hiddenButton="1"/>
    <filterColumn colId="15264" hiddenButton="1"/>
    <filterColumn colId="15265" hiddenButton="1"/>
    <filterColumn colId="15266" hiddenButton="1"/>
    <filterColumn colId="15267" hiddenButton="1"/>
    <filterColumn colId="15268" hiddenButton="1"/>
    <filterColumn colId="15269" hiddenButton="1"/>
    <filterColumn colId="15270" hiddenButton="1"/>
    <filterColumn colId="15271" hiddenButton="1"/>
    <filterColumn colId="15272" hiddenButton="1"/>
    <filterColumn colId="15273" hiddenButton="1"/>
    <filterColumn colId="15274" hiddenButton="1"/>
    <filterColumn colId="15275" hiddenButton="1"/>
    <filterColumn colId="15276" hiddenButton="1"/>
    <filterColumn colId="15277" hiddenButton="1"/>
    <filterColumn colId="15278" hiddenButton="1"/>
    <filterColumn colId="15279" hiddenButton="1"/>
    <filterColumn colId="15280" hiddenButton="1"/>
    <filterColumn colId="15281" hiddenButton="1"/>
    <filterColumn colId="15282" hiddenButton="1"/>
    <filterColumn colId="15283" hiddenButton="1"/>
    <filterColumn colId="15284" hiddenButton="1"/>
    <filterColumn colId="15285" hiddenButton="1"/>
    <filterColumn colId="15286" hiddenButton="1"/>
    <filterColumn colId="15287" hiddenButton="1"/>
    <filterColumn colId="15288" hiddenButton="1"/>
    <filterColumn colId="15289" hiddenButton="1"/>
    <filterColumn colId="15290" hiddenButton="1"/>
    <filterColumn colId="15291" hiddenButton="1"/>
    <filterColumn colId="15292" hiddenButton="1"/>
    <filterColumn colId="15293" hiddenButton="1"/>
    <filterColumn colId="15294" hiddenButton="1"/>
    <filterColumn colId="15295" hiddenButton="1"/>
    <filterColumn colId="15296" hiddenButton="1"/>
    <filterColumn colId="15297" hiddenButton="1"/>
    <filterColumn colId="15298" hiddenButton="1"/>
    <filterColumn colId="15299" hiddenButton="1"/>
    <filterColumn colId="15300" hiddenButton="1"/>
    <filterColumn colId="15301" hiddenButton="1"/>
    <filterColumn colId="15302" hiddenButton="1"/>
    <filterColumn colId="15303" hiddenButton="1"/>
    <filterColumn colId="15304" hiddenButton="1"/>
    <filterColumn colId="15305" hiddenButton="1"/>
    <filterColumn colId="15306" hiddenButton="1"/>
    <filterColumn colId="15307" hiddenButton="1"/>
    <filterColumn colId="15308" hiddenButton="1"/>
    <filterColumn colId="15309" hiddenButton="1"/>
    <filterColumn colId="15310" hiddenButton="1"/>
    <filterColumn colId="15311" hiddenButton="1"/>
    <filterColumn colId="15312" hiddenButton="1"/>
    <filterColumn colId="15313" hiddenButton="1"/>
    <filterColumn colId="15314" hiddenButton="1"/>
    <filterColumn colId="15315" hiddenButton="1"/>
    <filterColumn colId="15316" hiddenButton="1"/>
    <filterColumn colId="15317" hiddenButton="1"/>
    <filterColumn colId="15318" hiddenButton="1"/>
    <filterColumn colId="15319" hiddenButton="1"/>
    <filterColumn colId="15320" hiddenButton="1"/>
    <filterColumn colId="15321" hiddenButton="1"/>
    <filterColumn colId="15322" hiddenButton="1"/>
    <filterColumn colId="15323" hiddenButton="1"/>
    <filterColumn colId="15324" hiddenButton="1"/>
    <filterColumn colId="15325" hiddenButton="1"/>
    <filterColumn colId="15326" hiddenButton="1"/>
    <filterColumn colId="15327" hiddenButton="1"/>
    <filterColumn colId="15328" hiddenButton="1"/>
    <filterColumn colId="15329" hiddenButton="1"/>
    <filterColumn colId="15330" hiddenButton="1"/>
    <filterColumn colId="15331" hiddenButton="1"/>
    <filterColumn colId="15332" hiddenButton="1"/>
    <filterColumn colId="15333" hiddenButton="1"/>
    <filterColumn colId="15334" hiddenButton="1"/>
    <filterColumn colId="15335" hiddenButton="1"/>
    <filterColumn colId="15336" hiddenButton="1"/>
    <filterColumn colId="15337" hiddenButton="1"/>
    <filterColumn colId="15338" hiddenButton="1"/>
    <filterColumn colId="15339" hiddenButton="1"/>
    <filterColumn colId="15340" hiddenButton="1"/>
    <filterColumn colId="15341" hiddenButton="1"/>
    <filterColumn colId="15342" hiddenButton="1"/>
    <filterColumn colId="15343" hiddenButton="1"/>
    <filterColumn colId="15344" hiddenButton="1"/>
    <filterColumn colId="15345" hiddenButton="1"/>
    <filterColumn colId="15346" hiddenButton="1"/>
    <filterColumn colId="15347" hiddenButton="1"/>
    <filterColumn colId="15348" hiddenButton="1"/>
    <filterColumn colId="15349" hiddenButton="1"/>
    <filterColumn colId="15350" hiddenButton="1"/>
    <filterColumn colId="15351" hiddenButton="1"/>
    <filterColumn colId="15352" hiddenButton="1"/>
    <filterColumn colId="15353" hiddenButton="1"/>
    <filterColumn colId="15354" hiddenButton="1"/>
    <filterColumn colId="15355" hiddenButton="1"/>
    <filterColumn colId="15356" hiddenButton="1"/>
    <filterColumn colId="15357" hiddenButton="1"/>
    <filterColumn colId="15358" hiddenButton="1"/>
    <filterColumn colId="15359" hiddenButton="1"/>
    <filterColumn colId="15360" hiddenButton="1"/>
    <filterColumn colId="15361" hiddenButton="1"/>
    <filterColumn colId="15362" hiddenButton="1"/>
    <filterColumn colId="15363" hiddenButton="1"/>
    <filterColumn colId="15364" hiddenButton="1"/>
    <filterColumn colId="15365" hiddenButton="1"/>
    <filterColumn colId="15366" hiddenButton="1"/>
    <filterColumn colId="15367" hiddenButton="1"/>
    <filterColumn colId="15368" hiddenButton="1"/>
    <filterColumn colId="15369" hiddenButton="1"/>
    <filterColumn colId="15370" hiddenButton="1"/>
    <filterColumn colId="15371" hiddenButton="1"/>
    <filterColumn colId="15372" hiddenButton="1"/>
    <filterColumn colId="15373" hiddenButton="1"/>
    <filterColumn colId="15374" hiddenButton="1"/>
    <filterColumn colId="15375" hiddenButton="1"/>
    <filterColumn colId="15376" hiddenButton="1"/>
    <filterColumn colId="15377" hiddenButton="1"/>
    <filterColumn colId="15378" hiddenButton="1"/>
    <filterColumn colId="15379" hiddenButton="1"/>
    <filterColumn colId="15380" hiddenButton="1"/>
    <filterColumn colId="15381" hiddenButton="1"/>
    <filterColumn colId="15382" hiddenButton="1"/>
    <filterColumn colId="15383" hiddenButton="1"/>
    <filterColumn colId="15384" hiddenButton="1"/>
    <filterColumn colId="15385" hiddenButton="1"/>
    <filterColumn colId="15386" hiddenButton="1"/>
    <filterColumn colId="15387" hiddenButton="1"/>
    <filterColumn colId="15388" hiddenButton="1"/>
    <filterColumn colId="15389" hiddenButton="1"/>
    <filterColumn colId="15390" hiddenButton="1"/>
    <filterColumn colId="15391" hiddenButton="1"/>
    <filterColumn colId="15392" hiddenButton="1"/>
    <filterColumn colId="15393" hiddenButton="1"/>
    <filterColumn colId="15394" hiddenButton="1"/>
    <filterColumn colId="15395" hiddenButton="1"/>
    <filterColumn colId="15396" hiddenButton="1"/>
    <filterColumn colId="15397" hiddenButton="1"/>
    <filterColumn colId="15398" hiddenButton="1"/>
    <filterColumn colId="15399" hiddenButton="1"/>
    <filterColumn colId="15400" hiddenButton="1"/>
    <filterColumn colId="15401" hiddenButton="1"/>
    <filterColumn colId="15402" hiddenButton="1"/>
    <filterColumn colId="15403" hiddenButton="1"/>
    <filterColumn colId="15404" hiddenButton="1"/>
    <filterColumn colId="15405" hiddenButton="1"/>
    <filterColumn colId="15406" hiddenButton="1"/>
    <filterColumn colId="15407" hiddenButton="1"/>
    <filterColumn colId="15408" hiddenButton="1"/>
    <filterColumn colId="15409" hiddenButton="1"/>
    <filterColumn colId="15410" hiddenButton="1"/>
    <filterColumn colId="15411" hiddenButton="1"/>
    <filterColumn colId="15412" hiddenButton="1"/>
    <filterColumn colId="15413" hiddenButton="1"/>
    <filterColumn colId="15414" hiddenButton="1"/>
    <filterColumn colId="15415" hiddenButton="1"/>
    <filterColumn colId="15416" hiddenButton="1"/>
    <filterColumn colId="15417" hiddenButton="1"/>
    <filterColumn colId="15418" hiddenButton="1"/>
    <filterColumn colId="15419" hiddenButton="1"/>
    <filterColumn colId="15420" hiddenButton="1"/>
    <filterColumn colId="15421" hiddenButton="1"/>
    <filterColumn colId="15422" hiddenButton="1"/>
    <filterColumn colId="15423" hiddenButton="1"/>
    <filterColumn colId="15424" hiddenButton="1"/>
    <filterColumn colId="15425" hiddenButton="1"/>
    <filterColumn colId="15426" hiddenButton="1"/>
    <filterColumn colId="15427" hiddenButton="1"/>
    <filterColumn colId="15428" hiddenButton="1"/>
    <filterColumn colId="15429" hiddenButton="1"/>
    <filterColumn colId="15430" hiddenButton="1"/>
    <filterColumn colId="15431" hiddenButton="1"/>
    <filterColumn colId="15432" hiddenButton="1"/>
    <filterColumn colId="15433" hiddenButton="1"/>
    <filterColumn colId="15434" hiddenButton="1"/>
    <filterColumn colId="15435" hiddenButton="1"/>
    <filterColumn colId="15436" hiddenButton="1"/>
    <filterColumn colId="15437" hiddenButton="1"/>
    <filterColumn colId="15438" hiddenButton="1"/>
    <filterColumn colId="15439" hiddenButton="1"/>
    <filterColumn colId="15440" hiddenButton="1"/>
    <filterColumn colId="15441" hiddenButton="1"/>
    <filterColumn colId="15442" hiddenButton="1"/>
    <filterColumn colId="15443" hiddenButton="1"/>
    <filterColumn colId="15444" hiddenButton="1"/>
    <filterColumn colId="15445" hiddenButton="1"/>
    <filterColumn colId="15446" hiddenButton="1"/>
    <filterColumn colId="15447" hiddenButton="1"/>
    <filterColumn colId="15448" hiddenButton="1"/>
    <filterColumn colId="15449" hiddenButton="1"/>
    <filterColumn colId="15450" hiddenButton="1"/>
    <filterColumn colId="15451" hiddenButton="1"/>
    <filterColumn colId="15452" hiddenButton="1"/>
    <filterColumn colId="15453" hiddenButton="1"/>
    <filterColumn colId="15454" hiddenButton="1"/>
    <filterColumn colId="15455" hiddenButton="1"/>
    <filterColumn colId="15456" hiddenButton="1"/>
    <filterColumn colId="15457" hiddenButton="1"/>
    <filterColumn colId="15458" hiddenButton="1"/>
    <filterColumn colId="15459" hiddenButton="1"/>
    <filterColumn colId="15460" hiddenButton="1"/>
    <filterColumn colId="15461" hiddenButton="1"/>
    <filterColumn colId="15462" hiddenButton="1"/>
    <filterColumn colId="15463" hiddenButton="1"/>
    <filterColumn colId="15464" hiddenButton="1"/>
    <filterColumn colId="15465" hiddenButton="1"/>
    <filterColumn colId="15466" hiddenButton="1"/>
    <filterColumn colId="15467" hiddenButton="1"/>
    <filterColumn colId="15468" hiddenButton="1"/>
    <filterColumn colId="15469" hiddenButton="1"/>
    <filterColumn colId="15470" hiddenButton="1"/>
    <filterColumn colId="15471" hiddenButton="1"/>
    <filterColumn colId="15472" hiddenButton="1"/>
    <filterColumn colId="15473" hiddenButton="1"/>
    <filterColumn colId="15474" hiddenButton="1"/>
    <filterColumn colId="15475" hiddenButton="1"/>
    <filterColumn colId="15476" hiddenButton="1"/>
    <filterColumn colId="15477" hiddenButton="1"/>
    <filterColumn colId="15478" hiddenButton="1"/>
    <filterColumn colId="15479" hiddenButton="1"/>
    <filterColumn colId="15480" hiddenButton="1"/>
    <filterColumn colId="15481" hiddenButton="1"/>
    <filterColumn colId="15482" hiddenButton="1"/>
    <filterColumn colId="15483" hiddenButton="1"/>
    <filterColumn colId="15484" hiddenButton="1"/>
    <filterColumn colId="15485" hiddenButton="1"/>
    <filterColumn colId="15486" hiddenButton="1"/>
    <filterColumn colId="15487" hiddenButton="1"/>
    <filterColumn colId="15488" hiddenButton="1"/>
    <filterColumn colId="15489" hiddenButton="1"/>
    <filterColumn colId="15490" hiddenButton="1"/>
    <filterColumn colId="15491" hiddenButton="1"/>
    <filterColumn colId="15492" hiddenButton="1"/>
    <filterColumn colId="15493" hiddenButton="1"/>
    <filterColumn colId="15494" hiddenButton="1"/>
    <filterColumn colId="15495" hiddenButton="1"/>
    <filterColumn colId="15496" hiddenButton="1"/>
    <filterColumn colId="15497" hiddenButton="1"/>
    <filterColumn colId="15498" hiddenButton="1"/>
    <filterColumn colId="15499" hiddenButton="1"/>
    <filterColumn colId="15500" hiddenButton="1"/>
    <filterColumn colId="15501" hiddenButton="1"/>
    <filterColumn colId="15502" hiddenButton="1"/>
    <filterColumn colId="15503" hiddenButton="1"/>
    <filterColumn colId="15504" hiddenButton="1"/>
    <filterColumn colId="15505" hiddenButton="1"/>
    <filterColumn colId="15506" hiddenButton="1"/>
    <filterColumn colId="15507" hiddenButton="1"/>
    <filterColumn colId="15508" hiddenButton="1"/>
    <filterColumn colId="15509" hiddenButton="1"/>
    <filterColumn colId="15510" hiddenButton="1"/>
    <filterColumn colId="15511" hiddenButton="1"/>
    <filterColumn colId="15512" hiddenButton="1"/>
    <filterColumn colId="15513" hiddenButton="1"/>
    <filterColumn colId="15514" hiddenButton="1"/>
    <filterColumn colId="15515" hiddenButton="1"/>
    <filterColumn colId="15516" hiddenButton="1"/>
    <filterColumn colId="15517" hiddenButton="1"/>
    <filterColumn colId="15518" hiddenButton="1"/>
    <filterColumn colId="15519" hiddenButton="1"/>
    <filterColumn colId="15520" hiddenButton="1"/>
    <filterColumn colId="15521" hiddenButton="1"/>
    <filterColumn colId="15522" hiddenButton="1"/>
    <filterColumn colId="15523" hiddenButton="1"/>
    <filterColumn colId="15524" hiddenButton="1"/>
    <filterColumn colId="15525" hiddenButton="1"/>
    <filterColumn colId="15526" hiddenButton="1"/>
    <filterColumn colId="15527" hiddenButton="1"/>
    <filterColumn colId="15528" hiddenButton="1"/>
    <filterColumn colId="15529" hiddenButton="1"/>
    <filterColumn colId="15530" hiddenButton="1"/>
    <filterColumn colId="15531" hiddenButton="1"/>
    <filterColumn colId="15532" hiddenButton="1"/>
    <filterColumn colId="15533" hiddenButton="1"/>
    <filterColumn colId="15534" hiddenButton="1"/>
    <filterColumn colId="15535" hiddenButton="1"/>
    <filterColumn colId="15536" hiddenButton="1"/>
    <filterColumn colId="15537" hiddenButton="1"/>
    <filterColumn colId="15538" hiddenButton="1"/>
    <filterColumn colId="15539" hiddenButton="1"/>
    <filterColumn colId="15540" hiddenButton="1"/>
    <filterColumn colId="15541" hiddenButton="1"/>
    <filterColumn colId="15542" hiddenButton="1"/>
    <filterColumn colId="15543" hiddenButton="1"/>
    <filterColumn colId="15544" hiddenButton="1"/>
    <filterColumn colId="15545" hiddenButton="1"/>
    <filterColumn colId="15546" hiddenButton="1"/>
    <filterColumn colId="15547" hiddenButton="1"/>
    <filterColumn colId="15548" hiddenButton="1"/>
    <filterColumn colId="15549" hiddenButton="1"/>
    <filterColumn colId="15550" hiddenButton="1"/>
    <filterColumn colId="15551" hiddenButton="1"/>
    <filterColumn colId="15552" hiddenButton="1"/>
    <filterColumn colId="15553" hiddenButton="1"/>
    <filterColumn colId="15554" hiddenButton="1"/>
    <filterColumn colId="15555" hiddenButton="1"/>
    <filterColumn colId="15556" hiddenButton="1"/>
    <filterColumn colId="15557" hiddenButton="1"/>
    <filterColumn colId="15558" hiddenButton="1"/>
    <filterColumn colId="15559" hiddenButton="1"/>
    <filterColumn colId="15560" hiddenButton="1"/>
    <filterColumn colId="15561" hiddenButton="1"/>
    <filterColumn colId="15562" hiddenButton="1"/>
    <filterColumn colId="15563" hiddenButton="1"/>
    <filterColumn colId="15564" hiddenButton="1"/>
    <filterColumn colId="15565" hiddenButton="1"/>
    <filterColumn colId="15566" hiddenButton="1"/>
    <filterColumn colId="15567" hiddenButton="1"/>
    <filterColumn colId="15568" hiddenButton="1"/>
    <filterColumn colId="15569" hiddenButton="1"/>
    <filterColumn colId="15570" hiddenButton="1"/>
    <filterColumn colId="15571" hiddenButton="1"/>
    <filterColumn colId="15572" hiddenButton="1"/>
    <filterColumn colId="15573" hiddenButton="1"/>
    <filterColumn colId="15574" hiddenButton="1"/>
    <filterColumn colId="15575" hiddenButton="1"/>
    <filterColumn colId="15576" hiddenButton="1"/>
    <filterColumn colId="15577" hiddenButton="1"/>
    <filterColumn colId="15578" hiddenButton="1"/>
    <filterColumn colId="15579" hiddenButton="1"/>
    <filterColumn colId="15580" hiddenButton="1"/>
    <filterColumn colId="15581" hiddenButton="1"/>
    <filterColumn colId="15582" hiddenButton="1"/>
    <filterColumn colId="15583" hiddenButton="1"/>
    <filterColumn colId="15584" hiddenButton="1"/>
    <filterColumn colId="15585" hiddenButton="1"/>
    <filterColumn colId="15586" hiddenButton="1"/>
    <filterColumn colId="15587" hiddenButton="1"/>
    <filterColumn colId="15588" hiddenButton="1"/>
    <filterColumn colId="15589" hiddenButton="1"/>
    <filterColumn colId="15590" hiddenButton="1"/>
    <filterColumn colId="15591" hiddenButton="1"/>
    <filterColumn colId="15592" hiddenButton="1"/>
    <filterColumn colId="15593" hiddenButton="1"/>
    <filterColumn colId="15594" hiddenButton="1"/>
    <filterColumn colId="15595" hiddenButton="1"/>
    <filterColumn colId="15596" hiddenButton="1"/>
    <filterColumn colId="15597" hiddenButton="1"/>
    <filterColumn colId="15598" hiddenButton="1"/>
    <filterColumn colId="15599" hiddenButton="1"/>
    <filterColumn colId="15600" hiddenButton="1"/>
    <filterColumn colId="15601" hiddenButton="1"/>
    <filterColumn colId="15602" hiddenButton="1"/>
    <filterColumn colId="15603" hiddenButton="1"/>
    <filterColumn colId="15604" hiddenButton="1"/>
    <filterColumn colId="15605" hiddenButton="1"/>
    <filterColumn colId="15606" hiddenButton="1"/>
    <filterColumn colId="15607" hiddenButton="1"/>
    <filterColumn colId="15608" hiddenButton="1"/>
    <filterColumn colId="15609" hiddenButton="1"/>
    <filterColumn colId="15610" hiddenButton="1"/>
    <filterColumn colId="15611" hiddenButton="1"/>
    <filterColumn colId="15612" hiddenButton="1"/>
    <filterColumn colId="15613" hiddenButton="1"/>
    <filterColumn colId="15614" hiddenButton="1"/>
    <filterColumn colId="15615" hiddenButton="1"/>
    <filterColumn colId="15616" hiddenButton="1"/>
    <filterColumn colId="15617" hiddenButton="1"/>
    <filterColumn colId="15618" hiddenButton="1"/>
    <filterColumn colId="15619" hiddenButton="1"/>
    <filterColumn colId="15620" hiddenButton="1"/>
    <filterColumn colId="15621" hiddenButton="1"/>
    <filterColumn colId="15622" hiddenButton="1"/>
    <filterColumn colId="15623" hiddenButton="1"/>
    <filterColumn colId="15624" hiddenButton="1"/>
    <filterColumn colId="15625" hiddenButton="1"/>
    <filterColumn colId="15626" hiddenButton="1"/>
    <filterColumn colId="15627" hiddenButton="1"/>
    <filterColumn colId="15628" hiddenButton="1"/>
    <filterColumn colId="15629" hiddenButton="1"/>
    <filterColumn colId="15630" hiddenButton="1"/>
    <filterColumn colId="15631" hiddenButton="1"/>
    <filterColumn colId="15632" hiddenButton="1"/>
    <filterColumn colId="15633" hiddenButton="1"/>
    <filterColumn colId="15634" hiddenButton="1"/>
    <filterColumn colId="15635" hiddenButton="1"/>
    <filterColumn colId="15636" hiddenButton="1"/>
    <filterColumn colId="15637" hiddenButton="1"/>
    <filterColumn colId="15638" hiddenButton="1"/>
    <filterColumn colId="15639" hiddenButton="1"/>
    <filterColumn colId="15640" hiddenButton="1"/>
    <filterColumn colId="15641" hiddenButton="1"/>
    <filterColumn colId="15642" hiddenButton="1"/>
    <filterColumn colId="15643" hiddenButton="1"/>
    <filterColumn colId="15644" hiddenButton="1"/>
    <filterColumn colId="15645" hiddenButton="1"/>
    <filterColumn colId="15646" hiddenButton="1"/>
    <filterColumn colId="15647" hiddenButton="1"/>
    <filterColumn colId="15648" hiddenButton="1"/>
    <filterColumn colId="15649" hiddenButton="1"/>
    <filterColumn colId="15650" hiddenButton="1"/>
    <filterColumn colId="15651" hiddenButton="1"/>
    <filterColumn colId="15652" hiddenButton="1"/>
    <filterColumn colId="15653" hiddenButton="1"/>
    <filterColumn colId="15654" hiddenButton="1"/>
    <filterColumn colId="15655" hiddenButton="1"/>
    <filterColumn colId="15656" hiddenButton="1"/>
    <filterColumn colId="15657" hiddenButton="1"/>
    <filterColumn colId="15658" hiddenButton="1"/>
    <filterColumn colId="15659" hiddenButton="1"/>
    <filterColumn colId="15660" hiddenButton="1"/>
    <filterColumn colId="15661" hiddenButton="1"/>
    <filterColumn colId="15662" hiddenButton="1"/>
    <filterColumn colId="15663" hiddenButton="1"/>
    <filterColumn colId="15664" hiddenButton="1"/>
    <filterColumn colId="15665" hiddenButton="1"/>
    <filterColumn colId="15666" hiddenButton="1"/>
    <filterColumn colId="15667" hiddenButton="1"/>
    <filterColumn colId="15668" hiddenButton="1"/>
    <filterColumn colId="15669" hiddenButton="1"/>
    <filterColumn colId="15670" hiddenButton="1"/>
    <filterColumn colId="15671" hiddenButton="1"/>
    <filterColumn colId="15672" hiddenButton="1"/>
    <filterColumn colId="15673" hiddenButton="1"/>
    <filterColumn colId="15674" hiddenButton="1"/>
    <filterColumn colId="15675" hiddenButton="1"/>
    <filterColumn colId="15676" hiddenButton="1"/>
    <filterColumn colId="15677" hiddenButton="1"/>
    <filterColumn colId="15678" hiddenButton="1"/>
    <filterColumn colId="15679" hiddenButton="1"/>
    <filterColumn colId="15680" hiddenButton="1"/>
    <filterColumn colId="15681" hiddenButton="1"/>
    <filterColumn colId="15682" hiddenButton="1"/>
    <filterColumn colId="15683" hiddenButton="1"/>
    <filterColumn colId="15684" hiddenButton="1"/>
    <filterColumn colId="15685" hiddenButton="1"/>
    <filterColumn colId="15686" hiddenButton="1"/>
    <filterColumn colId="15687" hiddenButton="1"/>
    <filterColumn colId="15688" hiddenButton="1"/>
    <filterColumn colId="15689" hiddenButton="1"/>
    <filterColumn colId="15690" hiddenButton="1"/>
    <filterColumn colId="15691" hiddenButton="1"/>
    <filterColumn colId="15692" hiddenButton="1"/>
    <filterColumn colId="15693" hiddenButton="1"/>
    <filterColumn colId="15694" hiddenButton="1"/>
    <filterColumn colId="15695" hiddenButton="1"/>
    <filterColumn colId="15696" hiddenButton="1"/>
    <filterColumn colId="15697" hiddenButton="1"/>
    <filterColumn colId="15698" hiddenButton="1"/>
    <filterColumn colId="15699" hiddenButton="1"/>
    <filterColumn colId="15700" hiddenButton="1"/>
    <filterColumn colId="15701" hiddenButton="1"/>
    <filterColumn colId="15702" hiddenButton="1"/>
    <filterColumn colId="15703" hiddenButton="1"/>
    <filterColumn colId="15704" hiddenButton="1"/>
    <filterColumn colId="15705" hiddenButton="1"/>
    <filterColumn colId="15706" hiddenButton="1"/>
    <filterColumn colId="15707" hiddenButton="1"/>
    <filterColumn colId="15708" hiddenButton="1"/>
    <filterColumn colId="15709" hiddenButton="1"/>
    <filterColumn colId="15710" hiddenButton="1"/>
    <filterColumn colId="15711" hiddenButton="1"/>
    <filterColumn colId="15712" hiddenButton="1"/>
    <filterColumn colId="15713" hiddenButton="1"/>
    <filterColumn colId="15714" hiddenButton="1"/>
    <filterColumn colId="15715" hiddenButton="1"/>
    <filterColumn colId="15716" hiddenButton="1"/>
    <filterColumn colId="15717" hiddenButton="1"/>
    <filterColumn colId="15718" hiddenButton="1"/>
    <filterColumn colId="15719" hiddenButton="1"/>
    <filterColumn colId="15720" hiddenButton="1"/>
    <filterColumn colId="15721" hiddenButton="1"/>
    <filterColumn colId="15722" hiddenButton="1"/>
    <filterColumn colId="15723" hiddenButton="1"/>
    <filterColumn colId="15724" hiddenButton="1"/>
    <filterColumn colId="15725" hiddenButton="1"/>
    <filterColumn colId="15726" hiddenButton="1"/>
    <filterColumn colId="15727" hiddenButton="1"/>
    <filterColumn colId="15728" hiddenButton="1"/>
    <filterColumn colId="15729" hiddenButton="1"/>
    <filterColumn colId="15730" hiddenButton="1"/>
    <filterColumn colId="15731" hiddenButton="1"/>
    <filterColumn colId="15732" hiddenButton="1"/>
    <filterColumn colId="15733" hiddenButton="1"/>
    <filterColumn colId="15734" hiddenButton="1"/>
    <filterColumn colId="15735" hiddenButton="1"/>
    <filterColumn colId="15736" hiddenButton="1"/>
    <filterColumn colId="15737" hiddenButton="1"/>
    <filterColumn colId="15738" hiddenButton="1"/>
    <filterColumn colId="15739" hiddenButton="1"/>
    <filterColumn colId="15740" hiddenButton="1"/>
    <filterColumn colId="15741" hiddenButton="1"/>
    <filterColumn colId="15742" hiddenButton="1"/>
    <filterColumn colId="15743" hiddenButton="1"/>
    <filterColumn colId="15744" hiddenButton="1"/>
    <filterColumn colId="15745" hiddenButton="1"/>
    <filterColumn colId="15746" hiddenButton="1"/>
    <filterColumn colId="15747" hiddenButton="1"/>
    <filterColumn colId="15748" hiddenButton="1"/>
    <filterColumn colId="15749" hiddenButton="1"/>
    <filterColumn colId="15750" hiddenButton="1"/>
    <filterColumn colId="15751" hiddenButton="1"/>
    <filterColumn colId="15752" hiddenButton="1"/>
    <filterColumn colId="15753" hiddenButton="1"/>
    <filterColumn colId="15754" hiddenButton="1"/>
    <filterColumn colId="15755" hiddenButton="1"/>
    <filterColumn colId="15756" hiddenButton="1"/>
    <filterColumn colId="15757" hiddenButton="1"/>
    <filterColumn colId="15758" hiddenButton="1"/>
    <filterColumn colId="15759" hiddenButton="1"/>
    <filterColumn colId="15760" hiddenButton="1"/>
    <filterColumn colId="15761" hiddenButton="1"/>
    <filterColumn colId="15762" hiddenButton="1"/>
    <filterColumn colId="15763" hiddenButton="1"/>
    <filterColumn colId="15764" hiddenButton="1"/>
    <filterColumn colId="15765" hiddenButton="1"/>
    <filterColumn colId="15766" hiddenButton="1"/>
    <filterColumn colId="15767" hiddenButton="1"/>
    <filterColumn colId="15768" hiddenButton="1"/>
    <filterColumn colId="15769" hiddenButton="1"/>
    <filterColumn colId="15770" hiddenButton="1"/>
    <filterColumn colId="15771" hiddenButton="1"/>
    <filterColumn colId="15772" hiddenButton="1"/>
    <filterColumn colId="15773" hiddenButton="1"/>
    <filterColumn colId="15774" hiddenButton="1"/>
    <filterColumn colId="15775" hiddenButton="1"/>
    <filterColumn colId="15776" hiddenButton="1"/>
    <filterColumn colId="15777" hiddenButton="1"/>
    <filterColumn colId="15778" hiddenButton="1"/>
    <filterColumn colId="15779" hiddenButton="1"/>
    <filterColumn colId="15780" hiddenButton="1"/>
    <filterColumn colId="15781" hiddenButton="1"/>
    <filterColumn colId="15782" hiddenButton="1"/>
    <filterColumn colId="15783" hiddenButton="1"/>
    <filterColumn colId="15784" hiddenButton="1"/>
    <filterColumn colId="15785" hiddenButton="1"/>
    <filterColumn colId="15786" hiddenButton="1"/>
    <filterColumn colId="15787" hiddenButton="1"/>
    <filterColumn colId="15788" hiddenButton="1"/>
    <filterColumn colId="15789" hiddenButton="1"/>
    <filterColumn colId="15790" hiddenButton="1"/>
    <filterColumn colId="15791" hiddenButton="1"/>
    <filterColumn colId="15792" hiddenButton="1"/>
    <filterColumn colId="15793" hiddenButton="1"/>
    <filterColumn colId="15794" hiddenButton="1"/>
    <filterColumn colId="15795" hiddenButton="1"/>
    <filterColumn colId="15796" hiddenButton="1"/>
    <filterColumn colId="15797" hiddenButton="1"/>
    <filterColumn colId="15798" hiddenButton="1"/>
    <filterColumn colId="15799" hiddenButton="1"/>
    <filterColumn colId="15800" hiddenButton="1"/>
    <filterColumn colId="15801" hiddenButton="1"/>
    <filterColumn colId="15802" hiddenButton="1"/>
    <filterColumn colId="15803" hiddenButton="1"/>
    <filterColumn colId="15804" hiddenButton="1"/>
    <filterColumn colId="15805" hiddenButton="1"/>
    <filterColumn colId="15806" hiddenButton="1"/>
    <filterColumn colId="15807" hiddenButton="1"/>
    <filterColumn colId="15808" hiddenButton="1"/>
    <filterColumn colId="15809" hiddenButton="1"/>
    <filterColumn colId="15810" hiddenButton="1"/>
    <filterColumn colId="15811" hiddenButton="1"/>
    <filterColumn colId="15812" hiddenButton="1"/>
    <filterColumn colId="15813" hiddenButton="1"/>
    <filterColumn colId="15814" hiddenButton="1"/>
    <filterColumn colId="15815" hiddenButton="1"/>
    <filterColumn colId="15816" hiddenButton="1"/>
    <filterColumn colId="15817" hiddenButton="1"/>
    <filterColumn colId="15818" hiddenButton="1"/>
    <filterColumn colId="15819" hiddenButton="1"/>
    <filterColumn colId="15820" hiddenButton="1"/>
    <filterColumn colId="15821" hiddenButton="1"/>
    <filterColumn colId="15822" hiddenButton="1"/>
    <filterColumn colId="15823" hiddenButton="1"/>
    <filterColumn colId="15824" hiddenButton="1"/>
    <filterColumn colId="15825" hiddenButton="1"/>
    <filterColumn colId="15826" hiddenButton="1"/>
    <filterColumn colId="15827" hiddenButton="1"/>
    <filterColumn colId="15828" hiddenButton="1"/>
    <filterColumn colId="15829" hiddenButton="1"/>
    <filterColumn colId="15830" hiddenButton="1"/>
    <filterColumn colId="15831" hiddenButton="1"/>
    <filterColumn colId="15832" hiddenButton="1"/>
    <filterColumn colId="15833" hiddenButton="1"/>
    <filterColumn colId="15834" hiddenButton="1"/>
    <filterColumn colId="15835" hiddenButton="1"/>
    <filterColumn colId="15836" hiddenButton="1"/>
    <filterColumn colId="15837" hiddenButton="1"/>
    <filterColumn colId="15838" hiddenButton="1"/>
    <filterColumn colId="15839" hiddenButton="1"/>
    <filterColumn colId="15840" hiddenButton="1"/>
    <filterColumn colId="15841" hiddenButton="1"/>
    <filterColumn colId="15842" hiddenButton="1"/>
    <filterColumn colId="15843" hiddenButton="1"/>
    <filterColumn colId="15844" hiddenButton="1"/>
    <filterColumn colId="15845" hiddenButton="1"/>
    <filterColumn colId="15846" hiddenButton="1"/>
    <filterColumn colId="15847" hiddenButton="1"/>
    <filterColumn colId="15848" hiddenButton="1"/>
    <filterColumn colId="15849" hiddenButton="1"/>
    <filterColumn colId="15850" hiddenButton="1"/>
    <filterColumn colId="15851" hiddenButton="1"/>
    <filterColumn colId="15852" hiddenButton="1"/>
    <filterColumn colId="15853" hiddenButton="1"/>
    <filterColumn colId="15854" hiddenButton="1"/>
    <filterColumn colId="15855" hiddenButton="1"/>
    <filterColumn colId="15856" hiddenButton="1"/>
    <filterColumn colId="15857" hiddenButton="1"/>
    <filterColumn colId="15858" hiddenButton="1"/>
    <filterColumn colId="15859" hiddenButton="1"/>
    <filterColumn colId="15860" hiddenButton="1"/>
    <filterColumn colId="15861" hiddenButton="1"/>
    <filterColumn colId="15862" hiddenButton="1"/>
    <filterColumn colId="15863" hiddenButton="1"/>
    <filterColumn colId="15864" hiddenButton="1"/>
    <filterColumn colId="15865" hiddenButton="1"/>
    <filterColumn colId="15866" hiddenButton="1"/>
    <filterColumn colId="15867" hiddenButton="1"/>
    <filterColumn colId="15868" hiddenButton="1"/>
    <filterColumn colId="15869" hiddenButton="1"/>
    <filterColumn colId="15870" hiddenButton="1"/>
    <filterColumn colId="15871" hiddenButton="1"/>
    <filterColumn colId="15872" hiddenButton="1"/>
    <filterColumn colId="15873" hiddenButton="1"/>
    <filterColumn colId="15874" hiddenButton="1"/>
    <filterColumn colId="15875" hiddenButton="1"/>
    <filterColumn colId="15876" hiddenButton="1"/>
    <filterColumn colId="15877" hiddenButton="1"/>
    <filterColumn colId="15878" hiddenButton="1"/>
    <filterColumn colId="15879" hiddenButton="1"/>
    <filterColumn colId="15880" hiddenButton="1"/>
    <filterColumn colId="15881" hiddenButton="1"/>
    <filterColumn colId="15882" hiddenButton="1"/>
    <filterColumn colId="15883" hiddenButton="1"/>
    <filterColumn colId="15884" hiddenButton="1"/>
    <filterColumn colId="15885" hiddenButton="1"/>
    <filterColumn colId="15886" hiddenButton="1"/>
    <filterColumn colId="15887" hiddenButton="1"/>
    <filterColumn colId="15888" hiddenButton="1"/>
    <filterColumn colId="15889" hiddenButton="1"/>
    <filterColumn colId="15890" hiddenButton="1"/>
    <filterColumn colId="15891" hiddenButton="1"/>
    <filterColumn colId="15892" hiddenButton="1"/>
    <filterColumn colId="15893" hiddenButton="1"/>
    <filterColumn colId="15894" hiddenButton="1"/>
    <filterColumn colId="15895" hiddenButton="1"/>
    <filterColumn colId="15896" hiddenButton="1"/>
    <filterColumn colId="15897" hiddenButton="1"/>
    <filterColumn colId="15898" hiddenButton="1"/>
    <filterColumn colId="15899" hiddenButton="1"/>
    <filterColumn colId="15900" hiddenButton="1"/>
    <filterColumn colId="15901" hiddenButton="1"/>
    <filterColumn colId="15902" hiddenButton="1"/>
    <filterColumn colId="15903" hiddenButton="1"/>
    <filterColumn colId="15904" hiddenButton="1"/>
    <filterColumn colId="15905" hiddenButton="1"/>
    <filterColumn colId="15906" hiddenButton="1"/>
    <filterColumn colId="15907" hiddenButton="1"/>
    <filterColumn colId="15908" hiddenButton="1"/>
    <filterColumn colId="15909" hiddenButton="1"/>
    <filterColumn colId="15910" hiddenButton="1"/>
    <filterColumn colId="15911" hiddenButton="1"/>
    <filterColumn colId="15912" hiddenButton="1"/>
    <filterColumn colId="15913" hiddenButton="1"/>
    <filterColumn colId="15914" hiddenButton="1"/>
    <filterColumn colId="15915" hiddenButton="1"/>
    <filterColumn colId="15916" hiddenButton="1"/>
    <filterColumn colId="15917" hiddenButton="1"/>
    <filterColumn colId="15918" hiddenButton="1"/>
    <filterColumn colId="15919" hiddenButton="1"/>
    <filterColumn colId="15920" hiddenButton="1"/>
    <filterColumn colId="15921" hiddenButton="1"/>
    <filterColumn colId="15922" hiddenButton="1"/>
    <filterColumn colId="15923" hiddenButton="1"/>
    <filterColumn colId="15924" hiddenButton="1"/>
    <filterColumn colId="15925" hiddenButton="1"/>
    <filterColumn colId="15926" hiddenButton="1"/>
    <filterColumn colId="15927" hiddenButton="1"/>
    <filterColumn colId="15928" hiddenButton="1"/>
    <filterColumn colId="15929" hiddenButton="1"/>
    <filterColumn colId="15930" hiddenButton="1"/>
    <filterColumn colId="15931" hiddenButton="1"/>
    <filterColumn colId="15932" hiddenButton="1"/>
    <filterColumn colId="15933" hiddenButton="1"/>
    <filterColumn colId="15934" hiddenButton="1"/>
    <filterColumn colId="15935" hiddenButton="1"/>
    <filterColumn colId="15936" hiddenButton="1"/>
    <filterColumn colId="15937" hiddenButton="1"/>
    <filterColumn colId="15938" hiddenButton="1"/>
    <filterColumn colId="15939" hiddenButton="1"/>
    <filterColumn colId="15940" hiddenButton="1"/>
    <filterColumn colId="15941" hiddenButton="1"/>
    <filterColumn colId="15942" hiddenButton="1"/>
    <filterColumn colId="15943" hiddenButton="1"/>
    <filterColumn colId="15944" hiddenButton="1"/>
    <filterColumn colId="15945" hiddenButton="1"/>
    <filterColumn colId="15946" hiddenButton="1"/>
    <filterColumn colId="15947" hiddenButton="1"/>
    <filterColumn colId="15948" hiddenButton="1"/>
    <filterColumn colId="15949" hiddenButton="1"/>
    <filterColumn colId="15950" hiddenButton="1"/>
    <filterColumn colId="15951" hiddenButton="1"/>
    <filterColumn colId="15952" hiddenButton="1"/>
    <filterColumn colId="15953" hiddenButton="1"/>
    <filterColumn colId="15954" hiddenButton="1"/>
    <filterColumn colId="15955" hiddenButton="1"/>
    <filterColumn colId="15956" hiddenButton="1"/>
    <filterColumn colId="15957" hiddenButton="1"/>
    <filterColumn colId="15958" hiddenButton="1"/>
    <filterColumn colId="15959" hiddenButton="1"/>
    <filterColumn colId="15960" hiddenButton="1"/>
    <filterColumn colId="15961" hiddenButton="1"/>
    <filterColumn colId="15962" hiddenButton="1"/>
    <filterColumn colId="15963" hiddenButton="1"/>
    <filterColumn colId="15964" hiddenButton="1"/>
    <filterColumn colId="15965" hiddenButton="1"/>
    <filterColumn colId="15966" hiddenButton="1"/>
    <filterColumn colId="15967" hiddenButton="1"/>
    <filterColumn colId="15968" hiddenButton="1"/>
    <filterColumn colId="15969" hiddenButton="1"/>
    <filterColumn colId="15970" hiddenButton="1"/>
    <filterColumn colId="15971" hiddenButton="1"/>
    <filterColumn colId="15972" hiddenButton="1"/>
    <filterColumn colId="15973" hiddenButton="1"/>
    <filterColumn colId="15974" hiddenButton="1"/>
    <filterColumn colId="15975" hiddenButton="1"/>
    <filterColumn colId="15976" hiddenButton="1"/>
    <filterColumn colId="15977" hiddenButton="1"/>
    <filterColumn colId="15978" hiddenButton="1"/>
    <filterColumn colId="15979" hiddenButton="1"/>
    <filterColumn colId="15980" hiddenButton="1"/>
    <filterColumn colId="15981" hiddenButton="1"/>
    <filterColumn colId="15982" hiddenButton="1"/>
    <filterColumn colId="15983" hiddenButton="1"/>
    <filterColumn colId="15984" hiddenButton="1"/>
    <filterColumn colId="15985" hiddenButton="1"/>
    <filterColumn colId="15986" hiddenButton="1"/>
    <filterColumn colId="15987" hiddenButton="1"/>
    <filterColumn colId="15988" hiddenButton="1"/>
    <filterColumn colId="15989" hiddenButton="1"/>
    <filterColumn colId="15990" hiddenButton="1"/>
    <filterColumn colId="15991" hiddenButton="1"/>
    <filterColumn colId="15992" hiddenButton="1"/>
    <filterColumn colId="15993" hiddenButton="1"/>
    <filterColumn colId="15994" hiddenButton="1"/>
    <filterColumn colId="15995" hiddenButton="1"/>
    <filterColumn colId="15996" hiddenButton="1"/>
    <filterColumn colId="15997" hiddenButton="1"/>
    <filterColumn colId="15998" hiddenButton="1"/>
    <filterColumn colId="15999" hiddenButton="1"/>
    <filterColumn colId="16000" hiddenButton="1"/>
    <filterColumn colId="16001" hiddenButton="1"/>
    <filterColumn colId="16002" hiddenButton="1"/>
    <filterColumn colId="16003" hiddenButton="1"/>
    <filterColumn colId="16004" hiddenButton="1"/>
    <filterColumn colId="16005" hiddenButton="1"/>
    <filterColumn colId="16006" hiddenButton="1"/>
    <filterColumn colId="16007" hiddenButton="1"/>
    <filterColumn colId="16008" hiddenButton="1"/>
    <filterColumn colId="16009" hiddenButton="1"/>
    <filterColumn colId="16010" hiddenButton="1"/>
    <filterColumn colId="16011" hiddenButton="1"/>
    <filterColumn colId="16012" hiddenButton="1"/>
    <filterColumn colId="16013" hiddenButton="1"/>
    <filterColumn colId="16014" hiddenButton="1"/>
    <filterColumn colId="16015" hiddenButton="1"/>
    <filterColumn colId="16016" hiddenButton="1"/>
    <filterColumn colId="16017" hiddenButton="1"/>
    <filterColumn colId="16018" hiddenButton="1"/>
    <filterColumn colId="16019" hiddenButton="1"/>
    <filterColumn colId="16020" hiddenButton="1"/>
    <filterColumn colId="16021" hiddenButton="1"/>
    <filterColumn colId="16022" hiddenButton="1"/>
    <filterColumn colId="16023" hiddenButton="1"/>
    <filterColumn colId="16024" hiddenButton="1"/>
    <filterColumn colId="16025" hiddenButton="1"/>
    <filterColumn colId="16026" hiddenButton="1"/>
    <filterColumn colId="16027" hiddenButton="1"/>
    <filterColumn colId="16028" hiddenButton="1"/>
    <filterColumn colId="16029" hiddenButton="1"/>
    <filterColumn colId="16030" hiddenButton="1"/>
    <filterColumn colId="16031" hiddenButton="1"/>
    <filterColumn colId="16032" hiddenButton="1"/>
    <filterColumn colId="16033" hiddenButton="1"/>
    <filterColumn colId="16034" hiddenButton="1"/>
    <filterColumn colId="16035" hiddenButton="1"/>
    <filterColumn colId="16036" hiddenButton="1"/>
    <filterColumn colId="16037" hiddenButton="1"/>
    <filterColumn colId="16038" hiddenButton="1"/>
    <filterColumn colId="16039" hiddenButton="1"/>
    <filterColumn colId="16040" hiddenButton="1"/>
    <filterColumn colId="16041" hiddenButton="1"/>
    <filterColumn colId="16042" hiddenButton="1"/>
    <filterColumn colId="16043" hiddenButton="1"/>
    <filterColumn colId="16044" hiddenButton="1"/>
    <filterColumn colId="16045" hiddenButton="1"/>
    <filterColumn colId="16046" hiddenButton="1"/>
    <filterColumn colId="16047" hiddenButton="1"/>
    <filterColumn colId="16048" hiddenButton="1"/>
    <filterColumn colId="16049" hiddenButton="1"/>
    <filterColumn colId="16050" hiddenButton="1"/>
    <filterColumn colId="16051" hiddenButton="1"/>
    <filterColumn colId="16052" hiddenButton="1"/>
    <filterColumn colId="16053" hiddenButton="1"/>
    <filterColumn colId="16054" hiddenButton="1"/>
    <filterColumn colId="16055" hiddenButton="1"/>
    <filterColumn colId="16056" hiddenButton="1"/>
    <filterColumn colId="16057" hiddenButton="1"/>
    <filterColumn colId="16058" hiddenButton="1"/>
    <filterColumn colId="16059" hiddenButton="1"/>
    <filterColumn colId="16060" hiddenButton="1"/>
    <filterColumn colId="16061" hiddenButton="1"/>
    <filterColumn colId="16062" hiddenButton="1"/>
    <filterColumn colId="16063" hiddenButton="1"/>
    <filterColumn colId="16064" hiddenButton="1"/>
    <filterColumn colId="16065" hiddenButton="1"/>
    <filterColumn colId="16066" hiddenButton="1"/>
    <filterColumn colId="16067" hiddenButton="1"/>
    <filterColumn colId="16068" hiddenButton="1"/>
    <filterColumn colId="16069" hiddenButton="1"/>
    <filterColumn colId="16070" hiddenButton="1"/>
    <filterColumn colId="16071" hiddenButton="1"/>
    <filterColumn colId="16072" hiddenButton="1"/>
    <filterColumn colId="16073" hiddenButton="1"/>
    <filterColumn colId="16074" hiddenButton="1"/>
    <filterColumn colId="16075" hiddenButton="1"/>
    <filterColumn colId="16076" hiddenButton="1"/>
    <filterColumn colId="16077" hiddenButton="1"/>
    <filterColumn colId="16078" hiddenButton="1"/>
    <filterColumn colId="16079" hiddenButton="1"/>
    <filterColumn colId="16080" hiddenButton="1"/>
    <filterColumn colId="16081" hiddenButton="1"/>
    <filterColumn colId="16082" hiddenButton="1"/>
    <filterColumn colId="16083" hiddenButton="1"/>
    <filterColumn colId="16084" hiddenButton="1"/>
    <filterColumn colId="16085" hiddenButton="1"/>
    <filterColumn colId="16086" hiddenButton="1"/>
    <filterColumn colId="16087" hiddenButton="1"/>
    <filterColumn colId="16088" hiddenButton="1"/>
    <filterColumn colId="16089" hiddenButton="1"/>
    <filterColumn colId="16090" hiddenButton="1"/>
    <filterColumn colId="16091" hiddenButton="1"/>
    <filterColumn colId="16092" hiddenButton="1"/>
    <filterColumn colId="16093" hiddenButton="1"/>
    <filterColumn colId="16094" hiddenButton="1"/>
    <filterColumn colId="16095" hiddenButton="1"/>
    <filterColumn colId="16096" hiddenButton="1"/>
    <filterColumn colId="16097" hiddenButton="1"/>
    <filterColumn colId="16098" hiddenButton="1"/>
    <filterColumn colId="16099" hiddenButton="1"/>
    <filterColumn colId="16100" hiddenButton="1"/>
    <filterColumn colId="16101" hiddenButton="1"/>
    <filterColumn colId="16102" hiddenButton="1"/>
    <filterColumn colId="16103" hiddenButton="1"/>
    <filterColumn colId="16104" hiddenButton="1"/>
    <filterColumn colId="16105" hiddenButton="1"/>
    <filterColumn colId="16106" hiddenButton="1"/>
    <filterColumn colId="16107" hiddenButton="1"/>
    <filterColumn colId="16108" hiddenButton="1"/>
    <filterColumn colId="16109" hiddenButton="1"/>
    <filterColumn colId="16110" hiddenButton="1"/>
    <filterColumn colId="16111" hiddenButton="1"/>
    <filterColumn colId="16112" hiddenButton="1"/>
    <filterColumn colId="16113" hiddenButton="1"/>
    <filterColumn colId="16114" hiddenButton="1"/>
    <filterColumn colId="16115" hiddenButton="1"/>
    <filterColumn colId="16116" hiddenButton="1"/>
    <filterColumn colId="16117" hiddenButton="1"/>
    <filterColumn colId="16118" hiddenButton="1"/>
    <filterColumn colId="16119" hiddenButton="1"/>
    <filterColumn colId="16120" hiddenButton="1"/>
    <filterColumn colId="16121" hiddenButton="1"/>
    <filterColumn colId="16122" hiddenButton="1"/>
    <filterColumn colId="16123" hiddenButton="1"/>
    <filterColumn colId="16124" hiddenButton="1"/>
    <filterColumn colId="16125" hiddenButton="1"/>
    <filterColumn colId="16126" hiddenButton="1"/>
    <filterColumn colId="16127" hiddenButton="1"/>
    <filterColumn colId="16128" hiddenButton="1"/>
    <filterColumn colId="16129" hiddenButton="1"/>
    <filterColumn colId="16130" hiddenButton="1"/>
    <filterColumn colId="16131" hiddenButton="1"/>
    <filterColumn colId="16132" hiddenButton="1"/>
    <filterColumn colId="16133" hiddenButton="1"/>
    <filterColumn colId="16134" hiddenButton="1"/>
    <filterColumn colId="16135" hiddenButton="1"/>
    <filterColumn colId="16136" hiddenButton="1"/>
    <filterColumn colId="16137" hiddenButton="1"/>
    <filterColumn colId="16138" hiddenButton="1"/>
    <filterColumn colId="16139" hiddenButton="1"/>
    <filterColumn colId="16140" hiddenButton="1"/>
    <filterColumn colId="16141" hiddenButton="1"/>
    <filterColumn colId="16142" hiddenButton="1"/>
    <filterColumn colId="16143" hiddenButton="1"/>
    <filterColumn colId="16144" hiddenButton="1"/>
    <filterColumn colId="16145" hiddenButton="1"/>
    <filterColumn colId="16146" hiddenButton="1"/>
    <filterColumn colId="16147" hiddenButton="1"/>
    <filterColumn colId="16148" hiddenButton="1"/>
    <filterColumn colId="16149" hiddenButton="1"/>
    <filterColumn colId="16150" hiddenButton="1"/>
    <filterColumn colId="16151" hiddenButton="1"/>
    <filterColumn colId="16152" hiddenButton="1"/>
    <filterColumn colId="16153" hiddenButton="1"/>
    <filterColumn colId="16154" hiddenButton="1"/>
    <filterColumn colId="16155" hiddenButton="1"/>
    <filterColumn colId="16156" hiddenButton="1"/>
    <filterColumn colId="16157" hiddenButton="1"/>
    <filterColumn colId="16158" hiddenButton="1"/>
    <filterColumn colId="16159" hiddenButton="1"/>
    <filterColumn colId="16160" hiddenButton="1"/>
    <filterColumn colId="16161" hiddenButton="1"/>
    <filterColumn colId="16162" hiddenButton="1"/>
    <filterColumn colId="16163" hiddenButton="1"/>
    <filterColumn colId="16164" hiddenButton="1"/>
    <filterColumn colId="16165" hiddenButton="1"/>
    <filterColumn colId="16166" hiddenButton="1"/>
    <filterColumn colId="16167" hiddenButton="1"/>
    <filterColumn colId="16168" hiddenButton="1"/>
    <filterColumn colId="16169" hiddenButton="1"/>
    <filterColumn colId="16170" hiddenButton="1"/>
    <filterColumn colId="16171" hiddenButton="1"/>
    <filterColumn colId="16172" hiddenButton="1"/>
    <filterColumn colId="16173" hiddenButton="1"/>
    <filterColumn colId="16174" hiddenButton="1"/>
    <filterColumn colId="16175" hiddenButton="1"/>
    <filterColumn colId="16176" hiddenButton="1"/>
    <filterColumn colId="16177" hiddenButton="1"/>
    <filterColumn colId="16178" hiddenButton="1"/>
    <filterColumn colId="16179" hiddenButton="1"/>
    <filterColumn colId="16180" hiddenButton="1"/>
    <filterColumn colId="16181" hiddenButton="1"/>
    <filterColumn colId="16182" hiddenButton="1"/>
    <filterColumn colId="16183" hiddenButton="1"/>
    <filterColumn colId="16184" hiddenButton="1"/>
    <filterColumn colId="16185" hiddenButton="1"/>
    <filterColumn colId="16186" hiddenButton="1"/>
    <filterColumn colId="16187" hiddenButton="1"/>
    <filterColumn colId="16188" hiddenButton="1"/>
    <filterColumn colId="16189" hiddenButton="1"/>
    <filterColumn colId="16190" hiddenButton="1"/>
    <filterColumn colId="16191" hiddenButton="1"/>
    <filterColumn colId="16192" hiddenButton="1"/>
    <filterColumn colId="16193" hiddenButton="1"/>
    <filterColumn colId="16194" hiddenButton="1"/>
    <filterColumn colId="16195" hiddenButton="1"/>
    <filterColumn colId="16196" hiddenButton="1"/>
    <filterColumn colId="16197" hiddenButton="1"/>
    <filterColumn colId="16198" hiddenButton="1"/>
    <filterColumn colId="16199" hiddenButton="1"/>
    <filterColumn colId="16200" hiddenButton="1"/>
    <filterColumn colId="16201" hiddenButton="1"/>
    <filterColumn colId="16202" hiddenButton="1"/>
    <filterColumn colId="16203" hiddenButton="1"/>
    <filterColumn colId="16204" hiddenButton="1"/>
    <filterColumn colId="16205" hiddenButton="1"/>
    <filterColumn colId="16206" hiddenButton="1"/>
    <filterColumn colId="16207" hiddenButton="1"/>
    <filterColumn colId="16208" hiddenButton="1"/>
    <filterColumn colId="16209" hiddenButton="1"/>
    <filterColumn colId="16210" hiddenButton="1"/>
    <filterColumn colId="16211" hiddenButton="1"/>
    <filterColumn colId="16212" hiddenButton="1"/>
    <filterColumn colId="16213" hiddenButton="1"/>
    <filterColumn colId="16214" hiddenButton="1"/>
    <filterColumn colId="16215" hiddenButton="1"/>
    <filterColumn colId="16216" hiddenButton="1"/>
    <filterColumn colId="16217" hiddenButton="1"/>
    <filterColumn colId="16218" hiddenButton="1"/>
    <filterColumn colId="16219" hiddenButton="1"/>
    <filterColumn colId="16220" hiddenButton="1"/>
    <filterColumn colId="16221" hiddenButton="1"/>
    <filterColumn colId="16222" hiddenButton="1"/>
    <filterColumn colId="16223" hiddenButton="1"/>
    <filterColumn colId="16224" hiddenButton="1"/>
    <filterColumn colId="16225" hiddenButton="1"/>
    <filterColumn colId="16226" hiddenButton="1"/>
    <filterColumn colId="16227" hiddenButton="1"/>
    <filterColumn colId="16228" hiddenButton="1"/>
    <filterColumn colId="16229" hiddenButton="1"/>
    <filterColumn colId="16230" hiddenButton="1"/>
    <filterColumn colId="16231" hiddenButton="1"/>
    <filterColumn colId="16232" hiddenButton="1"/>
    <filterColumn colId="16233" hiddenButton="1"/>
    <filterColumn colId="16234" hiddenButton="1"/>
    <filterColumn colId="16235" hiddenButton="1"/>
    <filterColumn colId="16236" hiddenButton="1"/>
    <filterColumn colId="16237" hiddenButton="1"/>
    <filterColumn colId="16238" hiddenButton="1"/>
    <filterColumn colId="16239" hiddenButton="1"/>
    <filterColumn colId="16240" hiddenButton="1"/>
    <filterColumn colId="16241" hiddenButton="1"/>
    <filterColumn colId="16242" hiddenButton="1"/>
    <filterColumn colId="16243" hiddenButton="1"/>
    <filterColumn colId="16244" hiddenButton="1"/>
    <filterColumn colId="16245" hiddenButton="1"/>
    <filterColumn colId="16246" hiddenButton="1"/>
    <filterColumn colId="16247" hiddenButton="1"/>
    <filterColumn colId="16248" hiddenButton="1"/>
    <filterColumn colId="16249" hiddenButton="1"/>
    <filterColumn colId="16250" hiddenButton="1"/>
    <filterColumn colId="16251" hiddenButton="1"/>
    <filterColumn colId="16252" hiddenButton="1"/>
    <filterColumn colId="16253" hiddenButton="1"/>
    <filterColumn colId="16254" hiddenButton="1"/>
    <filterColumn colId="16255" hiddenButton="1"/>
    <filterColumn colId="16256" hiddenButton="1"/>
    <filterColumn colId="16257" hiddenButton="1"/>
    <filterColumn colId="16258" hiddenButton="1"/>
    <filterColumn colId="16259" hiddenButton="1"/>
    <filterColumn colId="16260" hiddenButton="1"/>
    <filterColumn colId="16261" hiddenButton="1"/>
    <filterColumn colId="16262" hiddenButton="1"/>
    <filterColumn colId="16263" hiddenButton="1"/>
    <filterColumn colId="16264" hiddenButton="1"/>
    <filterColumn colId="16265" hiddenButton="1"/>
    <filterColumn colId="16266" hiddenButton="1"/>
    <filterColumn colId="16267" hiddenButton="1"/>
    <filterColumn colId="16268" hiddenButton="1"/>
    <filterColumn colId="16269" hiddenButton="1"/>
    <filterColumn colId="16270" hiddenButton="1"/>
    <filterColumn colId="16271" hiddenButton="1"/>
    <filterColumn colId="16272" hiddenButton="1"/>
    <filterColumn colId="16273" hiddenButton="1"/>
    <filterColumn colId="16274" hiddenButton="1"/>
    <filterColumn colId="16275" hiddenButton="1"/>
    <filterColumn colId="16276" hiddenButton="1"/>
    <filterColumn colId="16277" hiddenButton="1"/>
    <filterColumn colId="16278" hiddenButton="1"/>
    <filterColumn colId="16279" hiddenButton="1"/>
    <filterColumn colId="16280" hiddenButton="1"/>
    <filterColumn colId="16281" hiddenButton="1"/>
    <filterColumn colId="16282" hiddenButton="1"/>
    <filterColumn colId="16283" hiddenButton="1"/>
    <filterColumn colId="16284" hiddenButton="1"/>
    <filterColumn colId="16285" hiddenButton="1"/>
    <filterColumn colId="16286" hiddenButton="1"/>
    <filterColumn colId="16287" hiddenButton="1"/>
    <filterColumn colId="16288" hiddenButton="1"/>
    <filterColumn colId="16289" hiddenButton="1"/>
    <filterColumn colId="16290" hiddenButton="1"/>
    <filterColumn colId="16291" hiddenButton="1"/>
    <filterColumn colId="16292" hiddenButton="1"/>
    <filterColumn colId="16293" hiddenButton="1"/>
    <filterColumn colId="16294" hiddenButton="1"/>
    <filterColumn colId="16295" hiddenButton="1"/>
    <filterColumn colId="16296" hiddenButton="1"/>
    <filterColumn colId="16297" hiddenButton="1"/>
    <filterColumn colId="16298" hiddenButton="1"/>
    <filterColumn colId="16299" hiddenButton="1"/>
    <filterColumn colId="16300" hiddenButton="1"/>
    <filterColumn colId="16301" hiddenButton="1"/>
    <filterColumn colId="16302" hiddenButton="1"/>
    <filterColumn colId="16303" hiddenButton="1"/>
    <filterColumn colId="16304" hiddenButton="1"/>
    <filterColumn colId="16305" hiddenButton="1"/>
    <filterColumn colId="16306" hiddenButton="1"/>
    <filterColumn colId="16307" hiddenButton="1"/>
    <filterColumn colId="16308" hiddenButton="1"/>
    <filterColumn colId="16309" hiddenButton="1"/>
    <filterColumn colId="16310" hiddenButton="1"/>
    <filterColumn colId="16311" hiddenButton="1"/>
    <filterColumn colId="16312" hiddenButton="1"/>
    <filterColumn colId="16313" hiddenButton="1"/>
    <filterColumn colId="16314" hiddenButton="1"/>
    <filterColumn colId="16315" hiddenButton="1"/>
    <filterColumn colId="16316" hiddenButton="1"/>
    <filterColumn colId="16317" hiddenButton="1"/>
    <filterColumn colId="16318" hiddenButton="1"/>
    <filterColumn colId="16319" hiddenButton="1"/>
    <filterColumn colId="16320" hiddenButton="1"/>
    <filterColumn colId="16321" hiddenButton="1"/>
    <filterColumn colId="16322" hiddenButton="1"/>
    <filterColumn colId="16323" hiddenButton="1"/>
    <filterColumn colId="16324" hiddenButton="1"/>
    <filterColumn colId="16325" hiddenButton="1"/>
    <filterColumn colId="16326" hiddenButton="1"/>
    <filterColumn colId="16327" hiddenButton="1"/>
    <filterColumn colId="16328" hiddenButton="1"/>
    <filterColumn colId="16329" hiddenButton="1"/>
    <filterColumn colId="16330" hiddenButton="1"/>
    <filterColumn colId="16331" hiddenButton="1"/>
    <filterColumn colId="16332" hiddenButton="1"/>
    <filterColumn colId="16333" hiddenButton="1"/>
    <filterColumn colId="16334" hiddenButton="1"/>
    <filterColumn colId="16335" hiddenButton="1"/>
    <filterColumn colId="16336" hiddenButton="1"/>
    <filterColumn colId="16337" hiddenButton="1"/>
    <filterColumn colId="16338" hiddenButton="1"/>
    <filterColumn colId="16339" hiddenButton="1"/>
    <filterColumn colId="16340" hiddenButton="1"/>
    <filterColumn colId="16341" hiddenButton="1"/>
    <filterColumn colId="16342" hiddenButton="1"/>
    <filterColumn colId="16343" hiddenButton="1"/>
    <filterColumn colId="16344" hiddenButton="1"/>
    <filterColumn colId="16345" hiddenButton="1"/>
    <filterColumn colId="16346" hiddenButton="1"/>
    <filterColumn colId="16347" hiddenButton="1"/>
    <filterColumn colId="16348" hiddenButton="1"/>
    <filterColumn colId="16349" hiddenButton="1"/>
    <filterColumn colId="16350" hiddenButton="1"/>
    <filterColumn colId="16351" hiddenButton="1"/>
    <filterColumn colId="16352" hiddenButton="1"/>
    <filterColumn colId="16353" hiddenButton="1"/>
    <filterColumn colId="16354" hiddenButton="1"/>
    <filterColumn colId="16355" hiddenButton="1"/>
    <filterColumn colId="16356" hiddenButton="1"/>
    <filterColumn colId="16357" hiddenButton="1"/>
  </autoFilter>
  <tableColumns count="16358">
    <tableColumn id="28" xr3:uid="{94585465-3B90-C044-85D1-F8B50C5963FF}" name="Animal ID" dataDxfId="16477"/>
    <tableColumn id="2" xr3:uid="{5CD0F842-40B0-8043-962C-7A529C1A1AE3}" name="Sample Date" dataDxfId="16476"/>
    <tableColumn id="3" xr3:uid="{48008252-63CF-1541-90CC-A6393B29689F}" name="Sample Day  " dataDxfId="16475"/>
    <tableColumn id="4" xr3:uid="{EA46E202-B77E-0146-BBE9-786413C405B8}" name="BDNF " dataDxfId="16474"/>
    <tableColumn id="5" xr3:uid="{282ED938-E82B-BA41-99CA-FB62864289E9}" name="MIP-3 alpha " dataDxfId="16473"/>
    <tableColumn id="6" xr3:uid="{BD60C445-60B5-644E-9766-833EC7F67F2A}" name="CXCL2 / GRO beta " dataDxfId="16472"/>
    <tableColumn id="8" xr3:uid="{8113905C-C289-4B4B-AC0E-84D04D2E2699}" name="G-CSF " dataDxfId="16471"/>
    <tableColumn id="9" xr3:uid="{54323A78-7146-C546-9092-10D36BD797B1}" name="Granzyme B " dataDxfId="16470"/>
    <tableColumn id="10" xr3:uid="{A722F0C1-CBFB-3545-B424-11E6005F508E}" name="IFN-beta " dataDxfId="16469"/>
    <tableColumn id="7" xr3:uid="{B17C36DD-7B9E-4F4C-A5FB-430EECED39D1}" name="IL-4" dataDxfId="16468"/>
    <tableColumn id="13" xr3:uid="{4B638D35-4689-9343-AB10-05A4D228117A}" name="IL-6 " dataDxfId="16467"/>
    <tableColumn id="14" xr3:uid="{B7FE2B8B-FEF9-D344-A2BA-ECF57EA5BB46}" name="IL-8 " dataDxfId="16466"/>
    <tableColumn id="11" xr3:uid="{B3E880CD-4370-844B-AC6F-E09B76F05ED2}" name="IL-12" dataDxfId="16465"/>
    <tableColumn id="16" xr3:uid="{A209C807-2760-1B48-9DC4-D5C9C60B6999}" name="IL-15 " dataDxfId="16464"/>
    <tableColumn id="17" xr3:uid="{5539E1FB-81B4-404F-985A-590F0557B529}" name="IL-21 " dataDxfId="16463"/>
    <tableColumn id="18" xr3:uid="{D3E451C3-B217-D645-B5FB-5D0B67731AB8}" name="PDGF-AA " dataDxfId="16462"/>
    <tableColumn id="19" xr3:uid="{81B01B03-97D2-B340-B05C-58522BF995E6}" name="TNF-alpha " dataDxfId="16461"/>
    <tableColumn id="20" xr3:uid="{C03F26A7-CFB7-6B44-8B60-C36F39FBA4D5}" name="Eotaxin " dataDxfId="16460"/>
    <tableColumn id="21" xr3:uid="{267E03C4-2EDD-B849-9B05-D7DD37F94A86}" name="CD40 Ligand" dataDxfId="16459"/>
    <tableColumn id="22" xr3:uid="{8A02B7A0-0492-6249-A401-3EE9C2DDD5DD}" name="IP-10 " dataDxfId="16458"/>
    <tableColumn id="23" xr3:uid="{8C00247A-3E78-5045-A500-86B07CC35FB0}" name="CXCL13 / BLC " dataDxfId="16457"/>
    <tableColumn id="12" xr3:uid="{A4B09724-1E32-3D4B-80BB-CDF77BA927D0}" name="GM-CSF" dataDxfId="16456"/>
    <tableColumn id="25" xr3:uid="{1006F211-5332-9F4C-9AE0-E628EC41020B}" name="IFN-alpha " dataDxfId="16455"/>
    <tableColumn id="26" xr3:uid="{CA000ADA-F7BB-A94E-8289-5D88B44FE544}" name="IFN-gamma " dataDxfId="16454"/>
    <tableColumn id="15" xr3:uid="{3B50B399-6B90-284D-9EAD-A557B21F58F5}" name="IL-2" dataDxfId="16453"/>
    <tableColumn id="24" xr3:uid="{D7F1819A-C01B-6847-8ECC-5663CA9621AC}" name="IL-7" dataDxfId="16452"/>
    <tableColumn id="31" xr3:uid="{04CB0F55-E283-BB4F-924A-8A1A48EE8532}" name="IL-13 " dataDxfId="16451"/>
    <tableColumn id="27" xr3:uid="{5797A8E2-B7F0-D64B-89D2-F4DC9AB7D3EB}" name="IL-17" dataDxfId="16450"/>
    <tableColumn id="33" xr3:uid="{900D84E7-5ED7-E34C-92F0-39D054CC8963}" name="PD-L1 " dataDxfId="16449"/>
    <tableColumn id="34" xr3:uid="{CA95C435-F15C-DE45-A17A-E6CCA2E74FFC}" name="PDGF-BB " dataDxfId="16448"/>
    <tableColumn id="35" xr3:uid="{23AB1F43-BE5D-864A-A4D6-6B1BCA0A98C7}" name="VEGF " dataDxfId="16447"/>
    <tableColumn id="58" xr3:uid="{0B54075D-D928-344A-AD7C-DCD6ED46B09F}" name="Column1" dataDxfId="16446"/>
    <tableColumn id="59" xr3:uid="{295DA242-E44A-B246-A00E-516AB223A408}" name="Column2" dataDxfId="16445"/>
    <tableColumn id="60" xr3:uid="{48357B61-25F7-0143-9E88-C4375A909422}" name="Column3" dataDxfId="16444"/>
    <tableColumn id="61" xr3:uid="{3D9FB6DF-077D-0B40-9A3B-2405E3E8FB09}" name="Column4" dataDxfId="16443"/>
    <tableColumn id="62" xr3:uid="{54068540-EC8C-6248-A699-24749432EF45}" name="Column5" dataDxfId="16442"/>
    <tableColumn id="63" xr3:uid="{EEC695EA-FC6C-0F42-AF44-7D490B1BD7BC}" name="Column6" dataDxfId="16441"/>
    <tableColumn id="64" xr3:uid="{4DC1D178-CC72-4B43-B2D0-BBFF1281A7D0}" name="Column7" dataDxfId="16440"/>
    <tableColumn id="65" xr3:uid="{C05E7D67-9F8E-2F47-9C96-6C1388F82EC8}" name="Column8" dataDxfId="16439"/>
    <tableColumn id="66" xr3:uid="{A2335678-5DE7-2745-A0EA-A047EC2CE56F}" name="Column9" dataDxfId="16438"/>
    <tableColumn id="67" xr3:uid="{7C05C536-08C3-A849-B5F2-218C1B1CCC54}" name="Column10" dataDxfId="16437"/>
    <tableColumn id="68" xr3:uid="{6DD7E880-0411-434C-B445-F342541E9D9B}" name="Column11" dataDxfId="16436"/>
    <tableColumn id="69" xr3:uid="{456DDD97-DEA4-8E4C-B0D7-9C2633FB1B11}" name="Column12" dataDxfId="16435"/>
    <tableColumn id="70" xr3:uid="{1195A720-9F18-AA43-835E-5297E5F91900}" name="Column13" dataDxfId="16434"/>
    <tableColumn id="71" xr3:uid="{6B8F559C-E1C4-3F43-8953-7E1EC4906A9F}" name="Column14" dataDxfId="16433"/>
    <tableColumn id="72" xr3:uid="{73AF91A5-7012-224E-AD1D-8B2D17C48B83}" name="Column15" dataDxfId="16432"/>
    <tableColumn id="73" xr3:uid="{76C9013B-A74A-6340-AC9B-896B12C6D699}" name="Column16" dataDxfId="16431"/>
    <tableColumn id="74" xr3:uid="{86C3F970-133C-7442-A643-431FDE03050E}" name="Column17" dataDxfId="16430"/>
    <tableColumn id="75" xr3:uid="{3714892C-94EA-0E45-8285-F2F2AB3D9C84}" name="Column18" dataDxfId="16429"/>
    <tableColumn id="76" xr3:uid="{FCB13BD0-3357-D446-9D1A-59147C45233D}" name="Column19" dataDxfId="16428"/>
    <tableColumn id="77" xr3:uid="{E892A5D9-1F45-CA45-B08C-9A36D47F4C74}" name="Column20" dataDxfId="16427"/>
    <tableColumn id="78" xr3:uid="{45A07A67-4B99-6244-9C30-93687A097D8E}" name="Column21" dataDxfId="16426"/>
    <tableColumn id="79" xr3:uid="{84759F2B-11B7-C245-9680-EC23EDF72C60}" name="Column22" dataDxfId="16425"/>
    <tableColumn id="80" xr3:uid="{56D56B9D-A76E-CB42-A16A-0630747291FB}" name="Column23" dataDxfId="16424"/>
    <tableColumn id="81" xr3:uid="{6B40D6CC-DC0E-794D-A0F1-FC590B3B0D48}" name="Column24" dataDxfId="16423"/>
    <tableColumn id="82" xr3:uid="{0D23741F-2D2F-9F4E-9339-50F6129E2BF8}" name="Column25" dataDxfId="16422"/>
    <tableColumn id="83" xr3:uid="{27E4ACDA-187C-C645-9D47-CF47E3428472}" name="Column26" dataDxfId="16421"/>
    <tableColumn id="84" xr3:uid="{AE794973-5BCA-764D-B298-9B6271F8B4FA}" name="Column27" dataDxfId="16420"/>
    <tableColumn id="85" xr3:uid="{AB58892F-D079-8244-A67B-6E68E52E420F}" name="Column28" dataDxfId="16419"/>
    <tableColumn id="86" xr3:uid="{A0FF25EB-AE19-EA4C-BB71-0A9BCB379880}" name="Column29" dataDxfId="16418"/>
    <tableColumn id="87" xr3:uid="{B430C8C7-AC2D-864A-B8CB-4B8ABB5CBB5A}" name="Column30" dataDxfId="16417"/>
    <tableColumn id="88" xr3:uid="{73128623-15F3-FC4F-9516-E5028414D770}" name="Column31" dataDxfId="16416"/>
    <tableColumn id="89" xr3:uid="{2C5A1CC4-5370-9746-A469-EC89188A7331}" name="Column32" dataDxfId="16415"/>
    <tableColumn id="90" xr3:uid="{10C26374-0594-3646-B86B-CB1547186CD9}" name="Column33" dataDxfId="16414"/>
    <tableColumn id="91" xr3:uid="{9A3B5974-739D-2A4C-9BDC-942C84A83C82}" name="Column34" dataDxfId="16413"/>
    <tableColumn id="92" xr3:uid="{08B31CBE-257F-4E43-A3AE-B11BD50464F0}" name="Column35" dataDxfId="16412"/>
    <tableColumn id="93" xr3:uid="{6DF01557-C336-9C4E-BB8B-5501CDAE7DED}" name="Column36" dataDxfId="16411"/>
    <tableColumn id="94" xr3:uid="{B5F1E32A-4C0A-D44D-B0D9-FDB69EF505C6}" name="Column37" dataDxfId="16410"/>
    <tableColumn id="95" xr3:uid="{A06EDDCB-F409-4643-AACF-B940CA4840B7}" name="Column38" dataDxfId="16409"/>
    <tableColumn id="96" xr3:uid="{B31A3054-0680-9945-AFDF-3CB75ADA0C79}" name="Column39" dataDxfId="16408"/>
    <tableColumn id="97" xr3:uid="{33681D7C-CC72-B145-9FA1-77DBC61EB8C1}" name="Column40" dataDxfId="16407"/>
    <tableColumn id="98" xr3:uid="{9AF1EA77-3CD3-8841-85EE-95BECAF1C3AC}" name="Column41" dataDxfId="16406"/>
    <tableColumn id="99" xr3:uid="{79D53B5B-D802-5943-B65E-4C4B160C55BF}" name="Column42" dataDxfId="16405"/>
    <tableColumn id="100" xr3:uid="{3AF1F38A-02CB-F646-8BFC-269E17BD204D}" name="Column43" dataDxfId="16404"/>
    <tableColumn id="101" xr3:uid="{71BA1263-F318-F94C-BB2B-FA6EE8DA9FAC}" name="Column44" dataDxfId="16403"/>
    <tableColumn id="102" xr3:uid="{8DADD682-FA61-0D4E-AD21-DF249906D0A2}" name="Column45" dataDxfId="16402"/>
    <tableColumn id="103" xr3:uid="{9A88E5ED-EFCD-B249-B7FE-939144671D95}" name="Column46" dataDxfId="16401"/>
    <tableColumn id="104" xr3:uid="{17228F86-2374-0C4D-BD9A-EA3B204649AD}" name="Column47" dataDxfId="16400"/>
    <tableColumn id="105" xr3:uid="{43DF0AF3-133E-F343-A437-504BAED7FB4E}" name="Column48" dataDxfId="16399"/>
    <tableColumn id="106" xr3:uid="{95F91AD9-406E-E048-A736-692C389A646E}" name="Column49" dataDxfId="16398"/>
    <tableColumn id="107" xr3:uid="{E28B7132-671C-284B-9730-0646E4A028CF}" name="Column50" dataDxfId="16397"/>
    <tableColumn id="108" xr3:uid="{A5B52506-2EB7-3342-93A6-E5DAA93C94B6}" name="Column51" dataDxfId="16396"/>
    <tableColumn id="109" xr3:uid="{77D1A7E8-4F71-2343-9668-D3B11D8D32C4}" name="Column52" dataDxfId="16395"/>
    <tableColumn id="110" xr3:uid="{E5CBE836-C8ED-4149-9D4C-CAB2CA074330}" name="Column53" dataDxfId="16394"/>
    <tableColumn id="111" xr3:uid="{6AF7864B-B4E1-AA43-8AE9-9DAD6B9A0018}" name="Column54" dataDxfId="16393"/>
    <tableColumn id="112" xr3:uid="{7C94C3EC-A090-4046-93D6-6E42376F6AAA}" name="Column55" dataDxfId="16392"/>
    <tableColumn id="113" xr3:uid="{512BD8D8-ABB0-2F47-812F-2A1934BEDD06}" name="Column56" dataDxfId="16391"/>
    <tableColumn id="114" xr3:uid="{3D2FD8EE-8957-C04F-898C-0CBF636AD371}" name="Column57" dataDxfId="16390"/>
    <tableColumn id="115" xr3:uid="{9997FE23-B603-9D49-B3F6-7DBF63B172BB}" name="Column58" dataDxfId="16389"/>
    <tableColumn id="116" xr3:uid="{4EC97D7C-0412-9942-9254-58CA090BFD62}" name="Column59" dataDxfId="16388"/>
    <tableColumn id="117" xr3:uid="{1D852E77-CEDA-7F43-BE09-4CB59A19A46E}" name="Column60" dataDxfId="16387"/>
    <tableColumn id="118" xr3:uid="{2F29E36B-6F72-E741-94D4-5E4644F490BB}" name="Column61" dataDxfId="16386"/>
    <tableColumn id="119" xr3:uid="{8A75E1A3-8243-424D-B128-B01896678356}" name="Column62" dataDxfId="16385"/>
    <tableColumn id="120" xr3:uid="{ADBE061E-B697-9C49-8993-2D3B40AEABC1}" name="Column63" dataDxfId="16384"/>
    <tableColumn id="121" xr3:uid="{28C461EC-4822-C14A-9979-B7A4D4DE3E06}" name="Column64" dataDxfId="16383"/>
    <tableColumn id="122" xr3:uid="{60FB2C69-B79C-D34D-A24D-41586F1295E3}" name="Column65" dataDxfId="16382"/>
    <tableColumn id="123" xr3:uid="{A63F44F4-BB3F-0E46-8D59-4D4B9F29B3C2}" name="Column66" dataDxfId="16381"/>
    <tableColumn id="124" xr3:uid="{706BC802-2DD5-E84B-9657-849646D096FE}" name="Column67" dataDxfId="16380"/>
    <tableColumn id="125" xr3:uid="{FEBCC100-5DE4-CD49-95BF-7E0EF75D5BBE}" name="Column68" dataDxfId="16379"/>
    <tableColumn id="126" xr3:uid="{D887CB98-A7B1-2441-A270-74957BBCACFC}" name="Column69" dataDxfId="16378"/>
    <tableColumn id="127" xr3:uid="{A585ABBF-7B93-8C4F-9E8A-65EB5BC88583}" name="Column70" dataDxfId="16377"/>
    <tableColumn id="128" xr3:uid="{4B39BFB7-98B4-9B4E-93C5-C085AC8DDCD7}" name="Column71" dataDxfId="16376"/>
    <tableColumn id="129" xr3:uid="{5F22E9FB-AD78-FA41-8468-772C42D843A3}" name="Column72" dataDxfId="16375"/>
    <tableColumn id="130" xr3:uid="{85C8FC45-18C0-1244-9D06-6DF4C8621E92}" name="Column73" dataDxfId="16374"/>
    <tableColumn id="131" xr3:uid="{CB90AC32-40FE-5841-9580-BD9022549EF2}" name="Column74" dataDxfId="16373"/>
    <tableColumn id="132" xr3:uid="{303D75E5-596C-7F44-859A-EA9CEE3A621E}" name="Column75" dataDxfId="16372"/>
    <tableColumn id="133" xr3:uid="{CD8930BB-3395-EE40-A0AB-31632C017555}" name="Column76" dataDxfId="16371"/>
    <tableColumn id="134" xr3:uid="{68FD82B6-3C07-8646-A786-ACA771864B1A}" name="Column77" dataDxfId="16370"/>
    <tableColumn id="135" xr3:uid="{21B51FAC-8897-D344-8936-E2FC51D34F33}" name="Column78" dataDxfId="16369"/>
    <tableColumn id="136" xr3:uid="{32E30792-B288-7F4E-8FC6-E3EE1EDA3386}" name="Column79" dataDxfId="16368"/>
    <tableColumn id="137" xr3:uid="{D395F2B9-C126-CE44-8382-ADC588A18063}" name="Column80" dataDxfId="16367"/>
    <tableColumn id="138" xr3:uid="{19F52DD0-0A46-5D47-A471-33F3E545BED4}" name="Column81" dataDxfId="16366"/>
    <tableColumn id="139" xr3:uid="{7F2DD609-8C06-C740-AB3F-8BD63CA125CC}" name="Column82" dataDxfId="16365"/>
    <tableColumn id="140" xr3:uid="{76116C49-6EE4-FA46-917D-DF25BC8197E2}" name="Column83" dataDxfId="16364"/>
    <tableColumn id="141" xr3:uid="{55AF63A0-2353-B345-9B7D-709D2BFDDAD5}" name="Column84" dataDxfId="16363"/>
    <tableColumn id="142" xr3:uid="{DEE9C7E5-DADA-AA4F-958D-7FD3F1BDE428}" name="Column85" dataDxfId="16362"/>
    <tableColumn id="143" xr3:uid="{03088DBA-C69F-D047-832C-D1BCA1054C90}" name="Column86" dataDxfId="16361"/>
    <tableColumn id="144" xr3:uid="{4C398718-9476-DF43-BCD0-35C303F971C9}" name="Column87" dataDxfId="16360"/>
    <tableColumn id="145" xr3:uid="{971BBD50-3F61-5F41-BEFB-A073836BB20A}" name="Column88" dataDxfId="16359"/>
    <tableColumn id="146" xr3:uid="{4E489BB2-A20B-2C44-84C9-8DA95968347C}" name="Column89" dataDxfId="16358"/>
    <tableColumn id="147" xr3:uid="{0A0CA22E-769A-9643-A8A3-75FA5B62486D}" name="Column90" dataDxfId="16357"/>
    <tableColumn id="148" xr3:uid="{088CED37-9E09-DD40-B1E1-38590B9778A9}" name="Column91" dataDxfId="16356"/>
    <tableColumn id="149" xr3:uid="{2C423D0A-41B5-A741-B74F-9780A75B7D58}" name="Column92" dataDxfId="16355"/>
    <tableColumn id="150" xr3:uid="{C35E39FE-C905-6A4F-8FBE-8FB74A9FAC3E}" name="Column93" dataDxfId="16354"/>
    <tableColumn id="151" xr3:uid="{984456C7-4C31-7149-87D9-5DF610F088EA}" name="Column94" dataDxfId="16353"/>
    <tableColumn id="152" xr3:uid="{63A4B624-B34B-9344-9316-FE7C3C5961D9}" name="Column95" dataDxfId="16352"/>
    <tableColumn id="153" xr3:uid="{B05F2D74-71D3-9940-A689-48D483E7F1F4}" name="Column96" dataDxfId="16351"/>
    <tableColumn id="154" xr3:uid="{8FA82C98-D594-DF43-9048-1D11B0726533}" name="Column97" dataDxfId="16350"/>
    <tableColumn id="155" xr3:uid="{D97AE68E-8853-024F-8EB1-D6F9B5A9ECFE}" name="Column98" dataDxfId="16349"/>
    <tableColumn id="156" xr3:uid="{9435E7EF-19E3-7B48-92B7-78338FAE2D51}" name="Column99" dataDxfId="16348"/>
    <tableColumn id="157" xr3:uid="{AD88B729-E95D-8C4B-B513-E2A1D32F0C2A}" name="Column100" dataDxfId="16347"/>
    <tableColumn id="158" xr3:uid="{9C738FA5-DDDC-6C45-915F-ADFE247EC5FA}" name="Column101" dataDxfId="16346"/>
    <tableColumn id="159" xr3:uid="{4E9CE2AC-0463-8C46-A176-3BC3665C3EAA}" name="Column102" dataDxfId="16345"/>
    <tableColumn id="160" xr3:uid="{9A7A99BF-2A7C-F94C-A5FA-CD647AF7AE0E}" name="Column103" dataDxfId="16344"/>
    <tableColumn id="161" xr3:uid="{4C6069F5-FAE4-7F49-9DF6-5624B3DFA1B3}" name="Column104" dataDxfId="16343"/>
    <tableColumn id="162" xr3:uid="{209D696C-26D1-D145-9882-87D9D7D3DA80}" name="Column105" dataDxfId="16342"/>
    <tableColumn id="163" xr3:uid="{8EBA97B2-B58D-3148-911C-C708937A16BC}" name="Column106" dataDxfId="16341"/>
    <tableColumn id="164" xr3:uid="{D4125837-F3C8-8844-90B9-BC8D9A3997D7}" name="Column107" dataDxfId="16340"/>
    <tableColumn id="165" xr3:uid="{947E0010-3670-9D44-A1F9-3C0987FE64A8}" name="Column108" dataDxfId="16339"/>
    <tableColumn id="166" xr3:uid="{4017236C-8E86-294D-9863-E491AA2F3482}" name="Column109" dataDxfId="16338"/>
    <tableColumn id="167" xr3:uid="{486B94FC-A200-F44C-A687-CF6C6110561D}" name="Column110" dataDxfId="16337"/>
    <tableColumn id="168" xr3:uid="{AD9049C8-4ECB-BA4C-9DE0-F885CF776355}" name="Column111" dataDxfId="16336"/>
    <tableColumn id="169" xr3:uid="{FD321B80-8326-EE4F-B5F9-05D5552325CF}" name="Column112" dataDxfId="16335"/>
    <tableColumn id="170" xr3:uid="{526875E2-B159-5E43-A400-B937C432E8E7}" name="Column113" dataDxfId="16334"/>
    <tableColumn id="171" xr3:uid="{B7BF243C-0FDD-0A4E-A2E4-1028F72EAEBD}" name="Column114" dataDxfId="16333"/>
    <tableColumn id="172" xr3:uid="{789A7E54-C317-074F-A27C-8B6D0AFE5503}" name="Column115" dataDxfId="16332"/>
    <tableColumn id="173" xr3:uid="{DF877547-5DE3-9F46-BAC2-C8FDFCA0114B}" name="Column116" dataDxfId="16331"/>
    <tableColumn id="174" xr3:uid="{E17A1797-47C7-6A48-A84D-D46962B5B8CB}" name="Column117" dataDxfId="16330"/>
    <tableColumn id="175" xr3:uid="{3C0F0EB2-C4F6-C745-9B60-96811F46CFD6}" name="Column118" dataDxfId="16329"/>
    <tableColumn id="176" xr3:uid="{9A5779CD-BB4D-E549-A42E-97C5DE7D5ABE}" name="Column119" dataDxfId="16328"/>
    <tableColumn id="177" xr3:uid="{762F9560-BB0A-2F4C-BDC8-699C184A98D7}" name="Column120" dataDxfId="16327"/>
    <tableColumn id="178" xr3:uid="{72361EFC-3BE3-5F40-8E34-9F46A4D1B0F6}" name="Column121" dataDxfId="16326"/>
    <tableColumn id="179" xr3:uid="{37B7D3C4-72B8-D144-BEB2-B8858DD574B0}" name="Column122" dataDxfId="16325"/>
    <tableColumn id="180" xr3:uid="{EE2E63F2-4C7D-9A4A-B182-018BD3E803DD}" name="Column123" dataDxfId="16324"/>
    <tableColumn id="181" xr3:uid="{C1C9DECE-E408-4542-B992-C74559E9888D}" name="Column124" dataDxfId="16323"/>
    <tableColumn id="182" xr3:uid="{C6822A67-361A-024F-A0E3-C6F0A28B4B73}" name="Column125" dataDxfId="16322"/>
    <tableColumn id="183" xr3:uid="{4D4E6943-CCC3-5E49-AC7B-EBCA3E9A8D13}" name="Column126" dataDxfId="16321"/>
    <tableColumn id="184" xr3:uid="{5E3F8D5A-2A2B-E641-A3F2-A874CB402B51}" name="Column127" dataDxfId="16320"/>
    <tableColumn id="185" xr3:uid="{B86FB5E3-1445-A740-8B08-E0AFFDFFAECF}" name="Column128" dataDxfId="16319"/>
    <tableColumn id="186" xr3:uid="{68A7C100-F568-5049-BBDF-4E892B01475C}" name="Column129" dataDxfId="16318"/>
    <tableColumn id="187" xr3:uid="{748C9788-D69E-C14C-90CD-2E9DCE61B69D}" name="Column130" dataDxfId="16317"/>
    <tableColumn id="188" xr3:uid="{421F11B2-0FD2-3C46-AD3D-7ADB6B232B16}" name="Column131" dataDxfId="16316"/>
    <tableColumn id="189" xr3:uid="{4077E2BE-2A06-B04F-BFDC-A7B19C4B9A7D}" name="Column132" dataDxfId="16315"/>
    <tableColumn id="190" xr3:uid="{CD5B4099-24DD-EA41-AE12-D80CFE7194F0}" name="Column133" dataDxfId="16314"/>
    <tableColumn id="191" xr3:uid="{D3F65AE0-BDBF-6247-8FE8-972B7227F879}" name="Column134" dataDxfId="16313"/>
    <tableColumn id="192" xr3:uid="{2052F150-F596-4C47-8B76-08E5AE58BE72}" name="Column135" dataDxfId="16312"/>
    <tableColumn id="193" xr3:uid="{8984DDEF-80FB-024C-B0E7-A8054CC6D7FF}" name="Column136" dataDxfId="16311"/>
    <tableColumn id="194" xr3:uid="{AC9FD86F-40D1-694C-96CF-85F080B8BC8E}" name="Column137" dataDxfId="16310"/>
    <tableColumn id="195" xr3:uid="{B4363BED-9221-B147-BF91-87D4107EA302}" name="Column138" dataDxfId="16309"/>
    <tableColumn id="196" xr3:uid="{A675713D-E056-D341-8B24-4DF173AE4418}" name="Column139" dataDxfId="16308"/>
    <tableColumn id="197" xr3:uid="{15453134-A99F-0543-BC9C-E7556683EF87}" name="Column140" dataDxfId="16307"/>
    <tableColumn id="198" xr3:uid="{84E7F76F-1FA9-A949-BE36-019DBA04DBCE}" name="Column141" dataDxfId="16306"/>
    <tableColumn id="199" xr3:uid="{1D7085C3-480C-AB42-8DE4-700A7BE5E206}" name="Column142" dataDxfId="16305"/>
    <tableColumn id="200" xr3:uid="{69F54C31-1C07-7349-845B-8F6205F4F8D7}" name="Column143" dataDxfId="16304"/>
    <tableColumn id="201" xr3:uid="{2D2428A7-7012-F446-A107-043DD939C4E4}" name="Column144" dataDxfId="16303"/>
    <tableColumn id="202" xr3:uid="{7D2C59FF-2DA1-AF45-991B-4D50645FCBB2}" name="Column145" dataDxfId="16302"/>
    <tableColumn id="203" xr3:uid="{C1F946EF-2704-5F40-825D-B42C74F931F4}" name="Column146" dataDxfId="16301"/>
    <tableColumn id="204" xr3:uid="{DEB8DA7A-DF77-EB49-B9E9-36F87AAAB67A}" name="Column147" dataDxfId="16300"/>
    <tableColumn id="205" xr3:uid="{DD3B06D0-DD1F-7C41-B862-6855774C3B2C}" name="Column148" dataDxfId="16299"/>
    <tableColumn id="206" xr3:uid="{4F280CAE-A4B2-A544-9512-C72EF3257013}" name="Column149" dataDxfId="16298"/>
    <tableColumn id="207" xr3:uid="{13819ED7-1944-244F-9683-4B361116BC67}" name="Column150" dataDxfId="16297"/>
    <tableColumn id="208" xr3:uid="{E31D2500-6BA4-924A-A34F-C77FFEA41B81}" name="Column151" dataDxfId="16296"/>
    <tableColumn id="209" xr3:uid="{CE44169C-73B9-9749-BFF0-F87157E39F2E}" name="Column152" dataDxfId="16295"/>
    <tableColumn id="210" xr3:uid="{4AB908F4-165A-C94B-A954-0665262FC615}" name="Column153" dataDxfId="16294"/>
    <tableColumn id="211" xr3:uid="{884E34D8-BDE7-E148-B651-934FC02CEF93}" name="Column154" dataDxfId="16293"/>
    <tableColumn id="212" xr3:uid="{8365ADDB-E987-A042-BB3D-C317A026D285}" name="Column155" dataDxfId="16292"/>
    <tableColumn id="213" xr3:uid="{298AAF1B-A09F-A441-B50F-406A7E156DCC}" name="Column156" dataDxfId="16291"/>
    <tableColumn id="214" xr3:uid="{25CB160E-A386-E84E-A748-4ACC139BD275}" name="Column157" dataDxfId="16290"/>
    <tableColumn id="215" xr3:uid="{9D31B635-6861-9E48-9164-23409A2BA33D}" name="Column158" dataDxfId="16289"/>
    <tableColumn id="216" xr3:uid="{1F265493-27DA-1847-A289-975260930BB1}" name="Column159" dataDxfId="16288"/>
    <tableColumn id="217" xr3:uid="{11424C92-7147-4945-AD2E-534784A19C0D}" name="Column160" dataDxfId="16287"/>
    <tableColumn id="218" xr3:uid="{E8984046-D4C6-7F4B-A8DC-E068C4BF4DE9}" name="Column161" dataDxfId="16286"/>
    <tableColumn id="219" xr3:uid="{2990E177-3C07-C24F-9EBB-BF69D4978DCB}" name="Column162" dataDxfId="16285"/>
    <tableColumn id="220" xr3:uid="{3C59486F-C9DF-BD43-9959-E81FD61FC9BD}" name="Column163" dataDxfId="16284"/>
    <tableColumn id="221" xr3:uid="{BC33944A-3208-9A4D-B181-6CB8876F8E0D}" name="Column164" dataDxfId="16283"/>
    <tableColumn id="222" xr3:uid="{A9F450D4-1465-624C-983B-72250D6DC809}" name="Column165" dataDxfId="16282"/>
    <tableColumn id="223" xr3:uid="{EDC99433-BBA5-884E-B3ED-4870707F6600}" name="Column166" dataDxfId="16281"/>
    <tableColumn id="224" xr3:uid="{19C0062B-29A6-DC4E-88C6-F60A8FB1D693}" name="Column167" dataDxfId="16280"/>
    <tableColumn id="225" xr3:uid="{2FF04C3D-B858-AB40-9215-1DFFE59D03AA}" name="Column168" dataDxfId="16279"/>
    <tableColumn id="226" xr3:uid="{E81FBFDA-DFF8-A34A-8BC9-DCCE60C0DA62}" name="Column169" dataDxfId="16278"/>
    <tableColumn id="227" xr3:uid="{C3CDA6D6-BB73-B84F-B41B-EC7F0E362C44}" name="Column170" dataDxfId="16277"/>
    <tableColumn id="228" xr3:uid="{789831E4-EEA2-8540-9E11-6C4B710CCD78}" name="Column171" dataDxfId="16276"/>
    <tableColumn id="229" xr3:uid="{522C2641-9A1A-AD43-A7BD-5E93DDD073A8}" name="Column172" dataDxfId="16275"/>
    <tableColumn id="230" xr3:uid="{4C565EDF-6A1C-484B-BCC2-50E84441C291}" name="Column173" dataDxfId="16274"/>
    <tableColumn id="231" xr3:uid="{3ADD451D-CB98-5F43-AB6A-D075114964F1}" name="Column174" dataDxfId="16273"/>
    <tableColumn id="232" xr3:uid="{EA1DED10-E180-C44E-BD35-580447C9E921}" name="Column175" dataDxfId="16272"/>
    <tableColumn id="233" xr3:uid="{B8870A0A-3B83-3348-811E-8959C8DDB23C}" name="Column176" dataDxfId="16271"/>
    <tableColumn id="234" xr3:uid="{9E06A807-B16E-6C44-95E1-468F6A554152}" name="Column177" dataDxfId="16270"/>
    <tableColumn id="235" xr3:uid="{64FA0338-B214-5341-BCBB-336CCBE53BFB}" name="Column178" dataDxfId="16269"/>
    <tableColumn id="236" xr3:uid="{70B0ABFD-AC19-5F4D-B0AF-6E163BE3264E}" name="Column179" dataDxfId="16268"/>
    <tableColumn id="237" xr3:uid="{549DFB63-FB98-064A-B317-A5698966212A}" name="Column180" dataDxfId="16267"/>
    <tableColumn id="238" xr3:uid="{31E8B00E-84D9-9E4D-8073-AFB7F73E1514}" name="Column181" dataDxfId="16266"/>
    <tableColumn id="239" xr3:uid="{759A44EA-D72F-7B4B-B022-BB82EA8E3AB4}" name="Column182" dataDxfId="16265"/>
    <tableColumn id="240" xr3:uid="{CB3EC61F-D3DD-6845-9B26-CB194CE24A3F}" name="Column183" dataDxfId="16264"/>
    <tableColumn id="241" xr3:uid="{E2D36E8D-8F4C-A34F-845E-91CD477FD5FD}" name="Column184" dataDxfId="16263"/>
    <tableColumn id="242" xr3:uid="{A1B78624-CB58-9A4B-B19D-7DDB52D5C612}" name="Column185" dataDxfId="16262"/>
    <tableColumn id="243" xr3:uid="{315C1E97-7FBE-E043-8C76-2FDE1484D7E0}" name="Column186" dataDxfId="16261"/>
    <tableColumn id="244" xr3:uid="{2CECEE17-3D97-1048-8C47-731BD79ABA90}" name="Column187" dataDxfId="16260"/>
    <tableColumn id="245" xr3:uid="{590FAF2C-54A5-A34D-86CA-2330AE3F8247}" name="Column188" dataDxfId="16259"/>
    <tableColumn id="246" xr3:uid="{F7DA0247-0044-CD4E-B857-98BFC06F1F22}" name="Column189" dataDxfId="16258"/>
    <tableColumn id="247" xr3:uid="{DDF419E2-932D-064F-8829-AE2C2012FE56}" name="Column190" dataDxfId="16257"/>
    <tableColumn id="248" xr3:uid="{094412DF-291F-F74A-8AE2-B0A19DD03D60}" name="Column191" dataDxfId="16256"/>
    <tableColumn id="249" xr3:uid="{1D67F72E-CB76-AA4D-8C20-582C332E7988}" name="Column192" dataDxfId="16255"/>
    <tableColumn id="250" xr3:uid="{5A6CC803-1D9E-784F-B6CB-49EF527E4132}" name="Column193" dataDxfId="16254"/>
    <tableColumn id="251" xr3:uid="{B6DBF7FB-0F04-3241-A28F-E0D06EF1DE61}" name="Column194" dataDxfId="16253"/>
    <tableColumn id="252" xr3:uid="{AF916F1F-1560-8546-BA30-758B050B69A4}" name="Column195" dataDxfId="16252"/>
    <tableColumn id="253" xr3:uid="{5D42F304-2504-794D-9E60-C7DB98874692}" name="Column196" dataDxfId="16251"/>
    <tableColumn id="254" xr3:uid="{0377EA84-F003-654A-9701-1D292A666553}" name="Column197" dataDxfId="16250"/>
    <tableColumn id="255" xr3:uid="{7B9FDC93-1555-3640-80C6-2114E2CFBD94}" name="Column198" dataDxfId="16249"/>
    <tableColumn id="256" xr3:uid="{B8A76C09-8F2B-774B-952D-B5EA0B005219}" name="Column199" dataDxfId="16248"/>
    <tableColumn id="257" xr3:uid="{FCC9C85C-4D26-364D-8E55-A8107DF7A5C3}" name="Column200" dataDxfId="16247"/>
    <tableColumn id="258" xr3:uid="{679735B4-0138-AB42-A134-32F5C7A5D63D}" name="Column201" dataDxfId="16246"/>
    <tableColumn id="259" xr3:uid="{B19C9907-091D-2A49-BBAB-24B164B6D30C}" name="Column202" dataDxfId="16245"/>
    <tableColumn id="260" xr3:uid="{B88A0D1C-625A-E348-BB3B-227EBAF457A2}" name="Column203" dataDxfId="16244"/>
    <tableColumn id="261" xr3:uid="{599B45CD-5AF7-7C44-BA2B-C495FA18A688}" name="Column204" dataDxfId="16243"/>
    <tableColumn id="262" xr3:uid="{06A92608-74FA-C34F-BC3A-FAF9DFC8E4FE}" name="Column205" dataDxfId="16242"/>
    <tableColumn id="263" xr3:uid="{3343D9D6-B1B2-874A-888B-F4CD0DBF2321}" name="Column206" dataDxfId="16241"/>
    <tableColumn id="264" xr3:uid="{2F9730D5-5AD4-6F4B-BEDC-AFD5D3D8C5BF}" name="Column207" dataDxfId="16240"/>
    <tableColumn id="265" xr3:uid="{3EDE339D-38F4-434B-AE79-76282DD4B225}" name="Column208" dataDxfId="16239"/>
    <tableColumn id="266" xr3:uid="{4A26D641-0004-F942-84B9-A8ECF6B79FF4}" name="Column209" dataDxfId="16238"/>
    <tableColumn id="267" xr3:uid="{CEDC3B3F-E766-A740-BC44-893FC56729E9}" name="Column210" dataDxfId="16237"/>
    <tableColumn id="268" xr3:uid="{97BC3D72-62DD-384D-A8CD-E0386A6935F9}" name="Column211" dataDxfId="16236"/>
    <tableColumn id="269" xr3:uid="{BE0307D8-55F1-3248-8ABE-A5C8330EB74B}" name="Column212" dataDxfId="16235"/>
    <tableColumn id="270" xr3:uid="{96903EB3-6222-4A41-8877-C64163AD3174}" name="Column213" dataDxfId="16234"/>
    <tableColumn id="271" xr3:uid="{CBBAF308-A57D-B94F-A54E-22BA2264A118}" name="Column214" dataDxfId="16233"/>
    <tableColumn id="272" xr3:uid="{7534CDBF-34F4-FF47-84F1-0985DE8C1673}" name="Column215" dataDxfId="16232"/>
    <tableColumn id="273" xr3:uid="{AD2F013B-37B4-6149-900C-50B0D1828E4F}" name="Column216" dataDxfId="16231"/>
    <tableColumn id="274" xr3:uid="{EA5E3760-AC31-9E49-A7B8-4E058FB206DC}" name="Column217" dataDxfId="16230"/>
    <tableColumn id="275" xr3:uid="{D39C0760-0912-3447-86EA-D4DB1737494C}" name="Column218" dataDxfId="16229"/>
    <tableColumn id="276" xr3:uid="{B232DF4A-5EC3-644B-BD2F-C8C6B13F2341}" name="Column219" dataDxfId="16228"/>
    <tableColumn id="277" xr3:uid="{D5D70B07-6B42-5F48-AEA2-D73391426FC2}" name="Column220" dataDxfId="16227"/>
    <tableColumn id="278" xr3:uid="{3CBF2931-408C-D046-81DC-90AB320E94F3}" name="Column221" dataDxfId="16226"/>
    <tableColumn id="279" xr3:uid="{B3D68509-636E-3841-88AB-1356C9E0EDAD}" name="Column222" dataDxfId="16225"/>
    <tableColumn id="280" xr3:uid="{EFF6F154-6FE2-CD43-89B6-1290F5186766}" name="Column223" dataDxfId="16224"/>
    <tableColumn id="281" xr3:uid="{6463FC43-E5D2-2E4D-9DC3-383C19ED8AD7}" name="Column224" dataDxfId="16223"/>
    <tableColumn id="282" xr3:uid="{9F4F4AEF-AFDF-5646-8EFA-BD7D30B692C5}" name="Column225" dataDxfId="16222"/>
    <tableColumn id="283" xr3:uid="{10BD4659-19BA-9A40-8CD0-373BFB5B683E}" name="Column226" dataDxfId="16221"/>
    <tableColumn id="284" xr3:uid="{9DD8F6DB-CE80-A548-BCB2-33FACDE7188F}" name="Column227" dataDxfId="16220"/>
    <tableColumn id="285" xr3:uid="{8EB3C9E2-E3D0-5D41-AD24-165069A2255D}" name="Column228" dataDxfId="16219"/>
    <tableColumn id="286" xr3:uid="{14F1E884-BE83-6042-B5DC-F369A877FFC6}" name="Column229" dataDxfId="16218"/>
    <tableColumn id="287" xr3:uid="{BB6056BC-FB56-EC4B-A890-EA89E6A0DB39}" name="Column230" dataDxfId="16217"/>
    <tableColumn id="288" xr3:uid="{4E360A60-3C08-B041-958B-2D33A510B360}" name="Column231" dataDxfId="16216"/>
    <tableColumn id="289" xr3:uid="{2E1EEC18-772C-CD44-9135-DE123951DBFC}" name="Column232" dataDxfId="16215"/>
    <tableColumn id="290" xr3:uid="{BB0BE1BD-7640-AF4A-A387-C9B96CF5FE81}" name="Column233" dataDxfId="16214"/>
    <tableColumn id="291" xr3:uid="{BAE2216A-389E-164E-9580-3EE15552F43E}" name="Column234" dataDxfId="16213"/>
    <tableColumn id="292" xr3:uid="{34800857-FDB0-4E47-9D69-6A929DFFE759}" name="Column235" dataDxfId="16212"/>
    <tableColumn id="293" xr3:uid="{84BEB7BE-1BB5-F347-B36C-9364BB6DC201}" name="Column236" dataDxfId="16211"/>
    <tableColumn id="294" xr3:uid="{5BC0CE9B-4623-5D49-9379-8F572F31C48F}" name="Column237" dataDxfId="16210"/>
    <tableColumn id="295" xr3:uid="{9BD6E067-F0AB-5B4E-9780-6E957FE24807}" name="Column238" dataDxfId="16209"/>
    <tableColumn id="296" xr3:uid="{69B8538E-DB6E-124B-9851-97D1FC0ADE0F}" name="Column239" dataDxfId="16208"/>
    <tableColumn id="297" xr3:uid="{ED401C52-3F44-334B-8571-72FFBA82F117}" name="Column240" dataDxfId="16207"/>
    <tableColumn id="298" xr3:uid="{563B9B06-A379-AC44-8091-F00C299A8215}" name="Column241" dataDxfId="16206"/>
    <tableColumn id="299" xr3:uid="{2D81B605-A6B5-3D4F-86E9-65D67028570A}" name="Column242" dataDxfId="16205"/>
    <tableColumn id="300" xr3:uid="{C24967C8-FD8B-5D4C-B5B3-FBE8525980A6}" name="Column243" dataDxfId="16204"/>
    <tableColumn id="301" xr3:uid="{41F9E5A0-DE20-464C-A670-E5975C6F4A0D}" name="Column265" dataDxfId="16203"/>
    <tableColumn id="302" xr3:uid="{186F0F61-5DBB-7745-93F9-E76EEE0CAB18}" name="Column266" dataDxfId="16202"/>
    <tableColumn id="303" xr3:uid="{698B7E5E-6F54-854D-8AC4-A7D1D8712023}" name="Column267" dataDxfId="16201"/>
    <tableColumn id="304" xr3:uid="{940DEB9A-6B9D-B04C-84DD-03C0D10FB1C0}" name="Column268" dataDxfId="16200"/>
    <tableColumn id="305" xr3:uid="{6F702160-8833-E249-8B40-15CE22549F52}" name="Column269" dataDxfId="16199"/>
    <tableColumn id="306" xr3:uid="{872CF2FA-1570-5B4F-8AA6-711687569E70}" name="Column270" dataDxfId="16198"/>
    <tableColumn id="307" xr3:uid="{E1ED3190-0984-C244-94AC-164D7E6F7AD7}" name="Column271" dataDxfId="16197"/>
    <tableColumn id="308" xr3:uid="{C487550A-80C5-7242-98D0-48EAD617030A}" name="Column272" dataDxfId="16196"/>
    <tableColumn id="309" xr3:uid="{696F439A-8B1D-1F45-91F0-088458C1EF3A}" name="Column273" dataDxfId="16195"/>
    <tableColumn id="310" xr3:uid="{3080F4DF-A70A-E441-B720-CD606099B0A7}" name="Column274" dataDxfId="16194"/>
    <tableColumn id="311" xr3:uid="{D2EA9FB0-8D7D-F248-A0AE-5FC51B662847}" name="Column275" dataDxfId="16193"/>
    <tableColumn id="312" xr3:uid="{498116B9-B739-B04B-BCD9-15A5CE3CAE67}" name="Column276" dataDxfId="16192"/>
    <tableColumn id="313" xr3:uid="{10AB9999-F353-0A42-BA8C-481080AF98BA}" name="Column277" dataDxfId="16191"/>
    <tableColumn id="314" xr3:uid="{A0774011-37F3-D94C-8A98-496E6492B1E2}" name="Column278" dataDxfId="16190"/>
    <tableColumn id="315" xr3:uid="{FE95387C-8ACF-9646-AD0B-872E2DF8C184}" name="Column279" dataDxfId="16189"/>
    <tableColumn id="316" xr3:uid="{91F61BCF-A3C4-AB40-A90F-42DF92FBFF67}" name="Column280" dataDxfId="16188"/>
    <tableColumn id="317" xr3:uid="{AB1047BE-396F-B342-A6C7-721A83B519C8}" name="Column281" dataDxfId="16187"/>
    <tableColumn id="318" xr3:uid="{7D877E24-DC00-7141-8DA7-96BA30715C8E}" name="Column282" dataDxfId="16186"/>
    <tableColumn id="319" xr3:uid="{360301E3-35CF-DD41-B185-CC327C892377}" name="Column283" dataDxfId="16185"/>
    <tableColumn id="320" xr3:uid="{6561804C-E9B1-014E-9D22-8B8399CD9986}" name="Column284" dataDxfId="16184"/>
    <tableColumn id="321" xr3:uid="{8ED17825-95F3-6D4F-AA89-A484DAD0F65D}" name="Column285" dataDxfId="16183"/>
    <tableColumn id="322" xr3:uid="{F02E5C90-25B7-E849-8A84-81B0D11100B5}" name="Column286" dataDxfId="16182"/>
    <tableColumn id="323" xr3:uid="{A5E3BBBF-7BD1-5F4B-BCE5-7254891C90ED}" name="Column287" dataDxfId="16181"/>
    <tableColumn id="324" xr3:uid="{119A8EA8-530C-9644-AC91-026CF62FBF34}" name="Column288" dataDxfId="16180"/>
    <tableColumn id="325" xr3:uid="{E4503E44-A179-A54A-AE3F-2750AED90F3F}" name="Column289" dataDxfId="16179"/>
    <tableColumn id="326" xr3:uid="{CF38A333-9A00-7145-A401-E44A355DA4F6}" name="Column290" dataDxfId="16178"/>
    <tableColumn id="327" xr3:uid="{216AE134-8689-BD45-B0AB-45D0001896A6}" name="Column291" dataDxfId="16177"/>
    <tableColumn id="328" xr3:uid="{63409C1C-702C-CC4B-9E85-452DC87E155F}" name="Column292" dataDxfId="16176"/>
    <tableColumn id="329" xr3:uid="{E27DAD29-174E-EA4F-833C-DD5E49505977}" name="Column293" dataDxfId="16175"/>
    <tableColumn id="330" xr3:uid="{7D9F8A55-5BE6-FD43-A679-6CB00A681019}" name="Column294" dataDxfId="16174"/>
    <tableColumn id="331" xr3:uid="{D6A5B348-6B13-F64D-9E2E-247460F79EE8}" name="Column295" dataDxfId="16173"/>
    <tableColumn id="332" xr3:uid="{AD914C9D-C060-B04E-ADA6-E91FDFCE16BA}" name="Column296" dataDxfId="16172"/>
    <tableColumn id="333" xr3:uid="{693C66E8-BD18-784E-8D44-77E26675CE6A}" name="Column297" dataDxfId="16171"/>
    <tableColumn id="334" xr3:uid="{9AEE6BEE-8D41-9347-B193-7568419C2A2D}" name="Column298" dataDxfId="16170"/>
    <tableColumn id="335" xr3:uid="{78F3F095-104F-5F46-9A7B-15221E42CA80}" name="Column299" dataDxfId="16169"/>
    <tableColumn id="336" xr3:uid="{34078440-69E3-5C41-8C90-423AEA6A4892}" name="Column300" dataDxfId="16168"/>
    <tableColumn id="337" xr3:uid="{BEBC43A1-4056-C24B-A176-2AB8082F49AB}" name="Column301" dataDxfId="16167"/>
    <tableColumn id="338" xr3:uid="{D191CA3E-D815-A144-A359-86C1E970CE0D}" name="Column302" dataDxfId="16166"/>
    <tableColumn id="339" xr3:uid="{E2766AD4-5BD6-DE42-AD8A-9F84C3807E0E}" name="Column303" dataDxfId="16165"/>
    <tableColumn id="340" xr3:uid="{FEC6A010-AD8A-1E41-8FCF-B0AA9D6681C2}" name="Column304" dataDxfId="16164"/>
    <tableColumn id="341" xr3:uid="{6BF480C8-5150-3B4B-9BAF-4B30E7BF7620}" name="Column305" dataDxfId="16163"/>
    <tableColumn id="342" xr3:uid="{FCBF23A9-AFA6-0C41-8060-743BB302EEF6}" name="Column306" dataDxfId="16162"/>
    <tableColumn id="343" xr3:uid="{C88F0280-4550-DE45-91F2-23CFE0695144}" name="Column307" dataDxfId="16161"/>
    <tableColumn id="344" xr3:uid="{D88A47B4-5AE0-9743-93CB-C67AB285F323}" name="Column308" dataDxfId="16160"/>
    <tableColumn id="345" xr3:uid="{5105ADC1-5E4D-284C-AE41-2593EA97AB42}" name="Column309" dataDxfId="16159"/>
    <tableColumn id="346" xr3:uid="{A3EFDEF9-D312-954B-9BEC-188536349EE6}" name="Column310" dataDxfId="16158"/>
    <tableColumn id="347" xr3:uid="{0E36E8CA-FDFA-DB44-B723-81C2ACAB9B3F}" name="Column311" dataDxfId="16157"/>
    <tableColumn id="348" xr3:uid="{EF7D1D1D-9BBC-8D40-A64E-6ACCCC8A11E6}" name="Column312" dataDxfId="16156"/>
    <tableColumn id="349" xr3:uid="{A9338430-5D81-8648-B228-6EA3BEA048E8}" name="Column313" dataDxfId="16155"/>
    <tableColumn id="350" xr3:uid="{9401B53B-1790-1F49-AAFB-B671DBD8B5FF}" name="Column314" dataDxfId="16154"/>
    <tableColumn id="351" xr3:uid="{DEEFD0C4-20C3-E447-8719-77A8D8F0BD19}" name="Column315" dataDxfId="16153"/>
    <tableColumn id="352" xr3:uid="{51575DA9-35EF-9146-85C3-DDD508CC3E7B}" name="Column316" dataDxfId="16152"/>
    <tableColumn id="353" xr3:uid="{A2A70760-C0D0-5340-B0AB-B545D6CEED12}" name="Column317" dataDxfId="16151"/>
    <tableColumn id="354" xr3:uid="{02BC8C48-6BF9-8C41-B98D-CF16330BE2CE}" name="Column318" dataDxfId="16150"/>
    <tableColumn id="355" xr3:uid="{EA28F235-3C41-DB4A-8149-725DECB9EE5E}" name="Column319" dataDxfId="16149"/>
    <tableColumn id="356" xr3:uid="{A1BB9A5F-5098-A04B-B593-4DB75D6C1B70}" name="Column320" dataDxfId="16148"/>
    <tableColumn id="357" xr3:uid="{2EF6370B-E78B-E94D-A52E-6BBF1FC4AF9C}" name="Column321" dataDxfId="16147"/>
    <tableColumn id="358" xr3:uid="{6434165F-1364-EC4F-8C07-D5369C6F76A3}" name="Column322" dataDxfId="16146"/>
    <tableColumn id="359" xr3:uid="{46382F0A-D3C8-6C45-8EBC-AB93F0006271}" name="Column323" dataDxfId="16145"/>
    <tableColumn id="360" xr3:uid="{B6CD6A1F-157E-564C-81D2-2D208117E4B1}" name="Column324" dataDxfId="16144"/>
    <tableColumn id="361" xr3:uid="{039683EB-F2F7-8848-9CCF-1310503EC56D}" name="Column325" dataDxfId="16143"/>
    <tableColumn id="362" xr3:uid="{D3F02E35-0CFB-4D47-94E8-806DB2CBA761}" name="Column326" dataDxfId="16142"/>
    <tableColumn id="363" xr3:uid="{644E7FE7-B0F3-9C45-999F-F62787857D41}" name="Column327" dataDxfId="16141"/>
    <tableColumn id="364" xr3:uid="{23441271-9F7C-3C42-B482-C516C7709114}" name="Column328" dataDxfId="16140"/>
    <tableColumn id="365" xr3:uid="{8453DFBB-0F41-594E-BAFF-2B6410680DF8}" name="Column329" dataDxfId="16139"/>
    <tableColumn id="366" xr3:uid="{F83A504E-50CF-204B-90A6-0EAF1EE0620C}" name="Column330" dataDxfId="16138"/>
    <tableColumn id="367" xr3:uid="{EAEB07BE-7467-6B4D-BE56-8A0D93D24B5E}" name="Column331" dataDxfId="16137"/>
    <tableColumn id="368" xr3:uid="{DF3225A4-56BD-1547-A7DD-78FA99EEE715}" name="Column332" dataDxfId="16136"/>
    <tableColumn id="369" xr3:uid="{3FB271FB-4701-A340-B55B-08F6FA7AEEE3}" name="Column333" dataDxfId="16135"/>
    <tableColumn id="370" xr3:uid="{292076D5-CF08-304E-8FBF-0630DEE59C52}" name="Column334" dataDxfId="16134"/>
    <tableColumn id="371" xr3:uid="{D48E02B9-88B1-9146-98FE-6948E6BBEEFE}" name="Column335" dataDxfId="16133"/>
    <tableColumn id="372" xr3:uid="{73F551D1-E827-D341-9CBD-C5EA5B726C02}" name="Column336" dataDxfId="16132"/>
    <tableColumn id="373" xr3:uid="{FA3E72CB-C6CD-1142-8504-4306F302D544}" name="Column337" dataDxfId="16131"/>
    <tableColumn id="374" xr3:uid="{E1EFCC6C-7A70-7E49-8ECC-AB1C13B333A7}" name="Column338" dataDxfId="16130"/>
    <tableColumn id="375" xr3:uid="{2619944C-0C5F-764D-90ED-02B0DE6CB58A}" name="Column339" dataDxfId="16129"/>
    <tableColumn id="376" xr3:uid="{326D5A01-B634-0347-AC90-2E071F658F79}" name="Column340" dataDxfId="16128"/>
    <tableColumn id="377" xr3:uid="{71503BDC-B174-EC48-A972-679BDE24F53E}" name="Column341" dataDxfId="16127"/>
    <tableColumn id="378" xr3:uid="{0349672D-6156-8F4A-925D-17B40CB14A6D}" name="Column342" dataDxfId="16126"/>
    <tableColumn id="379" xr3:uid="{6201C689-E57F-494D-B085-C84C1CF2FF37}" name="Column343" dataDxfId="16125"/>
    <tableColumn id="380" xr3:uid="{C560E771-0EED-9B48-91DB-5029829F27E6}" name="Column344" dataDxfId="16124"/>
    <tableColumn id="381" xr3:uid="{4EE89E74-2955-1249-BCFF-187A11123766}" name="Column345" dataDxfId="16123"/>
    <tableColumn id="382" xr3:uid="{D202E27C-A69C-3F48-A671-84992751D092}" name="Column346" dataDxfId="16122"/>
    <tableColumn id="383" xr3:uid="{E8D23B90-5BA0-2845-80DC-6F305BA59C4F}" name="Column347" dataDxfId="16121"/>
    <tableColumn id="384" xr3:uid="{B4C19187-EBDD-BA48-A350-F088327821FD}" name="Column348" dataDxfId="16120"/>
    <tableColumn id="385" xr3:uid="{54DAF76E-3C76-CD44-9206-DE533652D8FD}" name="Column349" dataDxfId="16119"/>
    <tableColumn id="386" xr3:uid="{5624B60F-B93A-8048-A86B-3E468DF610D9}" name="Column350" dataDxfId="16118"/>
    <tableColumn id="387" xr3:uid="{FEDE99AA-107B-434E-BA78-70782373E88E}" name="Column351" dataDxfId="16117"/>
    <tableColumn id="388" xr3:uid="{E6A74BF8-A846-ED44-A7FF-54F7210ED9F3}" name="Column352" dataDxfId="16116"/>
    <tableColumn id="389" xr3:uid="{824037DE-C731-4942-92B5-1F287F3745F4}" name="Column353" dataDxfId="16115"/>
    <tableColumn id="390" xr3:uid="{DC607563-DB0E-5E4E-9233-B39176656A30}" name="Column354" dataDxfId="16114"/>
    <tableColumn id="391" xr3:uid="{EDA206E3-BB40-6E44-9BBC-0DD42B934E87}" name="Column355" dataDxfId="16113"/>
    <tableColumn id="392" xr3:uid="{BAE6749C-732C-9F47-A38C-32039B2C7B41}" name="Column356" dataDxfId="16112"/>
    <tableColumn id="393" xr3:uid="{F395B26A-70FD-704B-83E4-A9A32AB59A55}" name="Column357" dataDxfId="16111"/>
    <tableColumn id="394" xr3:uid="{1146414A-55C1-B44E-937F-A4DE02DC2C8F}" name="Column358" dataDxfId="16110"/>
    <tableColumn id="395" xr3:uid="{62A070BE-E5C3-394A-99A0-D8F9BBFF8694}" name="Column359" dataDxfId="16109"/>
    <tableColumn id="396" xr3:uid="{3D78142F-1791-0946-9BD7-24F7646F68F1}" name="Column360" dataDxfId="16108"/>
    <tableColumn id="397" xr3:uid="{A1174D1A-3E7A-EB42-A9BB-936B8BF8A8FA}" name="Column361" dataDxfId="16107"/>
    <tableColumn id="398" xr3:uid="{F73B51D7-98F0-944C-9616-03B543751A3D}" name="Column362" dataDxfId="16106"/>
    <tableColumn id="399" xr3:uid="{FFC6F12A-8456-EE4B-A66B-6BE2EEFD3DFB}" name="Column363" dataDxfId="16105"/>
    <tableColumn id="400" xr3:uid="{C2605EB0-BED8-4C4A-9AAD-8F04D01005E2}" name="Column364" dataDxfId="16104"/>
    <tableColumn id="401" xr3:uid="{CEFCDA57-652F-CD42-AA29-CB2666D5D22C}" name="Column365" dataDxfId="16103"/>
    <tableColumn id="402" xr3:uid="{F9FD6863-39D3-934F-8FF7-6A9E209F3977}" name="Column366" dataDxfId="16102"/>
    <tableColumn id="403" xr3:uid="{3217B125-67C7-2246-9225-AB94A45535D5}" name="Column367" dataDxfId="16101"/>
    <tableColumn id="404" xr3:uid="{14D460A3-0D38-AA40-9267-3C3230315634}" name="Column368" dataDxfId="16100"/>
    <tableColumn id="405" xr3:uid="{0EB76B94-6FB7-F146-A607-F6687D0ADC1A}" name="Column369" dataDxfId="16099"/>
    <tableColumn id="406" xr3:uid="{C3EA5E04-FE7B-8C41-9852-4E38EFA366B5}" name="Column370" dataDxfId="16098"/>
    <tableColumn id="407" xr3:uid="{9A796B24-D661-FB4F-95C9-EEED122D9480}" name="Column371" dataDxfId="16097"/>
    <tableColumn id="408" xr3:uid="{F84B5F11-8117-0A4B-8611-236BA94137F3}" name="Column372" dataDxfId="16096"/>
    <tableColumn id="409" xr3:uid="{147D67B6-F79F-FD42-9B09-A3D034A8A24A}" name="Column373" dataDxfId="16095"/>
    <tableColumn id="410" xr3:uid="{5D382F92-0BC5-9941-8101-CC597EDD4602}" name="Column374" dataDxfId="16094"/>
    <tableColumn id="411" xr3:uid="{1C2B1AAA-8141-574E-B18C-5C6F969338BC}" name="Column375" dataDxfId="16093"/>
    <tableColumn id="412" xr3:uid="{757B46B9-0EBE-9E41-AF37-06B7417D8F87}" name="Column376" dataDxfId="16092"/>
    <tableColumn id="413" xr3:uid="{6977EFD8-6481-124E-A56B-C6CDB9C437D1}" name="Column377" dataDxfId="16091"/>
    <tableColumn id="414" xr3:uid="{7C29C7FB-F08E-9D48-BDD4-9FE70B6CAF60}" name="Column378" dataDxfId="16090"/>
    <tableColumn id="415" xr3:uid="{373C27C5-B7B9-A04D-B8C7-6BBC38DECC7F}" name="Column379" dataDxfId="16089"/>
    <tableColumn id="416" xr3:uid="{0650E02A-49F8-C143-8414-DD63DB5898FA}" name="Column380" dataDxfId="16088"/>
    <tableColumn id="417" xr3:uid="{69B2B82D-6B3C-BE4E-84D4-5653D20126D1}" name="Column381" dataDxfId="16087"/>
    <tableColumn id="418" xr3:uid="{EA4DEB89-9B0C-C847-9658-947D683A9AC3}" name="Column382" dataDxfId="16086"/>
    <tableColumn id="419" xr3:uid="{189CA0D0-C379-6B40-8617-08ED7B8D3DA6}" name="Column383" dataDxfId="16085"/>
    <tableColumn id="420" xr3:uid="{04C36768-BC63-2944-8745-BEBE12DF150C}" name="Column384" dataDxfId="16084"/>
    <tableColumn id="421" xr3:uid="{C86B53FA-9328-B845-8605-1A04EA9A3207}" name="Column385" dataDxfId="16083"/>
    <tableColumn id="422" xr3:uid="{B0DE44C5-C8C8-774A-BC22-915C705487E5}" name="Column386" dataDxfId="16082"/>
    <tableColumn id="423" xr3:uid="{C48A369C-79DF-4042-AE2E-FFB02C2FC1FD}" name="Column387" dataDxfId="16081"/>
    <tableColumn id="424" xr3:uid="{378B97EA-3569-4E45-9EAE-8CDF58286440}" name="Column388" dataDxfId="16080"/>
    <tableColumn id="425" xr3:uid="{388979DC-BF71-4B4A-A496-D4C9CBB923EF}" name="Column389" dataDxfId="16079"/>
    <tableColumn id="426" xr3:uid="{C8B4CD0F-5EEE-5A49-9CB9-9DD75E0588F5}" name="Column390" dataDxfId="16078"/>
    <tableColumn id="427" xr3:uid="{5B80DC09-D62F-394C-819A-376EE06EA33F}" name="Column391" dataDxfId="16077"/>
    <tableColumn id="428" xr3:uid="{57E67185-E3CC-5D45-8E7D-EDB9441397D0}" name="Column392" dataDxfId="16076"/>
    <tableColumn id="429" xr3:uid="{1B621153-511B-3647-9678-44C719083349}" name="Column393" dataDxfId="16075"/>
    <tableColumn id="430" xr3:uid="{8E02A8BC-4E20-BD43-8A8D-5FFCFAF82EF8}" name="Column394" dataDxfId="16074"/>
    <tableColumn id="431" xr3:uid="{1B2FFA5B-51E7-4240-A0E1-EEEF1FAA1303}" name="Column395" dataDxfId="16073"/>
    <tableColumn id="432" xr3:uid="{5BE5F54D-3BD3-2F49-B66E-F60413742CCB}" name="Column396" dataDxfId="16072"/>
    <tableColumn id="433" xr3:uid="{096329D6-368C-7649-8EF1-4F289B922E7F}" name="Column397" dataDxfId="16071"/>
    <tableColumn id="434" xr3:uid="{29221A36-C47C-B04A-AC2A-1D749FD6EC75}" name="Column398" dataDxfId="16070"/>
    <tableColumn id="435" xr3:uid="{992AB188-4166-2B49-9FDF-BE10A4A4BEA8}" name="Column399" dataDxfId="16069"/>
    <tableColumn id="436" xr3:uid="{340FD3F5-537A-2849-995A-07DDE2783A52}" name="Column400" dataDxfId="16068"/>
    <tableColumn id="437" xr3:uid="{FC2C4E17-5979-D24D-9750-7811E3A9EC71}" name="Column401" dataDxfId="16067"/>
    <tableColumn id="438" xr3:uid="{B9A43BE6-F197-6B4E-A78B-027F2ABBCB79}" name="Column402" dataDxfId="16066"/>
    <tableColumn id="439" xr3:uid="{C4A54D5F-4947-784C-9F1A-47C53FEE4665}" name="Column403" dataDxfId="16065"/>
    <tableColumn id="440" xr3:uid="{4931F039-FA58-664E-A098-A5FC773937D2}" name="Column404" dataDxfId="16064"/>
    <tableColumn id="441" xr3:uid="{657395B7-9AAA-4C4E-A367-8DFD55086276}" name="Column405" dataDxfId="16063"/>
    <tableColumn id="442" xr3:uid="{0D700C80-85E0-3F48-A7B3-D7A97E6937F0}" name="Column406" dataDxfId="16062"/>
    <tableColumn id="443" xr3:uid="{3AF5E7AC-D739-B54C-A21F-45ED2CEA2D2D}" name="Column407" dataDxfId="16061"/>
    <tableColumn id="444" xr3:uid="{578D39D0-BD7A-C94A-99EC-499E8234CCD6}" name="Column408" dataDxfId="16060"/>
    <tableColumn id="445" xr3:uid="{6BFD292F-D86F-F347-B4C2-4B9A940753F6}" name="Column409" dataDxfId="16059"/>
    <tableColumn id="446" xr3:uid="{48853CD4-2D50-6E44-82FE-1E8920618A00}" name="Column410" dataDxfId="16058"/>
    <tableColumn id="447" xr3:uid="{6CEF4BA4-374A-3A4A-BF1F-28DAA380EE80}" name="Column411" dataDxfId="16057"/>
    <tableColumn id="448" xr3:uid="{906A7EE4-ED7D-294B-B135-0608CB851741}" name="Column412" dataDxfId="16056"/>
    <tableColumn id="449" xr3:uid="{D8233FAB-4104-6549-A621-3F9F557C2C92}" name="Column413" dataDxfId="16055"/>
    <tableColumn id="450" xr3:uid="{BB049026-F24A-6149-A8BE-9BEDD233E874}" name="Column414" dataDxfId="16054"/>
    <tableColumn id="451" xr3:uid="{FCE930E7-6D42-8446-81C9-B07ED8C4660E}" name="Column415" dataDxfId="16053"/>
    <tableColumn id="452" xr3:uid="{270F6367-C5A1-F340-9E00-F43EA394502B}" name="Column416" dataDxfId="16052"/>
    <tableColumn id="453" xr3:uid="{3184058A-81EE-C548-B99A-D9C8669EF73E}" name="Column417" dataDxfId="16051"/>
    <tableColumn id="454" xr3:uid="{0637C525-171F-3D4A-8A35-2CCE4E7102D4}" name="Column418" dataDxfId="16050"/>
    <tableColumn id="455" xr3:uid="{501D6E1A-6377-BF41-BF3A-081B8CF37A70}" name="Column419" dataDxfId="16049"/>
    <tableColumn id="456" xr3:uid="{1A7A2129-59AA-2B46-9CF2-81EB8D8161D8}" name="Column420" dataDxfId="16048"/>
    <tableColumn id="457" xr3:uid="{A6F566FD-9616-7047-9C24-C42785EC2054}" name="Column421" dataDxfId="16047"/>
    <tableColumn id="458" xr3:uid="{4357054D-017A-6B42-92E9-BCFBDF0F7EF6}" name="Column422" dataDxfId="16046"/>
    <tableColumn id="459" xr3:uid="{02342BAA-811F-5A49-8710-FD21904E76A0}" name="Column423" dataDxfId="16045"/>
    <tableColumn id="460" xr3:uid="{3442DC02-11A1-5540-A16C-758A53855D22}" name="Column424" dataDxfId="16044"/>
    <tableColumn id="461" xr3:uid="{38B73F5F-73A0-6A42-9697-516CB0181FAB}" name="Column425" dataDxfId="16043"/>
    <tableColumn id="462" xr3:uid="{42AB9B6D-E4F5-E94A-BB44-648531D91642}" name="Column426" dataDxfId="16042"/>
    <tableColumn id="463" xr3:uid="{266FAE7E-148C-EE44-ADED-38AB22ECACD3}" name="Column427" dataDxfId="16041"/>
    <tableColumn id="464" xr3:uid="{7969B775-DAF3-B74C-8DDB-FD86AED675D1}" name="Column428" dataDxfId="16040"/>
    <tableColumn id="465" xr3:uid="{5E95DD6E-DBD5-A047-84B0-02D17356ACD9}" name="Column429" dataDxfId="16039"/>
    <tableColumn id="466" xr3:uid="{290F06EE-674F-2D44-A3DA-D38C00C3F0D7}" name="Column430" dataDxfId="16038"/>
    <tableColumn id="467" xr3:uid="{636516C6-3B92-1242-89B0-18855A696DDA}" name="Column431" dataDxfId="16037"/>
    <tableColumn id="468" xr3:uid="{B79B33AE-31AF-1140-B210-30F1619F6671}" name="Column432" dataDxfId="16036"/>
    <tableColumn id="469" xr3:uid="{C40B9E97-382F-7F4C-B990-7DDD3452B9D2}" name="Column433" dataDxfId="16035"/>
    <tableColumn id="470" xr3:uid="{D764B04A-1344-CF4B-B99C-33B6EFFDEEBD}" name="Column434" dataDxfId="16034"/>
    <tableColumn id="471" xr3:uid="{17527FF8-953B-214F-8C5B-BCAC130AB995}" name="Column435" dataDxfId="16033"/>
    <tableColumn id="472" xr3:uid="{1BEE893F-BF71-524B-9796-360AB9F58AA4}" name="Column436" dataDxfId="16032"/>
    <tableColumn id="473" xr3:uid="{629CE5BE-4860-CF41-9270-F32DB5769AAE}" name="Column437" dataDxfId="16031"/>
    <tableColumn id="474" xr3:uid="{F0E70000-ACF4-F84D-AE0D-F16898337D1E}" name="Column438" dataDxfId="16030"/>
    <tableColumn id="475" xr3:uid="{A3AD3CC3-7D41-374C-AF3D-16B385AD0781}" name="Column439" dataDxfId="16029"/>
    <tableColumn id="476" xr3:uid="{14E2D17A-BC55-F74D-86FF-15E5EC677D18}" name="Column440" dataDxfId="16028"/>
    <tableColumn id="477" xr3:uid="{F43EC6FB-F6BA-0D4F-9654-F63599322537}" name="Column441" dataDxfId="16027"/>
    <tableColumn id="478" xr3:uid="{A491EC1A-4971-F249-BDF1-AD59BD6D73A6}" name="Column442" dataDxfId="16026"/>
    <tableColumn id="479" xr3:uid="{4CF39118-366C-1045-BA25-1D0A3BF89BA3}" name="Column443" dataDxfId="16025"/>
    <tableColumn id="480" xr3:uid="{611356F1-DB68-A54A-974E-E24781D9692E}" name="Column444" dataDxfId="16024"/>
    <tableColumn id="481" xr3:uid="{E4F84344-C040-C34D-8505-1312A792B077}" name="Column445" dataDxfId="16023"/>
    <tableColumn id="482" xr3:uid="{B928C04D-CEF7-DF4E-833A-B1039EFB1CD3}" name="Column446" dataDxfId="16022"/>
    <tableColumn id="483" xr3:uid="{46DDC700-3BC0-5F4E-B392-E6E54BAB0FF7}" name="Column447" dataDxfId="16021"/>
    <tableColumn id="484" xr3:uid="{A4764FBA-AC1E-8641-9CE8-5A997023C208}" name="Column448" dataDxfId="16020"/>
    <tableColumn id="485" xr3:uid="{F05EF437-5C16-1749-BDB2-E28AE717FDC9}" name="Column449" dataDxfId="16019"/>
    <tableColumn id="486" xr3:uid="{AD23947A-7C08-E543-9D50-44908A0E93A1}" name="Column450" dataDxfId="16018"/>
    <tableColumn id="487" xr3:uid="{544D5751-671B-BB4F-8006-4034F9C13604}" name="Column451" dataDxfId="16017"/>
    <tableColumn id="488" xr3:uid="{570BE505-EA00-7B4C-8DAA-03035E498D3F}" name="Column452" dataDxfId="16016"/>
    <tableColumn id="489" xr3:uid="{663289A3-3682-0B4A-B08C-34C374278323}" name="Column453" dataDxfId="16015"/>
    <tableColumn id="490" xr3:uid="{54942EFA-CDEB-EC41-8F33-216F2AD37912}" name="Column454" dataDxfId="16014"/>
    <tableColumn id="491" xr3:uid="{E1976675-B011-A040-8214-A13F7E2571B2}" name="Column455" dataDxfId="16013"/>
    <tableColumn id="492" xr3:uid="{83A6C104-3FFB-BE48-A604-DFB66DB0B831}" name="Column456" dataDxfId="16012"/>
    <tableColumn id="493" xr3:uid="{CC155D69-7B9F-7F41-B1E6-3827EBFF98C3}" name="Column457" dataDxfId="16011"/>
    <tableColumn id="494" xr3:uid="{4601B78B-DAF1-184A-887E-99E98E6C1376}" name="Column458" dataDxfId="16010"/>
    <tableColumn id="495" xr3:uid="{ED518410-7C7F-2149-9B38-5C142415EAD2}" name="Column459" dataDxfId="16009"/>
    <tableColumn id="496" xr3:uid="{0622CADF-1630-9E4C-961F-03BFC297855E}" name="Column460" dataDxfId="16008"/>
    <tableColumn id="497" xr3:uid="{816A0994-BB71-6D4D-9F06-BB1181D0723F}" name="Column461" dataDxfId="16007"/>
    <tableColumn id="498" xr3:uid="{9991EB26-02A4-644E-A114-7780339B163B}" name="Column462" dataDxfId="16006"/>
    <tableColumn id="499" xr3:uid="{6003EC49-BE20-024F-B995-CD244542FCBC}" name="Column463" dataDxfId="16005"/>
    <tableColumn id="500" xr3:uid="{D06466B4-8F68-494C-B1D8-D4A26325F29F}" name="Column464" dataDxfId="16004"/>
    <tableColumn id="501" xr3:uid="{E5F935DA-86D1-CE4F-9B9F-C624F57916BF}" name="Column465" dataDxfId="16003"/>
    <tableColumn id="502" xr3:uid="{51B85116-4305-894B-A741-CC80B13EDF8B}" name="Column466" dataDxfId="16002"/>
    <tableColumn id="503" xr3:uid="{E26339FB-000E-6A40-9485-660A9A20CADF}" name="Column467" dataDxfId="16001"/>
    <tableColumn id="504" xr3:uid="{79E0EBE2-731A-8B4A-8791-476354204701}" name="Column468" dataDxfId="16000"/>
    <tableColumn id="505" xr3:uid="{51CA6EB6-8A1D-974D-9D73-109F7FF6ECC0}" name="Column469" dataDxfId="15999"/>
    <tableColumn id="506" xr3:uid="{97FB3712-9528-4845-968F-4B0312C3B475}" name="Column470" dataDxfId="15998"/>
    <tableColumn id="507" xr3:uid="{D73BB7FB-7215-444C-92FB-A05A81DE290D}" name="Column471" dataDxfId="15997"/>
    <tableColumn id="508" xr3:uid="{5AE63B6B-F16E-3845-81CB-1F574A2513CD}" name="Column472" dataDxfId="15996"/>
    <tableColumn id="509" xr3:uid="{626D6467-40A2-E54A-902B-D7C7E3F7FF56}" name="Column473" dataDxfId="15995"/>
    <tableColumn id="510" xr3:uid="{21BD6ABF-C316-B340-B0C8-EBE0E4C7BE0C}" name="Column474" dataDxfId="15994"/>
    <tableColumn id="511" xr3:uid="{624E408C-E8A1-CB44-9EC6-B5C641C5F137}" name="Column475" dataDxfId="15993"/>
    <tableColumn id="512" xr3:uid="{C03A1BB9-5880-7249-9FC0-F67C01C422C0}" name="Column476" dataDxfId="15992"/>
    <tableColumn id="513" xr3:uid="{6344469D-8B8D-0E48-86C6-D0A16AFEF53B}" name="Column477" dataDxfId="15991"/>
    <tableColumn id="514" xr3:uid="{87891A3F-4D97-024A-B5C0-83F186C12E1A}" name="Column478" dataDxfId="15990"/>
    <tableColumn id="515" xr3:uid="{C83A8C51-A96E-D54B-AC2B-112E8E0C8DD0}" name="Column479" dataDxfId="15989"/>
    <tableColumn id="516" xr3:uid="{DED62308-8A95-5442-AADB-BCDA729BB16E}" name="Column480" dataDxfId="15988"/>
    <tableColumn id="517" xr3:uid="{E9562643-C81F-BF4D-B482-C6F03226B6E7}" name="Column481" dataDxfId="15987"/>
    <tableColumn id="518" xr3:uid="{3484E2D7-BA8D-7749-AC7A-9BCB9EB78530}" name="Column482" dataDxfId="15986"/>
    <tableColumn id="519" xr3:uid="{38CC903E-9E80-F049-8CED-A88851CF2836}" name="Column483" dataDxfId="15985"/>
    <tableColumn id="520" xr3:uid="{6F4C2B94-CA0F-3146-88A7-66896115B736}" name="Column484" dataDxfId="15984"/>
    <tableColumn id="521" xr3:uid="{0EDBB42B-A529-D14E-9294-E3676ED32532}" name="Column485" dataDxfId="15983"/>
    <tableColumn id="522" xr3:uid="{576C7289-2A22-EA49-A508-B213618BFEE8}" name="Column486" dataDxfId="15982"/>
    <tableColumn id="523" xr3:uid="{24007A39-8559-2A4A-A972-98A84F335D6E}" name="Column487" dataDxfId="15981"/>
    <tableColumn id="524" xr3:uid="{07D0599D-63F0-DF46-A012-8FC4111170A3}" name="Column488" dataDxfId="15980"/>
    <tableColumn id="525" xr3:uid="{B02B5C9F-EAC0-CB4E-9F4E-6CFA2066AA3A}" name="Column489" dataDxfId="15979"/>
    <tableColumn id="526" xr3:uid="{3DA0076B-3A54-0744-87A2-44701F24AC1B}" name="Column490" dataDxfId="15978"/>
    <tableColumn id="527" xr3:uid="{1361A9C3-53A3-E943-97FC-4C1EEF2E7FFB}" name="Column491" dataDxfId="15977"/>
    <tableColumn id="528" xr3:uid="{19A9FD59-590E-924C-9A77-8BF47AAF843E}" name="Column492" dataDxfId="15976"/>
    <tableColumn id="529" xr3:uid="{11C05118-5F03-644C-B08B-6D8C59FB0852}" name="Column493" dataDxfId="15975"/>
    <tableColumn id="530" xr3:uid="{FC4DDA81-32ED-5F4B-9EF8-D7CBDAC6CF51}" name="Column494" dataDxfId="15974"/>
    <tableColumn id="531" xr3:uid="{CC15E536-3F3E-0A4E-BB5F-FA24C10C8FD3}" name="Column495" dataDxfId="15973"/>
    <tableColumn id="532" xr3:uid="{8D3787A7-AE11-FA4E-B974-9A9119937A82}" name="Column496" dataDxfId="15972"/>
    <tableColumn id="533" xr3:uid="{FBA20A7E-ED05-B443-A49E-9ACADBFE0210}" name="Column497" dataDxfId="15971"/>
    <tableColumn id="534" xr3:uid="{31E37231-7F01-F849-9E9C-E23D94D6765F}" name="Column498" dataDxfId="15970"/>
    <tableColumn id="535" xr3:uid="{6134D312-91C3-A440-919C-57191E511F10}" name="Column499" dataDxfId="15969"/>
    <tableColumn id="536" xr3:uid="{CB546542-63D4-A640-888F-486B46F60196}" name="Column500" dataDxfId="15968"/>
    <tableColumn id="537" xr3:uid="{E689375E-C3A6-6149-AD0D-22DDB8528147}" name="Column501" dataDxfId="15967"/>
    <tableColumn id="538" xr3:uid="{D57468C8-C9B5-0F4B-81A7-63F1DC34E264}" name="Column502" dataDxfId="15966"/>
    <tableColumn id="539" xr3:uid="{C3B72277-EF49-1047-B5E0-E07E7AA42CD2}" name="Column503" dataDxfId="15965"/>
    <tableColumn id="540" xr3:uid="{E5053E8E-862C-6148-9332-4C49B389ACCA}" name="Column504" dataDxfId="15964"/>
    <tableColumn id="541" xr3:uid="{76124DC4-CF0A-E34A-823F-EDBE7645A087}" name="Column505" dataDxfId="15963"/>
    <tableColumn id="542" xr3:uid="{7162CAA9-1282-3946-A3EC-7D6947FFCCBA}" name="Column506" dataDxfId="15962"/>
    <tableColumn id="543" xr3:uid="{3B517B17-4757-6C4A-9741-637928E00FD2}" name="Column507" dataDxfId="15961"/>
    <tableColumn id="544" xr3:uid="{02FC3927-E2B8-9F4B-AB97-9EC0A3C90737}" name="Column508" dataDxfId="15960"/>
    <tableColumn id="545" xr3:uid="{E3D00677-390E-C740-95F0-AF71A330EB6D}" name="Column509" dataDxfId="15959"/>
    <tableColumn id="546" xr3:uid="{F8B6CE9A-2998-2749-B177-03FCB34D23AF}" name="Column510" dataDxfId="15958"/>
    <tableColumn id="547" xr3:uid="{8B169CD9-184C-8E49-8362-F35868D1D883}" name="Column511" dataDxfId="15957"/>
    <tableColumn id="548" xr3:uid="{A35276E1-8981-8F4B-99C1-69325995698E}" name="Column512" dataDxfId="15956"/>
    <tableColumn id="549" xr3:uid="{1AE99F0C-5990-5648-BFB1-77D7E808E07A}" name="Column513" dataDxfId="15955"/>
    <tableColumn id="550" xr3:uid="{BDA6137C-09F2-6F40-8D04-E8FB37021EC5}" name="Column514" dataDxfId="15954"/>
    <tableColumn id="551" xr3:uid="{F16403CE-356D-3F40-8309-E19993622EE5}" name="Column515" dataDxfId="15953"/>
    <tableColumn id="552" xr3:uid="{CB164EEE-9E61-C940-AAC6-1E62130B5AAE}" name="Column516" dataDxfId="15952"/>
    <tableColumn id="553" xr3:uid="{AD4D8CE5-986B-3D4D-BCCB-EFCDDA0F1F81}" name="Column517" dataDxfId="15951"/>
    <tableColumn id="554" xr3:uid="{C23F17B9-326E-5A44-9CF4-446E2D32A797}" name="Column518" dataDxfId="15950"/>
    <tableColumn id="555" xr3:uid="{FACF42F6-47AF-3443-8E92-D756CCA63B64}" name="Column519" dataDxfId="15949"/>
    <tableColumn id="556" xr3:uid="{1A9B8C36-D7FE-A742-B084-555743950208}" name="Column520" dataDxfId="15948"/>
    <tableColumn id="557" xr3:uid="{898512D2-9179-8D40-A5F0-D201D2EA1D64}" name="Column521" dataDxfId="15947"/>
    <tableColumn id="558" xr3:uid="{49706580-EE33-4E45-8144-E8063C126525}" name="Column522" dataDxfId="15946"/>
    <tableColumn id="559" xr3:uid="{6C419F9A-3E57-5544-ACD6-3D042B62B551}" name="Column523" dataDxfId="15945"/>
    <tableColumn id="560" xr3:uid="{EF0BA84D-7424-3048-8EE9-F8D5E06AAAA4}" name="Column524" dataDxfId="15944"/>
    <tableColumn id="561" xr3:uid="{2A844306-3E0A-2A43-B5AC-3F25E421FDB3}" name="Column525" dataDxfId="15943"/>
    <tableColumn id="562" xr3:uid="{A75C0B6B-273E-2342-BF8C-385F6A81A0DE}" name="Column526" dataDxfId="15942"/>
    <tableColumn id="563" xr3:uid="{1005C818-76FA-1247-B31B-51DF8092B475}" name="Column527" dataDxfId="15941"/>
    <tableColumn id="564" xr3:uid="{E95F0303-0584-EB47-A0F0-BF069447B4B0}" name="Column528" dataDxfId="15940"/>
    <tableColumn id="565" xr3:uid="{C349936A-F4B3-3140-AA38-C46FA74E92E6}" name="Column529" dataDxfId="15939"/>
    <tableColumn id="566" xr3:uid="{78CE23B4-ED0D-3D4B-9742-4D6A9AB931FD}" name="Column530" dataDxfId="15938"/>
    <tableColumn id="567" xr3:uid="{A306E672-1E89-EC47-B289-FEDCD6D399D2}" name="Column531" dataDxfId="15937"/>
    <tableColumn id="568" xr3:uid="{71A33A8D-2CD1-C04F-BB79-81DACCF78E38}" name="Column532" dataDxfId="15936"/>
    <tableColumn id="569" xr3:uid="{CACBFD6C-692F-EC4A-BAE5-58B1879A76C0}" name="Column533" dataDxfId="15935"/>
    <tableColumn id="570" xr3:uid="{522AE6FB-F4DD-6A4D-A031-820F717E89E5}" name="Column534" dataDxfId="15934"/>
    <tableColumn id="571" xr3:uid="{B14C9420-0777-1343-9DC7-7B5C7859678D}" name="Column535" dataDxfId="15933"/>
    <tableColumn id="572" xr3:uid="{34B7775B-2D4F-2048-B390-254FC5EBD403}" name="Column536" dataDxfId="15932"/>
    <tableColumn id="573" xr3:uid="{FA8B2C85-3B32-B342-859A-3010F3FE0710}" name="Column537" dataDxfId="15931"/>
    <tableColumn id="574" xr3:uid="{814E64C2-A6C2-1043-AD02-98E6782B7D51}" name="Column538" dataDxfId="15930"/>
    <tableColumn id="575" xr3:uid="{50D0FA1C-4543-B94C-8188-F963A8023CAE}" name="Column539" dataDxfId="15929"/>
    <tableColumn id="576" xr3:uid="{6AE9E0B2-669F-9A48-8245-61B7358994BF}" name="Column540" dataDxfId="15928"/>
    <tableColumn id="577" xr3:uid="{0A656707-D8BE-6644-BB9D-036E31E9833C}" name="Column541" dataDxfId="15927"/>
    <tableColumn id="578" xr3:uid="{871F85DB-9032-6747-9C3A-9B4E99161C1C}" name="Column542" dataDxfId="15926"/>
    <tableColumn id="579" xr3:uid="{CF54EED9-F3CE-814F-A4F5-4BDD0B2CC2D6}" name="Column543" dataDxfId="15925"/>
    <tableColumn id="580" xr3:uid="{C51593E4-804B-3745-B6EF-6592378B5018}" name="Column544" dataDxfId="15924"/>
    <tableColumn id="581" xr3:uid="{2EC5AE38-9C8B-8246-BAA1-D855FAAF01BA}" name="Column545" dataDxfId="15923"/>
    <tableColumn id="582" xr3:uid="{BA6AD3F6-6A21-D543-BFD0-C638817027BE}" name="Column546" dataDxfId="15922"/>
    <tableColumn id="583" xr3:uid="{7359A7E0-3E27-E849-8B28-314A537C6E2F}" name="Column547" dataDxfId="15921"/>
    <tableColumn id="584" xr3:uid="{A4757303-71B6-AE44-BC46-D20F754C1567}" name="Column548" dataDxfId="15920"/>
    <tableColumn id="585" xr3:uid="{3D631C46-CF1D-0347-990B-918A5B99F758}" name="Column549" dataDxfId="15919"/>
    <tableColumn id="586" xr3:uid="{6B51D36F-7C11-B641-89B7-A8EC53AA2EC3}" name="Column550" dataDxfId="15918"/>
    <tableColumn id="587" xr3:uid="{435AF326-82B8-6648-B32B-8E36C2D791DA}" name="Column551" dataDxfId="15917"/>
    <tableColumn id="588" xr3:uid="{4D263F56-EFE5-864D-AB20-A051F540B43A}" name="Column552" dataDxfId="15916"/>
    <tableColumn id="589" xr3:uid="{D10D9CA0-45AE-9547-8093-D8C1CE9715EB}" name="Column553" dataDxfId="15915"/>
    <tableColumn id="590" xr3:uid="{A3F5F9C0-6A9A-D14D-9954-C6558C3016DA}" name="Column554" dataDxfId="15914"/>
    <tableColumn id="591" xr3:uid="{3260C82E-7992-3C47-B95C-3AB2216A4CF4}" name="Column555" dataDxfId="15913"/>
    <tableColumn id="592" xr3:uid="{8F2C8984-9998-6B44-B9F6-3E30D5C2FD0C}" name="Column556" dataDxfId="15912"/>
    <tableColumn id="593" xr3:uid="{B5B8C88C-BA61-9D47-8C12-C56F2ACF37F5}" name="Column557" dataDxfId="15911"/>
    <tableColumn id="594" xr3:uid="{B7410028-2359-6640-9CAF-4B7F330CAD8E}" name="Column558" dataDxfId="15910"/>
    <tableColumn id="595" xr3:uid="{FB7FE1B0-6520-9C42-9408-BA5A34BA75AF}" name="Column559" dataDxfId="15909"/>
    <tableColumn id="596" xr3:uid="{8833B1BF-3FE7-0A4A-ACE2-52B452085294}" name="Column560" dataDxfId="15908"/>
    <tableColumn id="597" xr3:uid="{F098CCDD-6DDB-5241-A21A-D89F4B6D69E1}" name="Column561" dataDxfId="15907"/>
    <tableColumn id="598" xr3:uid="{4070F82A-5539-D147-88D4-AA08C6BFE28B}" name="Column562" dataDxfId="15906"/>
    <tableColumn id="599" xr3:uid="{063C2A2F-4ADC-9E42-A568-A602DA5FDCBB}" name="Column563" dataDxfId="15905"/>
    <tableColumn id="600" xr3:uid="{3A9392F6-CFE3-1D44-A0F0-3824DCDB3569}" name="Column564" dataDxfId="15904"/>
    <tableColumn id="601" xr3:uid="{C13D367D-F2B1-3149-B846-C9B3FE06EABC}" name="Column565" dataDxfId="15903"/>
    <tableColumn id="602" xr3:uid="{FAC734E2-34BC-254E-838F-EEB2A0ABE27C}" name="Column566" dataDxfId="15902"/>
    <tableColumn id="603" xr3:uid="{8EAC54BD-1EE8-F542-808A-4F5672428380}" name="Column567" dataDxfId="15901"/>
    <tableColumn id="604" xr3:uid="{DC723B6B-D4C6-C54F-AC0B-87D99EDDAFFF}" name="Column568" dataDxfId="15900"/>
    <tableColumn id="605" xr3:uid="{2D196501-EA7A-4345-B041-4DC7414377FF}" name="Column569" dataDxfId="15899"/>
    <tableColumn id="606" xr3:uid="{3A04626D-1F22-5D4C-9C20-0D4286BD3009}" name="Column570" dataDxfId="15898"/>
    <tableColumn id="607" xr3:uid="{E07D9FD5-48DF-D448-8B63-23ACAB61936F}" name="Column571" dataDxfId="15897"/>
    <tableColumn id="608" xr3:uid="{52C62BE2-2DE0-2341-8071-2666564EB204}" name="Column572" dataDxfId="15896"/>
    <tableColumn id="609" xr3:uid="{CA16AA85-CD52-E845-8764-3235F9727386}" name="Column573" dataDxfId="15895"/>
    <tableColumn id="610" xr3:uid="{722A1166-A5FD-334B-A65F-9ED8035C82F7}" name="Column574" dataDxfId="15894"/>
    <tableColumn id="611" xr3:uid="{64BCAF48-0B07-AD47-AB7F-17420B44AA45}" name="Column575" dataDxfId="15893"/>
    <tableColumn id="612" xr3:uid="{9DAB5FFA-1AD0-CE41-899C-04D38E79DF25}" name="Column576" dataDxfId="15892"/>
    <tableColumn id="613" xr3:uid="{9ED6BB8C-554C-2648-9BD2-9D6FE29A29EA}" name="Column577" dataDxfId="15891"/>
    <tableColumn id="614" xr3:uid="{85AD33FF-9100-DD47-84DD-CED331A78FE0}" name="Column578" dataDxfId="15890"/>
    <tableColumn id="615" xr3:uid="{89FFC796-CEC0-8448-82A5-BA8732915699}" name="Column579" dataDxfId="15889"/>
    <tableColumn id="616" xr3:uid="{AFF176AF-3BC4-E545-B84A-A1169538E1B2}" name="Column580" dataDxfId="15888"/>
    <tableColumn id="617" xr3:uid="{1607A880-27A8-CE44-AB0D-F178AED83CFA}" name="Column581" dataDxfId="15887"/>
    <tableColumn id="618" xr3:uid="{8768445C-6288-B741-8A13-4E6B773162B3}" name="Column582" dataDxfId="15886"/>
    <tableColumn id="619" xr3:uid="{E0B204C1-EA38-C345-957B-5BDF4BA89871}" name="Column583" dataDxfId="15885"/>
    <tableColumn id="620" xr3:uid="{C4D1E86D-A536-5F42-874E-DC3B632F5661}" name="Column584" dataDxfId="15884"/>
    <tableColumn id="621" xr3:uid="{7CC5D68F-DBA8-7440-A896-F727F838C167}" name="Column585" dataDxfId="15883"/>
    <tableColumn id="622" xr3:uid="{2FA64193-3647-1E42-A140-5B2FDBCEC03A}" name="Column586" dataDxfId="15882"/>
    <tableColumn id="623" xr3:uid="{99D43CB0-7731-554A-A15B-BA7A11C0C607}" name="Column587" dataDxfId="15881"/>
    <tableColumn id="624" xr3:uid="{391F644A-F9E3-4046-B878-D4F0F90DE0E0}" name="Column588" dataDxfId="15880"/>
    <tableColumn id="625" xr3:uid="{20E7F77F-FD8F-B547-BD5C-945FDD1B884E}" name="Column589" dataDxfId="15879"/>
    <tableColumn id="626" xr3:uid="{84662301-6C55-7E43-9F61-001048F8392E}" name="Column590" dataDxfId="15878"/>
    <tableColumn id="627" xr3:uid="{1D095404-B5CA-D64B-B051-32017A901EE5}" name="Column591" dataDxfId="15877"/>
    <tableColumn id="628" xr3:uid="{FA900238-EFC2-3746-82B6-0F9BDE2F9983}" name="Column592" dataDxfId="15876"/>
    <tableColumn id="629" xr3:uid="{CE1580F2-5B2E-F54F-8FE4-98CC6304FF9E}" name="Column593" dataDxfId="15875"/>
    <tableColumn id="630" xr3:uid="{DA8BF7B8-3034-1142-8A0E-BB418753813C}" name="Column594" dataDxfId="15874"/>
    <tableColumn id="631" xr3:uid="{834590A6-922A-C641-A817-09BAF0A1A43F}" name="Column595" dataDxfId="15873"/>
    <tableColumn id="632" xr3:uid="{A3003E5D-8170-474F-B4C1-9D51DD275C46}" name="Column596" dataDxfId="15872"/>
    <tableColumn id="633" xr3:uid="{D7683EB3-BBA6-C245-ABFF-7673F7CCCF16}" name="Column597" dataDxfId="15871"/>
    <tableColumn id="634" xr3:uid="{A50D2625-A033-6246-A80D-2645FCBDE988}" name="Column598" dataDxfId="15870"/>
    <tableColumn id="635" xr3:uid="{29F18BEC-AF47-0742-A97F-A09C331F6F31}" name="Column599" dataDxfId="15869"/>
    <tableColumn id="636" xr3:uid="{0005E6F0-6624-1D4F-B086-DD3B935AB8E6}" name="Column600" dataDxfId="15868"/>
    <tableColumn id="637" xr3:uid="{6C721CAE-2733-6A49-ABDA-F4C52FCFB8E0}" name="Column601" dataDxfId="15867"/>
    <tableColumn id="638" xr3:uid="{E4AFCAB1-C160-BD4D-AB9C-944D982A36FB}" name="Column602" dataDxfId="15866"/>
    <tableColumn id="639" xr3:uid="{4C60E055-C16C-2941-B94C-28D18508B1C0}" name="Column603" dataDxfId="15865"/>
    <tableColumn id="640" xr3:uid="{CE849C0B-BD4C-A843-841A-128579C3F447}" name="Column604" dataDxfId="15864"/>
    <tableColumn id="641" xr3:uid="{101DB796-7471-A141-A47E-2849FB8C9A11}" name="Column605" dataDxfId="15863"/>
    <tableColumn id="642" xr3:uid="{3FB4FAB3-F710-C74A-8750-349E993D1E06}" name="Column606" dataDxfId="15862"/>
    <tableColumn id="643" xr3:uid="{1EC5D4F3-1CB5-8B4E-A507-8E9129E6D9D5}" name="Column607" dataDxfId="15861"/>
    <tableColumn id="644" xr3:uid="{AABC1047-A895-5C42-9F10-22FC46A174E8}" name="Column608" dataDxfId="15860"/>
    <tableColumn id="645" xr3:uid="{71B31F52-8896-3648-A8CE-82151C3203BD}" name="Column609" dataDxfId="15859"/>
    <tableColumn id="646" xr3:uid="{3D06DBDD-8256-0440-AE58-E4B9E87B0907}" name="Column610" dataDxfId="15858"/>
    <tableColumn id="647" xr3:uid="{D13FE2D5-DC97-4640-8694-74932D31AD61}" name="Column611" dataDxfId="15857"/>
    <tableColumn id="648" xr3:uid="{4384BA71-4A39-8B47-910E-8C2BB0AA32C6}" name="Column612" dataDxfId="15856"/>
    <tableColumn id="649" xr3:uid="{C3524C0D-A25F-634D-9A10-5FF0BBE4C2F9}" name="Column613" dataDxfId="15855"/>
    <tableColumn id="650" xr3:uid="{1EE77EB2-31DB-9345-BDA3-06D0144F8A77}" name="Column614" dataDxfId="15854"/>
    <tableColumn id="651" xr3:uid="{B88A1AB0-06EB-DE4F-AE62-234FA2A5672D}" name="Column615" dataDxfId="15853"/>
    <tableColumn id="652" xr3:uid="{E982FBF7-142A-974D-95B6-097D6D40185F}" name="Column616" dataDxfId="15852"/>
    <tableColumn id="653" xr3:uid="{23166176-55F9-4145-996D-D0EDEBA2BD1C}" name="Column617" dataDxfId="15851"/>
    <tableColumn id="654" xr3:uid="{E36FC3C5-67D4-AF41-9D30-47F8C598760E}" name="Column618" dataDxfId="15850"/>
    <tableColumn id="655" xr3:uid="{22FB4D8A-165C-0540-AA06-B11174BD271D}" name="Column619" dataDxfId="15849"/>
    <tableColumn id="656" xr3:uid="{046C336A-BD53-4244-B8FC-57551F31FA06}" name="Column620" dataDxfId="15848"/>
    <tableColumn id="657" xr3:uid="{9336177B-26A8-2640-9035-662E478EC830}" name="Column621" dataDxfId="15847"/>
    <tableColumn id="658" xr3:uid="{2CC8E47A-2182-6D48-AD87-027BFB8ACBCA}" name="Column622" dataDxfId="15846"/>
    <tableColumn id="659" xr3:uid="{9E7FD9F3-0233-DE45-9B6F-83EB08CB7049}" name="Column623" dataDxfId="15845"/>
    <tableColumn id="660" xr3:uid="{88EC8796-77B5-0645-A6A2-F08DE88BDB88}" name="Column624" dataDxfId="15844"/>
    <tableColumn id="661" xr3:uid="{2E8ED205-9E4F-A447-BC44-8763E983374E}" name="Column625" dataDxfId="15843"/>
    <tableColumn id="662" xr3:uid="{A6D9BFE7-E753-0748-9039-74A44DAECD92}" name="Column626" dataDxfId="15842"/>
    <tableColumn id="663" xr3:uid="{016A0095-D56F-CC42-8EC2-66951EE5D1AC}" name="Column627" dataDxfId="15841"/>
    <tableColumn id="664" xr3:uid="{D4BD163C-785B-1B43-A3BB-1B1794A6FBC9}" name="Column628" dataDxfId="15840"/>
    <tableColumn id="665" xr3:uid="{3F4ABC37-97F1-BE4D-AB55-0526C3A81203}" name="Column629" dataDxfId="15839"/>
    <tableColumn id="666" xr3:uid="{62017510-DBCE-0344-B155-3504B4EA42D9}" name="Column630" dataDxfId="15838"/>
    <tableColumn id="667" xr3:uid="{38A79409-3FAC-F440-8239-6BF2412DC12B}" name="Column631" dataDxfId="15837"/>
    <tableColumn id="668" xr3:uid="{1B331900-C56F-6C44-931E-944B8A32F649}" name="Column632" dataDxfId="15836"/>
    <tableColumn id="669" xr3:uid="{A3B2FE24-1C66-D741-9F84-0D4DE1FF826C}" name="Column633" dataDxfId="15835"/>
    <tableColumn id="670" xr3:uid="{A05D9E2E-CB2E-3945-BFDF-7D7DF09512FF}" name="Column634" dataDxfId="15834"/>
    <tableColumn id="671" xr3:uid="{2B7D3CA0-CB04-CF46-8D91-6CBE921FFCE7}" name="Column635" dataDxfId="15833"/>
    <tableColumn id="672" xr3:uid="{72E6DCEC-B08E-E743-B24E-607DFE956798}" name="Column636" dataDxfId="15832"/>
    <tableColumn id="673" xr3:uid="{35BD72AE-2129-E14A-99C1-286F2CED5F7D}" name="Column637" dataDxfId="15831"/>
    <tableColumn id="674" xr3:uid="{76DF187F-0FD0-7541-AFC5-C654223C7A2C}" name="Column638" dataDxfId="15830"/>
    <tableColumn id="675" xr3:uid="{0DC95341-E3D9-7B42-94E0-A90447C2DA9C}" name="Column639" dataDxfId="15829"/>
    <tableColumn id="676" xr3:uid="{257D58C2-E66B-7248-8EE3-A4A3D4DFCC5D}" name="Column640" dataDxfId="15828"/>
    <tableColumn id="677" xr3:uid="{BAEDC169-C7F9-3249-824C-6F465F93A081}" name="Column641" dataDxfId="15827"/>
    <tableColumn id="678" xr3:uid="{C81F7218-AF5E-2F4C-A98E-65E9357C361B}" name="Column642" dataDxfId="15826"/>
    <tableColumn id="679" xr3:uid="{C2C4B598-F1BD-1447-A99D-A7BDDF74B934}" name="Column643" dataDxfId="15825"/>
    <tableColumn id="680" xr3:uid="{283393CD-4D88-9246-A810-45DEB2398E2F}" name="Column644" dataDxfId="15824"/>
    <tableColumn id="681" xr3:uid="{453624F1-BCAB-8146-B364-2D0EE21BC3D6}" name="Column645" dataDxfId="15823"/>
    <tableColumn id="682" xr3:uid="{6F53454B-D4A7-9C45-84F1-53D12081DDBE}" name="Column646" dataDxfId="15822"/>
    <tableColumn id="683" xr3:uid="{028E09E3-7401-4143-B06F-8D7D00932728}" name="Column647" dataDxfId="15821"/>
    <tableColumn id="684" xr3:uid="{82B72A1F-2250-CC4C-B52A-D4C21FEADE58}" name="Column648" dataDxfId="15820"/>
    <tableColumn id="685" xr3:uid="{AFEA0485-B0D1-2649-AB07-C3E984395886}" name="Column649" dataDxfId="15819"/>
    <tableColumn id="686" xr3:uid="{F70B89B8-4C82-444E-A443-635309AE6FFB}" name="Column650" dataDxfId="15818"/>
    <tableColumn id="687" xr3:uid="{1001972D-C754-F04D-83D8-295F9F32E158}" name="Column651" dataDxfId="15817"/>
    <tableColumn id="688" xr3:uid="{80EBD1AD-DD26-2846-9E1A-7C33FD828FB3}" name="Column652" dataDxfId="15816"/>
    <tableColumn id="689" xr3:uid="{0FA4FDBC-6401-6A44-A53C-0A4CE623B7EE}" name="Column653" dataDxfId="15815"/>
    <tableColumn id="690" xr3:uid="{AEBCED88-45F3-374A-BC81-0B2E9AD226C6}" name="Column654" dataDxfId="15814"/>
    <tableColumn id="691" xr3:uid="{930AE3ED-9833-8848-A0D3-861288419265}" name="Column655" dataDxfId="15813"/>
    <tableColumn id="692" xr3:uid="{4C0C3E6D-EBA5-A04E-8B1F-1A9C61AE07AA}" name="Column656" dataDxfId="15812"/>
    <tableColumn id="693" xr3:uid="{B14A52BB-AD2C-D243-B754-F207E1ECF9CC}" name="Column657" dataDxfId="15811"/>
    <tableColumn id="694" xr3:uid="{ED78CF5E-36F6-C94B-954A-4DE450B1901D}" name="Column658" dataDxfId="15810"/>
    <tableColumn id="695" xr3:uid="{876CFEB6-F631-D647-8103-0798522BB578}" name="Column659" dataDxfId="15809"/>
    <tableColumn id="696" xr3:uid="{4AD51B5A-2C8A-1F45-B267-F44137F6A238}" name="Column660" dataDxfId="15808"/>
    <tableColumn id="697" xr3:uid="{5267D8E4-D016-E84E-B475-3A21F98C6BE9}" name="Column661" dataDxfId="15807"/>
    <tableColumn id="698" xr3:uid="{59C84102-7D55-E64E-BE5F-2C45AD6A0BF5}" name="Column662" dataDxfId="15806"/>
    <tableColumn id="699" xr3:uid="{E9DDE32D-2C47-6E46-9E91-3C8DA7E390CF}" name="Column663" dataDxfId="15805"/>
    <tableColumn id="700" xr3:uid="{8080CBF4-0F2A-6646-A112-DC14D1C90A8B}" name="Column664" dataDxfId="15804"/>
    <tableColumn id="701" xr3:uid="{115E4360-B745-0A42-B69D-B5CCD109E7EA}" name="Column665" dataDxfId="15803"/>
    <tableColumn id="702" xr3:uid="{2CBF7539-25A0-DE43-89A5-172F8D6A6E48}" name="Column666" dataDxfId="15802"/>
    <tableColumn id="703" xr3:uid="{DC382906-A383-134F-BE59-D77A86941089}" name="Column667" dataDxfId="15801"/>
    <tableColumn id="704" xr3:uid="{51972626-D80B-CD44-9429-E135F64187B1}" name="Column668" dataDxfId="15800"/>
    <tableColumn id="705" xr3:uid="{826C73C0-BC50-E246-8CEC-605AE0921083}" name="Column669" dataDxfId="15799"/>
    <tableColumn id="706" xr3:uid="{7CDFEEB5-1227-344A-8237-F0E33ABB8CFC}" name="Column670" dataDxfId="15798"/>
    <tableColumn id="707" xr3:uid="{20CA63D5-8348-4440-8907-3F08EDC76844}" name="Column671" dataDxfId="15797"/>
    <tableColumn id="708" xr3:uid="{10FA7D5C-21EB-C149-B900-38C76A8BBC16}" name="Column672" dataDxfId="15796"/>
    <tableColumn id="709" xr3:uid="{2C8F0D45-4BCE-ED41-84C2-F0168AB8AE17}" name="Column673" dataDxfId="15795"/>
    <tableColumn id="710" xr3:uid="{A034943E-A7B0-2147-8F20-14FCFA38245E}" name="Column674" dataDxfId="15794"/>
    <tableColumn id="711" xr3:uid="{D924C6D3-1CFA-9E43-876B-B277FD19FFE4}" name="Column675" dataDxfId="15793"/>
    <tableColumn id="712" xr3:uid="{F48CCA99-7C62-974F-8C5F-D5C3825BFF80}" name="Column676" dataDxfId="15792"/>
    <tableColumn id="713" xr3:uid="{F6276119-3B84-A147-A85D-F12AD55187F9}" name="Column677" dataDxfId="15791"/>
    <tableColumn id="714" xr3:uid="{9C468806-AF70-1046-A9D7-FFFD4C29C325}" name="Column678" dataDxfId="15790"/>
    <tableColumn id="715" xr3:uid="{AED6094A-3CA0-3D41-92E6-7311648E5B6F}" name="Column679" dataDxfId="15789"/>
    <tableColumn id="716" xr3:uid="{DC1584D4-6AB7-AA4A-B31E-34DE2BAFAD49}" name="Column680" dataDxfId="15788"/>
    <tableColumn id="717" xr3:uid="{2B587502-5F41-B743-AA46-31E17B63C949}" name="Column681" dataDxfId="15787"/>
    <tableColumn id="718" xr3:uid="{CB9EA265-73B5-D448-90FF-26E75122A6F7}" name="Column682" dataDxfId="15786"/>
    <tableColumn id="719" xr3:uid="{F4302C92-D72E-E349-91B6-00806C55E92C}" name="Column683" dataDxfId="15785"/>
    <tableColumn id="720" xr3:uid="{C63DDBB0-DCA8-6244-93C9-4E7401965DF4}" name="Column684" dataDxfId="15784"/>
    <tableColumn id="721" xr3:uid="{A3720228-F209-BD42-9860-EB36CC6265F0}" name="Column685" dataDxfId="15783"/>
    <tableColumn id="722" xr3:uid="{B49C273B-617E-CF41-9466-C05B3BC5577F}" name="Column686" dataDxfId="15782"/>
    <tableColumn id="723" xr3:uid="{CAE97DBD-1849-0045-91E3-DEDD39DFB8BB}" name="Column687" dataDxfId="15781"/>
    <tableColumn id="724" xr3:uid="{96E74419-02CE-E943-A081-35DB12CD914C}" name="Column688" dataDxfId="15780"/>
    <tableColumn id="725" xr3:uid="{3E788EA8-15F0-1E40-B7A4-E2CB4BF400B4}" name="Column689" dataDxfId="15779"/>
    <tableColumn id="726" xr3:uid="{526D89DF-71EB-6548-B334-F2269C3ED438}" name="Column690" dataDxfId="15778"/>
    <tableColumn id="727" xr3:uid="{32E29E22-C6B8-C848-BF0D-E61057A9852E}" name="Column691" dataDxfId="15777"/>
    <tableColumn id="728" xr3:uid="{B3D1A35B-4EFA-DC42-830F-FBA0C72886CC}" name="Column692" dataDxfId="15776"/>
    <tableColumn id="729" xr3:uid="{7C747EAD-0F96-F543-8DD7-66F9297033B5}" name="Column693" dataDxfId="15775"/>
    <tableColumn id="730" xr3:uid="{CCC14041-E729-CE47-8934-065E66F407A9}" name="Column694" dataDxfId="15774"/>
    <tableColumn id="731" xr3:uid="{2B1A961F-47CA-DE43-B914-EB686C5C0A48}" name="Column695" dataDxfId="15773"/>
    <tableColumn id="732" xr3:uid="{70257777-A15A-DF4B-B073-1E0B63795D70}" name="Column696" dataDxfId="15772"/>
    <tableColumn id="733" xr3:uid="{8DCF3E62-9CB1-3946-8949-F57642D76107}" name="Column697" dataDxfId="15771"/>
    <tableColumn id="734" xr3:uid="{73333475-88D3-FE44-B0E0-3993F5E137EC}" name="Column698" dataDxfId="15770"/>
    <tableColumn id="735" xr3:uid="{D9A4A3D9-1C6A-8C41-8F0F-98065DC7184D}" name="Column699" dataDxfId="15769"/>
    <tableColumn id="736" xr3:uid="{2F80307A-9064-CD46-AE29-1E21D92C9D66}" name="Column700" dataDxfId="15768"/>
    <tableColumn id="737" xr3:uid="{8FD2E37A-FC87-6143-B5B7-AA4777F31FD0}" name="Column701" dataDxfId="15767"/>
    <tableColumn id="738" xr3:uid="{B664831C-94D1-5540-A950-E614BFC20F89}" name="Column702" dataDxfId="15766"/>
    <tableColumn id="739" xr3:uid="{9BAF9C96-C6BE-854E-B587-13C8F568FBCB}" name="Column703" dataDxfId="15765"/>
    <tableColumn id="740" xr3:uid="{1F4AC3FF-D97F-0D47-BB39-23D94F5D26B5}" name="Column704" dataDxfId="15764"/>
    <tableColumn id="741" xr3:uid="{54BCAA46-7975-3249-A390-8C646441942B}" name="Column705" dataDxfId="15763"/>
    <tableColumn id="742" xr3:uid="{BC3551FC-004C-4741-A394-B2697C523980}" name="Column706" dataDxfId="15762"/>
    <tableColumn id="743" xr3:uid="{235DF510-EEE4-9C4E-9225-3A03893806B3}" name="Column707" dataDxfId="15761"/>
    <tableColumn id="744" xr3:uid="{354210F1-4A36-934B-BC26-6583E2827B24}" name="Column708" dataDxfId="15760"/>
    <tableColumn id="745" xr3:uid="{BB5A38D3-55B1-5042-974C-47329564FBA7}" name="Column709" dataDxfId="15759"/>
    <tableColumn id="746" xr3:uid="{01AAA18B-D7D6-7D4B-80CC-9AD510AB2C69}" name="Column710" dataDxfId="15758"/>
    <tableColumn id="747" xr3:uid="{EBDE8FF4-1EAA-884A-A0A8-78794E01F93B}" name="Column711" dataDxfId="15757"/>
    <tableColumn id="748" xr3:uid="{3FF679A3-1DE8-EB4D-92B7-E896E1B800D4}" name="Column712" dataDxfId="15756"/>
    <tableColumn id="749" xr3:uid="{760D9C03-D594-9E49-85D7-8D7549C12781}" name="Column713" dataDxfId="15755"/>
    <tableColumn id="750" xr3:uid="{0394E11E-CACD-7E4C-8D0D-7A4C70BA6B3C}" name="Column714" dataDxfId="15754"/>
    <tableColumn id="751" xr3:uid="{55EF8267-4427-D140-B974-7C067182D506}" name="Column715" dataDxfId="15753"/>
    <tableColumn id="752" xr3:uid="{C85F5F6A-0432-E14D-87FF-D93FAEF6D860}" name="Column716" dataDxfId="15752"/>
    <tableColumn id="753" xr3:uid="{B3F28F00-45FA-5849-9E9D-CDA7AF14C38C}" name="Column717" dataDxfId="15751"/>
    <tableColumn id="754" xr3:uid="{B423AF02-7A2E-4B43-A86E-966ACF5D5664}" name="Column718" dataDxfId="15750"/>
    <tableColumn id="755" xr3:uid="{9A09BF85-AFE7-1648-988D-628803999C5B}" name="Column719" dataDxfId="15749"/>
    <tableColumn id="756" xr3:uid="{37449875-403D-1149-B493-D36E45852B0C}" name="Column720" dataDxfId="15748"/>
    <tableColumn id="757" xr3:uid="{8D4E2B8C-E9BF-934E-99D8-7B2B73A3BAA1}" name="Column721" dataDxfId="15747"/>
    <tableColumn id="758" xr3:uid="{321B9D88-5DA4-704E-BA0D-2F1521B9E4DE}" name="Column722" dataDxfId="15746"/>
    <tableColumn id="759" xr3:uid="{7EE945C3-66DA-7B4D-9CCE-59A5771CA64F}" name="Column723" dataDxfId="15745"/>
    <tableColumn id="760" xr3:uid="{7D706793-A564-304F-B7F4-0EEE18EE6793}" name="Column724" dataDxfId="15744"/>
    <tableColumn id="761" xr3:uid="{5C8D80E5-C500-5246-859E-2665AA54E2E7}" name="Column725" dataDxfId="15743"/>
    <tableColumn id="762" xr3:uid="{CA621DAE-E976-9E4A-B291-91084C651196}" name="Column726" dataDxfId="15742"/>
    <tableColumn id="763" xr3:uid="{EA5515E4-4E7E-8E4C-BB01-5FF7D3034D60}" name="Column727" dataDxfId="15741"/>
    <tableColumn id="764" xr3:uid="{6560D0AA-276E-B541-B096-394BAE4D395C}" name="Column728" dataDxfId="15740"/>
    <tableColumn id="765" xr3:uid="{4D6A31AD-7F23-F241-A9EB-5E5FF01CEFA1}" name="Column729" dataDxfId="15739"/>
    <tableColumn id="766" xr3:uid="{B29E2C79-AF9B-D849-82E6-AD195D54ED30}" name="Column730" dataDxfId="15738"/>
    <tableColumn id="767" xr3:uid="{453C1F27-8A73-D84E-9BDB-9BF4C3980C0D}" name="Column731" dataDxfId="15737"/>
    <tableColumn id="768" xr3:uid="{9011A084-1ECC-9649-B4E0-6AC98F6F47AD}" name="Column732" dataDxfId="15736"/>
    <tableColumn id="769" xr3:uid="{F5AB6EEB-25D4-8144-8DB6-E52FA857A9F1}" name="Column733" dataDxfId="15735"/>
    <tableColumn id="770" xr3:uid="{C1606A30-CC3A-F043-9C07-A994E8013493}" name="Column734" dataDxfId="15734"/>
    <tableColumn id="771" xr3:uid="{748A3846-0B96-9C4B-84EE-09C508725398}" name="Column735" dataDxfId="15733"/>
    <tableColumn id="772" xr3:uid="{73DA725A-80C4-8D4F-BB73-2702A99F4332}" name="Column736" dataDxfId="15732"/>
    <tableColumn id="773" xr3:uid="{23D6877E-098B-5B46-A7D1-63F47BB1FF2C}" name="Column737" dataDxfId="15731"/>
    <tableColumn id="774" xr3:uid="{3889DBB2-AE67-7647-AEF9-8782F50E1FBD}" name="Column738" dataDxfId="15730"/>
    <tableColumn id="775" xr3:uid="{2CEF3232-859B-0D4D-A866-482B292D8002}" name="Column739" dataDxfId="15729"/>
    <tableColumn id="776" xr3:uid="{B40786BB-5B57-E24B-9AC1-6E71B3A470EA}" name="Column740" dataDxfId="15728"/>
    <tableColumn id="777" xr3:uid="{1BDEAB8D-DB32-2047-B22B-4AD966C80E5B}" name="Column741" dataDxfId="15727"/>
    <tableColumn id="778" xr3:uid="{62B8A89D-A9A8-C047-82F5-80AD898BF7B9}" name="Column742" dataDxfId="15726"/>
    <tableColumn id="779" xr3:uid="{3E000643-F70B-DD4F-B77D-6FA77582B0FA}" name="Column743" dataDxfId="15725"/>
    <tableColumn id="780" xr3:uid="{58F75009-DA89-0645-8CFB-768395FF790C}" name="Column744" dataDxfId="15724"/>
    <tableColumn id="781" xr3:uid="{781C9FA1-0372-954A-AFBA-2EA64C2B7E9E}" name="Column745" dataDxfId="15723"/>
    <tableColumn id="782" xr3:uid="{2E091658-C98D-1B46-915E-EB0DA7C5F194}" name="Column746" dataDxfId="15722"/>
    <tableColumn id="783" xr3:uid="{ED1E9383-6901-EA4B-A257-DC6DE7E6EFEA}" name="Column747" dataDxfId="15721"/>
    <tableColumn id="784" xr3:uid="{3BE2D3B8-79BF-9248-A993-816F64AD7707}" name="Column748" dataDxfId="15720"/>
    <tableColumn id="785" xr3:uid="{202ECAC2-D52D-D74D-A1D8-28DABB74039D}" name="Column749" dataDxfId="15719"/>
    <tableColumn id="786" xr3:uid="{ACEECCF8-4C54-ED4D-AD82-1F15F3D4C5F6}" name="Column750" dataDxfId="15718"/>
    <tableColumn id="787" xr3:uid="{A4B52565-F1DC-0740-B038-8300EA196F4E}" name="Column751" dataDxfId="15717"/>
    <tableColumn id="788" xr3:uid="{5B42E08F-2B93-3842-AAB1-A751E31D668F}" name="Column752" dataDxfId="15716"/>
    <tableColumn id="789" xr3:uid="{F5EA2D61-5DD0-604E-A22E-B7330DC97D55}" name="Column753" dataDxfId="15715"/>
    <tableColumn id="790" xr3:uid="{5961D1C1-D4C9-E94D-88BE-ED0DFD6ED6A8}" name="Column754" dataDxfId="15714"/>
    <tableColumn id="791" xr3:uid="{1BBA8227-2CD9-6D4C-9CFC-E7732FA39A8E}" name="Column755" dataDxfId="15713"/>
    <tableColumn id="792" xr3:uid="{2D89AC75-DC25-4247-B67C-6042A1379D7C}" name="Column756" dataDxfId="15712"/>
    <tableColumn id="793" xr3:uid="{E4310749-509D-D544-8F17-FDCBAFB7E1B8}" name="Column757" dataDxfId="15711"/>
    <tableColumn id="794" xr3:uid="{2D56AEC8-61DB-FE46-874F-37D87AA2C04F}" name="Column758" dataDxfId="15710"/>
    <tableColumn id="795" xr3:uid="{4DD0A440-601B-BB41-89CE-622FA3213CBA}" name="Column759" dataDxfId="15709"/>
    <tableColumn id="796" xr3:uid="{34C12F06-EB32-6544-A68B-380C5A620E41}" name="Column760" dataDxfId="15708"/>
    <tableColumn id="797" xr3:uid="{973B9B4E-2A97-9540-BD54-1509881163B6}" name="Column761" dataDxfId="15707"/>
    <tableColumn id="798" xr3:uid="{252C21CE-C459-2748-85F2-3585EB1243BB}" name="Column762" dataDxfId="15706"/>
    <tableColumn id="799" xr3:uid="{C103C08B-6607-0E4A-A526-10CDA5C6BBF5}" name="Column763" dataDxfId="15705"/>
    <tableColumn id="800" xr3:uid="{0BB6C272-A6EC-614E-AACE-8368C72EE8D3}" name="Column764" dataDxfId="15704"/>
    <tableColumn id="801" xr3:uid="{8CB2B7FA-A53E-6E42-B47E-DC60AF9A1C31}" name="Column765" dataDxfId="15703"/>
    <tableColumn id="802" xr3:uid="{D3AA7874-A38C-844E-9227-42B768AAE51D}" name="Column766" dataDxfId="15702"/>
    <tableColumn id="803" xr3:uid="{A2BFE788-C5C8-D445-BE76-1B66C1F2DB99}" name="Column767" dataDxfId="15701"/>
    <tableColumn id="804" xr3:uid="{283DFBBE-45E2-934F-BB87-C89175399889}" name="Column768" dataDxfId="15700"/>
    <tableColumn id="805" xr3:uid="{94AB40C4-5A15-5B4C-BA20-0343868C36FA}" name="Column769" dataDxfId="15699"/>
    <tableColumn id="806" xr3:uid="{31EABBF0-D993-4745-8981-95AD44D6AAA3}" name="Column770" dataDxfId="15698"/>
    <tableColumn id="807" xr3:uid="{DDE3BD33-61D1-804F-B69F-E98A37437244}" name="Column771" dataDxfId="15697"/>
    <tableColumn id="808" xr3:uid="{39072257-B5C4-664F-8AD5-F62B7B11FFF0}" name="Column772" dataDxfId="15696"/>
    <tableColumn id="809" xr3:uid="{36B421B1-C714-0C41-B196-2B859255DAF9}" name="Column773" dataDxfId="15695"/>
    <tableColumn id="810" xr3:uid="{D5569F47-D9A9-A843-8B45-FE4BC59DDE34}" name="Column774" dataDxfId="15694"/>
    <tableColumn id="811" xr3:uid="{FF5888BA-AE9E-CC4D-AD12-6EE164402836}" name="Column775" dataDxfId="15693"/>
    <tableColumn id="812" xr3:uid="{26942BFB-FEF8-0D48-BEE7-7803D48B4ABC}" name="Column776" dataDxfId="15692"/>
    <tableColumn id="813" xr3:uid="{870A18A4-C4B8-F64E-89FC-2FC29C2545AF}" name="Column777" dataDxfId="15691"/>
    <tableColumn id="814" xr3:uid="{F25A4264-9544-6A49-B7FD-E64DD6821ECD}" name="Column778" dataDxfId="15690"/>
    <tableColumn id="815" xr3:uid="{ADE978E4-3474-3F45-AA6D-C0A425F45113}" name="Column779" dataDxfId="15689"/>
    <tableColumn id="816" xr3:uid="{260AA26E-CD25-8543-A6E2-23839D016601}" name="Column780" dataDxfId="15688"/>
    <tableColumn id="817" xr3:uid="{BF00A924-1919-EA48-BF17-E2CAD703A10F}" name="Column781" dataDxfId="15687"/>
    <tableColumn id="818" xr3:uid="{5CCF46DF-EFAC-C64A-8604-0514B05F4C82}" name="Column782" dataDxfId="15686"/>
    <tableColumn id="819" xr3:uid="{61666D9D-AA7B-9044-A8E0-C6D7380139A3}" name="Column783" dataDxfId="15685"/>
    <tableColumn id="820" xr3:uid="{A53B8756-690B-6745-BB9A-51218C01DC24}" name="Column784" dataDxfId="15684"/>
    <tableColumn id="821" xr3:uid="{5F607736-FD43-F440-8099-DDC2944CFA3F}" name="Column785" dataDxfId="15683"/>
    <tableColumn id="822" xr3:uid="{7C9B9AB9-00AE-B948-A277-FD4C56D8CE9A}" name="Column786" dataDxfId="15682"/>
    <tableColumn id="823" xr3:uid="{33D6B408-C2DC-8243-AF8B-55F14D1AE1DA}" name="Column787" dataDxfId="15681"/>
    <tableColumn id="824" xr3:uid="{3404FA9F-9A24-F341-867E-C1E62E7FA3A1}" name="Column788" dataDxfId="15680"/>
    <tableColumn id="825" xr3:uid="{B95591CB-452D-724B-9AE1-0BDB34E79CFA}" name="Column789" dataDxfId="15679"/>
    <tableColumn id="826" xr3:uid="{F64FA03F-5F90-B043-B8EB-8B5E637D1000}" name="Column790" dataDxfId="15678"/>
    <tableColumn id="827" xr3:uid="{99BC88A2-FA17-664C-9068-EFE313BD7148}" name="Column791" dataDxfId="15677"/>
    <tableColumn id="828" xr3:uid="{737A4407-14D1-5247-8ADE-C223D0500952}" name="Column792" dataDxfId="15676"/>
    <tableColumn id="829" xr3:uid="{92A1390F-5F73-2548-9A36-444576C654E2}" name="Column793" dataDxfId="15675"/>
    <tableColumn id="830" xr3:uid="{8F98BB62-8EAA-0C4D-9762-4AD286653104}" name="Column794" dataDxfId="15674"/>
    <tableColumn id="831" xr3:uid="{EAF323F0-2522-924E-AA7F-7B52C79AF550}" name="Column795" dataDxfId="15673"/>
    <tableColumn id="832" xr3:uid="{D5FDFE5A-9673-A84B-B410-BA1072BACBF4}" name="Column796" dataDxfId="15672"/>
    <tableColumn id="833" xr3:uid="{493C2CD6-B27E-D642-A7AD-26B653D6BCCA}" name="Column797" dataDxfId="15671"/>
    <tableColumn id="834" xr3:uid="{05DFEA0F-B563-2A49-87EE-7468CBD83720}" name="Column798" dataDxfId="15670"/>
    <tableColumn id="835" xr3:uid="{5B75FAF0-E2B9-5D4D-B9C6-1D70BE786D4D}" name="Column799" dataDxfId="15669"/>
    <tableColumn id="836" xr3:uid="{92F4651F-5D77-FA4C-9B5C-C68B0E924D2F}" name="Column800" dataDxfId="15668"/>
    <tableColumn id="837" xr3:uid="{C715C350-B7A3-B44E-A291-FDFB4BB562D4}" name="Column801" dataDxfId="15667"/>
    <tableColumn id="838" xr3:uid="{18611074-5CD8-6348-AA00-5CA18849682E}" name="Column802" dataDxfId="15666"/>
    <tableColumn id="839" xr3:uid="{EA304DF4-57A3-3244-85FE-56FA35E1A060}" name="Column803" dataDxfId="15665"/>
    <tableColumn id="840" xr3:uid="{88A1DB9B-8B89-9F45-A696-DEA7DBDD0684}" name="Column804" dataDxfId="15664"/>
    <tableColumn id="841" xr3:uid="{508A734B-2945-4343-94AB-B8031501DEE8}" name="Column805" dataDxfId="15663"/>
    <tableColumn id="842" xr3:uid="{E3D482EC-63B5-134D-8BBC-AD5061D5E41E}" name="Column806" dataDxfId="15662"/>
    <tableColumn id="843" xr3:uid="{B3B9AC14-B056-144E-93F1-028FB4F1C013}" name="Column807" dataDxfId="15661"/>
    <tableColumn id="844" xr3:uid="{B82CC6A8-6005-4F45-A04B-0470716C6270}" name="Column808" dataDxfId="15660"/>
    <tableColumn id="845" xr3:uid="{A5FE25AF-A933-B348-96A0-151A548304D5}" name="Column809" dataDxfId="15659"/>
    <tableColumn id="846" xr3:uid="{7A29702E-D1C2-D344-8295-5A25A39E46DD}" name="Column810" dataDxfId="15658"/>
    <tableColumn id="847" xr3:uid="{11640420-AB6C-D04A-A0A4-28799282DA63}" name="Column811" dataDxfId="15657"/>
    <tableColumn id="848" xr3:uid="{B911778C-F009-374C-8EAD-5BD95F9252A2}" name="Column812" dataDxfId="15656"/>
    <tableColumn id="849" xr3:uid="{9345B9CE-0202-D24A-B888-1952D22CDCFC}" name="Column813" dataDxfId="15655"/>
    <tableColumn id="850" xr3:uid="{6C3FD913-6597-4049-B592-DD6788099494}" name="Column814" dataDxfId="15654"/>
    <tableColumn id="851" xr3:uid="{E2C5584F-04D7-174E-83CC-C8D44DB4296A}" name="Column815" dataDxfId="15653"/>
    <tableColumn id="852" xr3:uid="{4C76A887-74A0-9847-A5CD-FA2D6E0C7A93}" name="Column816" dataDxfId="15652"/>
    <tableColumn id="853" xr3:uid="{6B42354B-86E0-0644-BB37-D5BAA20DA13A}" name="Column817" dataDxfId="15651"/>
    <tableColumn id="854" xr3:uid="{B21FA3CE-0D65-3340-89C3-7152A4467100}" name="Column818" dataDxfId="15650"/>
    <tableColumn id="855" xr3:uid="{EBBE26FD-D646-5F46-BFE1-4392C8E82C19}" name="Column819" dataDxfId="15649"/>
    <tableColumn id="856" xr3:uid="{B2421763-5D39-3440-814E-5B69BFE6D4A4}" name="Column820" dataDxfId="15648"/>
    <tableColumn id="857" xr3:uid="{03E5C961-DFA5-014E-ADDC-79E4BD83DC03}" name="Column821" dataDxfId="15647"/>
    <tableColumn id="858" xr3:uid="{EB8CAFA4-EED6-4141-90D2-8DFE04BE2AA7}" name="Column822" dataDxfId="15646"/>
    <tableColumn id="859" xr3:uid="{D7DFA64C-FE96-3843-B601-9B7AD98E0747}" name="Column823" dataDxfId="15645"/>
    <tableColumn id="860" xr3:uid="{5D56AFCD-D9AE-B842-9D1C-E294574067DE}" name="Column824" dataDxfId="15644"/>
    <tableColumn id="861" xr3:uid="{F1530294-2F7E-5241-8597-0FF9C2DF140A}" name="Column825" dataDxfId="15643"/>
    <tableColumn id="862" xr3:uid="{E8854DA8-F9BE-834C-AB03-9C022DC3A78D}" name="Column826" dataDxfId="15642"/>
    <tableColumn id="863" xr3:uid="{87D12B32-7856-4640-A428-5D3A0237BE77}" name="Column827" dataDxfId="15641"/>
    <tableColumn id="864" xr3:uid="{85567A20-9EFC-F946-8175-33E1FD73A3E9}" name="Column828" dataDxfId="15640"/>
    <tableColumn id="865" xr3:uid="{DDFC61BE-E165-1145-A546-79D682E97038}" name="Column829" dataDxfId="15639"/>
    <tableColumn id="866" xr3:uid="{85A7C004-251C-D54B-A165-DB2BD2449E50}" name="Column830" dataDxfId="15638"/>
    <tableColumn id="867" xr3:uid="{A94FAD0A-8365-CE4F-9397-32886CFFCAD1}" name="Column831" dataDxfId="15637"/>
    <tableColumn id="868" xr3:uid="{CC79734D-A25C-8941-9260-DC2329001001}" name="Column832" dataDxfId="15636"/>
    <tableColumn id="869" xr3:uid="{EED9CF6B-9163-1D40-AF8E-0DA2063BE1B2}" name="Column833" dataDxfId="15635"/>
    <tableColumn id="870" xr3:uid="{24BB9DD8-123A-AC42-A54C-28A042D6B3A2}" name="Column834" dataDxfId="15634"/>
    <tableColumn id="871" xr3:uid="{2802C054-D69A-874A-A4D9-FB40C29943EF}" name="Column835" dataDxfId="15633"/>
    <tableColumn id="872" xr3:uid="{2989BD08-38A0-F14A-90CA-8F206ED7FC44}" name="Column836" dataDxfId="15632"/>
    <tableColumn id="873" xr3:uid="{F4657A02-50BA-0640-8ED5-09B3E6EA0BDD}" name="Column837" dataDxfId="15631"/>
    <tableColumn id="874" xr3:uid="{4D004B7A-586A-8544-81FA-853E4911663A}" name="Column838" dataDxfId="15630"/>
    <tableColumn id="875" xr3:uid="{A04AE410-EE18-9D40-BCD1-1E2B9CD6414E}" name="Column839" dataDxfId="15629"/>
    <tableColumn id="876" xr3:uid="{809A2C37-35A8-CB4D-A23F-4BCE7ABE7473}" name="Column840" dataDxfId="15628"/>
    <tableColumn id="877" xr3:uid="{39C229D2-0990-954D-902B-C07AD4BB125F}" name="Column841" dataDxfId="15627"/>
    <tableColumn id="878" xr3:uid="{1D8BA242-6022-744F-A23D-EED5CB9D7827}" name="Column842" dataDxfId="15626"/>
    <tableColumn id="879" xr3:uid="{A78E82B3-52AD-5940-AFD7-446F9621F902}" name="Column843" dataDxfId="15625"/>
    <tableColumn id="880" xr3:uid="{D7D55E85-8D27-6446-B199-C6B6B5F6164C}" name="Column844" dataDxfId="15624"/>
    <tableColumn id="881" xr3:uid="{59ED1B26-C188-BD43-ACB1-F163C47FCD84}" name="Column845" dataDxfId="15623"/>
    <tableColumn id="882" xr3:uid="{1F1145F4-B320-5A4D-B4E5-8BF7CE63EA18}" name="Column846" dataDxfId="15622"/>
    <tableColumn id="883" xr3:uid="{7DF0A6D7-64C6-BD4F-8257-476510ED4AFC}" name="Column847" dataDxfId="15621"/>
    <tableColumn id="884" xr3:uid="{ED0A6D46-1AFC-3745-AEE3-0BE5E3216C47}" name="Column848" dataDxfId="15620"/>
    <tableColumn id="885" xr3:uid="{348B2689-252E-8E4F-A293-EF5AB40A0F2F}" name="Column849" dataDxfId="15619"/>
    <tableColumn id="886" xr3:uid="{E0D599FA-4182-6246-A092-B47106160152}" name="Column850" dataDxfId="15618"/>
    <tableColumn id="887" xr3:uid="{B363ECA5-61A6-E14B-87A5-8B7AF49DAEBB}" name="Column851" dataDxfId="15617"/>
    <tableColumn id="888" xr3:uid="{02FC4DFD-9C2B-D843-8145-AFDD9FC2A6DE}" name="Column852" dataDxfId="15616"/>
    <tableColumn id="889" xr3:uid="{AC50992E-8A38-EF47-9FE2-17B0199FFB69}" name="Column853" dataDxfId="15615"/>
    <tableColumn id="890" xr3:uid="{18280802-5A6B-DC4A-A358-D8274B11613A}" name="Column854" dataDxfId="15614"/>
    <tableColumn id="891" xr3:uid="{54C6CD98-3A49-1741-91BA-4DEFD1C645C5}" name="Column855" dataDxfId="15613"/>
    <tableColumn id="892" xr3:uid="{3F94DDD3-7483-8B49-82F0-B96EA6B00896}" name="Column856" dataDxfId="15612"/>
    <tableColumn id="893" xr3:uid="{48B4046B-1219-3342-84FB-F498874388E5}" name="Column857" dataDxfId="15611"/>
    <tableColumn id="894" xr3:uid="{120064C3-BEAC-C64D-9A13-80AF02A1144D}" name="Column858" dataDxfId="15610"/>
    <tableColumn id="895" xr3:uid="{617ED52C-84C5-9A4B-9067-0113B66F21C9}" name="Column859" dataDxfId="15609"/>
    <tableColumn id="896" xr3:uid="{F7653456-DE12-B246-AA3A-C5395861C63D}" name="Column860" dataDxfId="15608"/>
    <tableColumn id="897" xr3:uid="{60B31495-0875-A54A-9E5D-4140CF441AF4}" name="Column861" dataDxfId="15607"/>
    <tableColumn id="898" xr3:uid="{419F3821-02E1-A640-B67B-2DDA57A7A2B1}" name="Column862" dataDxfId="15606"/>
    <tableColumn id="899" xr3:uid="{A7F2F048-ED3A-F445-AB7D-A98EEF087AB0}" name="Column863" dataDxfId="15605"/>
    <tableColumn id="900" xr3:uid="{0F70E3BD-16D0-7B4E-BD63-7C8334DD2577}" name="Column864" dataDxfId="15604"/>
    <tableColumn id="901" xr3:uid="{322D8B86-61D7-A042-9761-27DA551A474F}" name="Column865" dataDxfId="15603"/>
    <tableColumn id="902" xr3:uid="{B071571E-D81C-5E49-91EA-284F60D27837}" name="Column866" dataDxfId="15602"/>
    <tableColumn id="903" xr3:uid="{3E2C1D56-2942-7541-A1F4-EB5E3F534D88}" name="Column867" dataDxfId="15601"/>
    <tableColumn id="904" xr3:uid="{C977CAE9-96D5-3249-B51A-72FDAAD0958A}" name="Column868" dataDxfId="15600"/>
    <tableColumn id="905" xr3:uid="{15DE270B-B1B4-4C4C-854B-E74481201626}" name="Column869" dataDxfId="15599"/>
    <tableColumn id="906" xr3:uid="{F274D760-E74D-284D-A867-0EDC41E25788}" name="Column870" dataDxfId="15598"/>
    <tableColumn id="907" xr3:uid="{6D0A974B-AF63-5E44-9E3E-60121E2A11A1}" name="Column871" dataDxfId="15597"/>
    <tableColumn id="908" xr3:uid="{0727BEE6-E293-424D-AF76-2DD33342DED4}" name="Column872" dataDxfId="15596"/>
    <tableColumn id="909" xr3:uid="{27EDE140-7A00-084B-BCA1-85B9875FB618}" name="Column873" dataDxfId="15595"/>
    <tableColumn id="910" xr3:uid="{AD13AB16-6DEF-EA48-9D17-4E5F2651932F}" name="Column874" dataDxfId="15594"/>
    <tableColumn id="911" xr3:uid="{8F39DBED-498B-8147-A1A2-E0413A6A460D}" name="Column875" dataDxfId="15593"/>
    <tableColumn id="912" xr3:uid="{FCB73CF1-3254-C540-9A3C-D427008B7E6D}" name="Column876" dataDxfId="15592"/>
    <tableColumn id="913" xr3:uid="{BD78E824-F20F-044B-A493-0C0B581C2DA0}" name="Column877" dataDxfId="15591"/>
    <tableColumn id="914" xr3:uid="{5F529DB4-2EEB-DD4C-A250-6D753DB68733}" name="Column878" dataDxfId="15590"/>
    <tableColumn id="915" xr3:uid="{E6620A5A-A94E-4A46-AE09-A8901FB1627B}" name="Column879" dataDxfId="15589"/>
    <tableColumn id="916" xr3:uid="{6F6AA93C-8583-9146-A899-DE3C1D0E74D1}" name="Column880" dataDxfId="15588"/>
    <tableColumn id="917" xr3:uid="{2A19CD90-8A8D-A14D-AC49-B3169796CF83}" name="Column881" dataDxfId="15587"/>
    <tableColumn id="918" xr3:uid="{44CB36C3-206A-DC42-AAB4-71846B7CC329}" name="Column882" dataDxfId="15586"/>
    <tableColumn id="919" xr3:uid="{537BF532-64D8-F144-8507-52253C06B98D}" name="Column883" dataDxfId="15585"/>
    <tableColumn id="920" xr3:uid="{C768D1FF-8A04-C64F-AACD-BACCB2486EA7}" name="Column884" dataDxfId="15584"/>
    <tableColumn id="921" xr3:uid="{6989B45F-DDC6-9343-BB1E-2F6ACE2BF4A6}" name="Column885" dataDxfId="15583"/>
    <tableColumn id="922" xr3:uid="{D994D3B6-405B-1A48-818D-8DE11E31CF4C}" name="Column886" dataDxfId="15582"/>
    <tableColumn id="923" xr3:uid="{6735CDC9-0A72-4D4E-99C3-C123DF9A4969}" name="Column887" dataDxfId="15581"/>
    <tableColumn id="924" xr3:uid="{827E7D03-E371-7A45-8E63-AECB0B0FFFC1}" name="Column888" dataDxfId="15580"/>
    <tableColumn id="925" xr3:uid="{AE3E5AA4-501F-0049-9FD6-740196109890}" name="Column889" dataDxfId="15579"/>
    <tableColumn id="926" xr3:uid="{536F2D84-B9B8-3D46-AB33-DC17ACF3E992}" name="Column890" dataDxfId="15578"/>
    <tableColumn id="927" xr3:uid="{BD6AAF3F-11E7-F04D-B99C-6B2648D35B0B}" name="Column891" dataDxfId="15577"/>
    <tableColumn id="928" xr3:uid="{B6D5C716-8088-6A48-BAF3-E42F01319E99}" name="Column892" dataDxfId="15576"/>
    <tableColumn id="929" xr3:uid="{4DABBA64-AFC9-A646-A75D-FCCA433BEC98}" name="Column893" dataDxfId="15575"/>
    <tableColumn id="930" xr3:uid="{74E84926-EE16-AE49-87A0-2E3B61C883CD}" name="Column894" dataDxfId="15574"/>
    <tableColumn id="931" xr3:uid="{6043F200-53DA-7A41-93A0-6A0A17750B9C}" name="Column895" dataDxfId="15573"/>
    <tableColumn id="932" xr3:uid="{CB03DB28-D037-CA41-B421-10B82693270C}" name="Column896" dataDxfId="15572"/>
    <tableColumn id="933" xr3:uid="{5B682593-25E9-734D-897D-5E077712D378}" name="Column897" dataDxfId="15571"/>
    <tableColumn id="934" xr3:uid="{19D1B65C-2064-AE49-8B4F-A750BF0B0C01}" name="Column898" dataDxfId="15570"/>
    <tableColumn id="935" xr3:uid="{6F33E19F-F49F-C24C-B82B-9D0814B96372}" name="Column899" dataDxfId="15569"/>
    <tableColumn id="936" xr3:uid="{669252DE-ED56-2D47-8348-2B7822ADB17A}" name="Column900" dataDxfId="15568"/>
    <tableColumn id="937" xr3:uid="{BE49E999-3B8B-584F-AF03-1A29CE2A0F98}" name="Column901" dataDxfId="15567"/>
    <tableColumn id="938" xr3:uid="{C2B43F25-8854-D14B-9B22-B5DC93904094}" name="Column902" dataDxfId="15566"/>
    <tableColumn id="939" xr3:uid="{B86AF6E4-DDBB-C046-9794-46366B7EA05B}" name="Column903" dataDxfId="15565"/>
    <tableColumn id="940" xr3:uid="{05A9DF53-3E1B-4A47-A905-B95D095DC304}" name="Column904" dataDxfId="15564"/>
    <tableColumn id="941" xr3:uid="{B74A05A3-F00C-E14A-86C8-F44C06FB3A50}" name="Column905" dataDxfId="15563"/>
    <tableColumn id="942" xr3:uid="{C8AD5E3B-D125-0D49-9EDF-338E1A8B2F75}" name="Column906" dataDxfId="15562"/>
    <tableColumn id="943" xr3:uid="{1B62B9CE-6416-2C4B-85AA-67BA81BEF36E}" name="Column907" dataDxfId="15561"/>
    <tableColumn id="944" xr3:uid="{6B4FEAFF-12D9-894F-9398-71ED0FED2386}" name="Column908" dataDxfId="15560"/>
    <tableColumn id="945" xr3:uid="{79298243-79EA-0F47-8691-41903DADA3F0}" name="Column909" dataDxfId="15559"/>
    <tableColumn id="946" xr3:uid="{9778655A-6645-8542-B673-AC431E5AD7FC}" name="Column910" dataDxfId="15558"/>
    <tableColumn id="947" xr3:uid="{0726239B-BEAA-2940-A34C-CD83E516193D}" name="Column911" dataDxfId="15557"/>
    <tableColumn id="948" xr3:uid="{BAA59944-9405-0645-ADDE-90BD5E781BFF}" name="Column912" dataDxfId="15556"/>
    <tableColumn id="949" xr3:uid="{6C835D99-1EB7-E54C-A276-A231A1E4836D}" name="Column913" dataDxfId="15555"/>
    <tableColumn id="950" xr3:uid="{4F4A928E-9343-854A-BCAF-2129582AFB89}" name="Column914" dataDxfId="15554"/>
    <tableColumn id="951" xr3:uid="{2B195375-99CF-BC43-A802-3BF741B9C71C}" name="Column915" dataDxfId="15553"/>
    <tableColumn id="952" xr3:uid="{072F896E-B915-F940-9EE8-A9447BADC64F}" name="Column916" dataDxfId="15552"/>
    <tableColumn id="953" xr3:uid="{D3C76ACC-B4E5-A149-9D01-9DB26E756412}" name="Column917" dataDxfId="15551"/>
    <tableColumn id="954" xr3:uid="{0018F059-207B-DE42-A050-5180CE473565}" name="Column918" dataDxfId="15550"/>
    <tableColumn id="955" xr3:uid="{18E97107-D413-B942-8FE3-2EDFAE70F19F}" name="Column919" dataDxfId="15549"/>
    <tableColumn id="956" xr3:uid="{BEC1265A-1AAD-BF4E-AA42-1BB492AFA381}" name="Column920" dataDxfId="15548"/>
    <tableColumn id="957" xr3:uid="{2158CDDB-5977-024A-9165-F6054FF1C85F}" name="Column921" dataDxfId="15547"/>
    <tableColumn id="958" xr3:uid="{3EB09F21-E030-E241-A797-69C2760D9A7F}" name="Column922" dataDxfId="15546"/>
    <tableColumn id="959" xr3:uid="{5456C7B6-61A8-2B42-AFFE-BF17C27D7931}" name="Column923" dataDxfId="15545"/>
    <tableColumn id="960" xr3:uid="{91AC0922-B6A6-7F47-AF44-F5A9CE9C2640}" name="Column924" dataDxfId="15544"/>
    <tableColumn id="961" xr3:uid="{90EED3AF-E685-5146-B56A-0F09A0E387B4}" name="Column925" dataDxfId="15543"/>
    <tableColumn id="962" xr3:uid="{596147CC-4E57-154C-BBE2-C78D68523366}" name="Column926" dataDxfId="15542"/>
    <tableColumn id="963" xr3:uid="{CAB69D86-486F-9D4F-A537-85CE99C3587B}" name="Column927" dataDxfId="15541"/>
    <tableColumn id="964" xr3:uid="{09449F92-45E7-FD47-B6D3-926981B930A1}" name="Column928" dataDxfId="15540"/>
    <tableColumn id="965" xr3:uid="{034CB9B5-5BF2-554B-8ACC-E463263754E0}" name="Column929" dataDxfId="15539"/>
    <tableColumn id="966" xr3:uid="{532F733C-3D6D-FD40-8A3C-871DFA760147}" name="Column930" dataDxfId="15538"/>
    <tableColumn id="967" xr3:uid="{13CABAD2-CCB1-1B48-9BF6-37E0D5E883AE}" name="Column931" dataDxfId="15537"/>
    <tableColumn id="968" xr3:uid="{C9714236-2EF4-584B-9502-6594AAE2F33F}" name="Column932" dataDxfId="15536"/>
    <tableColumn id="969" xr3:uid="{71ABF54F-CD0F-AF49-A2B8-2DA10F9792CA}" name="Column933" dataDxfId="15535"/>
    <tableColumn id="970" xr3:uid="{1E7F6FFE-42EE-D340-8EAF-6E97C5C8C2D7}" name="Column934" dataDxfId="15534"/>
    <tableColumn id="971" xr3:uid="{32A405EB-3B00-9347-9531-DC2C3BA6BDB1}" name="Column935" dataDxfId="15533"/>
    <tableColumn id="972" xr3:uid="{29527066-90AB-F74D-81B6-B548A97B8706}" name="Column936" dataDxfId="15532"/>
    <tableColumn id="973" xr3:uid="{926821BC-C711-6B40-BFB2-2F6B9390322A}" name="Column937" dataDxfId="15531"/>
    <tableColumn id="974" xr3:uid="{28CEF664-F5FA-5247-8CD3-54A8D404EED9}" name="Column938" dataDxfId="15530"/>
    <tableColumn id="975" xr3:uid="{BE7231AA-0251-FE44-90F8-67BA0ECEE82B}" name="Column939" dataDxfId="15529"/>
    <tableColumn id="976" xr3:uid="{58C454CF-7659-8846-8F14-CADA94759B8C}" name="Column940" dataDxfId="15528"/>
    <tableColumn id="977" xr3:uid="{F894769C-F427-9D42-80D7-43E74B4AE7C8}" name="Column941" dataDxfId="15527"/>
    <tableColumn id="978" xr3:uid="{6BDE90BB-7FB5-5C4D-858A-767F54477A69}" name="Column942" dataDxfId="15526"/>
    <tableColumn id="979" xr3:uid="{80A1699D-82E4-1946-874D-705F8F117F43}" name="Column943" dataDxfId="15525"/>
    <tableColumn id="980" xr3:uid="{AA29B338-5D98-8740-936D-2B6685702AF0}" name="Column944" dataDxfId="15524"/>
    <tableColumn id="981" xr3:uid="{6B633AD7-3841-7941-9B4E-40E31CB5E447}" name="Column945" dataDxfId="15523"/>
    <tableColumn id="982" xr3:uid="{704DE7E8-36B8-0948-9AE6-95DD6B43759F}" name="Column946" dataDxfId="15522"/>
    <tableColumn id="983" xr3:uid="{A4F89E1E-FE80-3945-ACB1-45CB3EA5D9F5}" name="Column947" dataDxfId="15521"/>
    <tableColumn id="984" xr3:uid="{89B55F02-0406-2945-BBAD-C20127C4BC8C}" name="Column948" dataDxfId="15520"/>
    <tableColumn id="985" xr3:uid="{411DB73F-D842-7644-92A2-A0AED5EDB9EE}" name="Column949" dataDxfId="15519"/>
    <tableColumn id="986" xr3:uid="{41CB066D-D5A6-834F-9E03-6F1B541F92C7}" name="Column950" dataDxfId="15518"/>
    <tableColumn id="987" xr3:uid="{7127199E-7E0E-8A45-9853-9FC2F24FA884}" name="Column951" dataDxfId="15517"/>
    <tableColumn id="988" xr3:uid="{1EB38B92-5C93-D34A-93BF-166EE7EF012D}" name="Column952" dataDxfId="15516"/>
    <tableColumn id="989" xr3:uid="{D88CD983-4543-744D-9804-5F6CAB29E789}" name="Column953" dataDxfId="15515"/>
    <tableColumn id="990" xr3:uid="{2B931AE1-11ED-2340-8EC3-ED41E27F6F79}" name="Column954" dataDxfId="15514"/>
    <tableColumn id="991" xr3:uid="{50789461-24B1-624A-8988-A26A5D4B4B21}" name="Column955" dataDxfId="15513"/>
    <tableColumn id="992" xr3:uid="{7B56670D-F433-EB40-AEB7-42AFD56736BF}" name="Column956" dataDxfId="15512"/>
    <tableColumn id="993" xr3:uid="{2E596EE4-0684-4045-87A6-9A11D187D5E5}" name="Column957" dataDxfId="15511"/>
    <tableColumn id="994" xr3:uid="{48C0C2AA-D04D-B147-90E4-221D20F39C6F}" name="Column958" dataDxfId="15510"/>
    <tableColumn id="995" xr3:uid="{2B368DC4-F140-6546-B8F9-BE0A407DAD73}" name="Column959" dataDxfId="15509"/>
    <tableColumn id="996" xr3:uid="{6B7F7432-0CCD-F146-B33A-8B32E6452518}" name="Column960" dataDxfId="15508"/>
    <tableColumn id="997" xr3:uid="{5C728F06-0714-BC44-9D50-5A44E33265B6}" name="Column961" dataDxfId="15507"/>
    <tableColumn id="998" xr3:uid="{5EC4BA6E-79DF-1B40-91F2-70761222FF2F}" name="Column962" dataDxfId="15506"/>
    <tableColumn id="999" xr3:uid="{CEC2AB7A-89FA-A440-89F2-3AE3B6AD077A}" name="Column963" dataDxfId="15505"/>
    <tableColumn id="1000" xr3:uid="{5282AFCA-20C0-A046-8670-BE7F5321FD19}" name="Column964" dataDxfId="15504"/>
    <tableColumn id="1001" xr3:uid="{1A925E54-2B6B-D040-85F9-1185904D2F30}" name="Column965" dataDxfId="15503"/>
    <tableColumn id="1002" xr3:uid="{D71F71BB-82B5-6043-A8BA-5B363DC65D03}" name="Column966" dataDxfId="15502"/>
    <tableColumn id="1003" xr3:uid="{6756DBA5-D0F0-4F4F-8FEF-20381A8F9BB3}" name="Column967" dataDxfId="15501"/>
    <tableColumn id="1004" xr3:uid="{6C8815A9-A363-4045-BA32-B8A389AEA6CA}" name="Column968" dataDxfId="15500"/>
    <tableColumn id="1005" xr3:uid="{F580A921-922F-D84F-86C8-A7D63A867307}" name="Column969" dataDxfId="15499"/>
    <tableColumn id="1006" xr3:uid="{DDB9EC99-8CB1-144F-941D-22EC4D537710}" name="Column970" dataDxfId="15498"/>
    <tableColumn id="1007" xr3:uid="{A6E7EFDC-A222-CD48-9D69-0B855BD187F9}" name="Column971" dataDxfId="15497"/>
    <tableColumn id="1008" xr3:uid="{8118A1A7-DEC6-4140-86BC-3B9CF9394059}" name="Column972" dataDxfId="15496"/>
    <tableColumn id="1009" xr3:uid="{9AE42675-E448-064A-B7AF-81B8813013AD}" name="Column973" dataDxfId="15495"/>
    <tableColumn id="1010" xr3:uid="{2DA1FEC8-1010-9848-ACA0-0E38CFC57CF8}" name="Column974" dataDxfId="15494"/>
    <tableColumn id="1011" xr3:uid="{D35C58E7-EA5A-8742-A3D9-1F899BC1B90F}" name="Column975" dataDxfId="15493"/>
    <tableColumn id="1012" xr3:uid="{444E989E-917E-8B47-AB74-745BCDBC130B}" name="Column976" dataDxfId="15492"/>
    <tableColumn id="1013" xr3:uid="{B014DAD5-0290-834A-9018-9CB58DE45840}" name="Column977" dataDxfId="15491"/>
    <tableColumn id="1014" xr3:uid="{B4FD6914-306C-B14F-9673-2522C925F1F0}" name="Column978" dataDxfId="15490"/>
    <tableColumn id="1015" xr3:uid="{372411F4-D58F-CC41-89A8-72952ABF6F83}" name="Column979" dataDxfId="15489"/>
    <tableColumn id="1016" xr3:uid="{8E94D974-068A-274C-B347-A8F4616F834E}" name="Column980" dataDxfId="15488"/>
    <tableColumn id="1017" xr3:uid="{36550AF0-54CF-6140-A175-9698796872B8}" name="Column981" dataDxfId="15487"/>
    <tableColumn id="1018" xr3:uid="{C4BB5BF7-3576-5F42-9022-0C4BD66F4E67}" name="Column982" dataDxfId="15486"/>
    <tableColumn id="1019" xr3:uid="{81CCF36C-1F85-CA4D-B522-1E10D256FE02}" name="Column983" dataDxfId="15485"/>
    <tableColumn id="1020" xr3:uid="{D6D42B72-52C0-2445-A72D-9BEF4E0C2E40}" name="Column984" dataDxfId="15484"/>
    <tableColumn id="1021" xr3:uid="{7F01AD7B-4C3E-5643-AD23-F435F11B087B}" name="Column985" dataDxfId="15483"/>
    <tableColumn id="1022" xr3:uid="{85333115-1A6C-AF48-8943-1F9BF6AE7B0D}" name="Column986" dataDxfId="15482"/>
    <tableColumn id="1023" xr3:uid="{F54CB80F-5BEA-7942-B9F9-9D27C7559A7F}" name="Column987" dataDxfId="15481"/>
    <tableColumn id="1024" xr3:uid="{C29BA237-10F9-614F-98D4-7AFF1EEEF5F0}" name="Column988" dataDxfId="15480"/>
    <tableColumn id="1025" xr3:uid="{454F4C60-38A1-FD47-BBD2-B79D7C7DC9C9}" name="Column989" dataDxfId="15479"/>
    <tableColumn id="1026" xr3:uid="{C21EEFD6-606C-4144-B43B-1D9818737E95}" name="Column990" dataDxfId="15478"/>
    <tableColumn id="1027" xr3:uid="{5A7B56DA-7DA6-2140-9459-738CB3DDF151}" name="Column991" dataDxfId="15477"/>
    <tableColumn id="1028" xr3:uid="{48734636-884A-A842-8507-5BB1FE3FC311}" name="Column992" dataDxfId="15476"/>
    <tableColumn id="1029" xr3:uid="{FCEEFD88-08A7-E949-AE32-B1264460F8C9}" name="Column993" dataDxfId="15475"/>
    <tableColumn id="1030" xr3:uid="{650CD136-CE93-6C46-BD30-181AF08FE65C}" name="Column994" dataDxfId="15474"/>
    <tableColumn id="1031" xr3:uid="{F8EC11D6-DAB1-7A4E-AB97-0D60B42DB86C}" name="Column995" dataDxfId="15473"/>
    <tableColumn id="1032" xr3:uid="{680AE698-3F90-6347-A0B3-391114987961}" name="Column996" dataDxfId="15472"/>
    <tableColumn id="1033" xr3:uid="{2CDAE157-4405-EE46-B95C-2D3BD1914869}" name="Column997" dataDxfId="15471"/>
    <tableColumn id="1034" xr3:uid="{C2F2CAC2-32A5-A84F-93B6-3E13E783EDB5}" name="Column998" dataDxfId="15470"/>
    <tableColumn id="1035" xr3:uid="{3C178D23-2476-3F48-80A9-3E81D1E58C1D}" name="Column999" dataDxfId="15469"/>
    <tableColumn id="1036" xr3:uid="{96F5A800-67F0-0D4A-85BF-D6AEAA2EE0F8}" name="Column1000" dataDxfId="15468"/>
    <tableColumn id="1037" xr3:uid="{F4432320-E2C5-C64E-9237-6BB5245FE8F8}" name="Column1001" dataDxfId="15467"/>
    <tableColumn id="1038" xr3:uid="{C23D4F2C-D3C4-B04E-8412-CF1DDFC0CFD4}" name="Column1002" dataDxfId="15466"/>
    <tableColumn id="1039" xr3:uid="{55756523-C075-8243-9A04-3777C0E0D8FF}" name="Column1003" dataDxfId="15465"/>
    <tableColumn id="1040" xr3:uid="{284D2A51-1E68-B14E-BBC9-9932DD6C4325}" name="Column1004" dataDxfId="15464"/>
    <tableColumn id="1041" xr3:uid="{CF690AE2-1645-B545-A170-F8B88DB61B40}" name="Column1005" dataDxfId="15463"/>
    <tableColumn id="1042" xr3:uid="{14977578-7598-FA42-BE46-E7B9B6617C2F}" name="Column1006" dataDxfId="15462"/>
    <tableColumn id="1043" xr3:uid="{46F87AA5-0EF0-8049-BCD4-97B72AAA7ABB}" name="Column1007" dataDxfId="15461"/>
    <tableColumn id="1044" xr3:uid="{7D225D2E-724E-F845-944B-62BF7401506B}" name="Column1008" dataDxfId="15460"/>
    <tableColumn id="1045" xr3:uid="{CFDE7145-EBEC-BC41-AD1F-7AF23BF40C12}" name="Column1009" dataDxfId="15459"/>
    <tableColumn id="1046" xr3:uid="{74BA78F0-B75F-F149-8283-4F61C5489183}" name="Column1010" dataDxfId="15458"/>
    <tableColumn id="1047" xr3:uid="{34E83C5F-9E5D-774D-BFA0-DEBF92EA0D80}" name="Column1011" dataDxfId="15457"/>
    <tableColumn id="1048" xr3:uid="{FBDD8AAB-CB63-2841-B444-D703A78F8035}" name="Column1012" dataDxfId="15456"/>
    <tableColumn id="1049" xr3:uid="{669E8648-9E2F-5041-819E-F4C81A11BC10}" name="Column1013" dataDxfId="15455"/>
    <tableColumn id="1050" xr3:uid="{CEA8AFEE-64B9-1A43-B7F2-BD90A2E9268C}" name="Column1014" dataDxfId="15454"/>
    <tableColumn id="1051" xr3:uid="{9D46E917-1ACA-D84C-8BD9-BA259794222F}" name="Column1015" dataDxfId="15453"/>
    <tableColumn id="1052" xr3:uid="{B2FE888A-ECC0-1442-8333-6B587453A0B9}" name="Column1016" dataDxfId="15452"/>
    <tableColumn id="1053" xr3:uid="{ADF406CD-5F6F-2C48-8B95-B524AF90AD44}" name="Column1017" dataDxfId="15451"/>
    <tableColumn id="1054" xr3:uid="{2C48A3A0-47E4-3947-9DE1-A32E53F2F02E}" name="Column1018" dataDxfId="15450"/>
    <tableColumn id="1055" xr3:uid="{E7B13914-FCB7-2B42-BD37-89FC114C3B86}" name="Column1019" dataDxfId="15449"/>
    <tableColumn id="1056" xr3:uid="{5C3FB854-1F9B-BB4E-B7E5-481FCA26F8D5}" name="Column1020" dataDxfId="15448"/>
    <tableColumn id="1057" xr3:uid="{4D6EDE86-64EC-8945-860F-FC860BB2B95C}" name="Column1021" dataDxfId="15447"/>
    <tableColumn id="1058" xr3:uid="{818E6226-5AE0-884A-8E3E-18A97F080E06}" name="Column1022" dataDxfId="15446"/>
    <tableColumn id="1059" xr3:uid="{2CD4E264-96DB-5F4C-ACBE-99D9001704B8}" name="Column1023" dataDxfId="15445"/>
    <tableColumn id="1060" xr3:uid="{5B201A25-D96F-AE46-8C06-3CE48A708635}" name="Column1024" dataDxfId="15444"/>
    <tableColumn id="1061" xr3:uid="{7D9B8413-DB5D-F945-A224-BB3FA0F07AB4}" name="Column1025" dataDxfId="15443"/>
    <tableColumn id="1062" xr3:uid="{55358AF6-BA6C-5E42-AB41-BAFB8D5A90F5}" name="Column1026" dataDxfId="15442"/>
    <tableColumn id="1063" xr3:uid="{04B7FB43-D9D5-4045-8430-26954886E2A7}" name="Column1027" dataDxfId="15441"/>
    <tableColumn id="1064" xr3:uid="{8521F24A-EE48-A44A-9B2C-377EEE6B9D04}" name="Column1028" dataDxfId="15440"/>
    <tableColumn id="1065" xr3:uid="{9844C493-151E-F14E-818D-8F1387C3DC39}" name="Column1029" dataDxfId="15439"/>
    <tableColumn id="1066" xr3:uid="{87ADDCCC-FD08-3840-B329-E5D726328D37}" name="Column1030" dataDxfId="15438"/>
    <tableColumn id="1067" xr3:uid="{5270753B-4D43-8843-91FB-0DDF202A4467}" name="Column1031" dataDxfId="15437"/>
    <tableColumn id="1068" xr3:uid="{35F4FC72-2A7E-9943-B1A5-E2CCD9DB163E}" name="Column1032" dataDxfId="15436"/>
    <tableColumn id="1069" xr3:uid="{5DD39182-A847-9741-B983-9725B77F68EF}" name="Column1033" dataDxfId="15435"/>
    <tableColumn id="1070" xr3:uid="{58201EF2-2D6D-3E46-AE14-6A028F780E45}" name="Column1034" dataDxfId="15434"/>
    <tableColumn id="1071" xr3:uid="{F1984ED1-E1E1-D94B-976D-C9B7BA876AB4}" name="Column1035" dataDxfId="15433"/>
    <tableColumn id="1072" xr3:uid="{73129E8B-6A11-B645-BF39-CFC11D0C9F6E}" name="Column1036" dataDxfId="15432"/>
    <tableColumn id="1073" xr3:uid="{21D954A6-105D-BC4B-B420-AA781E91A8E1}" name="Column1037" dataDxfId="15431"/>
    <tableColumn id="1074" xr3:uid="{6B8AF686-424E-1740-927B-C32AD73E8421}" name="Column1038" dataDxfId="15430"/>
    <tableColumn id="1075" xr3:uid="{E1BD24DB-F41A-BB44-A2C0-77E71B6C20F0}" name="Column1039" dataDxfId="15429"/>
    <tableColumn id="1076" xr3:uid="{3C15E83A-55C9-E947-B8C3-6AC686FB527F}" name="Column1040" dataDxfId="15428"/>
    <tableColumn id="1077" xr3:uid="{3F7A6139-28BC-E049-A3E5-F4E543CB1502}" name="Column1041" dataDxfId="15427"/>
    <tableColumn id="1078" xr3:uid="{6DFF412B-0B0F-8E41-93DE-0D71B74BD078}" name="Column1042" dataDxfId="15426"/>
    <tableColumn id="1079" xr3:uid="{A8F623EB-BDE1-BC46-8D87-146F514B9F7E}" name="Column1043" dataDxfId="15425"/>
    <tableColumn id="1080" xr3:uid="{B49BAF79-18C5-D84A-A928-7AC78CB789EE}" name="Column1044" dataDxfId="15424"/>
    <tableColumn id="1081" xr3:uid="{B837056C-260B-A04A-9F45-9ED03E93D452}" name="Column1045" dataDxfId="15423"/>
    <tableColumn id="1082" xr3:uid="{8511A408-A2D6-A248-9DA9-7AD8BA853005}" name="Column1046" dataDxfId="15422"/>
    <tableColumn id="1083" xr3:uid="{F377C198-C5CD-D042-BB54-F4D66EF3AE25}" name="Column1047" dataDxfId="15421"/>
    <tableColumn id="1084" xr3:uid="{4F49A79C-E614-0749-9C52-166B65179EA5}" name="Column1048" dataDxfId="15420"/>
    <tableColumn id="1085" xr3:uid="{520913F2-8B4F-834C-84A7-47FD72C49315}" name="Column1049" dataDxfId="15419"/>
    <tableColumn id="1086" xr3:uid="{658D83DF-F3EB-2245-999C-7EE6BA70B4DC}" name="Column1050" dataDxfId="15418"/>
    <tableColumn id="1087" xr3:uid="{5016EBDB-B5C4-DD43-A904-EFEAAEAE68D9}" name="Column1051" dataDxfId="15417"/>
    <tableColumn id="1088" xr3:uid="{8732AFB8-3232-5D45-86B7-3419070FC6D1}" name="Column1052" dataDxfId="15416"/>
    <tableColumn id="1089" xr3:uid="{17910509-1B07-344C-A537-3BC7DA71264B}" name="Column1053" dataDxfId="15415"/>
    <tableColumn id="1090" xr3:uid="{4483115C-31A5-1A4E-A780-376D94C7DFC5}" name="Column1054" dataDxfId="15414"/>
    <tableColumn id="1091" xr3:uid="{669E9B91-0F9D-7E4F-967B-48680E795D4E}" name="Column1055" dataDxfId="15413"/>
    <tableColumn id="1092" xr3:uid="{DE42235A-54C4-E942-B7B6-3EE56508CF2D}" name="Column1056" dataDxfId="15412"/>
    <tableColumn id="1093" xr3:uid="{3C620DE9-ECA0-C24D-BB3C-D0155147A7AD}" name="Column1057" dataDxfId="15411"/>
    <tableColumn id="1094" xr3:uid="{66C806DE-2141-BC4F-A208-5D9AFD2E4C3A}" name="Column1058" dataDxfId="15410"/>
    <tableColumn id="1095" xr3:uid="{1FB491C0-33F9-8843-808D-0C1FC56046FA}" name="Column1059" dataDxfId="15409"/>
    <tableColumn id="1096" xr3:uid="{F2494F6B-A3BC-BA49-A817-10247358EA7B}" name="Column1060" dataDxfId="15408"/>
    <tableColumn id="1097" xr3:uid="{01B7FD56-5BEB-E340-9665-69C3B13DA6A0}" name="Column1061" dataDxfId="15407"/>
    <tableColumn id="1098" xr3:uid="{72C37213-5512-0D45-A1B4-7243ED83DD23}" name="Column1062" dataDxfId="15406"/>
    <tableColumn id="1099" xr3:uid="{399415E5-D8B1-B44E-8C01-CAA138950139}" name="Column1063" dataDxfId="15405"/>
    <tableColumn id="1100" xr3:uid="{D096B16E-B7DA-D749-B831-89801F1190EA}" name="Column1064" dataDxfId="15404"/>
    <tableColumn id="1101" xr3:uid="{19533491-78E2-B74D-BF5E-5914B7A2D171}" name="Column1065" dataDxfId="15403"/>
    <tableColumn id="1102" xr3:uid="{73FBF5ED-79EB-4A4F-8083-1C7CB7FECE7D}" name="Column1066" dataDxfId="15402"/>
    <tableColumn id="1103" xr3:uid="{BA866277-C940-7D4F-87CD-3081A8EF1AF2}" name="Column1067" dataDxfId="15401"/>
    <tableColumn id="1104" xr3:uid="{61550BFD-20E1-0044-B297-B4BFB9AC46EA}" name="Column1068" dataDxfId="15400"/>
    <tableColumn id="1105" xr3:uid="{EB26ED3C-E45E-8D4A-B602-81C8CCB34FFE}" name="Column1069" dataDxfId="15399"/>
    <tableColumn id="1106" xr3:uid="{7686DA6A-B997-294E-8ADB-DD6BDCCABCE8}" name="Column1070" dataDxfId="15398"/>
    <tableColumn id="1107" xr3:uid="{556CC53A-F320-5F4B-97B5-990B29C5E5B6}" name="Column1071" dataDxfId="15397"/>
    <tableColumn id="1108" xr3:uid="{BADDC481-74FD-6846-BF00-B5590C569F0B}" name="Column1072" dataDxfId="15396"/>
    <tableColumn id="1109" xr3:uid="{652AFBAE-5144-A848-8C04-812148E579BF}" name="Column1073" dataDxfId="15395"/>
    <tableColumn id="1110" xr3:uid="{AFE5EE9E-300A-8B45-A1DD-6BB111614717}" name="Column1074" dataDxfId="15394"/>
    <tableColumn id="1111" xr3:uid="{CCBA7AF5-4D08-4941-8591-2D0584F00F87}" name="Column1075" dataDxfId="15393"/>
    <tableColumn id="1112" xr3:uid="{4CD4400B-87F0-864E-81A0-AEBC1EAAF0A1}" name="Column1076" dataDxfId="15392"/>
    <tableColumn id="1113" xr3:uid="{7A6EE0E0-C7E9-DC47-A18B-F8FDEBFE42FE}" name="Column1077" dataDxfId="15391"/>
    <tableColumn id="1114" xr3:uid="{EC7B1E13-1D7E-8748-9C0E-EA19362377D8}" name="Column1078" dataDxfId="15390"/>
    <tableColumn id="1115" xr3:uid="{3627EB3B-D1FF-E940-8A76-227757ADA394}" name="Column1079" dataDxfId="15389"/>
    <tableColumn id="1116" xr3:uid="{512B8FFD-B9A3-1640-B360-F1349097082F}" name="Column1080" dataDxfId="15388"/>
    <tableColumn id="1117" xr3:uid="{B2E49927-8945-0442-9E44-68434CE771DF}" name="Column1081" dataDxfId="15387"/>
    <tableColumn id="1118" xr3:uid="{928BC709-FD8D-2049-BD73-44DA135D90BB}" name="Column1082" dataDxfId="15386"/>
    <tableColumn id="1119" xr3:uid="{010A4133-428E-8C48-9966-D41CB798354D}" name="Column1083" dataDxfId="15385"/>
    <tableColumn id="1120" xr3:uid="{0B3746C4-EE62-A646-9ACA-5E6411FA95EF}" name="Column1084" dataDxfId="15384"/>
    <tableColumn id="1121" xr3:uid="{445E8028-8A18-1B4A-9540-53DB2BF85DB8}" name="Column1085" dataDxfId="15383"/>
    <tableColumn id="1122" xr3:uid="{E678357A-DCA4-9E46-A631-5263FD9DA326}" name="Column1086" dataDxfId="15382"/>
    <tableColumn id="1123" xr3:uid="{6A776574-EAA8-C940-8D85-B7A70CA5BE2B}" name="Column1087" dataDxfId="15381"/>
    <tableColumn id="1124" xr3:uid="{942DA68F-86F2-0E4C-8565-5193DBFB26AC}" name="Column1088" dataDxfId="15380"/>
    <tableColumn id="1125" xr3:uid="{844AB8DD-6CB5-3B44-8FBF-93DDD9A8505C}" name="Column1089" dataDxfId="15379"/>
    <tableColumn id="1126" xr3:uid="{9E427314-289B-D741-B94E-8CAC5E9770BE}" name="Column1090" dataDxfId="15378"/>
    <tableColumn id="1127" xr3:uid="{2F7F00EB-6C77-864F-B9CD-D93AC56818FA}" name="Column1091" dataDxfId="15377"/>
    <tableColumn id="1128" xr3:uid="{B8652DA5-660D-1E4E-B150-611DD850EBD1}" name="Column1092" dataDxfId="15376"/>
    <tableColumn id="1129" xr3:uid="{FED6FB8B-A98E-EC4E-98B5-4D017D559454}" name="Column1093" dataDxfId="15375"/>
    <tableColumn id="1130" xr3:uid="{F8828178-AE8D-864A-8F4E-3F7489A89557}" name="Column1094" dataDxfId="15374"/>
    <tableColumn id="1131" xr3:uid="{1958D452-F9F7-DE4F-B617-2AD2E25EB3C3}" name="Column1095" dataDxfId="15373"/>
    <tableColumn id="1132" xr3:uid="{20AA15FD-D2EB-F24C-9F37-AFD51CAC813E}" name="Column1096" dataDxfId="15372"/>
    <tableColumn id="1133" xr3:uid="{0E763805-4E3D-0140-8E91-5E0293987063}" name="Column1097" dataDxfId="15371"/>
    <tableColumn id="1134" xr3:uid="{BA9A6DA8-AAC9-0148-9825-6CD26C7F1F67}" name="Column1098" dataDxfId="15370"/>
    <tableColumn id="1135" xr3:uid="{6B174421-6A22-3C47-9AAF-4F103EDFADCD}" name="Column1099" dataDxfId="15369"/>
    <tableColumn id="1136" xr3:uid="{09BD04D2-7100-3A48-B9AE-7B0809ECB902}" name="Column1100" dataDxfId="15368"/>
    <tableColumn id="1137" xr3:uid="{082BF824-7479-C44A-8C41-2DAF2BF90537}" name="Column1101" dataDxfId="15367"/>
    <tableColumn id="1138" xr3:uid="{7A6DECB7-CDC6-3B44-9578-2D9F054BDF0F}" name="Column1102" dataDxfId="15366"/>
    <tableColumn id="1139" xr3:uid="{7EFF13F0-4353-854E-B676-4E033C03C96F}" name="Column1103" dataDxfId="15365"/>
    <tableColumn id="1140" xr3:uid="{43D2525A-4DC8-0E42-99D1-2B3902BC6BB9}" name="Column1104" dataDxfId="15364"/>
    <tableColumn id="1141" xr3:uid="{72949BE0-F65E-8E40-B685-3D0467BB2178}" name="Column1105" dataDxfId="15363"/>
    <tableColumn id="1142" xr3:uid="{4A9D3E2B-C2A0-D641-A96B-042CE7BA3903}" name="Column1106" dataDxfId="15362"/>
    <tableColumn id="1143" xr3:uid="{CB5A08BC-AC0D-F442-805E-A9A962D2BDD6}" name="Column1107" dataDxfId="15361"/>
    <tableColumn id="1144" xr3:uid="{371858A2-B059-2C47-87DE-7EAACF2F5C84}" name="Column1108" dataDxfId="15360"/>
    <tableColumn id="1145" xr3:uid="{8B58C31E-F348-A14F-AE29-4C8340AD4C25}" name="Column1109" dataDxfId="15359"/>
    <tableColumn id="1146" xr3:uid="{7CA6F958-E834-7046-9FF7-6FB567E5A8B3}" name="Column1110" dataDxfId="15358"/>
    <tableColumn id="1147" xr3:uid="{AA77391E-27AF-F04F-831E-012CEA2B60AC}" name="Column1111" dataDxfId="15357"/>
    <tableColumn id="1148" xr3:uid="{7336A9CD-B99A-8D4C-920F-9B6D8C124F04}" name="Column1112" dataDxfId="15356"/>
    <tableColumn id="1149" xr3:uid="{8E9424FA-1D47-A04A-9C82-EBB9894BBBC1}" name="Column1113" dataDxfId="15355"/>
    <tableColumn id="1150" xr3:uid="{EBA233E5-6879-BF4F-87A8-BA7B240AF90A}" name="Column1114" dataDxfId="15354"/>
    <tableColumn id="1151" xr3:uid="{61EF5663-2D55-3540-B6AC-5CAC6859487B}" name="Column1115" dataDxfId="15353"/>
    <tableColumn id="1152" xr3:uid="{9B499732-39EB-1C4A-A861-29B35CCF7B77}" name="Column1116" dataDxfId="15352"/>
    <tableColumn id="1153" xr3:uid="{C478C433-55D3-394C-A971-3D6EAE8E1841}" name="Column1117" dataDxfId="15351"/>
    <tableColumn id="1154" xr3:uid="{D48BB1F0-DF46-1B44-BFBF-BD875DAA17E6}" name="Column1118" dataDxfId="15350"/>
    <tableColumn id="1155" xr3:uid="{BA4540EB-8B6F-8043-B27B-96606219CA1A}" name="Column1119" dataDxfId="15349"/>
    <tableColumn id="1156" xr3:uid="{DB902F02-C410-3A45-8D11-DCF5BBB8040F}" name="Column1120" dataDxfId="15348"/>
    <tableColumn id="1157" xr3:uid="{D3AFE587-F594-7842-8B29-E2543367248C}" name="Column1121" dataDxfId="15347"/>
    <tableColumn id="1158" xr3:uid="{2485B764-E9CE-9447-AFEF-5B1644F579D6}" name="Column1122" dataDxfId="15346"/>
    <tableColumn id="1159" xr3:uid="{CFD13E76-2CD7-D641-82FB-9AFDC4DB40DB}" name="Column1123" dataDxfId="15345"/>
    <tableColumn id="1160" xr3:uid="{624F29FF-8369-544A-98B6-70D1180467B4}" name="Column1124" dataDxfId="15344"/>
    <tableColumn id="1161" xr3:uid="{B92B881A-0AF5-9845-8847-3C4763D4E7A6}" name="Column1125" dataDxfId="15343"/>
    <tableColumn id="1162" xr3:uid="{38379574-402D-5D41-906D-ECC77241F7A7}" name="Column1126" dataDxfId="15342"/>
    <tableColumn id="1163" xr3:uid="{36DA3726-3D92-934A-A7A6-5954F9D36DBB}" name="Column1127" dataDxfId="15341"/>
    <tableColumn id="1164" xr3:uid="{28E30CA0-1687-6E4F-90C1-5D811F46203F}" name="Column1128" dataDxfId="15340"/>
    <tableColumn id="1165" xr3:uid="{F49DB661-602F-7640-A370-91AB4F890FA6}" name="Column1129" dataDxfId="15339"/>
    <tableColumn id="1166" xr3:uid="{3F6145A5-9CAC-3A4F-AE1E-1BC896D20CBF}" name="Column1130" dataDxfId="15338"/>
    <tableColumn id="1167" xr3:uid="{C03F1811-4AD3-1F47-9FE3-CE38E5C924DA}" name="Column1131" dataDxfId="15337"/>
    <tableColumn id="1168" xr3:uid="{2022CD7B-E44E-494A-BE2E-3D3D1F9F93F7}" name="Column1132" dataDxfId="15336"/>
    <tableColumn id="1169" xr3:uid="{AB1E6ED8-F4FC-484B-9D00-3A139E3E81B8}" name="Column1133" dataDxfId="15335"/>
    <tableColumn id="1170" xr3:uid="{CF82E7B2-C6CD-9844-A20F-DA5F6371E60D}" name="Column1134" dataDxfId="15334"/>
    <tableColumn id="1171" xr3:uid="{AEFB6306-CB76-EA4C-9DEA-2456F72235C5}" name="Column1135" dataDxfId="15333"/>
    <tableColumn id="1172" xr3:uid="{1F60BAC5-878F-B949-B0E0-44F3EE7B4E89}" name="Column1136" dataDxfId="15332"/>
    <tableColumn id="1173" xr3:uid="{5530BFFF-9FDE-BA44-B4EE-F6D467ED2F39}" name="Column1137" dataDxfId="15331"/>
    <tableColumn id="1174" xr3:uid="{015712F8-8ED0-5441-9A81-4E5A2D820BE3}" name="Column1138" dataDxfId="15330"/>
    <tableColumn id="1175" xr3:uid="{8B1AA7EE-4883-2046-A0D7-6E1FD0CCD6C1}" name="Column1139" dataDxfId="15329"/>
    <tableColumn id="1176" xr3:uid="{9DF849BC-8C27-EF47-B0A1-6DE1A9807DAA}" name="Column1140" dataDxfId="15328"/>
    <tableColumn id="1177" xr3:uid="{72718B7A-BF38-1E4C-8AF4-269803E74193}" name="Column1141" dataDxfId="15327"/>
    <tableColumn id="1178" xr3:uid="{C4BE0A2F-A6C0-3F45-96FA-E08DF7AC1397}" name="Column1142" dataDxfId="15326"/>
    <tableColumn id="1179" xr3:uid="{3A3D866B-48C5-D246-8BF1-3996CA9A8E3E}" name="Column1143" dataDxfId="15325"/>
    <tableColumn id="1180" xr3:uid="{EB909261-F8D1-8640-A515-A3C97BECDE5A}" name="Column1144" dataDxfId="15324"/>
    <tableColumn id="1181" xr3:uid="{FE094685-7203-A144-8966-615744D72952}" name="Column1145" dataDxfId="15323"/>
    <tableColumn id="1182" xr3:uid="{8BB198AC-7786-D441-A3EA-7AE255F325AD}" name="Column1146" dataDxfId="15322"/>
    <tableColumn id="1183" xr3:uid="{0FC1CC6B-82EF-1243-9139-7E659D1A2FB4}" name="Column1147" dataDxfId="15321"/>
    <tableColumn id="1184" xr3:uid="{80BAD6FD-B50A-1A48-BD1B-344D478190B3}" name="Column1148" dataDxfId="15320"/>
    <tableColumn id="1185" xr3:uid="{2321E1A3-5C80-5D48-B63A-762B8B25C56C}" name="Column1149" dataDxfId="15319"/>
    <tableColumn id="1186" xr3:uid="{78F070DE-AEBB-E544-9E35-5A1633592079}" name="Column1150" dataDxfId="15318"/>
    <tableColumn id="1187" xr3:uid="{3975675A-C1B1-2243-9651-49D09AA47F42}" name="Column1151" dataDxfId="15317"/>
    <tableColumn id="1188" xr3:uid="{A104FFAA-5889-8E45-95E3-31E08289299A}" name="Column1152" dataDxfId="15316"/>
    <tableColumn id="1189" xr3:uid="{1C6779B5-E14C-FB41-ADE2-7040F514ACD6}" name="Column1153" dataDxfId="15315"/>
    <tableColumn id="1190" xr3:uid="{95671CC8-9167-F544-857D-FA89F1FCCC8B}" name="Column1154" dataDxfId="15314"/>
    <tableColumn id="1191" xr3:uid="{F9523A80-ACEF-6142-9440-C19D4B06E805}" name="Column1155" dataDxfId="15313"/>
    <tableColumn id="1192" xr3:uid="{005F8B89-34B0-DE48-B619-AFDFA5B77542}" name="Column1156" dataDxfId="15312"/>
    <tableColumn id="1193" xr3:uid="{4ABD53D4-7363-884B-A430-DBDCEC6148BD}" name="Column1157" dataDxfId="15311"/>
    <tableColumn id="1194" xr3:uid="{89033DE9-69C2-7C4D-B7CC-2F8A3C6C8BD3}" name="Column1158" dataDxfId="15310"/>
    <tableColumn id="1195" xr3:uid="{1CF02400-5001-3E41-94ED-75E9B9846543}" name="Column1159" dataDxfId="15309"/>
    <tableColumn id="1196" xr3:uid="{DD43A15B-D72D-8242-87A5-02746784E45B}" name="Column1160" dataDxfId="15308"/>
    <tableColumn id="1197" xr3:uid="{7CDB7E98-3D14-FF4F-AF09-FF1884BC01D4}" name="Column1161" dataDxfId="15307"/>
    <tableColumn id="1198" xr3:uid="{EDEA21DE-8DE3-5C4A-89B0-A7E533510A67}" name="Column1162" dataDxfId="15306"/>
    <tableColumn id="1199" xr3:uid="{BE0AF0D5-EF55-264C-BBBC-756F292321CF}" name="Column1163" dataDxfId="15305"/>
    <tableColumn id="1200" xr3:uid="{B9FDFB20-4F86-6D47-8EF8-4B52BD2CCF98}" name="Column1164" dataDxfId="15304"/>
    <tableColumn id="1201" xr3:uid="{21500D03-70E7-334C-A567-150F57FB7AB1}" name="Column1165" dataDxfId="15303"/>
    <tableColumn id="1202" xr3:uid="{4A900BE8-F5B2-A64B-9DFD-BAE9D8321AA7}" name="Column1166" dataDxfId="15302"/>
    <tableColumn id="1203" xr3:uid="{61B65D25-98BF-BF46-AC53-44AD1FB2EB36}" name="Column1167" dataDxfId="15301"/>
    <tableColumn id="1204" xr3:uid="{03E9F938-5D26-8B43-AB10-2CAA90F5E61C}" name="Column1168" dataDxfId="15300"/>
    <tableColumn id="1205" xr3:uid="{0CA32132-6966-8647-B244-559958BBF939}" name="Column1169" dataDxfId="15299"/>
    <tableColumn id="1206" xr3:uid="{92ECE8A1-F039-494F-BEB8-12E7E1F45DED}" name="Column1170" dataDxfId="15298"/>
    <tableColumn id="1207" xr3:uid="{5EABF7CD-0477-4149-8E43-DEA1E983301E}" name="Column1171" dataDxfId="15297"/>
    <tableColumn id="1208" xr3:uid="{9A5116A8-E7A7-F04D-B176-C896E0612692}" name="Column1172" dataDxfId="15296"/>
    <tableColumn id="1209" xr3:uid="{07A26AFE-869A-0949-8ABC-0027F2D86FE8}" name="Column1173" dataDxfId="15295"/>
    <tableColumn id="1210" xr3:uid="{5ED66047-FEE0-7A42-9EB7-50CD2BE1E4EE}" name="Column1174" dataDxfId="15294"/>
    <tableColumn id="1211" xr3:uid="{79F1BF87-1A34-A547-B8F0-3B577E50D58F}" name="Column1175" dataDxfId="15293"/>
    <tableColumn id="1212" xr3:uid="{D3F4FCB3-371A-4544-B402-F9D66F11C247}" name="Column1176" dataDxfId="15292"/>
    <tableColumn id="1213" xr3:uid="{529687DE-A4F0-3A4C-BA51-B2886058899B}" name="Column1177" dataDxfId="15291"/>
    <tableColumn id="1214" xr3:uid="{CDBA269E-9688-BC44-A273-2909B5B5A183}" name="Column1178" dataDxfId="15290"/>
    <tableColumn id="1215" xr3:uid="{CE213F5A-AE8E-ED4C-A3A5-53D3E2DCDCE1}" name="Column1179" dataDxfId="15289"/>
    <tableColumn id="1216" xr3:uid="{CC472661-7E8B-3146-B665-0D8209E7B499}" name="Column1180" dataDxfId="15288"/>
    <tableColumn id="1217" xr3:uid="{35A4754F-838A-D345-8FCF-12E92DA8D1D1}" name="Column1181" dataDxfId="15287"/>
    <tableColumn id="1218" xr3:uid="{A0CA2D03-25A4-AC43-9768-55B66278C6A0}" name="Column1182" dataDxfId="15286"/>
    <tableColumn id="1219" xr3:uid="{8D4B7E2C-AAE4-9D4A-8631-06F70E4EE214}" name="Column1183" dataDxfId="15285"/>
    <tableColumn id="1220" xr3:uid="{9CC0524B-BCC8-BB4D-B4D5-32985CC9E6EF}" name="Column1184" dataDxfId="15284"/>
    <tableColumn id="1221" xr3:uid="{F5BA21F3-457C-CC45-B863-BB51F4A2A11A}" name="Column1185" dataDxfId="15283"/>
    <tableColumn id="1222" xr3:uid="{89A062A5-9640-494B-BB30-F9A60A446039}" name="Column1186" dataDxfId="15282"/>
    <tableColumn id="1223" xr3:uid="{83AAC326-18F4-0043-9453-87DBA592652C}" name="Column1187" dataDxfId="15281"/>
    <tableColumn id="1224" xr3:uid="{6F63B0E3-546D-114F-BB49-1F2402068EF4}" name="Column1188" dataDxfId="15280"/>
    <tableColumn id="1225" xr3:uid="{DC03BF1B-1C27-E84E-8262-CAA0A5324654}" name="Column1189" dataDxfId="15279"/>
    <tableColumn id="1226" xr3:uid="{39E8E66E-4800-AF4E-820D-1E6AD4FB7432}" name="Column1190" dataDxfId="15278"/>
    <tableColumn id="1227" xr3:uid="{AFDACC9A-A2D4-D346-A2A9-4BB2DC352926}" name="Column1191" dataDxfId="15277"/>
    <tableColumn id="1228" xr3:uid="{8EAB3CE8-8DE0-DD45-9384-F57074975263}" name="Column1192" dataDxfId="15276"/>
    <tableColumn id="1229" xr3:uid="{B14CC7F6-C2E0-D346-B23A-DDA53EA79C56}" name="Column1193" dataDxfId="15275"/>
    <tableColumn id="1230" xr3:uid="{E54A23D5-2D66-2C41-B421-4F0C583D7F14}" name="Column1194" dataDxfId="15274"/>
    <tableColumn id="1231" xr3:uid="{0493E49D-0803-2642-B730-C406A23ADEC5}" name="Column1195" dataDxfId="15273"/>
    <tableColumn id="1232" xr3:uid="{C192123E-EE03-154A-9457-9FE127EF8524}" name="Column1196" dataDxfId="15272"/>
    <tableColumn id="1233" xr3:uid="{837CD135-E844-4B43-8464-B8F0C77F2A12}" name="Column1197" dataDxfId="15271"/>
    <tableColumn id="1234" xr3:uid="{917D1C44-39A5-8B41-8A14-319BDDB63275}" name="Column1198" dataDxfId="15270"/>
    <tableColumn id="1235" xr3:uid="{C3643657-45BF-C447-B2A3-EF4FD29CC54D}" name="Column1199" dataDxfId="15269"/>
    <tableColumn id="1236" xr3:uid="{0E0E54F6-05EE-8B4A-B012-ACA0A3AA90CE}" name="Column1200" dataDxfId="15268"/>
    <tableColumn id="1237" xr3:uid="{0867C4DB-B786-6C4D-9592-9650B24CF458}" name="Column1201" dataDxfId="15267"/>
    <tableColumn id="1238" xr3:uid="{323BA900-1686-D148-A73D-109E9EE40BD5}" name="Column1202" dataDxfId="15266"/>
    <tableColumn id="1239" xr3:uid="{3FBDB61D-A43D-6343-895D-A8C8C038887A}" name="Column1203" dataDxfId="15265"/>
    <tableColumn id="1240" xr3:uid="{EEB253D7-40ED-B74D-BA1E-DE7D3271904D}" name="Column1204" dataDxfId="15264"/>
    <tableColumn id="1241" xr3:uid="{48B614B1-1106-1D45-A73D-81E7A0186379}" name="Column1205" dataDxfId="15263"/>
    <tableColumn id="1242" xr3:uid="{B9002754-251E-F84A-97B5-871215425A3B}" name="Column1206" dataDxfId="15262"/>
    <tableColumn id="1243" xr3:uid="{B9312EF4-05A5-8C47-9D84-5F5E001CA035}" name="Column1207" dataDxfId="15261"/>
    <tableColumn id="1244" xr3:uid="{5C763003-EE8E-3D4B-B370-F7C6584E4209}" name="Column1208" dataDxfId="15260"/>
    <tableColumn id="1245" xr3:uid="{93FB2F4D-1B7C-7F4A-9C15-9E754C7869FE}" name="Column1209" dataDxfId="15259"/>
    <tableColumn id="1246" xr3:uid="{82D029EB-10F2-2943-B1B8-A4D076D43C5C}" name="Column1210" dataDxfId="15258"/>
    <tableColumn id="1247" xr3:uid="{6A61981F-81E4-FA4A-A792-AEC478E685AE}" name="Column1211" dataDxfId="15257"/>
    <tableColumn id="1248" xr3:uid="{9683F38D-0065-BB41-A328-D05617DBC8D4}" name="Column1212" dataDxfId="15256"/>
    <tableColumn id="1249" xr3:uid="{CFAB9F81-73AA-E545-9BE0-B5D9B467D212}" name="Column1213" dataDxfId="15255"/>
    <tableColumn id="1250" xr3:uid="{1FC903A0-3065-E348-843A-F1071AE240C5}" name="Column1214" dataDxfId="15254"/>
    <tableColumn id="1251" xr3:uid="{9CD66046-2864-664A-8ECB-92E0E677EA47}" name="Column1215" dataDxfId="15253"/>
    <tableColumn id="1252" xr3:uid="{110D4CF7-7A7C-2944-AC76-152AEACA8234}" name="Column1216" dataDxfId="15252"/>
    <tableColumn id="1253" xr3:uid="{3ABC6966-BA8A-5347-8BF4-ADEE09BB6B49}" name="Column1217" dataDxfId="15251"/>
    <tableColumn id="1254" xr3:uid="{1EF4272C-F1E4-F04C-9986-31D480CD92FD}" name="Column1218" dataDxfId="15250"/>
    <tableColumn id="1255" xr3:uid="{B3E4FE16-85DE-C547-9B99-43B3180639DF}" name="Column1219" dataDxfId="15249"/>
    <tableColumn id="1256" xr3:uid="{587B8CAA-ED0C-1045-9A7D-938BCFB6F09C}" name="Column1220" dataDxfId="15248"/>
    <tableColumn id="1257" xr3:uid="{2A229AF6-57A2-8946-B7D8-7CF57F4EF7FF}" name="Column1221" dataDxfId="15247"/>
    <tableColumn id="1258" xr3:uid="{05AE0CA4-EB45-F349-AC8E-C23E2879F5DD}" name="Column1222" dataDxfId="15246"/>
    <tableColumn id="1259" xr3:uid="{7E82E7C6-922B-D240-888A-C671303C80CC}" name="Column1223" dataDxfId="15245"/>
    <tableColumn id="1260" xr3:uid="{B4868E57-E09B-E249-9677-6EA305864793}" name="Column1224" dataDxfId="15244"/>
    <tableColumn id="1261" xr3:uid="{F9E447F5-B923-A248-8AB5-B0DD41611E0B}" name="Column1225" dataDxfId="15243"/>
    <tableColumn id="1262" xr3:uid="{6A154D79-A29A-CE4D-B5F5-9A13E284984E}" name="Column1226" dataDxfId="15242"/>
    <tableColumn id="1263" xr3:uid="{93E59B58-AA61-9046-BA4E-867C31933A51}" name="Column1227" dataDxfId="15241"/>
    <tableColumn id="1264" xr3:uid="{9098FE61-EC18-AA43-BAE4-81C875D1D4EE}" name="Column1228" dataDxfId="15240"/>
    <tableColumn id="1265" xr3:uid="{0784C3CC-FD6E-3A42-995C-2F79B8598E39}" name="Column1229" dataDxfId="15239"/>
    <tableColumn id="1266" xr3:uid="{3B361B7D-0110-B34F-8CF3-9CFDB016940B}" name="Column1230" dataDxfId="15238"/>
    <tableColumn id="1267" xr3:uid="{FBF459B7-1043-C548-BE7B-021DE7FF5F22}" name="Column1231" dataDxfId="15237"/>
    <tableColumn id="1268" xr3:uid="{F6546B88-9569-F74A-B352-7AA26F7A209D}" name="Column1232" dataDxfId="15236"/>
    <tableColumn id="1269" xr3:uid="{3A6FAF13-5E49-B444-9EA9-2B26AFBAA354}" name="Column1233" dataDxfId="15235"/>
    <tableColumn id="1270" xr3:uid="{60AD5D76-CB8F-8847-AF76-AD01230026D5}" name="Column1234" dataDxfId="15234"/>
    <tableColumn id="1271" xr3:uid="{FD1EB51A-CC99-4E44-A4AA-E2E89B5C9E23}" name="Column1235" dataDxfId="15233"/>
    <tableColumn id="1272" xr3:uid="{26C86095-3225-A941-A3D2-DE78728788B5}" name="Column1236" dataDxfId="15232"/>
    <tableColumn id="1273" xr3:uid="{DF6D72A7-3976-4F42-A2DC-326ACBE6B5C0}" name="Column1237" dataDxfId="15231"/>
    <tableColumn id="1274" xr3:uid="{BD326A6F-41B0-B24E-B4F9-932C40DD025F}" name="Column1238" dataDxfId="15230"/>
    <tableColumn id="1275" xr3:uid="{C606D6DC-35E9-AE49-8485-77991301318A}" name="Column1239" dataDxfId="15229"/>
    <tableColumn id="1276" xr3:uid="{259F0707-110E-444B-B8C7-57C994A2DBBF}" name="Column1240" dataDxfId="15228"/>
    <tableColumn id="1277" xr3:uid="{6AFB5816-9FDB-564A-8804-C1A0DC027EC1}" name="Column1241" dataDxfId="15227"/>
    <tableColumn id="1278" xr3:uid="{2FD3640B-19B3-494E-B00C-EA36C8A42C2F}" name="Column1242" dataDxfId="15226"/>
    <tableColumn id="1279" xr3:uid="{AC7872B8-386A-5646-92F7-D4F65CAAADE4}" name="Column1243" dataDxfId="15225"/>
    <tableColumn id="1280" xr3:uid="{2AEDF220-F07B-D94E-9818-4560FC71AA05}" name="Column1244" dataDxfId="15224"/>
    <tableColumn id="1281" xr3:uid="{078521AB-8672-994B-9EC1-F9765C0A421E}" name="Column1245" dataDxfId="15223"/>
    <tableColumn id="1282" xr3:uid="{114E1AF5-633D-E44F-AA3C-7791B5F39E7F}" name="Column1246" dataDxfId="15222"/>
    <tableColumn id="1283" xr3:uid="{76B77925-A484-8E45-99DB-B90C75AB472A}" name="Column1247" dataDxfId="15221"/>
    <tableColumn id="1284" xr3:uid="{EAEC681A-0BEC-C548-8491-F319B5366C32}" name="Column1248" dataDxfId="15220"/>
    <tableColumn id="1285" xr3:uid="{82733B5C-DC94-D54B-B6FA-066BBD3A2D0B}" name="Column1249" dataDxfId="15219"/>
    <tableColumn id="1286" xr3:uid="{58181DDD-D610-6F48-85E6-D17EEF153A24}" name="Column1250" dataDxfId="15218"/>
    <tableColumn id="1287" xr3:uid="{DFE955A2-236C-E543-8A6A-A48FE33628BE}" name="Column1251" dataDxfId="15217"/>
    <tableColumn id="1288" xr3:uid="{3D9638DA-87C7-B640-A660-4DE5AA831BAA}" name="Column1252" dataDxfId="15216"/>
    <tableColumn id="1289" xr3:uid="{684A7254-C385-BD43-9037-CBE079321FF1}" name="Column1253" dataDxfId="15215"/>
    <tableColumn id="1290" xr3:uid="{7F98180D-9138-9043-9FB3-4329E784A833}" name="Column1254" dataDxfId="15214"/>
    <tableColumn id="1291" xr3:uid="{BF6215D5-366F-DB42-BBE3-758A6C58AA1D}" name="Column1255" dataDxfId="15213"/>
    <tableColumn id="1292" xr3:uid="{5B1C98AD-37DB-3D43-8AB8-08BB74F52B02}" name="Column1256" dataDxfId="15212"/>
    <tableColumn id="1293" xr3:uid="{E81EDD73-164D-1149-8952-0B07A872E3B2}" name="Column1257" dataDxfId="15211"/>
    <tableColumn id="1294" xr3:uid="{DBE149E1-0BA5-3A4A-8AEC-EB32796CD579}" name="Column1258" dataDxfId="15210"/>
    <tableColumn id="1295" xr3:uid="{2D72A5AD-FC40-5348-A1F2-D63BE2519C11}" name="Column1259" dataDxfId="15209"/>
    <tableColumn id="1296" xr3:uid="{EC063247-26BC-5F49-9C56-2C9F4B064CC6}" name="Column1260" dataDxfId="15208"/>
    <tableColumn id="1297" xr3:uid="{3263B164-292C-254F-8FCD-6A1F0CEA0369}" name="Column1261" dataDxfId="15207"/>
    <tableColumn id="1298" xr3:uid="{71D53C45-A1E3-AC46-9A98-1EA7FFBDDADE}" name="Column1262" dataDxfId="15206"/>
    <tableColumn id="1299" xr3:uid="{92F1EFDF-8756-2E40-BBAC-AF60B1B081C3}" name="Column1263" dataDxfId="15205"/>
    <tableColumn id="1300" xr3:uid="{143D9142-3ECF-DD42-92C5-64346855B4C5}" name="Column1264" dataDxfId="15204"/>
    <tableColumn id="1301" xr3:uid="{142736B0-FF06-5C49-8057-1C6675F6685D}" name="Column1265" dataDxfId="15203"/>
    <tableColumn id="1302" xr3:uid="{21D580BE-59BC-BE4B-BE12-DD1382FED0BE}" name="Column1266" dataDxfId="15202"/>
    <tableColumn id="1303" xr3:uid="{66653C0B-D2ED-154B-998D-EFD75B0D7987}" name="Column1267" dataDxfId="15201"/>
    <tableColumn id="1304" xr3:uid="{A49AD375-C306-B545-B3EE-069BC7990716}" name="Column1268" dataDxfId="15200"/>
    <tableColumn id="1305" xr3:uid="{EA3A0DFD-F20A-684D-A5E0-4BF4903CE28F}" name="Column1269" dataDxfId="15199"/>
    <tableColumn id="1306" xr3:uid="{66DB0969-D371-764B-B9B5-E01E01B35AEE}" name="Column1270" dataDxfId="15198"/>
    <tableColumn id="1307" xr3:uid="{845A7C76-241D-C248-9845-F664648AE07B}" name="Column1271" dataDxfId="15197"/>
    <tableColumn id="1308" xr3:uid="{35C86AFA-E956-3A4F-9421-F34A00AFECB8}" name="Column1272" dataDxfId="15196"/>
    <tableColumn id="1309" xr3:uid="{F63BD74D-D7F3-534A-B3C0-029B9B8C7200}" name="Column1273" dataDxfId="15195"/>
    <tableColumn id="1310" xr3:uid="{95970C88-D03F-6846-9959-7E4C304596A4}" name="Column1274" dataDxfId="15194"/>
    <tableColumn id="1311" xr3:uid="{CD5CD1DC-403B-124A-8011-DF9990399A20}" name="Column1275" dataDxfId="15193"/>
    <tableColumn id="1312" xr3:uid="{8559E934-AD1A-F74D-BB6E-E9ECFCD6A112}" name="Column1276" dataDxfId="15192"/>
    <tableColumn id="1313" xr3:uid="{907896AE-6013-2542-8AF0-437C0AFC2A8C}" name="Column1277" dataDxfId="15191"/>
    <tableColumn id="1314" xr3:uid="{744A359E-3A7A-A545-A3FD-E98972C12FAF}" name="Column1278" dataDxfId="15190"/>
    <tableColumn id="1315" xr3:uid="{B7DF5A43-4786-D448-8FE9-A4ABF96BD07E}" name="Column1279" dataDxfId="15189"/>
    <tableColumn id="1316" xr3:uid="{3082010F-DBFC-7C48-8BEA-7A871E28EE4C}" name="Column1280" dataDxfId="15188"/>
    <tableColumn id="1317" xr3:uid="{04E400C5-B262-3943-9E25-8940663AB0BD}" name="Column1281" dataDxfId="15187"/>
    <tableColumn id="1318" xr3:uid="{0874BEAE-09BA-4E40-90DB-ACAA29928163}" name="Column1282" dataDxfId="15186"/>
    <tableColumn id="1319" xr3:uid="{FB15719C-CD12-614E-BDCB-C6B6CD01AEEB}" name="Column1283" dataDxfId="15185"/>
    <tableColumn id="1320" xr3:uid="{C0C43DD9-0D83-B247-AA7F-12FDAE020B4B}" name="Column1284" dataDxfId="15184"/>
    <tableColumn id="1321" xr3:uid="{56C7F4F8-83F7-514C-9375-DD830F907E1C}" name="Column1285" dataDxfId="15183"/>
    <tableColumn id="1322" xr3:uid="{ADBD16CE-86DF-3943-A39C-8EBF667D399C}" name="Column1286" dataDxfId="15182"/>
    <tableColumn id="1323" xr3:uid="{7D31E96A-DFE3-034C-B2C3-61EA5BF9FF31}" name="Column1287" dataDxfId="15181"/>
    <tableColumn id="1324" xr3:uid="{1D167585-04C3-AA40-80B2-C6EBB4896B77}" name="Column1288" dataDxfId="15180"/>
    <tableColumn id="1325" xr3:uid="{D130ADC7-B380-254B-B97A-ED0E7838CE0F}" name="Column1289" dataDxfId="15179"/>
    <tableColumn id="1326" xr3:uid="{94A2964A-5B0B-9A44-9CAB-3AB9088F60FF}" name="Column1290" dataDxfId="15178"/>
    <tableColumn id="1327" xr3:uid="{94D0A44E-5A7A-6846-A7A2-3F7BFC486663}" name="Column1291" dataDxfId="15177"/>
    <tableColumn id="1328" xr3:uid="{CE973A63-5D2D-CE49-93B3-B3673ED37990}" name="Column1292" dataDxfId="15176"/>
    <tableColumn id="1329" xr3:uid="{C7361A0A-98BC-FF49-BA24-DAF0F65C3293}" name="Column1293" dataDxfId="15175"/>
    <tableColumn id="1330" xr3:uid="{7CDA8776-28FC-8C45-85B8-0557A9B0E5FD}" name="Column1294" dataDxfId="15174"/>
    <tableColumn id="1331" xr3:uid="{21BC710E-4F6B-8446-ACD8-817A12BDDE53}" name="Column1295" dataDxfId="15173"/>
    <tableColumn id="1332" xr3:uid="{085561C1-8674-3140-8ED2-C2FD679DB0B1}" name="Column1296" dataDxfId="15172"/>
    <tableColumn id="1333" xr3:uid="{95C708E0-0933-AD41-9763-02EC18E126F3}" name="Column1297" dataDxfId="15171"/>
    <tableColumn id="1334" xr3:uid="{7FF2433F-38F6-E645-8048-91A4D1B271D0}" name="Column1298" dataDxfId="15170"/>
    <tableColumn id="1335" xr3:uid="{4B5F0BD3-E455-654F-BE6C-35D38A0764C4}" name="Column1299" dataDxfId="15169"/>
    <tableColumn id="1336" xr3:uid="{B1FBB393-6D77-5443-B02B-63D2D0E9B9FD}" name="Column1300" dataDxfId="15168"/>
    <tableColumn id="1337" xr3:uid="{820AFE4F-9023-BF4D-A86A-4577CBC272F0}" name="Column1301" dataDxfId="15167"/>
    <tableColumn id="1338" xr3:uid="{9D8841F2-9BF9-214F-840C-B4CD64ADE5C5}" name="Column1302" dataDxfId="15166"/>
    <tableColumn id="1339" xr3:uid="{E007A393-0F1F-9444-9C9E-68A1AF1FE175}" name="Column1303" dataDxfId="15165"/>
    <tableColumn id="1340" xr3:uid="{BF6796FA-71BE-874F-9B61-6E041F970E60}" name="Column1304" dataDxfId="15164"/>
    <tableColumn id="1341" xr3:uid="{887D3363-69BD-3345-8F5B-AD759EA90683}" name="Column1305" dataDxfId="15163"/>
    <tableColumn id="1342" xr3:uid="{9685D061-50C9-CF4E-B13E-44A539F65D76}" name="Column1306" dataDxfId="15162"/>
    <tableColumn id="1343" xr3:uid="{705AAB8C-B608-9A4C-9D5A-7020545D4CA9}" name="Column1307" dataDxfId="15161"/>
    <tableColumn id="1344" xr3:uid="{6AB993F2-1A2D-BD44-8CE0-A6431CA4F4A9}" name="Column1308" dataDxfId="15160"/>
    <tableColumn id="1345" xr3:uid="{BC009741-C78B-C144-81F5-AD84AB9561FD}" name="Column1309" dataDxfId="15159"/>
    <tableColumn id="1346" xr3:uid="{66E49221-482C-8C48-B724-EDD3FC72F995}" name="Column1310" dataDxfId="15158"/>
    <tableColumn id="1347" xr3:uid="{BCB4865C-DB66-5745-8CA8-CF3E69A21F34}" name="Column1311" dataDxfId="15157"/>
    <tableColumn id="1348" xr3:uid="{9A36F040-44E2-F446-9E89-449A8CDD93DC}" name="Column1312" dataDxfId="15156"/>
    <tableColumn id="1349" xr3:uid="{0154C901-76E1-2D45-A15D-292E18E84D45}" name="Column1313" dataDxfId="15155"/>
    <tableColumn id="1350" xr3:uid="{F38DDB33-CC0C-E147-A05C-465984A6E130}" name="Column1314" dataDxfId="15154"/>
    <tableColumn id="1351" xr3:uid="{D802C6A3-91A7-8546-ACBD-93852FBD2FE0}" name="Column1315" dataDxfId="15153"/>
    <tableColumn id="1352" xr3:uid="{CB0635E0-3E34-1B44-9D55-FFDB570881F5}" name="Column1316" dataDxfId="15152"/>
    <tableColumn id="1353" xr3:uid="{D4EED3D4-8CC8-B249-9AA9-26FF83C2A5CE}" name="Column1317" dataDxfId="15151"/>
    <tableColumn id="1354" xr3:uid="{BEACD010-FF40-DD42-ADA4-8BB33A0EC722}" name="Column1318" dataDxfId="15150"/>
    <tableColumn id="1355" xr3:uid="{E993827C-1392-EF4B-B1B1-A571AF40BA47}" name="Column1319" dataDxfId="15149"/>
    <tableColumn id="1356" xr3:uid="{5C617C90-9431-654D-B40C-E69304AC037C}" name="Column1320" dataDxfId="15148"/>
    <tableColumn id="1357" xr3:uid="{FA17CB1D-B6FA-B144-84A6-05841106E93E}" name="Column1321" dataDxfId="15147"/>
    <tableColumn id="1358" xr3:uid="{2A44209A-8718-0A4B-A1B0-7DCF47916878}" name="Column1322" dataDxfId="15146"/>
    <tableColumn id="1359" xr3:uid="{16B20DB4-3A98-364D-A457-C63F2255A579}" name="Column1323" dataDxfId="15145"/>
    <tableColumn id="1360" xr3:uid="{42EDD21B-A184-274C-8AC6-60C9C3541585}" name="Column1324" dataDxfId="15144"/>
    <tableColumn id="1361" xr3:uid="{E9404CD9-EF02-3E40-86DE-03ACCFF649AD}" name="Column1325" dataDxfId="15143"/>
    <tableColumn id="1362" xr3:uid="{F931D6EF-3A2A-644D-96E0-70B66AD47494}" name="Column1326" dataDxfId="15142"/>
    <tableColumn id="1363" xr3:uid="{4A408195-B184-E042-851C-D33800FCEA4C}" name="Column1327" dataDxfId="15141"/>
    <tableColumn id="1364" xr3:uid="{95630B65-AC7D-8D44-9F96-A026A1DC0E85}" name="Column1328" dataDxfId="15140"/>
    <tableColumn id="1365" xr3:uid="{576E1729-708D-1445-8A0A-9571795C1537}" name="Column1329" dataDxfId="15139"/>
    <tableColumn id="1366" xr3:uid="{9BF5BF18-7522-2045-AF96-61922764141E}" name="Column1330" dataDxfId="15138"/>
    <tableColumn id="1367" xr3:uid="{ADDE894C-2AFA-FA41-9DEF-CDB9CC79FEEF}" name="Column1331" dataDxfId="15137"/>
    <tableColumn id="1368" xr3:uid="{3559888C-3F7B-F04B-8043-CADD3A9EFC75}" name="Column1332" dataDxfId="15136"/>
    <tableColumn id="1369" xr3:uid="{A5E2FA66-EB00-4943-A1F8-C36FBC8D5440}" name="Column1333" dataDxfId="15135"/>
    <tableColumn id="1370" xr3:uid="{E72D71E1-64B9-7340-B2AF-ACFA10257DF4}" name="Column1334" dataDxfId="15134"/>
    <tableColumn id="1371" xr3:uid="{723AFF79-6374-8340-B241-5FA9BDCCB679}" name="Column1335" dataDxfId="15133"/>
    <tableColumn id="1372" xr3:uid="{EA988575-895D-2C4F-A6C5-9721A547A601}" name="Column1336" dataDxfId="15132"/>
    <tableColumn id="1373" xr3:uid="{DAEBE091-4AAC-084A-B678-AA7DD596658E}" name="Column1337" dataDxfId="15131"/>
    <tableColumn id="1374" xr3:uid="{F6AEDFD8-3D3B-DA46-9F17-9FB0851A0225}" name="Column1338" dataDxfId="15130"/>
    <tableColumn id="1375" xr3:uid="{E4901A11-F174-204A-9941-F388EA6E2973}" name="Column1339" dataDxfId="15129"/>
    <tableColumn id="1376" xr3:uid="{04F373B8-8A96-3642-BE52-C5A64B94D8D1}" name="Column1340" dataDxfId="15128"/>
    <tableColumn id="1377" xr3:uid="{3C797D49-FCE4-4C46-9E55-30BA987F4162}" name="Column1341" dataDxfId="15127"/>
    <tableColumn id="1378" xr3:uid="{0CD69283-50CD-3C48-A0BF-D96F917DA551}" name="Column1342" dataDxfId="15126"/>
    <tableColumn id="1379" xr3:uid="{1DFF3ADA-4062-9F4E-9665-F2E7763AF9DF}" name="Column1343" dataDxfId="15125"/>
    <tableColumn id="1380" xr3:uid="{4AFFB1DE-DF06-E042-A8C0-169327FBCCF2}" name="Column1344" dataDxfId="15124"/>
    <tableColumn id="1381" xr3:uid="{995F7D48-E7FC-1245-963D-29648C9363B6}" name="Column1345" dataDxfId="15123"/>
    <tableColumn id="1382" xr3:uid="{71B121FE-3552-5B42-BB0C-BDDEB564362D}" name="Column1346" dataDxfId="15122"/>
    <tableColumn id="1383" xr3:uid="{C66983A8-876F-6F43-A966-C4C2D42D962D}" name="Column1347" dataDxfId="15121"/>
    <tableColumn id="1384" xr3:uid="{D1FD736E-634C-E44B-B895-50BEADE9B1BF}" name="Column1348" dataDxfId="15120"/>
    <tableColumn id="1385" xr3:uid="{064C4420-3562-1F49-AD1D-6BD96B5920F2}" name="Column1349" dataDxfId="15119"/>
    <tableColumn id="1386" xr3:uid="{FDDC7B66-2FE9-4446-87DB-AA1D250CB380}" name="Column1350" dataDxfId="15118"/>
    <tableColumn id="1387" xr3:uid="{989DF767-C934-614A-96EA-9CD281691FB9}" name="Column1351" dataDxfId="15117"/>
    <tableColumn id="1388" xr3:uid="{8785258C-8082-EC41-9A0A-430BCB982FF2}" name="Column1352" dataDxfId="15116"/>
    <tableColumn id="1389" xr3:uid="{1B4C7D6B-FDAA-7F4A-A371-D6484B59C575}" name="Column1353" dataDxfId="15115"/>
    <tableColumn id="1390" xr3:uid="{9E0B5E8A-1BBC-314F-9790-2BE2014EC253}" name="Column1354" dataDxfId="15114"/>
    <tableColumn id="1391" xr3:uid="{488FB3FB-CB59-E649-8881-D115867128A7}" name="Column1355" dataDxfId="15113"/>
    <tableColumn id="1392" xr3:uid="{BF7DDC2D-5FF7-E94A-B36F-24ED1D82CA76}" name="Column1356" dataDxfId="15112"/>
    <tableColumn id="1393" xr3:uid="{71B3D9CF-25D8-324B-9159-0497309B5DDE}" name="Column1357" dataDxfId="15111"/>
    <tableColumn id="1394" xr3:uid="{B70B41E9-600E-224D-A674-C0EB9AE4C30E}" name="Column1358" dataDxfId="15110"/>
    <tableColumn id="1395" xr3:uid="{260487E2-7234-8F4C-B250-E69AE267D6B7}" name="Column1359" dataDxfId="15109"/>
    <tableColumn id="1396" xr3:uid="{8E227983-1496-7546-96A6-351AFE9FD09F}" name="Column1360" dataDxfId="15108"/>
    <tableColumn id="1397" xr3:uid="{EAE2AE90-CBD4-844D-BDE2-C0401FA4BE3D}" name="Column1361" dataDxfId="15107"/>
    <tableColumn id="1398" xr3:uid="{42D3227A-FC13-1741-B808-AC1F14DA77AB}" name="Column1362" dataDxfId="15106"/>
    <tableColumn id="1399" xr3:uid="{D646629F-68D8-AD43-AC11-10A563FAFB77}" name="Column1363" dataDxfId="15105"/>
    <tableColumn id="1400" xr3:uid="{E5B6F080-6E26-7E45-B744-5E99065C6503}" name="Column1364" dataDxfId="15104"/>
    <tableColumn id="1401" xr3:uid="{D51E84BF-3BE3-A247-8342-4E78227AC7A8}" name="Column1365" dataDxfId="15103"/>
    <tableColumn id="1402" xr3:uid="{F7EC2E72-390B-1049-A8C8-0CA624317479}" name="Column1366" dataDxfId="15102"/>
    <tableColumn id="1403" xr3:uid="{F19573B1-71DE-8B42-A188-F24D72C8461A}" name="Column1367" dataDxfId="15101"/>
    <tableColumn id="1404" xr3:uid="{8369DEE4-4165-CB4A-BE7B-4659BE40F8AF}" name="Column1368" dataDxfId="15100"/>
    <tableColumn id="1405" xr3:uid="{4AD89C44-F97A-FF44-8CEB-7DF3CC36A589}" name="Column1369" dataDxfId="15099"/>
    <tableColumn id="1406" xr3:uid="{214BA0F3-5D23-6849-B1CE-445786C4E48E}" name="Column1370" dataDxfId="15098"/>
    <tableColumn id="1407" xr3:uid="{F7F8F274-68FB-244D-B3DD-D5FA9FD78B1B}" name="Column1371" dataDxfId="15097"/>
    <tableColumn id="1408" xr3:uid="{DAC0C8E2-EDA9-A448-A789-3BFB4B604942}" name="Column1372" dataDxfId="15096"/>
    <tableColumn id="1409" xr3:uid="{17E3FDA5-942D-8F42-A90F-96AE3172F7BC}" name="Column1373" dataDxfId="15095"/>
    <tableColumn id="1410" xr3:uid="{BBB24E8D-B826-0F49-B0CA-24FF0478DCF6}" name="Column1374" dataDxfId="15094"/>
    <tableColumn id="1411" xr3:uid="{D809CF70-A5DC-F149-B819-2C7A292E108B}" name="Column1375" dataDxfId="15093"/>
    <tableColumn id="1412" xr3:uid="{679DC720-707A-9B4A-91A7-1AFCA246405C}" name="Column1376" dataDxfId="15092"/>
    <tableColumn id="1413" xr3:uid="{E4FB6871-5F2E-CD44-A3FE-00E328BE416D}" name="Column1377" dataDxfId="15091"/>
    <tableColumn id="1414" xr3:uid="{BD37B4F6-951F-F245-83D9-C4CF75D52DBA}" name="Column1378" dataDxfId="15090"/>
    <tableColumn id="1415" xr3:uid="{6B0AC495-F925-544C-8952-71DF5C9B25DF}" name="Column1379" dataDxfId="15089"/>
    <tableColumn id="1416" xr3:uid="{E6002D87-8AAB-3A45-A276-123940422A94}" name="Column1380" dataDxfId="15088"/>
    <tableColumn id="1417" xr3:uid="{21F1279D-5B00-914A-AD50-3716A021116B}" name="Column1381" dataDxfId="15087"/>
    <tableColumn id="1418" xr3:uid="{BCAFE365-0ECC-6147-B7CE-52CE28536749}" name="Column1382" dataDxfId="15086"/>
    <tableColumn id="1419" xr3:uid="{A9F03F0D-3F21-BB4A-9ACB-F641C3ED3A85}" name="Column1383" dataDxfId="15085"/>
    <tableColumn id="1420" xr3:uid="{34906A3C-4FFE-2045-B611-C60EBCED33FA}" name="Column1384" dataDxfId="15084"/>
    <tableColumn id="1421" xr3:uid="{BD7E6270-6E75-1F4A-9BC0-E243CB19D4BE}" name="Column1385" dataDxfId="15083"/>
    <tableColumn id="1422" xr3:uid="{F240E602-4E59-4E43-8DD2-4180F088A08D}" name="Column1386" dataDxfId="15082"/>
    <tableColumn id="1423" xr3:uid="{ABBAF26E-4217-2A46-98E0-8ACD763E27EA}" name="Column1387" dataDxfId="15081"/>
    <tableColumn id="1424" xr3:uid="{738CB6BA-DC80-1A4B-B701-32D96655AFD7}" name="Column1388" dataDxfId="15080"/>
    <tableColumn id="1425" xr3:uid="{2750B82B-BC82-4F4F-B29F-73329EBAC40F}" name="Column1389" dataDxfId="15079"/>
    <tableColumn id="1426" xr3:uid="{CEFCDF28-67C7-7C49-9037-40797744262B}" name="Column1390" dataDxfId="15078"/>
    <tableColumn id="1427" xr3:uid="{D6EDB3AC-C9C5-7543-A9AA-6BDD25953C13}" name="Column1391" dataDxfId="15077"/>
    <tableColumn id="1428" xr3:uid="{87376DA5-B727-BC43-9E18-A1A42DBEC09E}" name="Column1392" dataDxfId="15076"/>
    <tableColumn id="1429" xr3:uid="{AFE56CF6-1849-EE4F-AEB2-02E2ED5B3B69}" name="Column1393" dataDxfId="15075"/>
    <tableColumn id="1430" xr3:uid="{ACA3CCC2-E069-3E4F-A8A0-BA90C7D55A48}" name="Column1394" dataDxfId="15074"/>
    <tableColumn id="1431" xr3:uid="{EFA87CED-7F89-3641-A32F-98583E8F703F}" name="Column1395" dataDxfId="15073"/>
    <tableColumn id="1432" xr3:uid="{FA8A6281-8B6E-FC45-AFBC-9F9AEC284698}" name="Column1396" dataDxfId="15072"/>
    <tableColumn id="1433" xr3:uid="{6E757FAE-F971-B84A-98E9-60A355E7A284}" name="Column1397" dataDxfId="15071"/>
    <tableColumn id="1434" xr3:uid="{C2605AD8-B107-F649-A138-D9C8A12314A0}" name="Column1398" dataDxfId="15070"/>
    <tableColumn id="1435" xr3:uid="{7D7A3478-594F-FC44-9D13-D92D73A11623}" name="Column1399" dataDxfId="15069"/>
    <tableColumn id="1436" xr3:uid="{F8EE8D6A-6418-034A-80A4-004C114EFF5A}" name="Column1400" dataDxfId="15068"/>
    <tableColumn id="1437" xr3:uid="{72902AB1-EB84-B643-9981-45B064FC2ADB}" name="Column1401" dataDxfId="15067"/>
    <tableColumn id="1438" xr3:uid="{7867B600-F87A-6946-A334-C8CFCED48E51}" name="Column1402" dataDxfId="15066"/>
    <tableColumn id="1439" xr3:uid="{CCF47DA3-423C-CC4F-9B82-13A676509054}" name="Column1403" dataDxfId="15065"/>
    <tableColumn id="1440" xr3:uid="{63A2DD3A-E1F4-834D-BAFD-ADCCD9F98865}" name="Column1404" dataDxfId="15064"/>
    <tableColumn id="1441" xr3:uid="{8E53A6C6-6BD3-694E-AF4A-0EE20645EAFD}" name="Column1405" dataDxfId="15063"/>
    <tableColumn id="1442" xr3:uid="{C4132237-7621-8D49-A47B-07B48AA455CD}" name="Column1406" dataDxfId="15062"/>
    <tableColumn id="1443" xr3:uid="{B4D62CF3-38B5-1B4F-A016-2D87DC3C1617}" name="Column1407" dataDxfId="15061"/>
    <tableColumn id="1444" xr3:uid="{E7ABB1C9-AC84-074F-A388-ED4791997280}" name="Column1408" dataDxfId="15060"/>
    <tableColumn id="1445" xr3:uid="{F3E5A0BC-4D73-3644-A278-30AD9E691C65}" name="Column1409" dataDxfId="15059"/>
    <tableColumn id="1446" xr3:uid="{D9C9A5BC-7DEC-E844-AE86-A7E4CC5324AB}" name="Column1410" dataDxfId="15058"/>
    <tableColumn id="1447" xr3:uid="{E3C4DF29-4FB9-0544-8106-54F53902F1B8}" name="Column1411" dataDxfId="15057"/>
    <tableColumn id="1448" xr3:uid="{784B4CF6-6E8D-7F4B-9C51-76913E3DB37A}" name="Column1412" dataDxfId="15056"/>
    <tableColumn id="1449" xr3:uid="{9453186F-431B-4E4A-B31C-17B6C8149382}" name="Column1413" dataDxfId="15055"/>
    <tableColumn id="1450" xr3:uid="{F07BC5C1-57D1-C34D-87B4-535236CD4036}" name="Column1414" dataDxfId="15054"/>
    <tableColumn id="1451" xr3:uid="{CBDF31C6-7F54-014A-9C42-12982A53429A}" name="Column1415" dataDxfId="15053"/>
    <tableColumn id="1452" xr3:uid="{D24F8DAD-196F-A64E-98C1-865FCEB32826}" name="Column1416" dataDxfId="15052"/>
    <tableColumn id="1453" xr3:uid="{16459D2E-90BA-2C4E-956F-0BF5E1FCD60B}" name="Column1417" dataDxfId="15051"/>
    <tableColumn id="1454" xr3:uid="{4C565C90-377C-0946-8E7E-22F6824CC929}" name="Column1418" dataDxfId="15050"/>
    <tableColumn id="1455" xr3:uid="{850154F9-6046-1849-9203-5569CFE0876F}" name="Column1419" dataDxfId="15049"/>
    <tableColumn id="1456" xr3:uid="{3007D8F0-3696-6A48-8185-84F409C17DD4}" name="Column1420" dataDxfId="15048"/>
    <tableColumn id="1457" xr3:uid="{BE17FDC7-697C-1440-B2BD-788DE2A08F5F}" name="Column1421" dataDxfId="15047"/>
    <tableColumn id="1458" xr3:uid="{17564211-DE89-B54E-8149-21F8DF931706}" name="Column1422" dataDxfId="15046"/>
    <tableColumn id="1459" xr3:uid="{A88F0D45-0E00-EA45-A760-10C45A915F4A}" name="Column1423" dataDxfId="15045"/>
    <tableColumn id="1460" xr3:uid="{E5BA34F4-1D16-0D46-B1F8-6F0D4C88A1E3}" name="Column1424" dataDxfId="15044"/>
    <tableColumn id="1461" xr3:uid="{BDEDF840-1159-8643-A2E7-A511B939F506}" name="Column1425" dataDxfId="15043"/>
    <tableColumn id="1462" xr3:uid="{20B10CCA-7C21-1441-94E1-47C1E8D1B4A6}" name="Column1426" dataDxfId="15042"/>
    <tableColumn id="1463" xr3:uid="{87FBD453-1F45-FA4C-9AED-1656ACE91F4D}" name="Column1427" dataDxfId="15041"/>
    <tableColumn id="1464" xr3:uid="{AEDFDDB3-4798-E54B-A9F7-5507F5F207F1}" name="Column1428" dataDxfId="15040"/>
    <tableColumn id="1465" xr3:uid="{C8673810-D5BA-C046-B804-D14523E7ECC6}" name="Column1429" dataDxfId="15039"/>
    <tableColumn id="1466" xr3:uid="{317FB77A-AAFB-7349-86AD-51A5E76B3F6B}" name="Column1430" dataDxfId="15038"/>
    <tableColumn id="1467" xr3:uid="{4F2169E2-0107-1D4A-957B-9F31F6BD8F71}" name="Column1431" dataDxfId="15037"/>
    <tableColumn id="1468" xr3:uid="{3C0B21E5-7DA1-5044-B714-F65C15BE88F5}" name="Column1432" dataDxfId="15036"/>
    <tableColumn id="1469" xr3:uid="{2A644FE7-3EA9-434B-9343-928D710CF766}" name="Column1433" dataDxfId="15035"/>
    <tableColumn id="1470" xr3:uid="{E09D8557-5F21-6F4A-987C-11100630B905}" name="Column1434" dataDxfId="15034"/>
    <tableColumn id="1471" xr3:uid="{36CC335E-B2F7-B54C-B730-64EAF09B8279}" name="Column1435" dataDxfId="15033"/>
    <tableColumn id="1472" xr3:uid="{FE3E315F-089E-3146-848D-FEEB6A332BC2}" name="Column1436" dataDxfId="15032"/>
    <tableColumn id="1473" xr3:uid="{F72DDA65-E43A-1E4D-B625-9B521393AC50}" name="Column1437" dataDxfId="15031"/>
    <tableColumn id="1474" xr3:uid="{DCB1F839-8CFB-5349-B3B1-E3537C9859ED}" name="Column1438" dataDxfId="15030"/>
    <tableColumn id="1475" xr3:uid="{57BC923A-7627-8648-A016-625F5A4102EF}" name="Column1439" dataDxfId="15029"/>
    <tableColumn id="1476" xr3:uid="{68B39283-8159-2C4A-BB31-F19B2BAC9590}" name="Column1440" dataDxfId="15028"/>
    <tableColumn id="1477" xr3:uid="{C3DE33F2-A1FD-3642-AD11-7B7EC326D94A}" name="Column1441" dataDxfId="15027"/>
    <tableColumn id="1478" xr3:uid="{6B956416-54C3-334E-88BB-631EE57C5D6E}" name="Column1442" dataDxfId="15026"/>
    <tableColumn id="1479" xr3:uid="{B1B14806-CE2A-5948-887E-2AE7736E09B3}" name="Column1443" dataDxfId="15025"/>
    <tableColumn id="1480" xr3:uid="{7C0F672E-1486-7541-94B2-0CADC9D45765}" name="Column1444" dataDxfId="15024"/>
    <tableColumn id="1481" xr3:uid="{59E740D0-F62E-F14F-A355-CCED8B8E91BA}" name="Column1445" dataDxfId="15023"/>
    <tableColumn id="1482" xr3:uid="{846B5972-352C-624F-AC66-4CBF871A21FA}" name="Column1446" dataDxfId="15022"/>
    <tableColumn id="1483" xr3:uid="{EABC2361-2A56-094C-8C08-0F24486C9D3A}" name="Column1447" dataDxfId="15021"/>
    <tableColumn id="1484" xr3:uid="{B7C63019-FA37-704A-B7AC-5F7F605F3351}" name="Column1448" dataDxfId="15020"/>
    <tableColumn id="1485" xr3:uid="{9AE70CCD-E6BC-7540-8095-E332B31E9886}" name="Column1449" dataDxfId="15019"/>
    <tableColumn id="1486" xr3:uid="{98C6F124-1BF6-5940-A6BC-173271D8A1CD}" name="Column1450" dataDxfId="15018"/>
    <tableColumn id="1487" xr3:uid="{B2794DFC-EF34-0643-8E9E-D5FFC48E3AC6}" name="Column1451" dataDxfId="15017"/>
    <tableColumn id="1488" xr3:uid="{1DA95938-427E-4C42-86C8-3B9052C21A22}" name="Column1452" dataDxfId="15016"/>
    <tableColumn id="1489" xr3:uid="{8DB9EFCD-AB23-8841-901A-3D2480AAC420}" name="Column1453" dataDxfId="15015"/>
    <tableColumn id="1490" xr3:uid="{394C232E-BBC3-DF49-BF4F-A8BF3CF7AC79}" name="Column1454" dataDxfId="15014"/>
    <tableColumn id="1491" xr3:uid="{50E598D9-5639-024F-A0E7-59E07C9457A8}" name="Column1455" dataDxfId="15013"/>
    <tableColumn id="1492" xr3:uid="{16F3E643-E21E-AC4B-927B-E58AB12EEE21}" name="Column1456" dataDxfId="15012"/>
    <tableColumn id="1493" xr3:uid="{49E5503B-2B2C-8F4F-A514-2D9728ED601F}" name="Column1457" dataDxfId="15011"/>
    <tableColumn id="1494" xr3:uid="{D1F084B7-13F3-9B42-9FFC-82E463D41D41}" name="Column1458" dataDxfId="15010"/>
    <tableColumn id="1495" xr3:uid="{0A115CE1-2692-474D-AA51-5D6DAEE47F90}" name="Column1459" dataDxfId="15009"/>
    <tableColumn id="1496" xr3:uid="{C8598F58-8675-F94E-AC43-792AB7D03DDF}" name="Column1460" dataDxfId="15008"/>
    <tableColumn id="1497" xr3:uid="{8553404F-C590-AC40-961F-D5A8FD6E5875}" name="Column1461" dataDxfId="15007"/>
    <tableColumn id="1498" xr3:uid="{57627DE2-8C58-524B-8F9E-FA90DF43BA1D}" name="Column1462" dataDxfId="15006"/>
    <tableColumn id="1499" xr3:uid="{D5376511-8C95-3B42-B34A-95924C0AD1A6}" name="Column1463" dataDxfId="15005"/>
    <tableColumn id="1500" xr3:uid="{6FB4AD98-5F4D-8C41-8479-ED6D56780913}" name="Column1464" dataDxfId="15004"/>
    <tableColumn id="1501" xr3:uid="{F750D7CD-A3E6-4349-83C0-5A39D16A252E}" name="Column1465" dataDxfId="15003"/>
    <tableColumn id="1502" xr3:uid="{14AD368C-B17B-1847-A12D-A974A712A42E}" name="Column1466" dataDxfId="15002"/>
    <tableColumn id="1503" xr3:uid="{757279E8-B97C-8148-90FB-8C9BE3054FC9}" name="Column1467" dataDxfId="15001"/>
    <tableColumn id="1504" xr3:uid="{D8DEC58D-6C0D-6246-AA45-4C8DF92A60C7}" name="Column1468" dataDxfId="15000"/>
    <tableColumn id="1505" xr3:uid="{AFE83B91-4095-5F4D-BF81-ECF73E6F985F}" name="Column1469" dataDxfId="14999"/>
    <tableColumn id="1506" xr3:uid="{3E4AE562-6E77-0543-BE77-6DD0CFA42A7B}" name="Column1470" dataDxfId="14998"/>
    <tableColumn id="1507" xr3:uid="{685391DE-59CA-0542-BF49-52683801998A}" name="Column1471" dataDxfId="14997"/>
    <tableColumn id="1508" xr3:uid="{39F1161E-6F19-294F-A5DF-E67DD20735FD}" name="Column1472" dataDxfId="14996"/>
    <tableColumn id="1509" xr3:uid="{26BBA589-C3E1-814D-AA20-98757085B17C}" name="Column1473" dataDxfId="14995"/>
    <tableColumn id="1510" xr3:uid="{4B84E738-B4CA-3549-A9F5-82918B4E8851}" name="Column1474" dataDxfId="14994"/>
    <tableColumn id="1511" xr3:uid="{91C50290-84D0-7246-BF44-125C9191B8E0}" name="Column1475" dataDxfId="14993"/>
    <tableColumn id="1512" xr3:uid="{6C7DEE21-C498-504F-9E9B-0680F4C57F97}" name="Column1476" dataDxfId="14992"/>
    <tableColumn id="1513" xr3:uid="{A746B9BA-1820-AD41-B7F6-2D8F52B7BAE4}" name="Column1477" dataDxfId="14991"/>
    <tableColumn id="1514" xr3:uid="{5F34F482-988D-7943-9DCA-B2B82780D4E6}" name="Column1478" dataDxfId="14990"/>
    <tableColumn id="1515" xr3:uid="{42EEC749-85C0-C64A-8E1F-EEA08CF1E9F5}" name="Column1479" dataDxfId="14989"/>
    <tableColumn id="1516" xr3:uid="{D9E5393B-9B97-EE47-8E14-984663C96C20}" name="Column1480" dataDxfId="14988"/>
    <tableColumn id="1517" xr3:uid="{5500A1EC-0998-5341-A3C8-A2A8C50057CE}" name="Column1481" dataDxfId="14987"/>
    <tableColumn id="1518" xr3:uid="{3CB363FE-71AB-2146-AB06-AD345FD17EE3}" name="Column1482" dataDxfId="14986"/>
    <tableColumn id="1519" xr3:uid="{C4ED7C2F-74AB-B445-B874-0249C2049041}" name="Column1483" dataDxfId="14985"/>
    <tableColumn id="1520" xr3:uid="{B6019DFD-30EC-3E4A-8191-2158DA9364FB}" name="Column1484" dataDxfId="14984"/>
    <tableColumn id="1521" xr3:uid="{D5338991-E55F-824E-9262-2FC5ADB69088}" name="Column1485" dataDxfId="14983"/>
    <tableColumn id="1522" xr3:uid="{ADCE0E32-7DD3-7B43-9B8A-C18BEADAFE7C}" name="Column1486" dataDxfId="14982"/>
    <tableColumn id="1523" xr3:uid="{EB8B35D5-AD85-454A-B359-659A644250A8}" name="Column1487" dataDxfId="14981"/>
    <tableColumn id="1524" xr3:uid="{552E841C-22DC-9940-B57C-1E7728AB3624}" name="Column1488" dataDxfId="14980"/>
    <tableColumn id="1525" xr3:uid="{EA254133-76E3-C743-9519-61AB1971F801}" name="Column1489" dataDxfId="14979"/>
    <tableColumn id="1526" xr3:uid="{619DCE67-E1C8-304E-BD7C-8540E30EA640}" name="Column1490" dataDxfId="14978"/>
    <tableColumn id="1527" xr3:uid="{DCCE9CBF-5749-0042-B549-7F9727D57D9E}" name="Column1491" dataDxfId="14977"/>
    <tableColumn id="1528" xr3:uid="{1DE6A283-7866-7348-A51A-9BCB6D10F6CB}" name="Column1492" dataDxfId="14976"/>
    <tableColumn id="1529" xr3:uid="{E5E2B0A1-A4C2-1C44-9AC8-4D0D617CE2C7}" name="Column1493" dataDxfId="14975"/>
    <tableColumn id="1530" xr3:uid="{297F1F62-DC1A-3144-AD94-FCB51D081468}" name="Column1494" dataDxfId="14974"/>
    <tableColumn id="1531" xr3:uid="{EE17D030-F127-1E4C-B55B-5F75D4F18586}" name="Column1495" dataDxfId="14973"/>
    <tableColumn id="1532" xr3:uid="{BB652B01-69ED-394B-8193-75AF177341A2}" name="Column1496" dataDxfId="14972"/>
    <tableColumn id="1533" xr3:uid="{E06CB300-7045-5D41-9056-8AD50C374D9F}" name="Column1497" dataDxfId="14971"/>
    <tableColumn id="1534" xr3:uid="{68184125-7629-1943-B364-4A8257400EFF}" name="Column1498" dataDxfId="14970"/>
    <tableColumn id="1535" xr3:uid="{AD65C169-38AD-944D-888C-5FE5905EA280}" name="Column1499" dataDxfId="14969"/>
    <tableColumn id="1536" xr3:uid="{59D581F5-4A48-1543-8BED-5EEB6588A640}" name="Column1500" dataDxfId="14968"/>
    <tableColumn id="1537" xr3:uid="{DDE9D21D-7626-3B44-969B-CABA245EC296}" name="Column1501" dataDxfId="14967"/>
    <tableColumn id="1538" xr3:uid="{C8EF8349-021E-3D49-8C0D-22B4E6C0A205}" name="Column1502" dataDxfId="14966"/>
    <tableColumn id="1539" xr3:uid="{2932D683-9750-F247-9032-57534EEC06B3}" name="Column1503" dataDxfId="14965"/>
    <tableColumn id="1540" xr3:uid="{E8DA1173-A547-3141-9F22-B1E2EAF9136D}" name="Column1504" dataDxfId="14964"/>
    <tableColumn id="1541" xr3:uid="{FFE0F3FD-AC5D-A948-9DEE-D7A8D829B402}" name="Column1505" dataDxfId="14963"/>
    <tableColumn id="1542" xr3:uid="{9BD82463-DC14-4940-BA07-AC33A2959A36}" name="Column1506" dataDxfId="14962"/>
    <tableColumn id="1543" xr3:uid="{FE34695F-04C6-5F42-AED8-8D74D5EE9A87}" name="Column1507" dataDxfId="14961"/>
    <tableColumn id="1544" xr3:uid="{3DA950E2-DAA2-674A-8476-36A84ADE74C4}" name="Column1508" dataDxfId="14960"/>
    <tableColumn id="1545" xr3:uid="{3C9537B7-E726-4042-8BFF-6898D23FDFE5}" name="Column1509" dataDxfId="14959"/>
    <tableColumn id="1546" xr3:uid="{281D02AB-245B-644B-84CC-45EBB1D2BACC}" name="Column1510" dataDxfId="14958"/>
    <tableColumn id="1547" xr3:uid="{60BA1498-E7BB-EB43-9608-5235165A4EB7}" name="Column1511" dataDxfId="14957"/>
    <tableColumn id="1548" xr3:uid="{E9BCA4A9-9A01-B94A-86DA-C0A18277B8F7}" name="Column1512" dataDxfId="14956"/>
    <tableColumn id="1549" xr3:uid="{EE0AF10E-A5F1-AB4E-8B5D-8D734DDFD9CB}" name="Column1513" dataDxfId="14955"/>
    <tableColumn id="1550" xr3:uid="{AAC64DA6-0307-8049-88B2-4D7E916AFF82}" name="Column1514" dataDxfId="14954"/>
    <tableColumn id="1551" xr3:uid="{31C40B13-CAD6-774B-A3C4-2D5B38D210D6}" name="Column1515" dataDxfId="14953"/>
    <tableColumn id="1552" xr3:uid="{C7F7CB1F-3DBE-5A4F-9DAC-E16F667A38DA}" name="Column1516" dataDxfId="14952"/>
    <tableColumn id="1553" xr3:uid="{39305555-EC29-574A-AF21-FAD1C3EB6C08}" name="Column1517" dataDxfId="14951"/>
    <tableColumn id="1554" xr3:uid="{BB76D06B-F7F9-294C-A760-05DD3BB3A7FF}" name="Column1518" dataDxfId="14950"/>
    <tableColumn id="1555" xr3:uid="{024DC275-F2E6-C140-8426-147FD23B8DE3}" name="Column1519" dataDxfId="14949"/>
    <tableColumn id="1556" xr3:uid="{A0721646-37D0-D94C-9F04-3D35917A88EF}" name="Column1520" dataDxfId="14948"/>
    <tableColumn id="1557" xr3:uid="{7E1E3EEA-D644-1B46-860B-11F165831E8F}" name="Column1521" dataDxfId="14947"/>
    <tableColumn id="1558" xr3:uid="{6EF9CC02-499C-B748-849F-4F966E44D4D5}" name="Column1522" dataDxfId="14946"/>
    <tableColumn id="1559" xr3:uid="{0960D03C-5146-C14D-A893-FCA898D0E6EE}" name="Column1523" dataDxfId="14945"/>
    <tableColumn id="1560" xr3:uid="{22C37F80-9AE5-0942-AEDE-F5083587065E}" name="Column1524" dataDxfId="14944"/>
    <tableColumn id="1561" xr3:uid="{355840AE-F687-A042-9A64-ED31160C3B5A}" name="Column1525" dataDxfId="14943"/>
    <tableColumn id="1562" xr3:uid="{227464EA-E2AA-C745-B616-D4F5F191B798}" name="Column1526" dataDxfId="14942"/>
    <tableColumn id="1563" xr3:uid="{13D723BE-4F94-8C4D-8D56-815CD4B715CD}" name="Column1527" dataDxfId="14941"/>
    <tableColumn id="1564" xr3:uid="{B130CCE0-FEE6-3148-A5C7-2535ECE7E648}" name="Column1528" dataDxfId="14940"/>
    <tableColumn id="1565" xr3:uid="{C51CF2D8-7542-774F-A7BE-20BD598F0DEE}" name="Column1529" dataDxfId="14939"/>
    <tableColumn id="1566" xr3:uid="{5EF1571E-7D1B-5D43-AC88-A6A4D72EBF6E}" name="Column1530" dataDxfId="14938"/>
    <tableColumn id="1567" xr3:uid="{DD09E716-BA7F-184E-B7CF-734D1D8D4312}" name="Column1531" dataDxfId="14937"/>
    <tableColumn id="1568" xr3:uid="{997D592C-371C-3E48-BDF5-F7B9002361D7}" name="Column1532" dataDxfId="14936"/>
    <tableColumn id="1569" xr3:uid="{CB5410DD-590A-1344-A30C-E7915A192D78}" name="Column1533" dataDxfId="14935"/>
    <tableColumn id="1570" xr3:uid="{2CABAA89-4AAE-8D4E-927A-EAFE90D618E8}" name="Column1534" dataDxfId="14934"/>
    <tableColumn id="1571" xr3:uid="{66FD3820-2E23-AE46-89FD-8FD37DB37D70}" name="Column1535" dataDxfId="14933"/>
    <tableColumn id="1572" xr3:uid="{0B3B5EDF-4E80-8F43-9F28-3D0A12BF82F1}" name="Column1536" dataDxfId="14932"/>
    <tableColumn id="1573" xr3:uid="{CD6C230B-8162-9844-9A83-4F28810973F4}" name="Column1537" dataDxfId="14931"/>
    <tableColumn id="1574" xr3:uid="{42B60071-69BE-C946-BBE2-98BED18BAA42}" name="Column1538" dataDxfId="14930"/>
    <tableColumn id="1575" xr3:uid="{1FC4A276-80F5-114C-8D0F-1052FDDAD5A8}" name="Column1539" dataDxfId="14929"/>
    <tableColumn id="1576" xr3:uid="{46464C98-160A-AC4C-ACF3-3FDB3A27E2F9}" name="Column1540" dataDxfId="14928"/>
    <tableColumn id="1577" xr3:uid="{E1FBFA42-C81A-FE4F-B1DB-83C9B219FBC7}" name="Column1541" dataDxfId="14927"/>
    <tableColumn id="1578" xr3:uid="{7D9C41FF-759A-154A-AEC9-F1567553D1C1}" name="Column1542" dataDxfId="14926"/>
    <tableColumn id="1579" xr3:uid="{D91CE019-B4A0-3241-9F18-25F7BD55123C}" name="Column1543" dataDxfId="14925"/>
    <tableColumn id="1580" xr3:uid="{3E14EF0A-4387-0D44-AD91-1C38142CA62E}" name="Column1544" dataDxfId="14924"/>
    <tableColumn id="1581" xr3:uid="{82172E91-3D78-6A4E-B116-1BD20C1D7A1A}" name="Column1545" dataDxfId="14923"/>
    <tableColumn id="1582" xr3:uid="{F34565E6-2C0D-5049-98B3-5E36F66EAB4D}" name="Column1546" dataDxfId="14922"/>
    <tableColumn id="1583" xr3:uid="{A7C29008-4D43-0E47-8C95-284E1F57A089}" name="Column1547" dataDxfId="14921"/>
    <tableColumn id="1584" xr3:uid="{98674D9F-7BB8-6944-9AEC-8AC1F469FD5C}" name="Column1548" dataDxfId="14920"/>
    <tableColumn id="1585" xr3:uid="{33B345D7-0ECA-CD4E-A482-08FE2FB414AF}" name="Column1549" dataDxfId="14919"/>
    <tableColumn id="1586" xr3:uid="{B42726D9-834B-9842-9DB3-A7454500AD6A}" name="Column1550" dataDxfId="14918"/>
    <tableColumn id="1587" xr3:uid="{E691C12D-CFE5-7E44-9702-07B408A3E086}" name="Column1551" dataDxfId="14917"/>
    <tableColumn id="1588" xr3:uid="{F72A6DF2-43A8-3D4B-9404-3C5882226DE6}" name="Column1552" dataDxfId="14916"/>
    <tableColumn id="1589" xr3:uid="{CCA80550-F370-644E-A65B-C68AC42FE8C3}" name="Column1553" dataDxfId="14915"/>
    <tableColumn id="1590" xr3:uid="{018D0CE9-46E9-8D4F-9EB4-A4E9BC671880}" name="Column1554" dataDxfId="14914"/>
    <tableColumn id="1591" xr3:uid="{093160B2-8A9E-3245-B9C1-8D92892755FC}" name="Column1555" dataDxfId="14913"/>
    <tableColumn id="1592" xr3:uid="{96343E00-7AAE-3E46-90BD-DCB123FD31EC}" name="Column1556" dataDxfId="14912"/>
    <tableColumn id="1593" xr3:uid="{A6B71ED2-D6D9-064C-AB8F-E9526EC9FAEB}" name="Column1557" dataDxfId="14911"/>
    <tableColumn id="1594" xr3:uid="{1E58078D-8C2D-EB43-9D18-FB0FCDD85BC4}" name="Column1558" dataDxfId="14910"/>
    <tableColumn id="1595" xr3:uid="{205D3717-8711-EC4E-89FE-706361E6A2D6}" name="Column1559" dataDxfId="14909"/>
    <tableColumn id="1596" xr3:uid="{11095D7D-DDDB-074B-B410-0874C6BD2863}" name="Column1560" dataDxfId="14908"/>
    <tableColumn id="1597" xr3:uid="{4C21DE03-594E-FD4D-8703-DFBE018CEECA}" name="Column1561" dataDxfId="14907"/>
    <tableColumn id="1598" xr3:uid="{24A2F893-45EE-3947-A3AD-94EDE44E1174}" name="Column1562" dataDxfId="14906"/>
    <tableColumn id="1599" xr3:uid="{BC598873-F2FD-6A47-9880-8FDF809D197C}" name="Column1563" dataDxfId="14905"/>
    <tableColumn id="1600" xr3:uid="{A1DD217F-AEAD-9C4B-954E-8D10217AECD5}" name="Column1564" dataDxfId="14904"/>
    <tableColumn id="1601" xr3:uid="{805DBF1F-2369-264E-9A53-6B73C4724CA1}" name="Column1565" dataDxfId="14903"/>
    <tableColumn id="1602" xr3:uid="{A329D177-94F8-9B4C-9A43-C3560EA57FF7}" name="Column1566" dataDxfId="14902"/>
    <tableColumn id="1603" xr3:uid="{1D80D7EE-F9F0-1849-9175-D63368A3F240}" name="Column1567" dataDxfId="14901"/>
    <tableColumn id="1604" xr3:uid="{DD987D5B-0996-E64C-A7B1-158C7DCB984F}" name="Column1568" dataDxfId="14900"/>
    <tableColumn id="1605" xr3:uid="{539269E4-91A4-B749-AFC4-6AFCF8586D73}" name="Column1569" dataDxfId="14899"/>
    <tableColumn id="1606" xr3:uid="{FE46B41B-C227-CE4B-9A65-1A94841F6DAA}" name="Column1570" dataDxfId="14898"/>
    <tableColumn id="1607" xr3:uid="{06CD9349-0A43-7240-B1E5-A5990E4AFD73}" name="Column1571" dataDxfId="14897"/>
    <tableColumn id="1608" xr3:uid="{7DD91565-B6AB-D940-A4B6-83D0F81855D6}" name="Column1572" dataDxfId="14896"/>
    <tableColumn id="1609" xr3:uid="{BCFCE4A5-504A-E04F-A965-35F7F2ACA4A6}" name="Column1573" dataDxfId="14895"/>
    <tableColumn id="1610" xr3:uid="{3A220642-08FE-104E-A5F9-43BF39D66202}" name="Column1574" dataDxfId="14894"/>
    <tableColumn id="1611" xr3:uid="{6B7479CA-3636-6B49-B0CC-2EA1551C2BC7}" name="Column1575" dataDxfId="14893"/>
    <tableColumn id="1612" xr3:uid="{37D414F9-F66D-1A47-9F59-BE8451D3EE15}" name="Column1576" dataDxfId="14892"/>
    <tableColumn id="1613" xr3:uid="{C23481A5-FC05-514A-8266-91E056234049}" name="Column1577" dataDxfId="14891"/>
    <tableColumn id="1614" xr3:uid="{DA0B2EEE-85AC-E346-858C-EAC89EB804A7}" name="Column1578" dataDxfId="14890"/>
    <tableColumn id="1615" xr3:uid="{827DAB66-93F6-084E-966A-128794DE8A21}" name="Column1579" dataDxfId="14889"/>
    <tableColumn id="1616" xr3:uid="{AEDEC96D-E4BC-3143-A246-21BAB4AED672}" name="Column1580" dataDxfId="14888"/>
    <tableColumn id="1617" xr3:uid="{2FC60E65-A008-CD48-BA2C-A66FAF39B64F}" name="Column1581" dataDxfId="14887"/>
    <tableColumn id="1618" xr3:uid="{154FD71D-9491-1445-80D0-8B4F5C6420F3}" name="Column1582" dataDxfId="14886"/>
    <tableColumn id="1619" xr3:uid="{3DA88333-48EE-7941-AD80-D3C440ACBEAB}" name="Column1583" dataDxfId="14885"/>
    <tableColumn id="1620" xr3:uid="{A7EED945-8FEA-FC41-8DEA-5E2EFF4B50BF}" name="Column1584" dataDxfId="14884"/>
    <tableColumn id="1621" xr3:uid="{431FCE30-4122-D347-B320-767D5E171D5A}" name="Column1585" dataDxfId="14883"/>
    <tableColumn id="1622" xr3:uid="{62D28F01-4222-6340-A8F3-FECD8FB7FD58}" name="Column1586" dataDxfId="14882"/>
    <tableColumn id="1623" xr3:uid="{1B1CF935-4693-C541-8FE7-107EE9C6D59C}" name="Column1587" dataDxfId="14881"/>
    <tableColumn id="1624" xr3:uid="{5EFF4F66-22B4-3C4F-901B-1486BA511386}" name="Column1588" dataDxfId="14880"/>
    <tableColumn id="1625" xr3:uid="{81AD8B58-B1D0-7F4B-B196-6DDC742797CF}" name="Column1589" dataDxfId="14879"/>
    <tableColumn id="1626" xr3:uid="{D037CD68-3F48-0947-ACF2-7BC07248A706}" name="Column1590" dataDxfId="14878"/>
    <tableColumn id="1627" xr3:uid="{5FF38148-4B8A-CA48-ABC4-1633A9A6E7C8}" name="Column1591" dataDxfId="14877"/>
    <tableColumn id="1628" xr3:uid="{A806243E-43BA-1245-B099-8C2C46A14ACC}" name="Column1592" dataDxfId="14876"/>
    <tableColumn id="1629" xr3:uid="{234E3FD7-232A-BA43-BD5B-C513AC573EFC}" name="Column1593" dataDxfId="14875"/>
    <tableColumn id="1630" xr3:uid="{D8FD06FF-6AC9-CF42-ADF9-589C8330FBFD}" name="Column1594" dataDxfId="14874"/>
    <tableColumn id="1631" xr3:uid="{8DEBCC8F-E98A-694B-821F-3B341DC3C476}" name="Column1595" dataDxfId="14873"/>
    <tableColumn id="1632" xr3:uid="{ABAEA4D6-8200-2D47-9D0E-8D2FD6FFA12E}" name="Column1596" dataDxfId="14872"/>
    <tableColumn id="1633" xr3:uid="{1DCA3E32-A4B0-8E42-937F-518004CDEBBB}" name="Column1597" dataDxfId="14871"/>
    <tableColumn id="1634" xr3:uid="{9DA9A598-9F3E-0143-9925-A480EF336DD7}" name="Column1598" dataDxfId="14870"/>
    <tableColumn id="1635" xr3:uid="{D0F72552-76B4-7244-9228-C2E26591A43F}" name="Column1599" dataDxfId="14869"/>
    <tableColumn id="1636" xr3:uid="{E13E8B6B-3A76-834F-A3E3-240AEF385F98}" name="Column1600" dataDxfId="14868"/>
    <tableColumn id="1637" xr3:uid="{04D48F90-D33A-B441-A595-745D9C938573}" name="Column1601" dataDxfId="14867"/>
    <tableColumn id="1638" xr3:uid="{64D540E7-B3BE-0248-8057-A4B66FEAAEE5}" name="Column1602" dataDxfId="14866"/>
    <tableColumn id="1639" xr3:uid="{3E17E030-3795-404F-9CAD-E589D464C26B}" name="Column1603" dataDxfId="14865"/>
    <tableColumn id="1640" xr3:uid="{80D16D04-52AD-7249-96BF-D004F41C37C4}" name="Column1604" dataDxfId="14864"/>
    <tableColumn id="1641" xr3:uid="{31A653CD-6637-C349-914B-8785E8CAC1D4}" name="Column1605" dataDxfId="14863"/>
    <tableColumn id="1642" xr3:uid="{AA274DBB-17D3-7B48-83F7-C0C63D73FD58}" name="Column1606" dataDxfId="14862"/>
    <tableColumn id="1643" xr3:uid="{2E310023-C19C-0F4C-A4ED-F1D506ED811C}" name="Column1607" dataDxfId="14861"/>
    <tableColumn id="1644" xr3:uid="{C821F730-B836-D34E-B05B-2EC0488CCCA6}" name="Column1608" dataDxfId="14860"/>
    <tableColumn id="1645" xr3:uid="{FD36090C-9071-8440-8792-CB09B993FE10}" name="Column1609" dataDxfId="14859"/>
    <tableColumn id="1646" xr3:uid="{48D8550E-B391-4748-8507-F6375874B0B8}" name="Column1610" dataDxfId="14858"/>
    <tableColumn id="1647" xr3:uid="{09D4E931-8B26-9743-AC93-00D9634C0388}" name="Column1611" dataDxfId="14857"/>
    <tableColumn id="1648" xr3:uid="{71E8AAD0-DE74-B744-B966-4DE6FADB5FC5}" name="Column1612" dataDxfId="14856"/>
    <tableColumn id="1649" xr3:uid="{CEC1726E-30CA-4A4F-A5A0-0F84039EC45C}" name="Column1613" dataDxfId="14855"/>
    <tableColumn id="1650" xr3:uid="{BC91256F-57FC-3B4D-A916-0AC5F753C575}" name="Column1614" dataDxfId="14854"/>
    <tableColumn id="1651" xr3:uid="{CE948D97-B726-0141-94C3-566C6D95F556}" name="Column1615" dataDxfId="14853"/>
    <tableColumn id="1652" xr3:uid="{0F84CBBC-A19F-ED4F-AB3C-8BD6D5F7C7D2}" name="Column1616" dataDxfId="14852"/>
    <tableColumn id="1653" xr3:uid="{9DD05066-0345-ED4B-B327-F5235571DFCA}" name="Column1617" dataDxfId="14851"/>
    <tableColumn id="1654" xr3:uid="{35F871CB-EBC1-C84C-830E-350752A6BD35}" name="Column1618" dataDxfId="14850"/>
    <tableColumn id="1655" xr3:uid="{48892F1D-D30E-4445-A7F1-4AA6162CF051}" name="Column1619" dataDxfId="14849"/>
    <tableColumn id="1656" xr3:uid="{F0D9AD7A-DD73-1B46-8A61-8715397A1143}" name="Column1620" dataDxfId="14848"/>
    <tableColumn id="1657" xr3:uid="{D02E15FC-28E3-1641-8405-994AD903362F}" name="Column1621" dataDxfId="14847"/>
    <tableColumn id="1658" xr3:uid="{F53E586D-E4EB-6B41-B173-DDDCFD839694}" name="Column1622" dataDxfId="14846"/>
    <tableColumn id="1659" xr3:uid="{31A12A85-487C-9142-976C-7F17D9F80796}" name="Column1623" dataDxfId="14845"/>
    <tableColumn id="1660" xr3:uid="{94AA1010-3850-2E45-8A56-F0D73B3922F7}" name="Column1624" dataDxfId="14844"/>
    <tableColumn id="1661" xr3:uid="{44582415-C465-9245-8461-7C4D13BA77A8}" name="Column1625" dataDxfId="14843"/>
    <tableColumn id="1662" xr3:uid="{8B3AAD30-E721-EC46-9008-2F2FC06C6161}" name="Column1626" dataDxfId="14842"/>
    <tableColumn id="1663" xr3:uid="{A64E1939-3C91-5247-9145-F7548D4A9840}" name="Column1627" dataDxfId="14841"/>
    <tableColumn id="1664" xr3:uid="{E3009FC8-F3FE-5C43-BED3-BAB7F41E3AF5}" name="Column1628" dataDxfId="14840"/>
    <tableColumn id="1665" xr3:uid="{9B2B0DF0-DE0C-D340-9FDA-CE778D1B2EF1}" name="Column1629" dataDxfId="14839"/>
    <tableColumn id="1666" xr3:uid="{0D96EFC9-1200-4F49-80C7-CDB82229E2D1}" name="Column1630" dataDxfId="14838"/>
    <tableColumn id="1667" xr3:uid="{ADA72B7D-1627-C940-B6E8-455AA531AD96}" name="Column1631" dataDxfId="14837"/>
    <tableColumn id="1668" xr3:uid="{6712FE71-16F4-0F41-A1E1-F5FD9689C6F1}" name="Column1632" dataDxfId="14836"/>
    <tableColumn id="1669" xr3:uid="{86469A1F-D176-0C47-9B41-D0562FF156A9}" name="Column1633" dataDxfId="14835"/>
    <tableColumn id="1670" xr3:uid="{4414B5A6-762B-4047-A0DB-C40D92336C1C}" name="Column1634" dataDxfId="14834"/>
    <tableColumn id="1671" xr3:uid="{E7DD1B9B-90B0-BE42-95F8-4D5153B79840}" name="Column1635" dataDxfId="14833"/>
    <tableColumn id="1672" xr3:uid="{D945566B-D65F-524E-B4BC-E37D6522686A}" name="Column1636" dataDxfId="14832"/>
    <tableColumn id="1673" xr3:uid="{243FC4DE-A5F3-004A-9762-E6CB6E6F7271}" name="Column1637" dataDxfId="14831"/>
    <tableColumn id="1674" xr3:uid="{57EEE6E2-7819-8B45-9DEF-7752F9D992F6}" name="Column1638" dataDxfId="14830"/>
    <tableColumn id="1675" xr3:uid="{AED33684-5C1B-C441-9B5C-79AC2E387F6D}" name="Column1639" dataDxfId="14829"/>
    <tableColumn id="1676" xr3:uid="{6BE69EF7-02A8-0442-8E58-BD37961D175A}" name="Column1640" dataDxfId="14828"/>
    <tableColumn id="1677" xr3:uid="{1DDF99D7-17AF-5E4C-85F6-FD3378F43D03}" name="Column1641" dataDxfId="14827"/>
    <tableColumn id="1678" xr3:uid="{01BCFC7D-C3D2-2940-83D7-51D6288CF7CE}" name="Column1642" dataDxfId="14826"/>
    <tableColumn id="1679" xr3:uid="{C097D2E2-C731-434F-8260-95DB1E269A86}" name="Column1643" dataDxfId="14825"/>
    <tableColumn id="1680" xr3:uid="{7054987F-17CC-B841-8514-648A68620409}" name="Column1644" dataDxfId="14824"/>
    <tableColumn id="1681" xr3:uid="{A20506F2-D402-D941-8AE9-BA8CA392EF4B}" name="Column1645" dataDxfId="14823"/>
    <tableColumn id="1682" xr3:uid="{1DCA7DA4-CFE2-EF49-B05D-746215D5EC6D}" name="Column1646" dataDxfId="14822"/>
    <tableColumn id="1683" xr3:uid="{F00F21EB-A142-4D4D-A3A4-3AF4630E8AD9}" name="Column1647" dataDxfId="14821"/>
    <tableColumn id="1684" xr3:uid="{5C5483D4-B0B0-0F44-B48B-C9CBCA4AA4EF}" name="Column1648" dataDxfId="14820"/>
    <tableColumn id="1685" xr3:uid="{6BAB9C74-12C2-6F41-9532-D7D5A55CC951}" name="Column1649" dataDxfId="14819"/>
    <tableColumn id="1686" xr3:uid="{A764852C-C326-4843-B39E-74CE1C2729E0}" name="Column1650" dataDxfId="14818"/>
    <tableColumn id="1687" xr3:uid="{E00D6B1C-3E69-8A49-9A60-5DDBA3AEFBE7}" name="Column1651" dataDxfId="14817"/>
    <tableColumn id="1688" xr3:uid="{2058BA96-92A4-2747-8334-3B804879904D}" name="Column1652" dataDxfId="14816"/>
    <tableColumn id="1689" xr3:uid="{B4B39F33-1C9C-3141-B511-0B7A7406A743}" name="Column1653" dataDxfId="14815"/>
    <tableColumn id="1690" xr3:uid="{F6A84634-FDC3-4A42-9548-7058FB6602DF}" name="Column1654" dataDxfId="14814"/>
    <tableColumn id="1691" xr3:uid="{D5B58B70-EEA0-BC4B-B897-B7807FCD82FD}" name="Column1655" dataDxfId="14813"/>
    <tableColumn id="1692" xr3:uid="{BCCCFB50-2D73-C849-B381-8887E013D272}" name="Column1656" dataDxfId="14812"/>
    <tableColumn id="1693" xr3:uid="{5AD08908-4FA8-9345-9A6D-ADA891EB7B40}" name="Column1657" dataDxfId="14811"/>
    <tableColumn id="1694" xr3:uid="{742203E2-C7C6-3F42-9F97-C59EAD42EC34}" name="Column1658" dataDxfId="14810"/>
    <tableColumn id="1695" xr3:uid="{2C3CD8BD-8996-CB4B-9F37-6B85BA50C94C}" name="Column1659" dataDxfId="14809"/>
    <tableColumn id="1696" xr3:uid="{0E146148-5048-B543-A881-93D5F8F7CE17}" name="Column1660" dataDxfId="14808"/>
    <tableColumn id="1697" xr3:uid="{C27FB12B-CF28-604B-9D19-1C10660057BE}" name="Column1661" dataDxfId="14807"/>
    <tableColumn id="1698" xr3:uid="{45A73BF7-3FA5-C544-8B16-4B503F6BDDE8}" name="Column1662" dataDxfId="14806"/>
    <tableColumn id="1699" xr3:uid="{970D447B-809F-8542-A870-9C719316567E}" name="Column1663" dataDxfId="14805"/>
    <tableColumn id="1700" xr3:uid="{3A9B7C28-18F8-284E-AEA0-3962334E2901}" name="Column1664" dataDxfId="14804"/>
    <tableColumn id="1701" xr3:uid="{4ED6BF84-2DB6-E64A-A7B7-28961B50DD04}" name="Column1665" dataDxfId="14803"/>
    <tableColumn id="1702" xr3:uid="{6F8DAA0D-7749-2247-9C6E-2941500CE52D}" name="Column1666" dataDxfId="14802"/>
    <tableColumn id="1703" xr3:uid="{1EE37BAB-9A38-4441-B3E4-A2611C9E32E0}" name="Column1667" dataDxfId="14801"/>
    <tableColumn id="1704" xr3:uid="{22892106-37D6-8C4C-93A4-4676FC13E656}" name="Column1668" dataDxfId="14800"/>
    <tableColumn id="1705" xr3:uid="{2993D497-5737-7147-96F7-EFAA2B6E6555}" name="Column1669" dataDxfId="14799"/>
    <tableColumn id="1706" xr3:uid="{434C33DC-219B-1B4C-B768-E924E8A44055}" name="Column1670" dataDxfId="14798"/>
    <tableColumn id="1707" xr3:uid="{81533370-BE02-304B-A68F-077037BB5935}" name="Column1671" dataDxfId="14797"/>
    <tableColumn id="1708" xr3:uid="{7C345589-0C0F-A64D-B906-42AE090E8B02}" name="Column1672" dataDxfId="14796"/>
    <tableColumn id="1709" xr3:uid="{37C56CC6-5E34-DA41-B2CC-D131D62B2B9D}" name="Column1673" dataDxfId="14795"/>
    <tableColumn id="1710" xr3:uid="{2180AC17-5453-1D42-B813-DC2EF5A3F474}" name="Column1674" dataDxfId="14794"/>
    <tableColumn id="1711" xr3:uid="{9319474D-EEE7-244F-A1D1-0D90101236B6}" name="Column1675" dataDxfId="14793"/>
    <tableColumn id="1712" xr3:uid="{E2EFCF2F-145F-2A4B-B9D4-8B9DE7D115CC}" name="Column1676" dataDxfId="14792"/>
    <tableColumn id="1713" xr3:uid="{D552D92E-9A58-AB42-9B6D-6B1BAC58F0B4}" name="Column1677" dataDxfId="14791"/>
    <tableColumn id="1714" xr3:uid="{EB39E831-4E1C-8842-AB12-2BB0786BD939}" name="Column1678" dataDxfId="14790"/>
    <tableColumn id="1715" xr3:uid="{75A95186-D0D0-F746-94C7-438ABCB22BAA}" name="Column1679" dataDxfId="14789"/>
    <tableColumn id="1716" xr3:uid="{1A81E928-DF71-8B4C-94C5-9E7BA674C527}" name="Column1680" dataDxfId="14788"/>
    <tableColumn id="1717" xr3:uid="{A6D508F6-6DB5-4547-BFBE-2760C71BEDD8}" name="Column1681" dataDxfId="14787"/>
    <tableColumn id="1718" xr3:uid="{13B951F2-C84F-7344-854C-C37DA828F7DF}" name="Column1682" dataDxfId="14786"/>
    <tableColumn id="1719" xr3:uid="{6EE84242-495B-784A-9AFF-A813A5A1ACA6}" name="Column1683" dataDxfId="14785"/>
    <tableColumn id="1720" xr3:uid="{66D4502E-E3FE-224E-8577-50B3AB443770}" name="Column1684" dataDxfId="14784"/>
    <tableColumn id="1721" xr3:uid="{4474E7C7-D265-2A48-941F-582DD1E4272B}" name="Column1685" dataDxfId="14783"/>
    <tableColumn id="1722" xr3:uid="{45D7AE7D-5497-2E46-A98F-D3034C082C98}" name="Column1686" dataDxfId="14782"/>
    <tableColumn id="1723" xr3:uid="{71E2A7F6-9F8D-6743-861F-CD3444965E48}" name="Column1687" dataDxfId="14781"/>
    <tableColumn id="1724" xr3:uid="{7ED529AA-78BB-7349-BA57-09F59EF9D920}" name="Column1688" dataDxfId="14780"/>
    <tableColumn id="1725" xr3:uid="{FC8B2677-F081-4F44-A365-79BE9C1E8B39}" name="Column1689" dataDxfId="14779"/>
    <tableColumn id="1726" xr3:uid="{604C8C82-01C8-4547-B125-A206663594B5}" name="Column1690" dataDxfId="14778"/>
    <tableColumn id="1727" xr3:uid="{EBB08B27-9307-8743-AB2A-76210CD62AE5}" name="Column1691" dataDxfId="14777"/>
    <tableColumn id="1728" xr3:uid="{E8D87246-93AE-A843-999C-3F997645CF9D}" name="Column1692" dataDxfId="14776"/>
    <tableColumn id="1729" xr3:uid="{6B315065-6B6B-1140-849D-7A797DD8F521}" name="Column1693" dataDxfId="14775"/>
    <tableColumn id="1730" xr3:uid="{835AC2E4-36AB-4840-ABE8-A6CD4E36A15D}" name="Column1694" dataDxfId="14774"/>
    <tableColumn id="1731" xr3:uid="{52019A20-1C0A-B14E-BEE0-65635DFC72EE}" name="Column1695" dataDxfId="14773"/>
    <tableColumn id="1732" xr3:uid="{26DD1336-4324-724E-9804-4FA3C302B383}" name="Column1696" dataDxfId="14772"/>
    <tableColumn id="1733" xr3:uid="{2BD240A3-7C3E-8B41-B9EB-C665C0CC9BD7}" name="Column1697" dataDxfId="14771"/>
    <tableColumn id="1734" xr3:uid="{74C0DDC6-98B1-274D-9C8C-EE68B4BB651D}" name="Column1698" dataDxfId="14770"/>
    <tableColumn id="1735" xr3:uid="{5BFFD1DD-CFFD-AA4B-B80B-086BE13A2344}" name="Column1699" dataDxfId="14769"/>
    <tableColumn id="1736" xr3:uid="{07375A8D-006D-5E43-9837-BFC8898F9D50}" name="Column1700" dataDxfId="14768"/>
    <tableColumn id="1737" xr3:uid="{AD0EE18E-5BBC-4A48-825D-BF5500A2A197}" name="Column1701" dataDxfId="14767"/>
    <tableColumn id="1738" xr3:uid="{F7BEDB63-A068-3449-A78A-4B0E9E8CF927}" name="Column1702" dataDxfId="14766"/>
    <tableColumn id="1739" xr3:uid="{A05A348F-C122-8648-BBAE-4BDD88D3D820}" name="Column1703" dataDxfId="14765"/>
    <tableColumn id="1740" xr3:uid="{6F93DD16-4D51-564D-A368-F24E275DAB35}" name="Column1704" dataDxfId="14764"/>
    <tableColumn id="1741" xr3:uid="{0EB0BB48-D2AF-5147-9816-CBA352928BCC}" name="Column1705" dataDxfId="14763"/>
    <tableColumn id="1742" xr3:uid="{3B176133-3863-C946-A649-8059B1D55E0C}" name="Column1706" dataDxfId="14762"/>
    <tableColumn id="1743" xr3:uid="{6BC07DA4-BE55-1E40-A922-F0A924F08F43}" name="Column1707" dataDxfId="14761"/>
    <tableColumn id="1744" xr3:uid="{E9B14D38-5E70-844F-977D-D69514F61D8E}" name="Column1708" dataDxfId="14760"/>
    <tableColumn id="1745" xr3:uid="{66F1EE79-0C5B-144E-898C-AF61FE754ACF}" name="Column1709" dataDxfId="14759"/>
    <tableColumn id="1746" xr3:uid="{2F5E956C-A10D-0243-8487-2C529C9AEA22}" name="Column1710" dataDxfId="14758"/>
    <tableColumn id="1747" xr3:uid="{71473345-47ED-944A-8822-4C9CC07782A3}" name="Column1711" dataDxfId="14757"/>
    <tableColumn id="1748" xr3:uid="{86451996-2891-5A4C-9080-D5131F60BE22}" name="Column1712" dataDxfId="14756"/>
    <tableColumn id="1749" xr3:uid="{6F11A4CA-DD11-4344-983A-307C86A03A64}" name="Column1713" dataDxfId="14755"/>
    <tableColumn id="1750" xr3:uid="{EDC2664A-2A3B-0C41-8F4B-86B37DAC03A1}" name="Column1714" dataDxfId="14754"/>
    <tableColumn id="1751" xr3:uid="{6BC06E16-3DEA-9C41-B8A1-9B30E1E74526}" name="Column1715" dataDxfId="14753"/>
    <tableColumn id="1752" xr3:uid="{49EDB89F-40CA-0E45-A276-EDFA224EDF20}" name="Column1716" dataDxfId="14752"/>
    <tableColumn id="1753" xr3:uid="{906CA3C9-6008-C441-B2F9-E742795A09CD}" name="Column1717" dataDxfId="14751"/>
    <tableColumn id="1754" xr3:uid="{AC577489-FEF8-0842-A9C0-48DC7352B080}" name="Column1718" dataDxfId="14750"/>
    <tableColumn id="1755" xr3:uid="{FD268B7F-D0FE-5E4A-BC91-605FF5EDDE81}" name="Column1719" dataDxfId="14749"/>
    <tableColumn id="1756" xr3:uid="{DD1FC545-60F0-CC4A-821F-2633C4ED34F3}" name="Column1720" dataDxfId="14748"/>
    <tableColumn id="1757" xr3:uid="{88CA79E8-FED5-2B46-BF15-305DD897328D}" name="Column1721" dataDxfId="14747"/>
    <tableColumn id="1758" xr3:uid="{4FD9313C-8392-CD4C-B090-FF04B8246479}" name="Column1722" dataDxfId="14746"/>
    <tableColumn id="1759" xr3:uid="{31AFB283-D00F-6745-9FDE-AAD547C24CAD}" name="Column1723" dataDxfId="14745"/>
    <tableColumn id="1760" xr3:uid="{5E38E0FF-8057-2049-9A8C-D92758F684D1}" name="Column1724" dataDxfId="14744"/>
    <tableColumn id="1761" xr3:uid="{3D6109DA-6D5E-E046-806A-A760698EA7E4}" name="Column1725" dataDxfId="14743"/>
    <tableColumn id="1762" xr3:uid="{8EAF58DA-320E-0447-BCB5-DD4FDF5F182D}" name="Column1726" dataDxfId="14742"/>
    <tableColumn id="1763" xr3:uid="{35CB6E38-DABB-4247-9897-475C0B77E1A0}" name="Column1727" dataDxfId="14741"/>
    <tableColumn id="1764" xr3:uid="{05CF5AA2-0D86-4B43-8B9F-039BE273C758}" name="Column1728" dataDxfId="14740"/>
    <tableColumn id="1765" xr3:uid="{C952B446-19E2-C240-BC1A-2752BE71068A}" name="Column1729" dataDxfId="14739"/>
    <tableColumn id="1766" xr3:uid="{B46C1740-96F6-3944-AEC6-3BAB486004D1}" name="Column1730" dataDxfId="14738"/>
    <tableColumn id="1767" xr3:uid="{BA47C6ED-EC02-CE4D-888D-E4BBE9C5D4CC}" name="Column1731" dataDxfId="14737"/>
    <tableColumn id="1768" xr3:uid="{7352B24B-913F-9945-AAED-C6E3CD83F2BC}" name="Column1732" dataDxfId="14736"/>
    <tableColumn id="1769" xr3:uid="{50FF3D20-6FA6-6F40-BF6C-C90F4B9B8EF9}" name="Column1733" dataDxfId="14735"/>
    <tableColumn id="1770" xr3:uid="{5D32C0D1-DCBA-984F-A2FA-CFAF6A61FBB7}" name="Column1734" dataDxfId="14734"/>
    <tableColumn id="1771" xr3:uid="{7E2B80F7-B046-B84F-AE79-106FAC80824D}" name="Column1735" dataDxfId="14733"/>
    <tableColumn id="1772" xr3:uid="{9D21E6B1-9A29-3E4F-93FC-81B37403B86D}" name="Column1736" dataDxfId="14732"/>
    <tableColumn id="1773" xr3:uid="{37DF20AB-F9DE-6D4D-ABF0-DDA66010DF37}" name="Column1737" dataDxfId="14731"/>
    <tableColumn id="1774" xr3:uid="{633E47D7-F7B3-0D49-B856-A53F58863703}" name="Column1738" dataDxfId="14730"/>
    <tableColumn id="1775" xr3:uid="{0B52280B-0EBD-2045-98CE-D4CC6A6C8614}" name="Column1739" dataDxfId="14729"/>
    <tableColumn id="1776" xr3:uid="{E97ABA89-CB33-4D48-BE05-1CA76DAF9256}" name="Column1740" dataDxfId="14728"/>
    <tableColumn id="1777" xr3:uid="{C59C81E9-ABDA-044B-AA8E-CF8529032B33}" name="Column1741" dataDxfId="14727"/>
    <tableColumn id="1778" xr3:uid="{00A66AF7-D24D-204D-A7A7-9492098BC85B}" name="Column1742" dataDxfId="14726"/>
    <tableColumn id="1779" xr3:uid="{556FC5D6-C8B1-4D41-B0B8-A5361A20CA5E}" name="Column1743" dataDxfId="14725"/>
    <tableColumn id="1780" xr3:uid="{5CFBC419-DC26-E641-8F8D-65718A3300E9}" name="Column1744" dataDxfId="14724"/>
    <tableColumn id="1781" xr3:uid="{67B4B3D8-5052-D84E-8C67-F29525DD0052}" name="Column1745" dataDxfId="14723"/>
    <tableColumn id="1782" xr3:uid="{5014D8D0-9B0A-F647-AEEA-3FCFD26D2738}" name="Column1746" dataDxfId="14722"/>
    <tableColumn id="1783" xr3:uid="{B2B647DA-7AA0-3649-B61D-917867CAA81B}" name="Column1747" dataDxfId="14721"/>
    <tableColumn id="1784" xr3:uid="{1D0C6E08-8347-8B41-AF5F-64762B138FC2}" name="Column1748" dataDxfId="14720"/>
    <tableColumn id="1785" xr3:uid="{61A712A6-BEB2-4743-AAB0-95930BEBEF65}" name="Column1749" dataDxfId="14719"/>
    <tableColumn id="1786" xr3:uid="{ACA86B3F-416F-2D42-A783-11C767D798C6}" name="Column1750" dataDxfId="14718"/>
    <tableColumn id="1787" xr3:uid="{115D2FA4-7BEA-0E4D-B30B-0F9A90B7E280}" name="Column1751" dataDxfId="14717"/>
    <tableColumn id="1788" xr3:uid="{EAD2F505-9BC7-9744-87A6-7C4C7A4B2D67}" name="Column1752" dataDxfId="14716"/>
    <tableColumn id="1789" xr3:uid="{A3F266F0-5B89-9E4E-A638-A4C7B037E2FA}" name="Column1753" dataDxfId="14715"/>
    <tableColumn id="1790" xr3:uid="{50F67015-00E8-3947-AE04-15CDD95A4B44}" name="Column1754" dataDxfId="14714"/>
    <tableColumn id="1791" xr3:uid="{E3D1FC4C-1870-9B45-ACA8-98BC9A1344D1}" name="Column1755" dataDxfId="14713"/>
    <tableColumn id="1792" xr3:uid="{0238C52A-00CB-8447-B761-621F5A903716}" name="Column1756" dataDxfId="14712"/>
    <tableColumn id="1793" xr3:uid="{2AACDF44-6CCF-CA4F-9428-E8E8FA5FAF4E}" name="Column1757" dataDxfId="14711"/>
    <tableColumn id="1794" xr3:uid="{67638673-DCF0-6346-A674-09B6EDD62BCD}" name="Column1758" dataDxfId="14710"/>
    <tableColumn id="1795" xr3:uid="{AFAE2AD3-9341-BA4A-B46A-3149F318D3D3}" name="Column1759" dataDxfId="14709"/>
    <tableColumn id="1796" xr3:uid="{E1146574-6D24-C74C-9F14-35F1BE2EDEEF}" name="Column1760" dataDxfId="14708"/>
    <tableColumn id="1797" xr3:uid="{EFA0FB17-064F-6147-B09C-8DCB71DC0E4E}" name="Column1761" dataDxfId="14707"/>
    <tableColumn id="1798" xr3:uid="{509F7FBE-6A34-614A-A661-B8462FDDE45E}" name="Column1762" dataDxfId="14706"/>
    <tableColumn id="1799" xr3:uid="{197BB891-31E1-014E-A345-1C56EBEABC1E}" name="Column1763" dataDxfId="14705"/>
    <tableColumn id="1800" xr3:uid="{BA371EBF-8845-A940-9311-695DA7F216D3}" name="Column1764" dataDxfId="14704"/>
    <tableColumn id="1801" xr3:uid="{89BE8E9F-98AE-974A-B4A8-9B3CD77C34BC}" name="Column1765" dataDxfId="14703"/>
    <tableColumn id="1802" xr3:uid="{EB4644A3-0ADE-8646-886E-AC247806E03C}" name="Column1766" dataDxfId="14702"/>
    <tableColumn id="1803" xr3:uid="{B026670E-8627-C44D-AAD3-DC9A3C90AEB2}" name="Column1767" dataDxfId="14701"/>
    <tableColumn id="1804" xr3:uid="{C8235F00-A6F4-D44E-AA54-8DAF6BED347F}" name="Column1768" dataDxfId="14700"/>
    <tableColumn id="1805" xr3:uid="{ABB64016-BDFD-0645-947A-C5DD177C2ABF}" name="Column1769" dataDxfId="14699"/>
    <tableColumn id="1806" xr3:uid="{AD2BABDD-D9C6-2347-9F5D-F15F3925679F}" name="Column1770" dataDxfId="14698"/>
    <tableColumn id="1807" xr3:uid="{9E1B8092-037E-0747-A817-641DEF3366C4}" name="Column1771" dataDxfId="14697"/>
    <tableColumn id="1808" xr3:uid="{2EAEDBF7-B13F-8F45-8990-978399A4F549}" name="Column1772" dataDxfId="14696"/>
    <tableColumn id="1809" xr3:uid="{D30EC463-119D-8F49-870D-402FD47B4409}" name="Column1773" dataDxfId="14695"/>
    <tableColumn id="1810" xr3:uid="{39CEC7BD-EBE0-3548-90EB-EBB870A89C42}" name="Column1774" dataDxfId="14694"/>
    <tableColumn id="1811" xr3:uid="{E6C07880-A474-354F-8B81-4775E5AD6B10}" name="Column1775" dataDxfId="14693"/>
    <tableColumn id="1812" xr3:uid="{FA4E1449-3EF9-7A4C-B541-21060F865509}" name="Column1776" dataDxfId="14692"/>
    <tableColumn id="1813" xr3:uid="{D580FF21-B900-9340-83C1-8174CBA28D2A}" name="Column1777" dataDxfId="14691"/>
    <tableColumn id="1814" xr3:uid="{D7A7B938-557C-814D-8205-BF9E788D6699}" name="Column1778" dataDxfId="14690"/>
    <tableColumn id="1815" xr3:uid="{86BB7A83-6FD3-0043-9720-74054BBD2D69}" name="Column1779" dataDxfId="14689"/>
    <tableColumn id="1816" xr3:uid="{54408954-6B57-C14A-9AC2-272FBFD7964A}" name="Column1780" dataDxfId="14688"/>
    <tableColumn id="1817" xr3:uid="{0B68E6E7-AC21-7F4C-A60E-F9271A914D6E}" name="Column1781" dataDxfId="14687"/>
    <tableColumn id="1818" xr3:uid="{8594CDB1-4BA9-304D-AF1C-BB392658C8A1}" name="Column1782" dataDxfId="14686"/>
    <tableColumn id="1819" xr3:uid="{941FCA85-B7EE-EE42-BD3F-6A71FC89071F}" name="Column1783" dataDxfId="14685"/>
    <tableColumn id="1820" xr3:uid="{8890E640-50FA-D645-B224-771EE89F51AA}" name="Column1784" dataDxfId="14684"/>
    <tableColumn id="1821" xr3:uid="{2F4FC692-B6F9-BA4F-941A-017C6FE8C4E5}" name="Column1785" dataDxfId="14683"/>
    <tableColumn id="1822" xr3:uid="{D0307AF8-F59D-0349-A870-B705A3840A27}" name="Column1786" dataDxfId="14682"/>
    <tableColumn id="1823" xr3:uid="{6DB5B356-88E1-9744-8D3F-35FA3DD28005}" name="Column1787" dataDxfId="14681"/>
    <tableColumn id="1824" xr3:uid="{0B33DF11-F567-4743-8B06-8C28A714E4E8}" name="Column1788" dataDxfId="14680"/>
    <tableColumn id="1825" xr3:uid="{D344A39B-E254-A74B-883E-EE364AA0AB80}" name="Column1789" dataDxfId="14679"/>
    <tableColumn id="1826" xr3:uid="{8FAB3FB1-1541-DF4E-AD04-A4CB73742280}" name="Column1790" dataDxfId="14678"/>
    <tableColumn id="1827" xr3:uid="{67EC0143-B7D2-1046-AEC1-CB7508CC6A44}" name="Column1791" dataDxfId="14677"/>
    <tableColumn id="1828" xr3:uid="{E2A91D8C-2081-9048-95DE-F57C6E7105A9}" name="Column1792" dataDxfId="14676"/>
    <tableColumn id="1829" xr3:uid="{1E338F5A-F2F2-034F-8294-1C0103BFCC07}" name="Column1793" dataDxfId="14675"/>
    <tableColumn id="1830" xr3:uid="{2051828C-EC11-1B4F-98FC-CDC5E127129B}" name="Column1794" dataDxfId="14674"/>
    <tableColumn id="1831" xr3:uid="{72CE926C-E831-3A4A-ACA1-35D784209E73}" name="Column1795" dataDxfId="14673"/>
    <tableColumn id="1832" xr3:uid="{6CF404D0-81CF-BB44-8F29-205DB1DF3D39}" name="Column1796" dataDxfId="14672"/>
    <tableColumn id="1833" xr3:uid="{7B1D1842-85AA-FA49-AF2E-9E4D0DDBB0DC}" name="Column1797" dataDxfId="14671"/>
    <tableColumn id="1834" xr3:uid="{F6455193-AD86-6F4E-8609-586B51FDCFC3}" name="Column1798" dataDxfId="14670"/>
    <tableColumn id="1835" xr3:uid="{88C0E492-AD57-E642-B39F-CE802D639AF6}" name="Column1799" dataDxfId="14669"/>
    <tableColumn id="1836" xr3:uid="{9D67E199-8E11-7342-9A7B-A622957A1528}" name="Column1800" dataDxfId="14668"/>
    <tableColumn id="1837" xr3:uid="{BB5C1B18-C49B-3F46-BA95-B967E7C3280C}" name="Column1801" dataDxfId="14667"/>
    <tableColumn id="1838" xr3:uid="{A5B73AE2-B2C8-3940-B51A-DC9DF1DF31E2}" name="Column1802" dataDxfId="14666"/>
    <tableColumn id="1839" xr3:uid="{331276AD-C372-A94E-AC97-23D2953ACA64}" name="Column1803" dataDxfId="14665"/>
    <tableColumn id="1840" xr3:uid="{5BC3EADD-7272-1849-A162-B5774DAC2BDE}" name="Column1804" dataDxfId="14664"/>
    <tableColumn id="1841" xr3:uid="{40D40D27-BF03-BB43-B625-5D9DE77CCA80}" name="Column1805" dataDxfId="14663"/>
    <tableColumn id="1842" xr3:uid="{BCD16260-593D-DC4D-8A01-742F0FB422BA}" name="Column1806" dataDxfId="14662"/>
    <tableColumn id="1843" xr3:uid="{EE858D65-D88B-DA49-B67C-85B83EC8A131}" name="Column1807" dataDxfId="14661"/>
    <tableColumn id="1844" xr3:uid="{0CB0C98D-B0C4-7D4C-BC3A-BDD9E3914AF2}" name="Column1808" dataDxfId="14660"/>
    <tableColumn id="1845" xr3:uid="{6CEA9E5D-987D-0648-A226-EAADD8511BE9}" name="Column1809" dataDxfId="14659"/>
    <tableColumn id="1846" xr3:uid="{62D9CA3A-DF07-D543-8A3F-6F2A606330DB}" name="Column1810" dataDxfId="14658"/>
    <tableColumn id="1847" xr3:uid="{66F1DD3C-B8AA-E144-ABC7-DABBCF1FA0F5}" name="Column1811" dataDxfId="14657"/>
    <tableColumn id="1848" xr3:uid="{AA78F02D-AB84-564A-9BBE-96132C8B434C}" name="Column1812" dataDxfId="14656"/>
    <tableColumn id="1849" xr3:uid="{42EA9D32-07BD-C149-8A3A-C5DE97B2625D}" name="Column1813" dataDxfId="14655"/>
    <tableColumn id="1850" xr3:uid="{C1BAE397-81CE-0A41-A4B4-AB733DDD9CDE}" name="Column1814" dataDxfId="14654"/>
    <tableColumn id="1851" xr3:uid="{767D5405-6B3F-874F-8E17-599ABD806D93}" name="Column1815" dataDxfId="14653"/>
    <tableColumn id="1852" xr3:uid="{6EF95BE8-D32D-4345-A900-0C922AA31202}" name="Column1816" dataDxfId="14652"/>
    <tableColumn id="1853" xr3:uid="{AA996EEB-A811-9443-8AE3-E1DEBAADC21D}" name="Column1817" dataDxfId="14651"/>
    <tableColumn id="1854" xr3:uid="{A616949D-BF08-724A-B16A-464676365ECF}" name="Column1818" dataDxfId="14650"/>
    <tableColumn id="1855" xr3:uid="{E6160A24-E81C-9644-9F63-02EB5C4EC409}" name="Column1819" dataDxfId="14649"/>
    <tableColumn id="1856" xr3:uid="{E977AAD2-CF9A-B745-9C9A-5C9BA459D775}" name="Column1820" dataDxfId="14648"/>
    <tableColumn id="1857" xr3:uid="{A43EBDBC-42E7-E04C-89B3-9F31E6662BD0}" name="Column1821" dataDxfId="14647"/>
    <tableColumn id="1858" xr3:uid="{09D0EAC9-713C-F644-83D5-A8676A5B9D87}" name="Column1822" dataDxfId="14646"/>
    <tableColumn id="1859" xr3:uid="{EA814478-ED4D-754B-95FC-3C4A422C8AA1}" name="Column1823" dataDxfId="14645"/>
    <tableColumn id="1860" xr3:uid="{878F0114-DB00-6B45-A727-50BFAB0C58DF}" name="Column1824" dataDxfId="14644"/>
    <tableColumn id="1861" xr3:uid="{0917DE67-FA1B-2F4D-A8EE-19F217330550}" name="Column1825" dataDxfId="14643"/>
    <tableColumn id="1862" xr3:uid="{E70878D2-0034-764D-AF88-AA5140AA600F}" name="Column1826" dataDxfId="14642"/>
    <tableColumn id="1863" xr3:uid="{956426A6-4AE8-3346-BA1F-EC10410E8F6C}" name="Column1827" dataDxfId="14641"/>
    <tableColumn id="1864" xr3:uid="{B96EB5E9-3710-B640-80D2-1E9796165728}" name="Column1828" dataDxfId="14640"/>
    <tableColumn id="1865" xr3:uid="{FB830BA8-2828-ED41-A5F6-4B32BF35AD4A}" name="Column1829" dataDxfId="14639"/>
    <tableColumn id="1866" xr3:uid="{D5627108-09F7-BC4A-A651-B9A737D7DF14}" name="Column1830" dataDxfId="14638"/>
    <tableColumn id="1867" xr3:uid="{26BD254E-C860-C34E-B8F9-DF7AD811E0BB}" name="Column1831" dataDxfId="14637"/>
    <tableColumn id="1868" xr3:uid="{78AF38BD-4C15-BD4A-9C7A-734FEB952CF1}" name="Column1832" dataDxfId="14636"/>
    <tableColumn id="1869" xr3:uid="{ADFBE358-1768-754A-9E8B-01885F169EB4}" name="Column1833" dataDxfId="14635"/>
    <tableColumn id="1870" xr3:uid="{D8271D93-AC98-164E-93FC-AC50B07C1B84}" name="Column1834" dataDxfId="14634"/>
    <tableColumn id="1871" xr3:uid="{F6FEF65B-C423-0E48-B94D-EFCB4CC2DF8E}" name="Column1835" dataDxfId="14633"/>
    <tableColumn id="1872" xr3:uid="{5D12E1E3-4470-1C4E-AEDB-52556BFF2077}" name="Column1836" dataDxfId="14632"/>
    <tableColumn id="1873" xr3:uid="{7B0A5992-F15A-0843-9055-736D393BAF2D}" name="Column1837" dataDxfId="14631"/>
    <tableColumn id="1874" xr3:uid="{9F84D077-FA4E-9746-AD16-E28997CEA1F3}" name="Column1838" dataDxfId="14630"/>
    <tableColumn id="1875" xr3:uid="{82F02B95-A1A4-2340-BEB7-04D9CD9CA8FE}" name="Column1839" dataDxfId="14629"/>
    <tableColumn id="1876" xr3:uid="{ED1B7EEC-4854-FC48-BCFC-FB40022A0797}" name="Column1840" dataDxfId="14628"/>
    <tableColumn id="1877" xr3:uid="{86BDFED8-61E0-DF4E-B4A2-C820E0DCD196}" name="Column1841" dataDxfId="14627"/>
    <tableColumn id="1878" xr3:uid="{EE45BCE6-FF29-294E-ADF1-9EF4845C534C}" name="Column1842" dataDxfId="14626"/>
    <tableColumn id="1879" xr3:uid="{75CB21C2-DA32-F347-9309-0156E0CD03F6}" name="Column1843" dataDxfId="14625"/>
    <tableColumn id="1880" xr3:uid="{2CF0A45F-8438-F04A-99EA-48D475488DF9}" name="Column1844" dataDxfId="14624"/>
    <tableColumn id="1881" xr3:uid="{4C69A3CC-A09A-9C4B-9A1F-2521F7BD9B0D}" name="Column1845" dataDxfId="14623"/>
    <tableColumn id="1882" xr3:uid="{0E359C48-3D35-2E42-B6C7-25C77D5416D3}" name="Column1846" dataDxfId="14622"/>
    <tableColumn id="1883" xr3:uid="{8AC11A62-CFC4-C343-AD8F-9E229AF17EAD}" name="Column1847" dataDxfId="14621"/>
    <tableColumn id="1884" xr3:uid="{3CDB989C-FFAE-9040-8119-3C6624A83AB2}" name="Column1848" dataDxfId="14620"/>
    <tableColumn id="1885" xr3:uid="{3AB30991-F427-9C45-B910-D977C4232AB7}" name="Column1849" dataDxfId="14619"/>
    <tableColumn id="1886" xr3:uid="{2E860D55-F8E0-864D-A86F-C6AC9C0F7E32}" name="Column1850" dataDxfId="14618"/>
    <tableColumn id="1887" xr3:uid="{C3C15DAC-6ABF-5441-9DE6-F5D1DDF14F6C}" name="Column1851" dataDxfId="14617"/>
    <tableColumn id="1888" xr3:uid="{E8D69B1E-A7C4-8746-BDA2-B7CBFBBB892A}" name="Column1852" dataDxfId="14616"/>
    <tableColumn id="1889" xr3:uid="{B68A3026-F5FC-AA41-A227-C7A01AA8FB75}" name="Column1853" dataDxfId="14615"/>
    <tableColumn id="1890" xr3:uid="{26DB4604-6C28-1A41-ACCE-FEBB29D253C5}" name="Column1854" dataDxfId="14614"/>
    <tableColumn id="1891" xr3:uid="{C93141F5-B315-0242-BC91-34A4AD5A5AA6}" name="Column1855" dataDxfId="14613"/>
    <tableColumn id="1892" xr3:uid="{4482D7FB-0182-6248-938C-5B5938ECE272}" name="Column1856" dataDxfId="14612"/>
    <tableColumn id="1893" xr3:uid="{7013A112-AE64-7A45-BE1C-D30DE95FDD0C}" name="Column1857" dataDxfId="14611"/>
    <tableColumn id="1894" xr3:uid="{D8A807D4-413A-6447-A9DD-539F792C45DF}" name="Column1858" dataDxfId="14610"/>
    <tableColumn id="1895" xr3:uid="{301DD00F-A201-FD4F-AF2A-C7ADE218E853}" name="Column1859" dataDxfId="14609"/>
    <tableColumn id="1896" xr3:uid="{E6A97FB9-370E-F84F-9A5C-254EA9CC05E9}" name="Column1860" dataDxfId="14608"/>
    <tableColumn id="1897" xr3:uid="{AAD1EF61-B5C4-124C-896E-F1EA70227C92}" name="Column1861" dataDxfId="14607"/>
    <tableColumn id="1898" xr3:uid="{5D18F797-4C0E-B548-8B81-82FB566E0F07}" name="Column1862" dataDxfId="14606"/>
    <tableColumn id="1899" xr3:uid="{C4DD7298-FC14-E345-B508-6800575FF145}" name="Column1863" dataDxfId="14605"/>
    <tableColumn id="1900" xr3:uid="{DAB4164B-0D8D-ED44-B36B-C276DD7E7A14}" name="Column1864" dataDxfId="14604"/>
    <tableColumn id="1901" xr3:uid="{8D739290-7A98-194C-BCFA-F7F771175B25}" name="Column1865" dataDxfId="14603"/>
    <tableColumn id="1902" xr3:uid="{BCD6C2F3-1D23-6345-92AA-2CC0BA93F03D}" name="Column1866" dataDxfId="14602"/>
    <tableColumn id="1903" xr3:uid="{94ED0FD0-01D3-B943-B9E0-3AEFEB39927C}" name="Column1867" dataDxfId="14601"/>
    <tableColumn id="1904" xr3:uid="{D411862E-9F50-864E-9F8F-AE8D6AAFE485}" name="Column1868" dataDxfId="14600"/>
    <tableColumn id="1905" xr3:uid="{637F5FE9-31F3-314A-B13E-408E96FCE73E}" name="Column1869" dataDxfId="14599"/>
    <tableColumn id="1906" xr3:uid="{645D0C4B-CA4F-714F-A52D-5042DC22EACA}" name="Column1870" dataDxfId="14598"/>
    <tableColumn id="1907" xr3:uid="{DDF39894-04BB-4B47-BF69-786512A4A6D0}" name="Column1871" dataDxfId="14597"/>
    <tableColumn id="1908" xr3:uid="{E2A9321B-E97F-1346-8345-0D9E69A4F43B}" name="Column1872" dataDxfId="14596"/>
    <tableColumn id="1909" xr3:uid="{F6433E94-8FCA-2B4F-9638-C35CE21F375B}" name="Column1873" dataDxfId="14595"/>
    <tableColumn id="1910" xr3:uid="{8E3524A4-AEED-5144-94F4-8A37FCC94C6A}" name="Column1874" dataDxfId="14594"/>
    <tableColumn id="1911" xr3:uid="{F3D91601-1647-3645-BE84-F40BE038D48D}" name="Column1875" dataDxfId="14593"/>
    <tableColumn id="1912" xr3:uid="{D7644B72-73DC-1A4F-8810-3AB61F04025A}" name="Column1876" dataDxfId="14592"/>
    <tableColumn id="1913" xr3:uid="{A9DCA173-F739-3546-8E2E-03AB942E6636}" name="Column1877" dataDxfId="14591"/>
    <tableColumn id="1914" xr3:uid="{D1AB8F3E-3A4E-2848-8605-DC79FAABBBAD}" name="Column1878" dataDxfId="14590"/>
    <tableColumn id="1915" xr3:uid="{252E32E2-ADBB-3048-8070-5BEA71BA4DF5}" name="Column1879" dataDxfId="14589"/>
    <tableColumn id="1916" xr3:uid="{AA742039-FA05-9B44-B5B9-45ADCF395046}" name="Column1880" dataDxfId="14588"/>
    <tableColumn id="1917" xr3:uid="{BF168FEE-9A92-EE4C-8D1D-9667613D6C6D}" name="Column1881" dataDxfId="14587"/>
    <tableColumn id="1918" xr3:uid="{3399751D-7A8E-424D-9A57-34989176F2C6}" name="Column1882" dataDxfId="14586"/>
    <tableColumn id="1919" xr3:uid="{C25E1417-DB01-3049-A012-15C7ECC78548}" name="Column1883" dataDxfId="14585"/>
    <tableColumn id="1920" xr3:uid="{72EB0FA6-D2BD-2A4B-8AAB-C1B1BEA563EF}" name="Column1884" dataDxfId="14584"/>
    <tableColumn id="1921" xr3:uid="{BF7CDA11-4E63-7C4E-A82C-B5FF807A2854}" name="Column1885" dataDxfId="14583"/>
    <tableColumn id="1922" xr3:uid="{BE3DC66B-A740-1B44-9589-B3687FCF3231}" name="Column1886" dataDxfId="14582"/>
    <tableColumn id="1923" xr3:uid="{D5699D4E-C618-1B48-A80E-1D13D45404A2}" name="Column1887" dataDxfId="14581"/>
    <tableColumn id="1924" xr3:uid="{1010E7F8-553E-F44A-8A9B-B2CC2B578364}" name="Column1888" dataDxfId="14580"/>
    <tableColumn id="1925" xr3:uid="{42F475BF-6704-B942-AB09-C651E4160057}" name="Column1889" dataDxfId="14579"/>
    <tableColumn id="1926" xr3:uid="{454D449C-E84F-8E4D-BA1C-3A994B73E157}" name="Column1890" dataDxfId="14578"/>
    <tableColumn id="1927" xr3:uid="{AA8EFA4D-F3E5-C54F-87FA-2719F0134BD9}" name="Column1891" dataDxfId="14577"/>
    <tableColumn id="1928" xr3:uid="{96C9CA9F-7687-2E4A-B333-03007420260F}" name="Column1892" dataDxfId="14576"/>
    <tableColumn id="1929" xr3:uid="{79EB698B-DF31-D34F-AF0C-E4E44197F169}" name="Column1893" dataDxfId="14575"/>
    <tableColumn id="1930" xr3:uid="{D9F4938B-2D4C-064A-A2DD-61DD63FDD4E7}" name="Column1894" dataDxfId="14574"/>
    <tableColumn id="1931" xr3:uid="{5EE12687-6BAF-8644-B380-7A9FAC9512E6}" name="Column1895" dataDxfId="14573"/>
    <tableColumn id="1932" xr3:uid="{0EC50E1F-399D-634E-9D10-193E570C77B8}" name="Column1896" dataDxfId="14572"/>
    <tableColumn id="1933" xr3:uid="{56EFB072-959F-3445-8638-6D0580A1BDF5}" name="Column1897" dataDxfId="14571"/>
    <tableColumn id="1934" xr3:uid="{E6456747-7111-B647-A746-737102F5B9BD}" name="Column1898" dataDxfId="14570"/>
    <tableColumn id="1935" xr3:uid="{371FDF4E-31DE-AF44-8F19-8B91CF98E8D3}" name="Column1899" dataDxfId="14569"/>
    <tableColumn id="1936" xr3:uid="{1C8C1E0C-4B4D-374A-B2E8-7C32031F770E}" name="Column1900" dataDxfId="14568"/>
    <tableColumn id="1937" xr3:uid="{30655AE9-B695-3B4F-946E-E551ACD6F128}" name="Column1901" dataDxfId="14567"/>
    <tableColumn id="1938" xr3:uid="{2F67418E-2285-C046-845C-9F0B78C92C6F}" name="Column1902" dataDxfId="14566"/>
    <tableColumn id="1939" xr3:uid="{4EF411E6-3B3E-D847-A7B7-748DFD529327}" name="Column1903" dataDxfId="14565"/>
    <tableColumn id="1940" xr3:uid="{F1871028-68B9-744A-8F1E-6D7AC246EB5E}" name="Column1904" dataDxfId="14564"/>
    <tableColumn id="1941" xr3:uid="{BEA41BD0-462C-E940-8AD5-F6335791767B}" name="Column1905" dataDxfId="14563"/>
    <tableColumn id="1942" xr3:uid="{5454CDCF-8CFE-904C-9E4F-DF2C74E9FD24}" name="Column1906" dataDxfId="14562"/>
    <tableColumn id="1943" xr3:uid="{68AB8054-C80A-7C4C-816C-B9C67EC379A3}" name="Column1907" dataDxfId="14561"/>
    <tableColumn id="1944" xr3:uid="{0895903B-B12F-4940-B7D0-E63A3D6D56C5}" name="Column1908" dataDxfId="14560"/>
    <tableColumn id="1945" xr3:uid="{AD44953F-8C51-AB43-A187-436F466EF34C}" name="Column1909" dataDxfId="14559"/>
    <tableColumn id="1946" xr3:uid="{27BF59A5-FD2E-6447-9ED1-22AD37F44B21}" name="Column1910" dataDxfId="14558"/>
    <tableColumn id="1947" xr3:uid="{08DCF0D2-8853-4E4A-9AE7-E42BCC4DDBDB}" name="Column1911" dataDxfId="14557"/>
    <tableColumn id="1948" xr3:uid="{154CC7CB-97D1-824A-A9F7-AC4DD515A73C}" name="Column1912" dataDxfId="14556"/>
    <tableColumn id="1949" xr3:uid="{E9559FF5-28DD-EA4D-90F7-DFF9E188A368}" name="Column1913" dataDxfId="14555"/>
    <tableColumn id="1950" xr3:uid="{48047C4F-5224-4841-B595-EF5BA61B83E2}" name="Column1914" dataDxfId="14554"/>
    <tableColumn id="1951" xr3:uid="{371975F4-0CF7-AE4D-B482-FEBAE416D966}" name="Column1915" dataDxfId="14553"/>
    <tableColumn id="1952" xr3:uid="{4CDAF16F-AEB2-4343-8482-B9F392D2F341}" name="Column1916" dataDxfId="14552"/>
    <tableColumn id="1953" xr3:uid="{21E2CF9D-2B61-CE4F-B5EA-FB2BA1041108}" name="Column1917" dataDxfId="14551"/>
    <tableColumn id="1954" xr3:uid="{C27E0078-4A86-E24D-A1ED-72E7C32960AA}" name="Column1918" dataDxfId="14550"/>
    <tableColumn id="1955" xr3:uid="{8BC8F447-B5B9-4945-8175-8CD364E87465}" name="Column1919" dataDxfId="14549"/>
    <tableColumn id="1956" xr3:uid="{69C0AACE-4B5F-DB4A-BA91-DB8A223B7572}" name="Column1920" dataDxfId="14548"/>
    <tableColumn id="1957" xr3:uid="{7686B43E-D9FE-5944-8280-A1548D433D37}" name="Column1921" dataDxfId="14547"/>
    <tableColumn id="1958" xr3:uid="{1AEC6924-04D2-5B42-B686-68D1C44CF7F3}" name="Column1922" dataDxfId="14546"/>
    <tableColumn id="1959" xr3:uid="{C9E9CCEE-2114-944B-AF98-0279159BAF5A}" name="Column1923" dataDxfId="14545"/>
    <tableColumn id="1960" xr3:uid="{1AFA768D-3E42-0946-8E34-2750209A6F4B}" name="Column1924" dataDxfId="14544"/>
    <tableColumn id="1961" xr3:uid="{0B638D06-D151-0E44-8566-A428B5E5B12F}" name="Column1925" dataDxfId="14543"/>
    <tableColumn id="1962" xr3:uid="{ABF0ED2A-14AE-0645-B16A-8E0595BDFC57}" name="Column1926" dataDxfId="14542"/>
    <tableColumn id="1963" xr3:uid="{B5D9E681-6D24-6E4A-8B0E-35AE15D12490}" name="Column1927" dataDxfId="14541"/>
    <tableColumn id="1964" xr3:uid="{694EE1B7-A22E-1644-950E-A07200F543A6}" name="Column1928" dataDxfId="14540"/>
    <tableColumn id="1965" xr3:uid="{4D83FB67-449F-6D49-8158-6E0BC97E4CEF}" name="Column1929" dataDxfId="14539"/>
    <tableColumn id="1966" xr3:uid="{CF2400AF-6A58-2F4C-87D4-B06E66548A5D}" name="Column1930" dataDxfId="14538"/>
    <tableColumn id="1967" xr3:uid="{9A7EB71A-880F-924B-9156-81FAC1A3AB5F}" name="Column1931" dataDxfId="14537"/>
    <tableColumn id="1968" xr3:uid="{F2529F89-FBD6-304F-AFF0-AD2CBDDC276C}" name="Column1932" dataDxfId="14536"/>
    <tableColumn id="1969" xr3:uid="{A326E273-A211-764D-BA6A-51BF00F9EC14}" name="Column1933" dataDxfId="14535"/>
    <tableColumn id="1970" xr3:uid="{590D9791-249A-3B43-8E6A-6257FDDBAC87}" name="Column1934" dataDxfId="14534"/>
    <tableColumn id="1971" xr3:uid="{87B37DE1-B4CD-EE48-BC26-9E8A33628C1B}" name="Column1935" dataDxfId="14533"/>
    <tableColumn id="1972" xr3:uid="{AA160B7A-8A59-BE4A-AE17-072B494AC9F0}" name="Column1936" dataDxfId="14532"/>
    <tableColumn id="1973" xr3:uid="{8E56ECD0-88E7-014A-8D8B-60E6FC803537}" name="Column1937" dataDxfId="14531"/>
    <tableColumn id="1974" xr3:uid="{D4B59212-E59B-BE45-A479-71E219C15473}" name="Column1938" dataDxfId="14530"/>
    <tableColumn id="1975" xr3:uid="{95386CEE-F830-5540-9F20-70F17886CA15}" name="Column1939" dataDxfId="14529"/>
    <tableColumn id="1976" xr3:uid="{905ABFD0-9893-E141-B103-41252E5AF70D}" name="Column1940" dataDxfId="14528"/>
    <tableColumn id="1977" xr3:uid="{3BF91443-A190-4A49-B2C4-CEE5B3A5B8A1}" name="Column1941" dataDxfId="14527"/>
    <tableColumn id="1978" xr3:uid="{BACEAC94-E139-FD46-B1FC-4BC1FBAC0E9B}" name="Column1942" dataDxfId="14526"/>
    <tableColumn id="1979" xr3:uid="{CED6E2D0-B785-1E4B-8C38-883B2C90DCAE}" name="Column1943" dataDxfId="14525"/>
    <tableColumn id="1980" xr3:uid="{2CCAFF7A-F9FE-134A-81C8-8D314A257015}" name="Column1944" dataDxfId="14524"/>
    <tableColumn id="1981" xr3:uid="{B63B6680-810C-8F45-9E3B-EC0CA7FD2C4F}" name="Column1945" dataDxfId="14523"/>
    <tableColumn id="1982" xr3:uid="{3049C0C2-E089-2047-AD5B-65E9CCD7E743}" name="Column1946" dataDxfId="14522"/>
    <tableColumn id="1983" xr3:uid="{15491803-9467-1B48-B148-D07CE0ECB5BE}" name="Column1947" dataDxfId="14521"/>
    <tableColumn id="1984" xr3:uid="{1435EBF3-4A60-0140-A7B3-109D455BAA32}" name="Column1948" dataDxfId="14520"/>
    <tableColumn id="1985" xr3:uid="{98FCFFD3-CDE2-CE44-999B-4BE50D469FCD}" name="Column1949" dataDxfId="14519"/>
    <tableColumn id="1986" xr3:uid="{B49908CD-8385-2B4F-B222-A89F7F2C538C}" name="Column1950" dataDxfId="14518"/>
    <tableColumn id="1987" xr3:uid="{6273573E-3515-F24E-90F5-AE60391CB9CD}" name="Column1951" dataDxfId="14517"/>
    <tableColumn id="1988" xr3:uid="{17E1EC44-C31C-1B4B-8828-63E778A9ADD4}" name="Column1952" dataDxfId="14516"/>
    <tableColumn id="1989" xr3:uid="{BB231EE7-359C-B64E-8B05-41874D29DE84}" name="Column1953" dataDxfId="14515"/>
    <tableColumn id="1990" xr3:uid="{681E4F52-DF99-3F47-9C98-93B2049FE721}" name="Column1954" dataDxfId="14514"/>
    <tableColumn id="1991" xr3:uid="{80CEED53-0783-A145-9941-24FF7FD82760}" name="Column1955" dataDxfId="14513"/>
    <tableColumn id="1992" xr3:uid="{CBDA5B0F-24CF-B348-8EED-71B97F57E28F}" name="Column1956" dataDxfId="14512"/>
    <tableColumn id="1993" xr3:uid="{58A437C9-50B0-3848-8E77-A07127E49186}" name="Column1957" dataDxfId="14511"/>
    <tableColumn id="1994" xr3:uid="{FE0EE7F5-8E21-3841-814A-D7068D067A77}" name="Column1958" dataDxfId="14510"/>
    <tableColumn id="1995" xr3:uid="{AF95288C-1547-8C4C-9237-6BB8E33A7A90}" name="Column1959" dataDxfId="14509"/>
    <tableColumn id="1996" xr3:uid="{4AFAEFED-4593-1441-9318-2208DB6DBA18}" name="Column1960" dataDxfId="14508"/>
    <tableColumn id="1997" xr3:uid="{1B6A80E6-7532-9A41-AE2D-C7EC4CB8EB25}" name="Column1961" dataDxfId="14507"/>
    <tableColumn id="1998" xr3:uid="{6AED0215-E8C9-5F48-BE7B-3543EDF4D730}" name="Column1962" dataDxfId="14506"/>
    <tableColumn id="1999" xr3:uid="{BDEF20BA-DDED-3648-883C-1DD40986B7F7}" name="Column1963" dataDxfId="14505"/>
    <tableColumn id="2000" xr3:uid="{662D4A98-1B43-3944-A659-AA9469A7220D}" name="Column1964" dataDxfId="14504"/>
    <tableColumn id="2001" xr3:uid="{63FC3CA4-7AEC-DA4A-9749-8684BDE55777}" name="Column1965" dataDxfId="14503"/>
    <tableColumn id="2002" xr3:uid="{C32A14C7-66DB-314E-8C86-8190D29F6A70}" name="Column1966" dataDxfId="14502"/>
    <tableColumn id="2003" xr3:uid="{BBCFDA89-0C3F-884F-890C-96A4E588DCB6}" name="Column1967" dataDxfId="14501"/>
    <tableColumn id="2004" xr3:uid="{DF942922-6066-9B46-B9DF-7F4FAEA4BDC0}" name="Column1968" dataDxfId="14500"/>
    <tableColumn id="2005" xr3:uid="{7658EBEE-2AEB-604F-AEA7-96754540306E}" name="Column1969" dataDxfId="14499"/>
    <tableColumn id="2006" xr3:uid="{551D7D78-A993-A040-B660-FD20C156EFCB}" name="Column1970" dataDxfId="14498"/>
    <tableColumn id="2007" xr3:uid="{4E5158EE-1F63-EF4B-918E-BAC88E1EC971}" name="Column1971" dataDxfId="14497"/>
    <tableColumn id="2008" xr3:uid="{8B8C9155-DFBE-AE4E-9F5E-A6194936EBB6}" name="Column1972" dataDxfId="14496"/>
    <tableColumn id="2009" xr3:uid="{AC4B2BAE-D97B-EA46-8CC9-C4054832120D}" name="Column1973" dataDxfId="14495"/>
    <tableColumn id="2010" xr3:uid="{9F5D98EE-3874-B14B-A4C7-2A6D58F8C841}" name="Column1974" dataDxfId="14494"/>
    <tableColumn id="2011" xr3:uid="{56BA437A-40FE-8245-BF44-3C5F21207D5E}" name="Column1975" dataDxfId="14493"/>
    <tableColumn id="2012" xr3:uid="{9D01443B-0B0D-B94E-A583-0D5E77F4CF65}" name="Column1976" dataDxfId="14492"/>
    <tableColumn id="2013" xr3:uid="{367A30EF-E0E9-AD40-B370-88F7D24DD1FE}" name="Column1977" dataDxfId="14491"/>
    <tableColumn id="2014" xr3:uid="{B87A05C2-C1F9-624C-BCB0-6013F3FE7DBC}" name="Column1978" dataDxfId="14490"/>
    <tableColumn id="2015" xr3:uid="{02967204-ACBF-074C-8257-6D9B6C659247}" name="Column1979" dataDxfId="14489"/>
    <tableColumn id="2016" xr3:uid="{4F6CEFC4-0D73-C945-BE10-24DA69D68542}" name="Column1980" dataDxfId="14488"/>
    <tableColumn id="2017" xr3:uid="{C339E3A2-128B-3047-A93F-297678C9380C}" name="Column1981" dataDxfId="14487"/>
    <tableColumn id="2018" xr3:uid="{7F3E744B-6803-2E48-A169-64F80FD14549}" name="Column1982" dataDxfId="14486"/>
    <tableColumn id="2019" xr3:uid="{ECAD114E-AEFD-D142-8EFB-7DB7E6571C83}" name="Column1983" dataDxfId="14485"/>
    <tableColumn id="2020" xr3:uid="{A6CA8FC4-A27E-9748-9E44-047FE5FEEC24}" name="Column1984" dataDxfId="14484"/>
    <tableColumn id="2021" xr3:uid="{2C53A4F3-80DC-0847-809D-98E55E29EDB5}" name="Column1985" dataDxfId="14483"/>
    <tableColumn id="2022" xr3:uid="{C3E77947-9DE3-6649-BF27-8D5C5170EAFF}" name="Column1986" dataDxfId="14482"/>
    <tableColumn id="2023" xr3:uid="{D743427B-68C0-7848-8286-775E02188C7C}" name="Column1987" dataDxfId="14481"/>
    <tableColumn id="2024" xr3:uid="{5AB38739-2118-0346-9B0A-E5FCF2D4B88C}" name="Column1988" dataDxfId="14480"/>
    <tableColumn id="2025" xr3:uid="{413A6BF0-5FC2-CE41-9348-69693DB6D5D0}" name="Column1989" dataDxfId="14479"/>
    <tableColumn id="2026" xr3:uid="{BC5DB629-8B17-8D49-8645-9D642D2D4253}" name="Column1990" dataDxfId="14478"/>
    <tableColumn id="2027" xr3:uid="{8BF5DEDB-1048-AA4C-AC77-7F0D3A1743E6}" name="Column1991" dataDxfId="14477"/>
    <tableColumn id="2028" xr3:uid="{3B9D3C29-DFF5-9245-82E8-F2DF6D5CB168}" name="Column1992" dataDxfId="14476"/>
    <tableColumn id="2029" xr3:uid="{91DEDB91-2D75-734B-B013-C155D9BB7ACE}" name="Column1993" dataDxfId="14475"/>
    <tableColumn id="2030" xr3:uid="{EF29B657-9A0E-EF49-8483-D619F41A11A7}" name="Column1994" dataDxfId="14474"/>
    <tableColumn id="2031" xr3:uid="{57324581-8C95-D547-BA30-9EB68B264AE4}" name="Column1995" dataDxfId="14473"/>
    <tableColumn id="2032" xr3:uid="{FE599369-A565-204E-A612-857C7D17A1AA}" name="Column1996" dataDxfId="14472"/>
    <tableColumn id="2033" xr3:uid="{AF131838-D8A6-6B4F-AA09-5D348E4462FC}" name="Column1997" dataDxfId="14471"/>
    <tableColumn id="2034" xr3:uid="{C25F28F5-D478-3744-BFFE-746065674400}" name="Column1998" dataDxfId="14470"/>
    <tableColumn id="2035" xr3:uid="{AEFC395A-5029-044A-AF64-3E4760A5783F}" name="Column1999" dataDxfId="14469"/>
    <tableColumn id="2036" xr3:uid="{F56AD987-B031-114C-BDEF-FDDD74AA4F76}" name="Column2000" dataDxfId="14468"/>
    <tableColumn id="2037" xr3:uid="{7485CA56-0CFF-814D-9512-389D750AE78D}" name="Column2001" dataDxfId="14467"/>
    <tableColumn id="2038" xr3:uid="{78E099AA-F504-F842-92BA-FE907DC65CA7}" name="Column2002" dataDxfId="14466"/>
    <tableColumn id="2039" xr3:uid="{07452499-712E-A04E-8703-1951BED37ED9}" name="Column2003" dataDxfId="14465"/>
    <tableColumn id="2040" xr3:uid="{4AE436A8-EEB8-AE41-A109-CAD8BACAB891}" name="Column2004" dataDxfId="14464"/>
    <tableColumn id="2041" xr3:uid="{E3163EA9-E68A-F84A-8087-F6F1869D63AF}" name="Column2005" dataDxfId="14463"/>
    <tableColumn id="2042" xr3:uid="{31AACE29-347E-1348-9F99-98673B0452E2}" name="Column2006" dataDxfId="14462"/>
    <tableColumn id="2043" xr3:uid="{607A716A-0D69-3942-B5DA-148A6D51BA76}" name="Column2007" dataDxfId="14461"/>
    <tableColumn id="2044" xr3:uid="{DE73CDDD-97DC-EA48-955E-7ABF1BCB6D64}" name="Column2008" dataDxfId="14460"/>
    <tableColumn id="2045" xr3:uid="{5BB399AD-5759-304D-BE27-8E91BFC93BAA}" name="Column2009" dataDxfId="14459"/>
    <tableColumn id="2046" xr3:uid="{D688371A-4F25-584D-88EF-A667D394B575}" name="Column2010" dataDxfId="14458"/>
    <tableColumn id="2047" xr3:uid="{88DD2A29-6103-254E-9B63-A0C44D55EF4E}" name="Column2011" dataDxfId="14457"/>
    <tableColumn id="2048" xr3:uid="{20FB1E0B-A495-604A-9F11-DADA3A720408}" name="Column2012" dataDxfId="14456"/>
    <tableColumn id="2049" xr3:uid="{68D1A0DE-6A3A-C441-ABCE-6AB7B10A4ECA}" name="Column2013" dataDxfId="14455"/>
    <tableColumn id="2050" xr3:uid="{1746910C-6C56-8643-B93F-08D14DA1A51F}" name="Column2014" dataDxfId="14454"/>
    <tableColumn id="2051" xr3:uid="{FC5B09A6-D316-C146-A0D6-15D44EBDA201}" name="Column2015" dataDxfId="14453"/>
    <tableColumn id="2052" xr3:uid="{38E97544-6E66-F347-ADC0-40E78A431AAF}" name="Column2016" dataDxfId="14452"/>
    <tableColumn id="2053" xr3:uid="{9F4C9D11-21FB-684B-9D4F-1ED7D4C804CB}" name="Column2017" dataDxfId="14451"/>
    <tableColumn id="2054" xr3:uid="{C83F6B7A-E54E-CA46-92F8-F0AC3BA11E22}" name="Column2018" dataDxfId="14450"/>
    <tableColumn id="2055" xr3:uid="{177A382C-0AD0-184D-87F9-FB7AAD165603}" name="Column2019" dataDxfId="14449"/>
    <tableColumn id="2056" xr3:uid="{8E3C0851-360A-3442-8893-E211E59DFC51}" name="Column2020" dataDxfId="14448"/>
    <tableColumn id="2057" xr3:uid="{BADA1125-2572-3E49-ADFD-19AA5BA45153}" name="Column2021" dataDxfId="14447"/>
    <tableColumn id="2058" xr3:uid="{9D1E761F-46AB-1243-8B54-CC7E370D8995}" name="Column2022" dataDxfId="14446"/>
    <tableColumn id="2059" xr3:uid="{18C4AD0F-2265-3F4B-94B2-C7D2A3B07A87}" name="Column2023" dataDxfId="14445"/>
    <tableColumn id="2060" xr3:uid="{CEB92491-E62F-044F-9165-D33740B32537}" name="Column2024" dataDxfId="14444"/>
    <tableColumn id="2061" xr3:uid="{AF1F3AB5-9441-B845-91AD-E257388FB302}" name="Column2025" dataDxfId="14443"/>
    <tableColumn id="2062" xr3:uid="{B4B33CB6-F4E9-7F4B-B7F6-6E713B601750}" name="Column2026" dataDxfId="14442"/>
    <tableColumn id="2063" xr3:uid="{9A3BB32B-DC9C-7B42-96D0-3659E0F66928}" name="Column2027" dataDxfId="14441"/>
    <tableColumn id="2064" xr3:uid="{35A318D4-83D4-5E4B-8009-3609E7C7687F}" name="Column2028" dataDxfId="14440"/>
    <tableColumn id="2065" xr3:uid="{B9856C6D-6C75-5A4F-AD90-E7F2EC77FAFA}" name="Column2029" dataDxfId="14439"/>
    <tableColumn id="2066" xr3:uid="{7780DA54-0586-AA4F-96C5-A2547BABACFD}" name="Column2030" dataDxfId="14438"/>
    <tableColumn id="2067" xr3:uid="{97B0333E-2F27-C64F-A54E-197D864639AF}" name="Column2031" dataDxfId="14437"/>
    <tableColumn id="2068" xr3:uid="{1BECEB5F-C571-9F40-9C74-16496EB008FB}" name="Column2032" dataDxfId="14436"/>
    <tableColumn id="2069" xr3:uid="{EE8D1B9A-D9BF-BD42-9089-B5C6FEF386CA}" name="Column2033" dataDxfId="14435"/>
    <tableColumn id="2070" xr3:uid="{25B663C3-6879-1D47-86C7-3D99ADCE5973}" name="Column2034" dataDxfId="14434"/>
    <tableColumn id="2071" xr3:uid="{ED1DE418-CBD1-A448-9D78-2AD6A1D5779B}" name="Column2035" dataDxfId="14433"/>
    <tableColumn id="2072" xr3:uid="{39C46880-F099-D646-A1AC-E12D382BDCBC}" name="Column2036" dataDxfId="14432"/>
    <tableColumn id="2073" xr3:uid="{FAD68EF7-05A3-9147-9158-C16B1DE76F4C}" name="Column2037" dataDxfId="14431"/>
    <tableColumn id="2074" xr3:uid="{43ECE63F-7A6A-6E43-ADF8-A3CF7BFB8CBA}" name="Column2038" dataDxfId="14430"/>
    <tableColumn id="2075" xr3:uid="{2A3F9C9E-E969-9248-84E3-AB7345D85056}" name="Column2039" dataDxfId="14429"/>
    <tableColumn id="2076" xr3:uid="{2900084B-24E0-4940-BAE6-6B69C66DD3EB}" name="Column2040" dataDxfId="14428"/>
    <tableColumn id="2077" xr3:uid="{44DDBFC2-04BC-DC4F-A20B-9144E1C704B4}" name="Column2041" dataDxfId="14427"/>
    <tableColumn id="2078" xr3:uid="{859D4385-2F5B-8047-9595-22ED8C8A7C29}" name="Column2042" dataDxfId="14426"/>
    <tableColumn id="2079" xr3:uid="{AC3D25C3-13B4-DF4F-BCF0-0A83BB1F5908}" name="Column2043" dataDxfId="14425"/>
    <tableColumn id="2080" xr3:uid="{28B84A3A-8D7D-8243-A67C-793B5FDF9DDE}" name="Column2044" dataDxfId="14424"/>
    <tableColumn id="2081" xr3:uid="{C46A1DE6-CB91-5048-87F9-765FD28F1FE4}" name="Column2045" dataDxfId="14423"/>
    <tableColumn id="2082" xr3:uid="{A51219D2-E703-4142-83C4-35BA125ABA77}" name="Column2046" dataDxfId="14422"/>
    <tableColumn id="2083" xr3:uid="{30AB1FC3-9D9C-B048-A2A0-17F0FEE4D79C}" name="Column2047" dataDxfId="14421"/>
    <tableColumn id="2084" xr3:uid="{2E04EAE1-BD40-6348-9A8A-FEA9D4F00D71}" name="Column2048" dataDxfId="14420"/>
    <tableColumn id="2085" xr3:uid="{5742E664-DE22-3E42-AAEB-019D0EA2EE24}" name="Column2049" dataDxfId="14419"/>
    <tableColumn id="2086" xr3:uid="{F0C06A47-6257-1D44-A62D-DFEC3104A191}" name="Column2050" dataDxfId="14418"/>
    <tableColumn id="2087" xr3:uid="{9B71E77A-F66E-DD41-A129-EA7FDEA52C0D}" name="Column2051" dataDxfId="14417"/>
    <tableColumn id="2088" xr3:uid="{880863B1-F63B-2F40-852D-F0DB30DD275E}" name="Column2052" dataDxfId="14416"/>
    <tableColumn id="2089" xr3:uid="{8A68A92C-21DC-894A-B0C7-08A0397490AB}" name="Column2053" dataDxfId="14415"/>
    <tableColumn id="2090" xr3:uid="{3B3C65B6-323D-C944-B068-D11B1969F45E}" name="Column2054" dataDxfId="14414"/>
    <tableColumn id="2091" xr3:uid="{5F573FF2-7ADB-D548-B184-95637EB2A457}" name="Column2055" dataDxfId="14413"/>
    <tableColumn id="2092" xr3:uid="{5C0B1C5E-54C2-3644-87BC-E5D7D3E46D39}" name="Column2056" dataDxfId="14412"/>
    <tableColumn id="2093" xr3:uid="{5F25B137-96B5-7346-B289-D254D445C1FE}" name="Column2057" dataDxfId="14411"/>
    <tableColumn id="2094" xr3:uid="{082DAF55-456A-8C45-BAFE-76C0450A1B13}" name="Column2058" dataDxfId="14410"/>
    <tableColumn id="2095" xr3:uid="{67AC3AC5-9642-394A-8C70-A9AA3015B139}" name="Column2059" dataDxfId="14409"/>
    <tableColumn id="2096" xr3:uid="{272F7AC7-A110-2A47-800B-3B673D7844D4}" name="Column2060" dataDxfId="14408"/>
    <tableColumn id="2097" xr3:uid="{36006D96-47BD-C949-AD05-A4FD80B21293}" name="Column2061" dataDxfId="14407"/>
    <tableColumn id="2098" xr3:uid="{F24EF9DF-4AA9-0842-B055-0A5EA1B47A93}" name="Column2062" dataDxfId="14406"/>
    <tableColumn id="2099" xr3:uid="{6A5E3A1A-9466-2A45-87EC-CFD3F044360D}" name="Column2063" dataDxfId="14405"/>
    <tableColumn id="2100" xr3:uid="{599AA12C-44DF-1248-B6CB-48408559753E}" name="Column2064" dataDxfId="14404"/>
    <tableColumn id="2101" xr3:uid="{CB863417-573C-3342-87AA-2BFA7906EC6D}" name="Column2065" dataDxfId="14403"/>
    <tableColumn id="2102" xr3:uid="{FA89093B-5E51-1642-B828-7FC5A3527F0C}" name="Column2066" dataDxfId="14402"/>
    <tableColumn id="2103" xr3:uid="{9F5656E1-99EB-3044-9095-5CAB19EAF3B5}" name="Column2067" dataDxfId="14401"/>
    <tableColumn id="2104" xr3:uid="{AD7929A9-F612-8E46-8230-D8B4061CC107}" name="Column2068" dataDxfId="14400"/>
    <tableColumn id="2105" xr3:uid="{E68951F1-C307-C64F-B78B-1BA1F13D52C5}" name="Column2069" dataDxfId="14399"/>
    <tableColumn id="2106" xr3:uid="{CE7CFEDD-09D5-254F-A8ED-1BD3FA71F622}" name="Column2070" dataDxfId="14398"/>
    <tableColumn id="2107" xr3:uid="{E7DE0089-8CAE-ED43-856E-900DCF601356}" name="Column2071" dataDxfId="14397"/>
    <tableColumn id="2108" xr3:uid="{DDD1B505-9CF4-5C42-A2EC-0F36AEC9A37D}" name="Column2072" dataDxfId="14396"/>
    <tableColumn id="2109" xr3:uid="{015B9950-44CE-3A44-BB31-72EED988C284}" name="Column2073" dataDxfId="14395"/>
    <tableColumn id="2110" xr3:uid="{C3E06DE0-21AE-BA45-AF97-EB3A410108B2}" name="Column2074" dataDxfId="14394"/>
    <tableColumn id="2111" xr3:uid="{9E671A12-8793-E84B-B6EC-FF55E151295E}" name="Column2075" dataDxfId="14393"/>
    <tableColumn id="2112" xr3:uid="{B41B2667-CC8F-4F45-B304-8D2079DE52A0}" name="Column2076" dataDxfId="14392"/>
    <tableColumn id="2113" xr3:uid="{CAC66035-56FA-D147-BAC0-DFDF0B23F431}" name="Column2077" dataDxfId="14391"/>
    <tableColumn id="2114" xr3:uid="{5B650B6E-033C-A74F-A3A7-637F0C398EF9}" name="Column2078" dataDxfId="14390"/>
    <tableColumn id="2115" xr3:uid="{4DA67C0F-5B48-DF4C-B0F1-87622D60594C}" name="Column2079" dataDxfId="14389"/>
    <tableColumn id="2116" xr3:uid="{4B3C0F0A-8C3F-BB44-A082-7F64AA04E1AF}" name="Column2080" dataDxfId="14388"/>
    <tableColumn id="2117" xr3:uid="{B81246A0-7BF7-9A41-9A71-B31E26E75D90}" name="Column2081" dataDxfId="14387"/>
    <tableColumn id="2118" xr3:uid="{0BB94265-9BE9-494B-8E96-6ED15C425637}" name="Column2082" dataDxfId="14386"/>
    <tableColumn id="2119" xr3:uid="{A4F400F9-A5AF-B948-8E01-E77E56D45CCC}" name="Column2083" dataDxfId="14385"/>
    <tableColumn id="2120" xr3:uid="{909DBD41-E589-074A-B555-DC843310E160}" name="Column2084" dataDxfId="14384"/>
    <tableColumn id="2121" xr3:uid="{772E19F3-69D5-D141-ABAC-A0AC637ACDD3}" name="Column2085" dataDxfId="14383"/>
    <tableColumn id="2122" xr3:uid="{02005D7A-EBC4-2742-83B7-319C02893CAB}" name="Column2086" dataDxfId="14382"/>
    <tableColumn id="2123" xr3:uid="{7DB76385-0590-5E43-9BFD-F2726EE7227C}" name="Column2087" dataDxfId="14381"/>
    <tableColumn id="2124" xr3:uid="{20D29392-C223-4241-A6AA-C2B3595091F8}" name="Column2088" dataDxfId="14380"/>
    <tableColumn id="2125" xr3:uid="{369ED85F-4A53-FA4B-AD61-5F6E066E3C05}" name="Column2089" dataDxfId="14379"/>
    <tableColumn id="2126" xr3:uid="{83D3E2E2-6D22-B344-843C-59388EF9FE44}" name="Column2090" dataDxfId="14378"/>
    <tableColumn id="2127" xr3:uid="{E6F7D5DA-5D48-3D49-AEA1-8557DF679D4A}" name="Column2091" dataDxfId="14377"/>
    <tableColumn id="2128" xr3:uid="{4D854099-BEB4-5647-A1FF-E9D8924F4700}" name="Column2092" dataDxfId="14376"/>
    <tableColumn id="2129" xr3:uid="{C82DECFF-736F-8E4F-973A-3548C998A66C}" name="Column2093" dataDxfId="14375"/>
    <tableColumn id="2130" xr3:uid="{E6D1747A-7FDA-544D-85F8-B84384A4C626}" name="Column2094" dataDxfId="14374"/>
    <tableColumn id="2131" xr3:uid="{53B3C68A-FD9F-6F4D-9EEF-EDCD4CEECE6D}" name="Column2095" dataDxfId="14373"/>
    <tableColumn id="2132" xr3:uid="{636FEDA6-D7D4-0345-8F0F-87288750F02F}" name="Column2096" dataDxfId="14372"/>
    <tableColumn id="2133" xr3:uid="{BDCC5132-5AE7-F247-BC38-AFF66064AE9B}" name="Column2097" dataDxfId="14371"/>
    <tableColumn id="2134" xr3:uid="{7DB0D75A-A4D8-934E-8571-8FB660773105}" name="Column2098" dataDxfId="14370"/>
    <tableColumn id="2135" xr3:uid="{B62E0DB9-2484-984B-8CC9-01C0741388EE}" name="Column2099" dataDxfId="14369"/>
    <tableColumn id="2136" xr3:uid="{0D8C7144-42B5-3B4B-9271-A60EE3439B58}" name="Column2100" dataDxfId="14368"/>
    <tableColumn id="2137" xr3:uid="{602A5AAF-7939-0A47-A08B-CEC5B10F5287}" name="Column2101" dataDxfId="14367"/>
    <tableColumn id="2138" xr3:uid="{D730DBED-AFB5-4B49-ACAD-E679424ED653}" name="Column2102" dataDxfId="14366"/>
    <tableColumn id="2139" xr3:uid="{327C3C40-699E-F541-854D-9129DAABDD1B}" name="Column2103" dataDxfId="14365"/>
    <tableColumn id="2140" xr3:uid="{954493A5-F6B4-3D4C-96FB-EED0ADE0B056}" name="Column2104" dataDxfId="14364"/>
    <tableColumn id="2141" xr3:uid="{A5A89471-7977-2948-B645-CD621F09B876}" name="Column2105" dataDxfId="14363"/>
    <tableColumn id="2142" xr3:uid="{08C053A6-B09F-B344-900F-CD09128CD98F}" name="Column2106" dataDxfId="14362"/>
    <tableColumn id="2143" xr3:uid="{9D9CF218-8838-9447-A4AF-2D60CF954376}" name="Column2107" dataDxfId="14361"/>
    <tableColumn id="2144" xr3:uid="{F35B5282-49B7-1841-ACD4-BE0779B17C3A}" name="Column2108" dataDxfId="14360"/>
    <tableColumn id="2145" xr3:uid="{F7A1BB54-0E3B-A54D-A72C-04BBD398D95A}" name="Column2109" dataDxfId="14359"/>
    <tableColumn id="2146" xr3:uid="{7FB7FA9A-1DD0-A547-A981-DAABC035DDF4}" name="Column2110" dataDxfId="14358"/>
    <tableColumn id="2147" xr3:uid="{55F91C37-55B3-FD47-8978-2D9DC9B838C3}" name="Column2111" dataDxfId="14357"/>
    <tableColumn id="2148" xr3:uid="{4CA12055-CABF-BC40-B57A-ED88F1BBAAA1}" name="Column2112" dataDxfId="14356"/>
    <tableColumn id="2149" xr3:uid="{4F615CE3-D050-5B42-AEF2-BD4CF3992146}" name="Column2113" dataDxfId="14355"/>
    <tableColumn id="2150" xr3:uid="{4384A693-7A9E-4048-BE09-60AB9EE64E84}" name="Column2114" dataDxfId="14354"/>
    <tableColumn id="2151" xr3:uid="{24276E20-5EAC-834D-8758-58BF85B75E32}" name="Column2115" dataDxfId="14353"/>
    <tableColumn id="2152" xr3:uid="{974745A1-6CAF-3446-8F6F-36125E9AA142}" name="Column2116" dataDxfId="14352"/>
    <tableColumn id="2153" xr3:uid="{0810890B-FD46-884A-A62F-D7F201FD5549}" name="Column2117" dataDxfId="14351"/>
    <tableColumn id="2154" xr3:uid="{AED41AF6-E9D1-7945-BD91-9DBBD00DE948}" name="Column2118" dataDxfId="14350"/>
    <tableColumn id="2155" xr3:uid="{1B239D03-0170-E341-BCEA-46D63DE75D65}" name="Column2119" dataDxfId="14349"/>
    <tableColumn id="2156" xr3:uid="{124EB947-7F30-6249-902B-E0C08F7270BB}" name="Column2120" dataDxfId="14348"/>
    <tableColumn id="2157" xr3:uid="{7ABFD73C-76E0-344F-9E98-2B8B8421DEA8}" name="Column2121" dataDxfId="14347"/>
    <tableColumn id="2158" xr3:uid="{74BF5803-4640-234C-B3A3-3BD4047A59EF}" name="Column2122" dataDxfId="14346"/>
    <tableColumn id="2159" xr3:uid="{F9B357FB-74B2-1E45-A12F-1A3B5A711138}" name="Column2123" dataDxfId="14345"/>
    <tableColumn id="2160" xr3:uid="{3F07DB38-98A8-A84C-A126-DDD7B3BDB573}" name="Column2124" dataDxfId="14344"/>
    <tableColumn id="2161" xr3:uid="{74CE2CAA-FDBF-9B45-B396-29EB3BE59715}" name="Column2125" dataDxfId="14343"/>
    <tableColumn id="2162" xr3:uid="{236CB2BE-BAF3-6045-915F-89FB302EAC55}" name="Column2126" dataDxfId="14342"/>
    <tableColumn id="2163" xr3:uid="{D146956C-2E9A-B747-BA4D-B6505E818F13}" name="Column2127" dataDxfId="14341"/>
    <tableColumn id="2164" xr3:uid="{E229ADF6-A8C0-944D-9020-403D3C3BE7D9}" name="Column2128" dataDxfId="14340"/>
    <tableColumn id="2165" xr3:uid="{38B5E026-B3D8-B149-B82C-03CB79A5E8E7}" name="Column2129" dataDxfId="14339"/>
    <tableColumn id="2166" xr3:uid="{BB4811A1-99AE-524E-83A3-0AD518C7B6FA}" name="Column2130" dataDxfId="14338"/>
    <tableColumn id="2167" xr3:uid="{649EC339-8AE2-624F-9340-9A35E9C63587}" name="Column2131" dataDxfId="14337"/>
    <tableColumn id="2168" xr3:uid="{FE65A38C-AE74-7440-8471-8E7F74A905F3}" name="Column2132" dataDxfId="14336"/>
    <tableColumn id="2169" xr3:uid="{78227B4C-8B3F-6A44-870D-EECFF4F0A7B7}" name="Column2133" dataDxfId="14335"/>
    <tableColumn id="2170" xr3:uid="{EDE5535A-7415-3941-9162-CC24E4DC8633}" name="Column2134" dataDxfId="14334"/>
    <tableColumn id="2171" xr3:uid="{BDF5D6C8-3284-4143-BE0F-00E7080A0F38}" name="Column2135" dataDxfId="14333"/>
    <tableColumn id="2172" xr3:uid="{B26F9FC9-144D-3F48-A2C9-DC1B51434103}" name="Column2136" dataDxfId="14332"/>
    <tableColumn id="2173" xr3:uid="{2CA4F3AE-C0C5-2641-83D9-68133ED914E3}" name="Column2137" dataDxfId="14331"/>
    <tableColumn id="2174" xr3:uid="{78DD0577-8A7F-054B-B989-9987A2D0FF4A}" name="Column2138" dataDxfId="14330"/>
    <tableColumn id="2175" xr3:uid="{AE777467-D17C-3844-87C5-55A37D1F1027}" name="Column2139" dataDxfId="14329"/>
    <tableColumn id="2176" xr3:uid="{C301C6E6-57FE-3C43-A271-D63B6A29861D}" name="Column2140" dataDxfId="14328"/>
    <tableColumn id="2177" xr3:uid="{89B6A04C-4601-AB43-B048-CA4746DE6B94}" name="Column2141" dataDxfId="14327"/>
    <tableColumn id="2178" xr3:uid="{7BA1B9D7-4DF9-444E-9A2A-F9D8D2E20FF2}" name="Column2142" dataDxfId="14326"/>
    <tableColumn id="2179" xr3:uid="{990EF728-37D3-204F-BF6D-A35FB72864D6}" name="Column2143" dataDxfId="14325"/>
    <tableColumn id="2180" xr3:uid="{5857E8B9-19CA-D149-B113-A9224DB8F1BB}" name="Column2144" dataDxfId="14324"/>
    <tableColumn id="2181" xr3:uid="{19AC88B8-2928-AF4D-A739-2D409CF581AB}" name="Column2145" dataDxfId="14323"/>
    <tableColumn id="2182" xr3:uid="{C7178943-9F28-084E-86F2-3B821675881C}" name="Column2146" dataDxfId="14322"/>
    <tableColumn id="2183" xr3:uid="{34D86EC8-696C-514F-82FB-F1A0D0C2D1F8}" name="Column2147" dataDxfId="14321"/>
    <tableColumn id="2184" xr3:uid="{AC67989A-C70C-934F-B7DE-7157F23C01DE}" name="Column2148" dataDxfId="14320"/>
    <tableColumn id="2185" xr3:uid="{6D9B147F-F036-DC4E-AE12-BC6F920C1DAB}" name="Column2149" dataDxfId="14319"/>
    <tableColumn id="2186" xr3:uid="{C54CD345-137E-324C-8ACC-68D1C19C801F}" name="Column2150" dataDxfId="14318"/>
    <tableColumn id="2187" xr3:uid="{371F029F-E0D7-AC4D-9F3A-DB6EDC1C7055}" name="Column2151" dataDxfId="14317"/>
    <tableColumn id="2188" xr3:uid="{C0EC6ECA-265A-F34D-9643-FB9A296C0DE5}" name="Column2152" dataDxfId="14316"/>
    <tableColumn id="2189" xr3:uid="{B0A69071-A1E9-A048-9C16-EBD0D305CDFA}" name="Column2153" dataDxfId="14315"/>
    <tableColumn id="2190" xr3:uid="{0B3C1B0C-5CDC-2A40-AE2D-B2B272580FF2}" name="Column2154" dataDxfId="14314"/>
    <tableColumn id="2191" xr3:uid="{3D8F7700-3430-CC4E-8267-B303F219D79B}" name="Column2155" dataDxfId="14313"/>
    <tableColumn id="2192" xr3:uid="{329C9DB2-B99A-1E4F-95C6-1132B1C3A150}" name="Column2156" dataDxfId="14312"/>
    <tableColumn id="2193" xr3:uid="{4869B09F-219B-0945-BA7C-D72B7BE96AF1}" name="Column2157" dataDxfId="14311"/>
    <tableColumn id="2194" xr3:uid="{23540F9B-58E6-B44A-BBA0-0D3B97F4C0F0}" name="Column2158" dataDxfId="14310"/>
    <tableColumn id="2195" xr3:uid="{F9BEF7B5-A15A-034A-867B-883C489B63A8}" name="Column2159" dataDxfId="14309"/>
    <tableColumn id="2196" xr3:uid="{DDBA364C-B7CC-874A-84AC-C6C1887CAED5}" name="Column2160" dataDxfId="14308"/>
    <tableColumn id="2197" xr3:uid="{3BBF9DCA-9E0B-4240-A1F7-714A75050A7E}" name="Column2161" dataDxfId="14307"/>
    <tableColumn id="2198" xr3:uid="{8C99F7B9-F9CA-3145-99CD-3FE62B6D2681}" name="Column2162" dataDxfId="14306"/>
    <tableColumn id="2199" xr3:uid="{70BC8B69-8B6C-4944-A550-7AED20C0AAFA}" name="Column2163" dataDxfId="14305"/>
    <tableColumn id="2200" xr3:uid="{FED709B7-E558-344A-B8FE-A1942C3A7CEF}" name="Column2164" dataDxfId="14304"/>
    <tableColumn id="2201" xr3:uid="{EB5EE4B2-AC1E-BF42-83DF-005E516632DE}" name="Column2165" dataDxfId="14303"/>
    <tableColumn id="2202" xr3:uid="{751269C3-9312-4647-B29B-43A87222234E}" name="Column2166" dataDxfId="14302"/>
    <tableColumn id="2203" xr3:uid="{3BD66882-2B25-CE40-BB02-ABABFA6FCC5E}" name="Column2167" dataDxfId="14301"/>
    <tableColumn id="2204" xr3:uid="{062FF91B-C17F-224C-A6EC-70EC89670F5E}" name="Column2168" dataDxfId="14300"/>
    <tableColumn id="2205" xr3:uid="{6CF48E3A-0C84-A44A-9580-57EDFF14FB53}" name="Column2169" dataDxfId="14299"/>
    <tableColumn id="2206" xr3:uid="{97614538-1892-5545-86F5-60BA8D36A7BC}" name="Column2170" dataDxfId="14298"/>
    <tableColumn id="2207" xr3:uid="{CE39230B-50A5-C047-B982-83EF6F9C267D}" name="Column2171" dataDxfId="14297"/>
    <tableColumn id="2208" xr3:uid="{E5A2DC7C-32A4-344B-A913-A95413E4C6CA}" name="Column2172" dataDxfId="14296"/>
    <tableColumn id="2209" xr3:uid="{66A1E42A-73FB-494C-957A-26F5436AB47B}" name="Column2173" dataDxfId="14295"/>
    <tableColumn id="2210" xr3:uid="{7D2D9F90-BD4A-1948-8F8E-AED07DEB2119}" name="Column2174" dataDxfId="14294"/>
    <tableColumn id="2211" xr3:uid="{EEB7BF21-2B93-7941-8A5C-0297E1DCEF22}" name="Column2175" dataDxfId="14293"/>
    <tableColumn id="2212" xr3:uid="{FFAF5F8F-8519-A84B-9FE5-E9E3725AC6F1}" name="Column2176" dataDxfId="14292"/>
    <tableColumn id="2213" xr3:uid="{672A8F89-91E4-DE45-B6D5-61B246431552}" name="Column2177" dataDxfId="14291"/>
    <tableColumn id="2214" xr3:uid="{AA2410F4-9CD4-1B42-A13A-E43742CEE0D7}" name="Column2178" dataDxfId="14290"/>
    <tableColumn id="2215" xr3:uid="{05F4FB62-5752-014F-A9BB-BD4720AB5725}" name="Column2179" dataDxfId="14289"/>
    <tableColumn id="2216" xr3:uid="{03BDDEC6-A380-1545-928E-0C2DA9566D56}" name="Column2180" dataDxfId="14288"/>
    <tableColumn id="2217" xr3:uid="{5C850FBA-BCF3-1941-B154-DD75E033DA05}" name="Column2181" dataDxfId="14287"/>
    <tableColumn id="2218" xr3:uid="{B086EB18-C63F-984F-9876-556FF08270AD}" name="Column2182" dataDxfId="14286"/>
    <tableColumn id="2219" xr3:uid="{88902A9B-EEC1-D341-9461-DE35F5D68CF0}" name="Column2183" dataDxfId="14285"/>
    <tableColumn id="2220" xr3:uid="{E657A62E-CF8F-BA45-8523-2B2BFC941540}" name="Column2184" dataDxfId="14284"/>
    <tableColumn id="2221" xr3:uid="{209F7B66-6BCC-1E49-A204-4517E2AF3EAA}" name="Column2185" dataDxfId="14283"/>
    <tableColumn id="2222" xr3:uid="{AF30871F-D74C-D942-9ECA-2460F834C30F}" name="Column2186" dataDxfId="14282"/>
    <tableColumn id="2223" xr3:uid="{612D3876-2C96-6146-8645-D56FEFCF38CE}" name="Column2187" dataDxfId="14281"/>
    <tableColumn id="2224" xr3:uid="{AC1D6D29-DDC2-5141-A679-E7C9B42C16CC}" name="Column2188" dataDxfId="14280"/>
    <tableColumn id="2225" xr3:uid="{4242616B-08C7-F442-A856-60F65E9DF594}" name="Column2189" dataDxfId="14279"/>
    <tableColumn id="2226" xr3:uid="{5887595A-F531-9B4B-9B70-367F73275360}" name="Column2190" dataDxfId="14278"/>
    <tableColumn id="2227" xr3:uid="{A45A44B1-01B1-984B-BBC7-5D7037002CE2}" name="Column2191" dataDxfId="14277"/>
    <tableColumn id="2228" xr3:uid="{9F8A4564-EFE3-254B-82EB-6B424340BA18}" name="Column2192" dataDxfId="14276"/>
    <tableColumn id="2229" xr3:uid="{6D52111E-79B8-0543-BE1D-9F46E86F0C90}" name="Column2193" dataDxfId="14275"/>
    <tableColumn id="2230" xr3:uid="{BCAB0226-6ADE-7D40-987F-12059FBA0C14}" name="Column2194" dataDxfId="14274"/>
    <tableColumn id="2231" xr3:uid="{9D7E6EB8-B652-FA44-8E40-77C91D74C823}" name="Column2195" dataDxfId="14273"/>
    <tableColumn id="2232" xr3:uid="{072B671D-F99F-3943-A135-666A7B328308}" name="Column2196" dataDxfId="14272"/>
    <tableColumn id="2233" xr3:uid="{BE7258D7-368F-414E-84A3-50EBE2FBCC64}" name="Column2197" dataDxfId="14271"/>
    <tableColumn id="2234" xr3:uid="{AA0C32E6-B45A-7543-BA71-516BB89E287B}" name="Column2198" dataDxfId="14270"/>
    <tableColumn id="2235" xr3:uid="{465F954B-1CC4-2D46-A261-2BCE1F4FEBAD}" name="Column2199" dataDxfId="14269"/>
    <tableColumn id="2236" xr3:uid="{90C73109-4D7A-F646-A89E-DF47BA818E04}" name="Column2200" dataDxfId="14268"/>
    <tableColumn id="2237" xr3:uid="{203E2238-0E98-5E47-929C-4AD0547882EE}" name="Column2201" dataDxfId="14267"/>
    <tableColumn id="2238" xr3:uid="{998A3A07-D809-964E-A444-BAB83CC09E1D}" name="Column2202" dataDxfId="14266"/>
    <tableColumn id="2239" xr3:uid="{8D84EF33-372A-1F4E-8594-B1446DD25CA4}" name="Column2203" dataDxfId="14265"/>
    <tableColumn id="2240" xr3:uid="{235CBF28-D42B-9E42-A170-3918F07C7A44}" name="Column2204" dataDxfId="14264"/>
    <tableColumn id="2241" xr3:uid="{75E802D7-EDB3-5D40-947D-EEC9185D87F3}" name="Column2205" dataDxfId="14263"/>
    <tableColumn id="2242" xr3:uid="{D0D5D1D4-E646-A247-ADBC-6B9063C3C13A}" name="Column2206" dataDxfId="14262"/>
    <tableColumn id="2243" xr3:uid="{D3805A96-C090-A340-9880-FFC2DD8493C3}" name="Column2207" dataDxfId="14261"/>
    <tableColumn id="2244" xr3:uid="{7ADA6F14-ABD3-C44E-9827-F16F5B79C386}" name="Column2208" dataDxfId="14260"/>
    <tableColumn id="2245" xr3:uid="{9D489D6A-4E07-154C-9FB1-3DDCFC6D2141}" name="Column2209" dataDxfId="14259"/>
    <tableColumn id="2246" xr3:uid="{152ACE33-DC73-784D-ABA5-74250E5CE2D0}" name="Column2210" dataDxfId="14258"/>
    <tableColumn id="2247" xr3:uid="{97FAC9F9-83B2-864C-955E-151D6511602E}" name="Column2211" dataDxfId="14257"/>
    <tableColumn id="2248" xr3:uid="{8FA68170-C109-E749-93D0-1B6ED7372033}" name="Column2212" dataDxfId="14256"/>
    <tableColumn id="2249" xr3:uid="{4D423EF0-9C42-5044-B7B8-46A8CD5CAA64}" name="Column2213" dataDxfId="14255"/>
    <tableColumn id="2250" xr3:uid="{A4038187-83DF-8943-938F-38B40898A212}" name="Column2214" dataDxfId="14254"/>
    <tableColumn id="2251" xr3:uid="{5047F27F-2A42-C341-ADD6-BE14A08CD138}" name="Column2215" dataDxfId="14253"/>
    <tableColumn id="2252" xr3:uid="{39D2E719-0FD8-044E-8377-97E80D2E8D31}" name="Column2216" dataDxfId="14252"/>
    <tableColumn id="2253" xr3:uid="{6F751A10-21BE-3241-90A0-8E3DDEA58CEB}" name="Column2217" dataDxfId="14251"/>
    <tableColumn id="2254" xr3:uid="{52BB334C-F865-1542-B04F-FB7C8ACA8892}" name="Column2218" dataDxfId="14250"/>
    <tableColumn id="2255" xr3:uid="{4E2A825E-7CF5-5146-96AA-FD2A002FDA4F}" name="Column2219" dataDxfId="14249"/>
    <tableColumn id="2256" xr3:uid="{05C7F8A2-695D-C648-954C-713C984CC5A5}" name="Column2220" dataDxfId="14248"/>
    <tableColumn id="2257" xr3:uid="{71392C8F-32A6-7C49-A6E0-10D5B19DDD53}" name="Column2221" dataDxfId="14247"/>
    <tableColumn id="2258" xr3:uid="{6DE24F42-8859-0241-A6B7-770DEE6CEF54}" name="Column2222" dataDxfId="14246"/>
    <tableColumn id="2259" xr3:uid="{5E5B1CF4-1C2A-5044-BD7C-B03A891D2A3D}" name="Column2223" dataDxfId="14245"/>
    <tableColumn id="2260" xr3:uid="{2E5BC898-6FBF-D544-907D-41B0E88E8B46}" name="Column2224" dataDxfId="14244"/>
    <tableColumn id="2261" xr3:uid="{6DD75F54-0906-3849-80FC-39B5C4C15B61}" name="Column2225" dataDxfId="14243"/>
    <tableColumn id="2262" xr3:uid="{75C2FE80-0B93-FE47-BAE9-6EF6372E24A7}" name="Column2226" dataDxfId="14242"/>
    <tableColumn id="2263" xr3:uid="{73282277-4917-2045-91D8-A4A48F897501}" name="Column2227" dataDxfId="14241"/>
    <tableColumn id="2264" xr3:uid="{B468F4F2-E6EF-D146-A69A-02332FC91E62}" name="Column2228" dataDxfId="14240"/>
    <tableColumn id="2265" xr3:uid="{72D0B02B-AC1C-1A46-B6A4-42D06F6264F7}" name="Column2229" dataDxfId="14239"/>
    <tableColumn id="2266" xr3:uid="{5EABBE86-15AC-774E-9314-53FE35A6075C}" name="Column2230" dataDxfId="14238"/>
    <tableColumn id="2267" xr3:uid="{B99A41D0-4A69-DD44-9B02-7D7FC6298456}" name="Column2231" dataDxfId="14237"/>
    <tableColumn id="2268" xr3:uid="{B04AD303-1E3E-844F-84FF-738868B9A892}" name="Column2232" dataDxfId="14236"/>
    <tableColumn id="2269" xr3:uid="{C947F111-7B59-0343-976F-33495D31D4F8}" name="Column2233" dataDxfId="14235"/>
    <tableColumn id="2270" xr3:uid="{1C7DC98A-E342-384C-A858-737F634FABA0}" name="Column2234" dataDxfId="14234"/>
    <tableColumn id="2271" xr3:uid="{F93A37BB-8105-8C4C-86CE-0644D63FDED5}" name="Column2235" dataDxfId="14233"/>
    <tableColumn id="2272" xr3:uid="{F7C7A980-41A5-CF40-96D1-6CBF84DB568D}" name="Column2236" dataDxfId="14232"/>
    <tableColumn id="2273" xr3:uid="{3713DE9F-51B8-8D41-87E2-B0510D41D1D9}" name="Column2237" dataDxfId="14231"/>
    <tableColumn id="2274" xr3:uid="{EBA41595-D12A-4F4C-9605-8485E56E8F29}" name="Column2238" dataDxfId="14230"/>
    <tableColumn id="2275" xr3:uid="{CF0A5B1F-9004-5D4B-880B-655CCECA99D6}" name="Column2239" dataDxfId="14229"/>
    <tableColumn id="2276" xr3:uid="{9F953675-4977-E243-A472-5C5C3716AF3C}" name="Column2240" dataDxfId="14228"/>
    <tableColumn id="2277" xr3:uid="{6B6FCEA3-94D4-AA41-BEB9-73F7AD50645E}" name="Column2241" dataDxfId="14227"/>
    <tableColumn id="2278" xr3:uid="{8AA14DE1-F0DA-7448-876C-0537102C6983}" name="Column2242" dataDxfId="14226"/>
    <tableColumn id="2279" xr3:uid="{C9888E67-E3DD-8A4F-A4EA-95991DDC001E}" name="Column2243" dataDxfId="14225"/>
    <tableColumn id="2280" xr3:uid="{C912251A-04B3-9841-AF72-99E12B6B6A03}" name="Column2244" dataDxfId="14224"/>
    <tableColumn id="2281" xr3:uid="{0D79A868-FA82-5D4E-87AF-1E3B06F3B194}" name="Column2245" dataDxfId="14223"/>
    <tableColumn id="2282" xr3:uid="{42A5B1C4-1E71-8E47-93E5-563F15045B7D}" name="Column2246" dataDxfId="14222"/>
    <tableColumn id="2283" xr3:uid="{592560AF-5162-D446-B685-41CB377DE81F}" name="Column2247" dataDxfId="14221"/>
    <tableColumn id="2284" xr3:uid="{32852E84-2ED1-EB41-8731-1EA9CE167088}" name="Column2248" dataDxfId="14220"/>
    <tableColumn id="2285" xr3:uid="{E59E2037-9A0F-7044-9A9B-BE5F6061B4C8}" name="Column2249" dataDxfId="14219"/>
    <tableColumn id="2286" xr3:uid="{8F18C5E7-6221-A14D-921D-565117C18E75}" name="Column2250" dataDxfId="14218"/>
    <tableColumn id="2287" xr3:uid="{E3014FBF-8BA9-4946-B644-F8DA11F6024E}" name="Column2251" dataDxfId="14217"/>
    <tableColumn id="2288" xr3:uid="{7FFCEE75-082B-524D-8F1D-34D0755F4A08}" name="Column2252" dataDxfId="14216"/>
    <tableColumn id="2289" xr3:uid="{89B0A8F9-5B0D-4C4B-93A8-16E859C9F5C2}" name="Column2253" dataDxfId="14215"/>
    <tableColumn id="2290" xr3:uid="{D409442B-8AF1-5F47-B9B5-4A6D8C131576}" name="Column2254" dataDxfId="14214"/>
    <tableColumn id="2291" xr3:uid="{C84A7B67-9CDE-114D-8C49-F339002B7A79}" name="Column2255" dataDxfId="14213"/>
    <tableColumn id="2292" xr3:uid="{35BA851F-B595-AA45-8641-7C8FDFCE43F8}" name="Column2256" dataDxfId="14212"/>
    <tableColumn id="2293" xr3:uid="{27968758-C80F-B045-8788-24D5A938B27E}" name="Column2257" dataDxfId="14211"/>
    <tableColumn id="2294" xr3:uid="{C8205427-7063-E744-AABB-4DBC5F0ACEE9}" name="Column2258" dataDxfId="14210"/>
    <tableColumn id="2295" xr3:uid="{FD879CE7-BAC4-F54F-A299-9C63B326248E}" name="Column2259" dataDxfId="14209"/>
    <tableColumn id="2296" xr3:uid="{74005A33-1082-524B-B2C5-AFD70EF58797}" name="Column2260" dataDxfId="14208"/>
    <tableColumn id="2297" xr3:uid="{B5362E17-375B-0643-A830-27DF81C824E3}" name="Column2261" dataDxfId="14207"/>
    <tableColumn id="2298" xr3:uid="{9882C3DB-0925-1346-A565-1CC83CC7FC81}" name="Column2262" dataDxfId="14206"/>
    <tableColumn id="2299" xr3:uid="{3DF1983D-E54E-4A4A-B132-8518132588B3}" name="Column2263" dataDxfId="14205"/>
    <tableColumn id="2300" xr3:uid="{ECDE5291-76DA-D84B-AC72-53FC40D78330}" name="Column2264" dataDxfId="14204"/>
    <tableColumn id="2301" xr3:uid="{E1517AD2-4EBB-784D-9C7B-A97655ACFC86}" name="Column2265" dataDxfId="14203"/>
    <tableColumn id="2302" xr3:uid="{7088BB9F-9556-784B-817B-1727C4EAFFE6}" name="Column2266" dataDxfId="14202"/>
    <tableColumn id="2303" xr3:uid="{37153C0B-2F91-9045-AE83-BED5ABA307E3}" name="Column2267" dataDxfId="14201"/>
    <tableColumn id="2304" xr3:uid="{3888207A-45D9-534D-BD5C-A8D2FDB37BC4}" name="Column2268" dataDxfId="14200"/>
    <tableColumn id="2305" xr3:uid="{2160C644-713C-614E-8897-AA0A34DED337}" name="Column2269" dataDxfId="14199"/>
    <tableColumn id="2306" xr3:uid="{C5586A8F-72CF-6844-8B87-54A730563E72}" name="Column2270" dataDxfId="14198"/>
    <tableColumn id="2307" xr3:uid="{73E7CFB3-A280-ED4E-B4BD-9F7F6F9B16DF}" name="Column2271" dataDxfId="14197"/>
    <tableColumn id="2308" xr3:uid="{D64AAA77-FDA0-B64D-A7D6-94710D80A51A}" name="Column2272" dataDxfId="14196"/>
    <tableColumn id="2309" xr3:uid="{B64EF9C5-0155-E142-B569-CCDABBBF1E49}" name="Column2273" dataDxfId="14195"/>
    <tableColumn id="2310" xr3:uid="{0E6DF870-F9CC-C24A-AD50-FD30836CB665}" name="Column2274" dataDxfId="14194"/>
    <tableColumn id="2311" xr3:uid="{8ECFD85D-569C-954C-ADB4-B7668B67C770}" name="Column2275" dataDxfId="14193"/>
    <tableColumn id="2312" xr3:uid="{31B9AACA-5694-A148-AD1C-E930D925AC67}" name="Column2276" dataDxfId="14192"/>
    <tableColumn id="2313" xr3:uid="{F7C8465D-2A0E-7941-ADEF-EFF3A4EE2811}" name="Column2277" dataDxfId="14191"/>
    <tableColumn id="2314" xr3:uid="{622D39E8-4F98-DB48-9687-B4929D9C11E9}" name="Column2278" dataDxfId="14190"/>
    <tableColumn id="2315" xr3:uid="{48EC9FAF-0DFE-6848-A870-92CD52E01AC3}" name="Column2279" dataDxfId="14189"/>
    <tableColumn id="2316" xr3:uid="{3ECD2756-8109-FD4E-9831-2AF49EFF2BB9}" name="Column2280" dataDxfId="14188"/>
    <tableColumn id="2317" xr3:uid="{3B5F0E13-E3C6-E748-86A5-4F6D7C9430EA}" name="Column2281" dataDxfId="14187"/>
    <tableColumn id="2318" xr3:uid="{98AB403A-4EA4-8D4A-AF7E-2B28E71B1977}" name="Column2282" dataDxfId="14186"/>
    <tableColumn id="2319" xr3:uid="{B1A38E3C-ECFF-B44C-9CF8-F3F7D526C886}" name="Column2283" dataDxfId="14185"/>
    <tableColumn id="2320" xr3:uid="{5C37C58B-7AF8-5143-9BF4-8D354FF09030}" name="Column2284" dataDxfId="14184"/>
    <tableColumn id="2321" xr3:uid="{3CAE3A3B-33E2-1D4F-8A94-754666227667}" name="Column2285" dataDxfId="14183"/>
    <tableColumn id="2322" xr3:uid="{895A86B8-3F2B-C144-87B1-7CB6F67D31B8}" name="Column2286" dataDxfId="14182"/>
    <tableColumn id="2323" xr3:uid="{D851E51C-79FE-ED4E-A496-42A64280ABDA}" name="Column2287" dataDxfId="14181"/>
    <tableColumn id="2324" xr3:uid="{B56F5DBB-B4AB-ED4C-B073-A04F4027BE90}" name="Column2288" dataDxfId="14180"/>
    <tableColumn id="2325" xr3:uid="{85F9B365-6128-4D45-8CDF-38A64997DFAF}" name="Column2289" dataDxfId="14179"/>
    <tableColumn id="2326" xr3:uid="{3D34678D-0C4B-954E-8CA8-69435810CC9B}" name="Column2290" dataDxfId="14178"/>
    <tableColumn id="2327" xr3:uid="{A5AF8180-5B14-D64C-A3B9-6F39C17FD538}" name="Column2291" dataDxfId="14177"/>
    <tableColumn id="2328" xr3:uid="{85A33801-7BE2-FD40-B0D6-9682AC40FDA3}" name="Column2292" dataDxfId="14176"/>
    <tableColumn id="2329" xr3:uid="{0DA27ADA-87CC-304E-B290-D1EBB0447624}" name="Column2293" dataDxfId="14175"/>
    <tableColumn id="2330" xr3:uid="{C7A31A8D-1A89-9F4D-974C-291EA16ABDFA}" name="Column2294" dataDxfId="14174"/>
    <tableColumn id="2331" xr3:uid="{FCEC29A2-FC9A-9A40-A72B-946F90138298}" name="Column2295" dataDxfId="14173"/>
    <tableColumn id="2332" xr3:uid="{A3B1BB8F-849C-9841-A07E-C827C8A984A4}" name="Column2296" dataDxfId="14172"/>
    <tableColumn id="2333" xr3:uid="{1A5C74DE-DA65-C444-89C7-FAC4943F199E}" name="Column2297" dataDxfId="14171"/>
    <tableColumn id="2334" xr3:uid="{FC43E4DB-0F55-7E47-8788-C23A5B110D0E}" name="Column2298" dataDxfId="14170"/>
    <tableColumn id="2335" xr3:uid="{929B74C9-8AA9-324C-956B-83614099B4B0}" name="Column2299" dataDxfId="14169"/>
    <tableColumn id="2336" xr3:uid="{38EEF466-BA00-8840-BDAF-05C6D4813B74}" name="Column2300" dataDxfId="14168"/>
    <tableColumn id="2337" xr3:uid="{5E5B818B-22B9-F641-879E-E3234A50D424}" name="Column2301" dataDxfId="14167"/>
    <tableColumn id="2338" xr3:uid="{0D1BFD34-C4D3-3F4C-A4A1-4FD28A40D0CD}" name="Column2302" dataDxfId="14166"/>
    <tableColumn id="2339" xr3:uid="{D36618C8-3A99-8748-AEB4-F6E9CDEFD9BE}" name="Column2303" dataDxfId="14165"/>
    <tableColumn id="2340" xr3:uid="{D548DEF1-BC54-1F44-83F2-CBA442754ECB}" name="Column2304" dataDxfId="14164"/>
    <tableColumn id="2341" xr3:uid="{A93EF855-F000-F642-81F4-1664DBC48E7B}" name="Column2305" dataDxfId="14163"/>
    <tableColumn id="2342" xr3:uid="{35E789EB-1701-AF47-8D31-6750A04432F8}" name="Column2306" dataDxfId="14162"/>
    <tableColumn id="2343" xr3:uid="{E254CC20-CD85-AB49-8A81-C394CA490DEE}" name="Column2307" dataDxfId="14161"/>
    <tableColumn id="2344" xr3:uid="{B07B635A-5170-284A-8F4D-70BD9C756429}" name="Column2308" dataDxfId="14160"/>
    <tableColumn id="2345" xr3:uid="{6DEFAD57-CDA4-3546-8344-ABC57C4BC922}" name="Column2309" dataDxfId="14159"/>
    <tableColumn id="2346" xr3:uid="{3EB3F2C5-F967-7245-97B3-86AE9EBBF8F5}" name="Column2310" dataDxfId="14158"/>
    <tableColumn id="2347" xr3:uid="{C5912960-0771-8840-B09B-764CBAEE0A9B}" name="Column2311" dataDxfId="14157"/>
    <tableColumn id="2348" xr3:uid="{786348FC-9FE5-A449-8726-2AF981226C5C}" name="Column2312" dataDxfId="14156"/>
    <tableColumn id="2349" xr3:uid="{74543D25-2528-EA40-949F-DAD1727BAE67}" name="Column2313" dataDxfId="14155"/>
    <tableColumn id="2350" xr3:uid="{5BD211CC-95E7-454C-9C2E-491BFD29144E}" name="Column2314" dataDxfId="14154"/>
    <tableColumn id="2351" xr3:uid="{D055F179-5AF5-A24A-836E-23BC31001535}" name="Column2315" dataDxfId="14153"/>
    <tableColumn id="2352" xr3:uid="{26D2F05B-882D-B64F-AB91-E54529F5BDC7}" name="Column2316" dataDxfId="14152"/>
    <tableColumn id="2353" xr3:uid="{58424E4B-94B7-3844-A966-DA9E5EAAAB61}" name="Column2317" dataDxfId="14151"/>
    <tableColumn id="2354" xr3:uid="{7F0AC8C4-3084-3649-8B74-A31664C00FCD}" name="Column2318" dataDxfId="14150"/>
    <tableColumn id="2355" xr3:uid="{4B9E7E9D-589B-0640-A7CF-77182AAC4AA5}" name="Column2319" dataDxfId="14149"/>
    <tableColumn id="2356" xr3:uid="{5CEEA25E-6217-C440-9573-CF03FD65EE4C}" name="Column2320" dataDxfId="14148"/>
    <tableColumn id="2357" xr3:uid="{FFC90484-C077-5745-BC2A-9A05AFB76FE5}" name="Column2321" dataDxfId="14147"/>
    <tableColumn id="2358" xr3:uid="{57289591-FE8C-0845-B36D-A9B6A96AC299}" name="Column2322" dataDxfId="14146"/>
    <tableColumn id="2359" xr3:uid="{EE316E13-A23C-B14A-87FA-12C7696FD620}" name="Column2323" dataDxfId="14145"/>
    <tableColumn id="2360" xr3:uid="{B77462E5-344E-9942-98E0-D4C54CE89BCF}" name="Column2324" dataDxfId="14144"/>
    <tableColumn id="2361" xr3:uid="{7D1A720A-B4C5-8444-A9FF-06CDD99CD870}" name="Column2325" dataDxfId="14143"/>
    <tableColumn id="2362" xr3:uid="{03BDA9E4-D2B0-454F-BDF0-3F2D40D38351}" name="Column2326" dataDxfId="14142"/>
    <tableColumn id="2363" xr3:uid="{E3442DA0-CE2F-2942-8F99-2ACDF1EAF4C6}" name="Column2327" dataDxfId="14141"/>
    <tableColumn id="2364" xr3:uid="{168D3EBF-8628-4840-87CB-13262C3A9B11}" name="Column2328" dataDxfId="14140"/>
    <tableColumn id="2365" xr3:uid="{69EB840D-4904-C44A-A1A2-0CA628CB11D1}" name="Column2329" dataDxfId="14139"/>
    <tableColumn id="2366" xr3:uid="{0A96F93B-A4F4-E940-A6C3-A4E390D3DD62}" name="Column2330" dataDxfId="14138"/>
    <tableColumn id="2367" xr3:uid="{D0352F71-38EA-F447-B2A6-1C0845CCA2CB}" name="Column2331" dataDxfId="14137"/>
    <tableColumn id="2368" xr3:uid="{A9BF3D01-F4D1-4C43-888C-A57C282C36B2}" name="Column2332" dataDxfId="14136"/>
    <tableColumn id="2369" xr3:uid="{905E4567-1518-E246-91BD-020289D37DC1}" name="Column2333" dataDxfId="14135"/>
    <tableColumn id="2370" xr3:uid="{67E66C17-FE66-324E-BBD0-7DC0A5E9222F}" name="Column2334" dataDxfId="14134"/>
    <tableColumn id="2371" xr3:uid="{3A027E61-260C-AA49-91EB-181E19D74127}" name="Column2335" dataDxfId="14133"/>
    <tableColumn id="2372" xr3:uid="{4680BC6E-CCF9-6C46-8928-FEA8C6C32318}" name="Column2336" dataDxfId="14132"/>
    <tableColumn id="2373" xr3:uid="{1A8D16DE-67C6-E94F-BFE0-603D2DE191F5}" name="Column2337" dataDxfId="14131"/>
    <tableColumn id="2374" xr3:uid="{2007F999-7792-1D41-B54B-C1986410214A}" name="Column2338" dataDxfId="14130"/>
    <tableColumn id="2375" xr3:uid="{4EBD1C54-C222-BC47-9E1D-3FAD64670D13}" name="Column2339" dataDxfId="14129"/>
    <tableColumn id="2376" xr3:uid="{F3951AE5-9132-A34D-B119-1E2EC20170B7}" name="Column2340" dataDxfId="14128"/>
    <tableColumn id="2377" xr3:uid="{D7CE14ED-9B1D-FB43-9062-39D02871BCF6}" name="Column2341" dataDxfId="14127"/>
    <tableColumn id="2378" xr3:uid="{DC1426F4-CFEE-F44B-8959-48D344B0B045}" name="Column2342" dataDxfId="14126"/>
    <tableColumn id="2379" xr3:uid="{03E7AE6F-F4FA-FB45-AFA1-159A9208508D}" name="Column2343" dataDxfId="14125"/>
    <tableColumn id="2380" xr3:uid="{BD69C174-F002-1144-BCF3-4B487234A341}" name="Column2344" dataDxfId="14124"/>
    <tableColumn id="2381" xr3:uid="{4FBED00B-0EB3-6044-ABBF-B7266A9799C0}" name="Column2345" dataDxfId="14123"/>
    <tableColumn id="2382" xr3:uid="{D23B71CC-0CDC-0B4D-B1E5-BABF697C3929}" name="Column2346" dataDxfId="14122"/>
    <tableColumn id="2383" xr3:uid="{97724765-B7B2-224A-908E-55E2D99D8F21}" name="Column2347" dataDxfId="14121"/>
    <tableColumn id="2384" xr3:uid="{E571C653-0962-9D40-B557-F67201CFE606}" name="Column2348" dataDxfId="14120"/>
    <tableColumn id="2385" xr3:uid="{B042C32E-6717-F644-AA81-B50B1FC54E33}" name="Column2349" dataDxfId="14119"/>
    <tableColumn id="2386" xr3:uid="{B402B8EA-1EC6-B344-A142-FA141911B72F}" name="Column2350" dataDxfId="14118"/>
    <tableColumn id="2387" xr3:uid="{167DD8B1-0CD2-FF47-89DB-B224419F6F42}" name="Column2351" dataDxfId="14117"/>
    <tableColumn id="2388" xr3:uid="{DF7405CA-7441-A14B-A444-E687BBDB7A1E}" name="Column2352" dataDxfId="14116"/>
    <tableColumn id="2389" xr3:uid="{5C9D8779-DD4D-014C-805D-FE62A9C0D450}" name="Column2353" dataDxfId="14115"/>
    <tableColumn id="2390" xr3:uid="{E97F7DEF-CA14-1C41-BAA3-349FAE877490}" name="Column2354" dataDxfId="14114"/>
    <tableColumn id="2391" xr3:uid="{81D7A297-1767-1F4E-B488-3167AFAC3046}" name="Column2355" dataDxfId="14113"/>
    <tableColumn id="2392" xr3:uid="{33B2FF12-9629-6E40-BDD5-E2CCC34F2B3B}" name="Column2356" dataDxfId="14112"/>
    <tableColumn id="2393" xr3:uid="{68A5EB0D-440A-0148-B69C-A697C2A82EFA}" name="Column2357" dataDxfId="14111"/>
    <tableColumn id="2394" xr3:uid="{0CDCB7F5-1462-6743-9A8D-BF524613318F}" name="Column2358" dataDxfId="14110"/>
    <tableColumn id="2395" xr3:uid="{E1787461-8CD0-F449-ABDC-40203E87FE53}" name="Column2359" dataDxfId="14109"/>
    <tableColumn id="2396" xr3:uid="{0F3C1DA2-B7D6-594A-A942-AA604DBB547D}" name="Column2360" dataDxfId="14108"/>
    <tableColumn id="2397" xr3:uid="{9ADECF94-CE86-8E40-8BB5-F70D1F8A1F5E}" name="Column2361" dataDxfId="14107"/>
    <tableColumn id="2398" xr3:uid="{71FFE217-BCD9-A147-BB08-6AAEAC27FDBB}" name="Column2362" dataDxfId="14106"/>
    <tableColumn id="2399" xr3:uid="{987FD4CA-BE87-E64B-9B10-DC4484806727}" name="Column2363" dataDxfId="14105"/>
    <tableColumn id="2400" xr3:uid="{1BD11EEF-8A4A-AC4D-83FA-EAE45F3B61B8}" name="Column2364" dataDxfId="14104"/>
    <tableColumn id="2401" xr3:uid="{6384DC43-669F-E549-A77B-D3802C4E9CD5}" name="Column2365" dataDxfId="14103"/>
    <tableColumn id="2402" xr3:uid="{2B1BFD1F-92EE-C646-A3CF-9B8B291E4C81}" name="Column2366" dataDxfId="14102"/>
    <tableColumn id="2403" xr3:uid="{27EE0DA7-C0D7-6C47-9E3B-3165736FC2A8}" name="Column2367" dataDxfId="14101"/>
    <tableColumn id="2404" xr3:uid="{0ED481C5-8CB5-554B-A5DC-B8EE8C02FFA4}" name="Column2368" dataDxfId="14100"/>
    <tableColumn id="2405" xr3:uid="{2C4F3695-5B73-D345-9CF8-598443016B2E}" name="Column2369" dataDxfId="14099"/>
    <tableColumn id="2406" xr3:uid="{FC4C75C1-7F38-E24B-B1D8-5FFA0F04A670}" name="Column2370" dataDxfId="14098"/>
    <tableColumn id="2407" xr3:uid="{DEAC9D28-342D-3D46-8649-6BB56008A266}" name="Column2371" dataDxfId="14097"/>
    <tableColumn id="2408" xr3:uid="{680C8F03-BE32-1147-9459-706004AEF601}" name="Column2372" dataDxfId="14096"/>
    <tableColumn id="2409" xr3:uid="{780EF38C-E34D-834C-A133-425324DB4AD5}" name="Column2373" dataDxfId="14095"/>
    <tableColumn id="2410" xr3:uid="{55BF3285-AA9E-E54D-9F92-8B199CAA33AC}" name="Column2374" dataDxfId="14094"/>
    <tableColumn id="2411" xr3:uid="{DD0A4E3D-EE48-CE4D-BBF7-EDBE3BF2AEDD}" name="Column2375" dataDxfId="14093"/>
    <tableColumn id="2412" xr3:uid="{9CC394AB-BADB-9B49-A321-27E22D2E9470}" name="Column2376" dataDxfId="14092"/>
    <tableColumn id="2413" xr3:uid="{A795A473-4381-1E46-8ABC-90281A22E330}" name="Column2377" dataDxfId="14091"/>
    <tableColumn id="2414" xr3:uid="{068B09C8-6DD4-BF43-A208-45B4F870194A}" name="Column2378" dataDxfId="14090"/>
    <tableColumn id="2415" xr3:uid="{8E1F291E-3CB3-304A-BBAD-3B67FA6E13D2}" name="Column2379" dataDxfId="14089"/>
    <tableColumn id="2416" xr3:uid="{0F63E33B-3F71-2140-9CA3-32CDD0C34997}" name="Column2380" dataDxfId="14088"/>
    <tableColumn id="2417" xr3:uid="{BCD9104F-F925-D341-A671-A6B1089CC4D7}" name="Column2381" dataDxfId="14087"/>
    <tableColumn id="2418" xr3:uid="{45BA9FB2-0DAB-2044-9704-80AA3AA6BE51}" name="Column2382" dataDxfId="14086"/>
    <tableColumn id="2419" xr3:uid="{C2E7D2F0-047E-3847-88C0-5FABFC1BF53A}" name="Column2383" dataDxfId="14085"/>
    <tableColumn id="2420" xr3:uid="{AE46C4C5-685C-BF4F-9778-96D9330DA26E}" name="Column2384" dataDxfId="14084"/>
    <tableColumn id="2421" xr3:uid="{F39CDDD3-F7EE-2E4F-8DD6-02418AFC0FC8}" name="Column2385" dataDxfId="14083"/>
    <tableColumn id="2422" xr3:uid="{2C55C4AA-108F-9D4B-ADD2-82FA05336536}" name="Column2386" dataDxfId="14082"/>
    <tableColumn id="2423" xr3:uid="{804E415B-AF50-3F4A-9703-9938F72D3956}" name="Column2387" dataDxfId="14081"/>
    <tableColumn id="2424" xr3:uid="{D5D58502-3591-194B-9D33-AA101C0905E8}" name="Column2388" dataDxfId="14080"/>
    <tableColumn id="2425" xr3:uid="{577CB185-22FA-874C-AD12-0CA231E377F0}" name="Column2389" dataDxfId="14079"/>
    <tableColumn id="2426" xr3:uid="{CA23C818-2F06-314C-97D2-40312EDC6929}" name="Column2390" dataDxfId="14078"/>
    <tableColumn id="2427" xr3:uid="{37653262-E7A0-9D4C-BC5B-C170624D5D1B}" name="Column2391" dataDxfId="14077"/>
    <tableColumn id="2428" xr3:uid="{FC38E3AD-5ED6-0E40-AB54-70E49FD240A4}" name="Column2392" dataDxfId="14076"/>
    <tableColumn id="2429" xr3:uid="{8718E5C4-9270-584C-B5DE-B23D0D68F90C}" name="Column2393" dataDxfId="14075"/>
    <tableColumn id="2430" xr3:uid="{6351CFB5-5B23-9F46-9AFD-2A5BEF2AA07C}" name="Column2394" dataDxfId="14074"/>
    <tableColumn id="2431" xr3:uid="{F5700148-28F0-804F-8E98-015C43DF6F83}" name="Column2395" dataDxfId="14073"/>
    <tableColumn id="2432" xr3:uid="{BF393E71-CFF0-3B44-9B2A-E6EFE0915FFF}" name="Column2396" dataDxfId="14072"/>
    <tableColumn id="2433" xr3:uid="{45B396D5-48E2-C14A-AEF7-65AC48F30D0B}" name="Column2397" dataDxfId="14071"/>
    <tableColumn id="2434" xr3:uid="{84FE2E8E-BFA1-3B40-87D1-5DF7B71823BF}" name="Column2398" dataDxfId="14070"/>
    <tableColumn id="2435" xr3:uid="{52FE358B-D1FD-CB41-8F59-7D06E9790D12}" name="Column2399" dataDxfId="14069"/>
    <tableColumn id="2436" xr3:uid="{96BF94AC-9E01-3B45-99BD-29EC87152565}" name="Column2400" dataDxfId="14068"/>
    <tableColumn id="2437" xr3:uid="{662F9BDE-1B20-244C-8962-001AE14D69B4}" name="Column2401" dataDxfId="14067"/>
    <tableColumn id="2438" xr3:uid="{E004E21D-EA85-5345-B5E1-F807883BA12D}" name="Column2402" dataDxfId="14066"/>
    <tableColumn id="2439" xr3:uid="{491079F7-A714-0A46-B371-192DF105E312}" name="Column2403" dataDxfId="14065"/>
    <tableColumn id="2440" xr3:uid="{0A66E87B-4E54-C64C-A7AB-96689DF02C6C}" name="Column2404" dataDxfId="14064"/>
    <tableColumn id="2441" xr3:uid="{4126CCE7-D7B2-1F45-B377-7D35FCD0C11E}" name="Column2405" dataDxfId="14063"/>
    <tableColumn id="2442" xr3:uid="{5C84392E-971B-9D49-9841-72497F64022D}" name="Column2406" dataDxfId="14062"/>
    <tableColumn id="2443" xr3:uid="{BC1149C6-BF86-4C4A-BB05-1115E57841FC}" name="Column2407" dataDxfId="14061"/>
    <tableColumn id="2444" xr3:uid="{0D4E8208-11C5-5648-8716-2F59B0A55F2A}" name="Column2408" dataDxfId="14060"/>
    <tableColumn id="2445" xr3:uid="{B4DD4F59-0F97-BC4C-9DB6-A3FEEB666311}" name="Column2409" dataDxfId="14059"/>
    <tableColumn id="2446" xr3:uid="{F334E7E0-1D54-0744-8742-B650982E5198}" name="Column2410" dataDxfId="14058"/>
    <tableColumn id="2447" xr3:uid="{13A826C0-7512-EF4F-AA5A-8806E834C279}" name="Column2411" dataDxfId="14057"/>
    <tableColumn id="2448" xr3:uid="{672C0796-CBAA-0E4C-8207-5FB6D025B87C}" name="Column2412" dataDxfId="14056"/>
    <tableColumn id="2449" xr3:uid="{42C71442-7186-094F-A491-64AE24E628A3}" name="Column2413" dataDxfId="14055"/>
    <tableColumn id="2450" xr3:uid="{7C23D474-1B3A-DE4A-BB97-97FBF513978E}" name="Column2414" dataDxfId="14054"/>
    <tableColumn id="2451" xr3:uid="{90ADADA8-5487-6747-BF88-4663664769FE}" name="Column2415" dataDxfId="14053"/>
    <tableColumn id="2452" xr3:uid="{B67E3C3D-9AC9-584A-AF68-B842B95E36BC}" name="Column2416" dataDxfId="14052"/>
    <tableColumn id="2453" xr3:uid="{31A30A76-7974-D442-9D32-BC44847DF641}" name="Column2417" dataDxfId="14051"/>
    <tableColumn id="2454" xr3:uid="{021902E7-B8F4-5744-9103-7215C484B11F}" name="Column2418" dataDxfId="14050"/>
    <tableColumn id="2455" xr3:uid="{52F2D82B-1E0B-E54F-AB44-416A72F8DD31}" name="Column2419" dataDxfId="14049"/>
    <tableColumn id="2456" xr3:uid="{EF55F29D-27AF-7745-A3FE-2BE18F7DC933}" name="Column2420" dataDxfId="14048"/>
    <tableColumn id="2457" xr3:uid="{0AF6163B-2519-454E-9D64-EBFCB0597DAB}" name="Column2421" dataDxfId="14047"/>
    <tableColumn id="2458" xr3:uid="{9DDB7262-E922-3D48-9F8C-B872F8B2324A}" name="Column2422" dataDxfId="14046"/>
    <tableColumn id="2459" xr3:uid="{9A1B4F8B-702B-D344-A73E-B9F234B91117}" name="Column2423" dataDxfId="14045"/>
    <tableColumn id="2460" xr3:uid="{E3C659D5-6328-0749-AB97-9DCA9B2E1403}" name="Column2424" dataDxfId="14044"/>
    <tableColumn id="2461" xr3:uid="{63A6BD7F-D398-2E44-962A-8E98BC53B92E}" name="Column2425" dataDxfId="14043"/>
    <tableColumn id="2462" xr3:uid="{8EB4064B-C4A8-3043-8C2C-529DE8206C0F}" name="Column2426" dataDxfId="14042"/>
    <tableColumn id="2463" xr3:uid="{6FDA6280-74A5-9F44-B658-5402D6771BD3}" name="Column2427" dataDxfId="14041"/>
    <tableColumn id="2464" xr3:uid="{ECF5A8CE-173A-7445-AB59-9743264F739C}" name="Column2428" dataDxfId="14040"/>
    <tableColumn id="2465" xr3:uid="{66E52D35-E4BD-3A42-A086-41B540CE2788}" name="Column2429" dataDxfId="14039"/>
    <tableColumn id="2466" xr3:uid="{AFC9B3B7-0BA3-BA4A-92C3-D32900AD216B}" name="Column2430" dataDxfId="14038"/>
    <tableColumn id="2467" xr3:uid="{FA2B17BB-983F-7D42-8066-EE94175A310C}" name="Column2431" dataDxfId="14037"/>
    <tableColumn id="2468" xr3:uid="{8DD9726C-06A8-824A-8E0A-B114E8B8CB25}" name="Column2432" dataDxfId="14036"/>
    <tableColumn id="2469" xr3:uid="{BB4B5027-043D-D044-AA65-B45C5B4B1BC4}" name="Column2433" dataDxfId="14035"/>
    <tableColumn id="2470" xr3:uid="{7DB2BCA7-A819-3746-98A6-3BBD08E07451}" name="Column2434" dataDxfId="14034"/>
    <tableColumn id="2471" xr3:uid="{F1AB8494-6B09-1F47-AE57-1E562A3144F1}" name="Column2435" dataDxfId="14033"/>
    <tableColumn id="2472" xr3:uid="{5281B5D2-588D-1A41-9C25-08468A419DF5}" name="Column2436" dataDxfId="14032"/>
    <tableColumn id="2473" xr3:uid="{5E66296D-5D3E-894D-8D63-0ACEDFF53A51}" name="Column2437" dataDxfId="14031"/>
    <tableColumn id="2474" xr3:uid="{6463F980-CDF1-244F-B0C3-218E93EE60C8}" name="Column2438" dataDxfId="14030"/>
    <tableColumn id="2475" xr3:uid="{ECDB0F19-05A3-1446-A7C0-9F4BDD2F3082}" name="Column2439" dataDxfId="14029"/>
    <tableColumn id="2476" xr3:uid="{8D4995FE-AB23-2140-9D9E-E3B56DBB0CC4}" name="Column2440" dataDxfId="14028"/>
    <tableColumn id="2477" xr3:uid="{5DA6EB39-4D19-2F4D-84BD-B00ACBECD9EE}" name="Column2441" dataDxfId="14027"/>
    <tableColumn id="2478" xr3:uid="{80D4358F-7F42-B341-93AF-94959D5E16C6}" name="Column2442" dataDxfId="14026"/>
    <tableColumn id="2479" xr3:uid="{A036BC07-2CEB-764A-956A-8B1D767B28FA}" name="Column2443" dataDxfId="14025"/>
    <tableColumn id="2480" xr3:uid="{1C577780-D4E9-6244-BA3F-9955719FED97}" name="Column2444" dataDxfId="14024"/>
    <tableColumn id="2481" xr3:uid="{65426CC8-BC46-8A47-ACCC-4DAC8BAE232F}" name="Column2445" dataDxfId="14023"/>
    <tableColumn id="2482" xr3:uid="{6E16790A-3057-4547-BB54-5373C57494F3}" name="Column2446" dataDxfId="14022"/>
    <tableColumn id="2483" xr3:uid="{B98A7553-1686-8C45-AC11-892E743BB620}" name="Column2447" dataDxfId="14021"/>
    <tableColumn id="2484" xr3:uid="{B40FC746-8AF0-9140-B0EA-5C8B95465A42}" name="Column2448" dataDxfId="14020"/>
    <tableColumn id="2485" xr3:uid="{F780AE88-13DB-2046-A139-C151BD5050CB}" name="Column2449" dataDxfId="14019"/>
    <tableColumn id="2486" xr3:uid="{63E47513-00B7-6C40-8463-542B413C6289}" name="Column2450" dataDxfId="14018"/>
    <tableColumn id="2487" xr3:uid="{9B091277-84AE-B74E-91B6-6B50DBE13075}" name="Column2451" dataDxfId="14017"/>
    <tableColumn id="2488" xr3:uid="{52A368A2-3316-BF4B-8B58-13D1D8C0BD75}" name="Column2452" dataDxfId="14016"/>
    <tableColumn id="2489" xr3:uid="{951E4583-DC79-6C44-8A96-3D9EB159D567}" name="Column2453" dataDxfId="14015"/>
    <tableColumn id="2490" xr3:uid="{8F3E1B9F-8BCA-1F4F-8E5C-6D3AD6D8C11F}" name="Column2454" dataDxfId="14014"/>
    <tableColumn id="2491" xr3:uid="{998E0CD8-AAA8-664B-9ED0-044E3CCF82FA}" name="Column2455" dataDxfId="14013"/>
    <tableColumn id="2492" xr3:uid="{36DF433F-975F-4D44-8CDD-BCF447435388}" name="Column2456" dataDxfId="14012"/>
    <tableColumn id="2493" xr3:uid="{914B74F5-99C1-A342-BB23-51585674A098}" name="Column2457" dataDxfId="14011"/>
    <tableColumn id="2494" xr3:uid="{DDAE88CB-9386-C94A-9A1B-DAAF2E1952A2}" name="Column2458" dataDxfId="14010"/>
    <tableColumn id="2495" xr3:uid="{BE1B9C42-B46D-0F47-9744-352A757524B8}" name="Column2459" dataDxfId="14009"/>
    <tableColumn id="2496" xr3:uid="{08AC16D0-BD84-5F41-960D-DD92FE678FEA}" name="Column2460" dataDxfId="14008"/>
    <tableColumn id="2497" xr3:uid="{92EBE221-B8B3-AD47-8EAA-8AD8A2E5DA91}" name="Column2461" dataDxfId="14007"/>
    <tableColumn id="2498" xr3:uid="{684E7991-661D-024F-8C40-2FAA3434EB70}" name="Column2462" dataDxfId="14006"/>
    <tableColumn id="2499" xr3:uid="{AB72F286-E23F-3946-82F8-CCEF577D3314}" name="Column2463" dataDxfId="14005"/>
    <tableColumn id="2500" xr3:uid="{9C089B1C-1890-C940-8D4A-E9208D45FA91}" name="Column2464" dataDxfId="14004"/>
    <tableColumn id="2501" xr3:uid="{DB83FABC-406C-794B-B53E-43000F6EECA3}" name="Column2465" dataDxfId="14003"/>
    <tableColumn id="2502" xr3:uid="{67E3E7EF-D643-644C-9293-E78E6027002D}" name="Column2466" dataDxfId="14002"/>
    <tableColumn id="2503" xr3:uid="{FC980604-5316-1148-91AE-1EE355B2F0B7}" name="Column2467" dataDxfId="14001"/>
    <tableColumn id="2504" xr3:uid="{A6CA3760-DC80-F248-8A65-FE0C707F2581}" name="Column2468" dataDxfId="14000"/>
    <tableColumn id="2505" xr3:uid="{4CAFFC5E-97F4-6E40-A1AF-09CE8D5C5327}" name="Column2469" dataDxfId="13999"/>
    <tableColumn id="2506" xr3:uid="{8125CF2B-8E08-EA44-AB22-FE8A56670619}" name="Column2470" dataDxfId="13998"/>
    <tableColumn id="2507" xr3:uid="{F1804D4E-B4DB-6848-ACD2-F7FC375D943A}" name="Column2471" dataDxfId="13997"/>
    <tableColumn id="2508" xr3:uid="{B86E3DDE-A535-6941-A9CC-D84F873B518D}" name="Column2472" dataDxfId="13996"/>
    <tableColumn id="2509" xr3:uid="{B8734691-EA6B-3541-B917-E05194276F20}" name="Column2473" dataDxfId="13995"/>
    <tableColumn id="2510" xr3:uid="{49A0D674-5F59-5948-9D2A-5C420BEF13AE}" name="Column2474" dataDxfId="13994"/>
    <tableColumn id="2511" xr3:uid="{48B29291-F3E8-834D-8B59-C65944BFF4F2}" name="Column2475" dataDxfId="13993"/>
    <tableColumn id="2512" xr3:uid="{8B8885A1-D944-D14E-A688-8FA7EBD07F1B}" name="Column2476" dataDxfId="13992"/>
    <tableColumn id="2513" xr3:uid="{64FD0B91-FF5B-B843-B7CA-2F1A4B707B81}" name="Column2477" dataDxfId="13991"/>
    <tableColumn id="2514" xr3:uid="{EBE17DE4-6568-C045-B6D2-6A3D43BCBC31}" name="Column2478" dataDxfId="13990"/>
    <tableColumn id="2515" xr3:uid="{21ED3C73-155C-CA4E-A324-A29263510CB2}" name="Column2479" dataDxfId="13989"/>
    <tableColumn id="2516" xr3:uid="{D0C670D2-DEB4-3F44-A57E-21033FD815C3}" name="Column2480" dataDxfId="13988"/>
    <tableColumn id="2517" xr3:uid="{DF4837FA-F35D-4746-B0EF-65843D2FC5B0}" name="Column2481" dataDxfId="13987"/>
    <tableColumn id="2518" xr3:uid="{4000F186-0A51-534C-B79F-75DFB2E90EB5}" name="Column2482" dataDxfId="13986"/>
    <tableColumn id="2519" xr3:uid="{355A95BA-50E2-9840-B1AD-5A61F85A3882}" name="Column2483" dataDxfId="13985"/>
    <tableColumn id="2520" xr3:uid="{50B8930E-AB40-3049-B849-D8219373C56F}" name="Column2484" dataDxfId="13984"/>
    <tableColumn id="2521" xr3:uid="{2D00994D-BDB0-F14E-9AA4-F84C22E19BE4}" name="Column2485" dataDxfId="13983"/>
    <tableColumn id="2522" xr3:uid="{62334E75-DF7C-3E49-8E05-FB21EC77A8E7}" name="Column2486" dataDxfId="13982"/>
    <tableColumn id="2523" xr3:uid="{EC012AE5-45D6-6D47-8415-A9539787936E}" name="Column2487" dataDxfId="13981"/>
    <tableColumn id="2524" xr3:uid="{12A54553-915B-0040-B591-423F2E4B7139}" name="Column2488" dataDxfId="13980"/>
    <tableColumn id="2525" xr3:uid="{C9C20119-18C7-9F40-9DDE-B81BA62A74FF}" name="Column2489" dataDxfId="13979"/>
    <tableColumn id="2526" xr3:uid="{A7DE99DD-195C-AB4C-88F0-1F2B70016F8C}" name="Column2490" dataDxfId="13978"/>
    <tableColumn id="2527" xr3:uid="{A3A3524A-C376-E54D-A214-C41A752CBE39}" name="Column2491" dataDxfId="13977"/>
    <tableColumn id="2528" xr3:uid="{1E5B3A55-2776-A742-BBAF-9BE0F9EB2AD6}" name="Column2492" dataDxfId="13976"/>
    <tableColumn id="2529" xr3:uid="{3BEC0748-D403-8D4B-951A-6F4015BE06AD}" name="Column2493" dataDxfId="13975"/>
    <tableColumn id="2530" xr3:uid="{50E5C22B-4579-A447-A6C6-DCF1FFF64386}" name="Column2494" dataDxfId="13974"/>
    <tableColumn id="2531" xr3:uid="{1821F2F1-E329-AD49-AC04-C340ED8751AD}" name="Column2495" dataDxfId="13973"/>
    <tableColumn id="2532" xr3:uid="{A937BBA5-489D-9343-B7C2-D6EFFE086569}" name="Column2496" dataDxfId="13972"/>
    <tableColumn id="2533" xr3:uid="{6C72EEC3-4A87-F442-A0DD-D99509337949}" name="Column2497" dataDxfId="13971"/>
    <tableColumn id="2534" xr3:uid="{972D0F76-CA10-F84F-8AB5-3FF3FB749DCB}" name="Column2498" dataDxfId="13970"/>
    <tableColumn id="2535" xr3:uid="{48519ADB-F6CB-2C49-A370-539FA0C9DE4B}" name="Column2499" dataDxfId="13969"/>
    <tableColumn id="2536" xr3:uid="{B4EAF7C5-6A5F-5E47-BFA0-BADFB65BC63D}" name="Column2500" dataDxfId="13968"/>
    <tableColumn id="2537" xr3:uid="{C28E0C23-DFF8-124B-A0A7-F6486270D83E}" name="Column2501" dataDxfId="13967"/>
    <tableColumn id="2538" xr3:uid="{02435790-A746-0B4D-9575-A96FA870158E}" name="Column2502" dataDxfId="13966"/>
    <tableColumn id="2539" xr3:uid="{9DEBDF30-9166-AD46-B566-AB24C3A0AD9C}" name="Column2503" dataDxfId="13965"/>
    <tableColumn id="2540" xr3:uid="{C3F24214-072E-A941-A128-C0A68BE613E9}" name="Column2504" dataDxfId="13964"/>
    <tableColumn id="2541" xr3:uid="{3EE96FD3-3D33-214C-B392-D004B1C055C3}" name="Column2505" dataDxfId="13963"/>
    <tableColumn id="2542" xr3:uid="{588FE74C-0C2D-4C42-BF5E-1E4029513192}" name="Column2506" dataDxfId="13962"/>
    <tableColumn id="2543" xr3:uid="{522FA1A1-D755-664E-8C09-7F43E65B9CA5}" name="Column2507" dataDxfId="13961"/>
    <tableColumn id="2544" xr3:uid="{B4F3CB1F-924C-134D-A372-B697CCB4F135}" name="Column2508" dataDxfId="13960"/>
    <tableColumn id="2545" xr3:uid="{2809740C-4018-E843-B229-B8BBF654AAFF}" name="Column2509" dataDxfId="13959"/>
    <tableColumn id="2546" xr3:uid="{8C76345A-7C89-B548-8E84-61DFE47835D0}" name="Column2510" dataDxfId="13958"/>
    <tableColumn id="2547" xr3:uid="{B3710617-C06B-2148-A254-45B5ED6ACC87}" name="Column2511" dataDxfId="13957"/>
    <tableColumn id="2548" xr3:uid="{CB645A6B-F201-0C49-A74A-835FB5BA4203}" name="Column2512" dataDxfId="13956"/>
    <tableColumn id="2549" xr3:uid="{D7921AEB-B338-DD42-8819-59511B1FDDC6}" name="Column2513" dataDxfId="13955"/>
    <tableColumn id="2550" xr3:uid="{58BC27D2-BBA2-D940-B204-CC44F8EC530E}" name="Column2514" dataDxfId="13954"/>
    <tableColumn id="2551" xr3:uid="{980AA0AB-BF60-1042-981C-85403E310A1F}" name="Column2515" dataDxfId="13953"/>
    <tableColumn id="2552" xr3:uid="{F01D4F15-0D1F-1A47-B1A8-AEE4A3EFCD48}" name="Column2516" dataDxfId="13952"/>
    <tableColumn id="2553" xr3:uid="{921E2BAF-8DB9-784F-B6A4-503B872861CE}" name="Column2517" dataDxfId="13951"/>
    <tableColumn id="2554" xr3:uid="{28858AA4-CD7C-4945-BDBA-DA1D7166889E}" name="Column2518" dataDxfId="13950"/>
    <tableColumn id="2555" xr3:uid="{5BB6474D-C365-514F-95C4-A9EE12E270A5}" name="Column2519" dataDxfId="13949"/>
    <tableColumn id="2556" xr3:uid="{2CEC59B1-36D4-044C-ACEB-4B1C5DA34088}" name="Column2520" dataDxfId="13948"/>
    <tableColumn id="2557" xr3:uid="{FEC42B16-FC5A-D24E-82BA-038BDF2D3FC3}" name="Column2521" dataDxfId="13947"/>
    <tableColumn id="2558" xr3:uid="{8DB3228F-BD77-F949-A3E9-E61A2C081D4B}" name="Column2522" dataDxfId="13946"/>
    <tableColumn id="2559" xr3:uid="{B99F2763-8A37-0241-BE12-DF5A7A19918E}" name="Column2523" dataDxfId="13945"/>
    <tableColumn id="2560" xr3:uid="{03EF8910-6920-EE4F-9F4A-B08CCE9138E5}" name="Column2524" dataDxfId="13944"/>
    <tableColumn id="2561" xr3:uid="{245E8DA7-2DCC-5A46-9715-4521F34CD4E8}" name="Column2525" dataDxfId="13943"/>
    <tableColumn id="2562" xr3:uid="{13A30374-B0A4-B64D-A94A-2EDFCF26CA6F}" name="Column2526" dataDxfId="13942"/>
    <tableColumn id="2563" xr3:uid="{5DB5221D-3E49-A34A-9F24-BB52CC03CF5B}" name="Column2527" dataDxfId="13941"/>
    <tableColumn id="2564" xr3:uid="{1025E3E8-B50B-5B48-8AE4-B6DF2EDBF7A4}" name="Column2528" dataDxfId="13940"/>
    <tableColumn id="2565" xr3:uid="{3BDF24C9-99AE-8F47-8C63-8C3C979A9802}" name="Column2529" dataDxfId="13939"/>
    <tableColumn id="2566" xr3:uid="{D2AE15B3-D055-C141-84B3-935595E2E260}" name="Column2530" dataDxfId="13938"/>
    <tableColumn id="2567" xr3:uid="{62BB7A03-7862-7E40-8FAA-4635184A24C4}" name="Column2531" dataDxfId="13937"/>
    <tableColumn id="2568" xr3:uid="{C1226954-F483-B847-ABA5-B610BCB3B5F7}" name="Column2532" dataDxfId="13936"/>
    <tableColumn id="2569" xr3:uid="{10E33C82-1654-A94E-A63F-4249BD9EEFCF}" name="Column2533" dataDxfId="13935"/>
    <tableColumn id="2570" xr3:uid="{51B2C39B-A594-D14C-AA69-E09D47A3F005}" name="Column2534" dataDxfId="13934"/>
    <tableColumn id="2571" xr3:uid="{1F4277DD-3C80-364B-A87E-EFAE1103EE42}" name="Column2535" dataDxfId="13933"/>
    <tableColumn id="2572" xr3:uid="{2AAE38DE-3419-924F-98FB-E991384F3E23}" name="Column2536" dataDxfId="13932"/>
    <tableColumn id="2573" xr3:uid="{B242EC62-A931-E64C-9962-1C2C48580156}" name="Column2537" dataDxfId="13931"/>
    <tableColumn id="2574" xr3:uid="{383476AB-F46A-9446-A8E5-E381D8FCBB05}" name="Column2538" dataDxfId="13930"/>
    <tableColumn id="2575" xr3:uid="{568AD2BF-0F42-3341-8122-22FD3457B18D}" name="Column2539" dataDxfId="13929"/>
    <tableColumn id="2576" xr3:uid="{751C0A81-485E-9F4D-9211-F68557B484B7}" name="Column2540" dataDxfId="13928"/>
    <tableColumn id="2577" xr3:uid="{30EAA442-39BF-374F-98F0-0D65F9DCE094}" name="Column2541" dataDxfId="13927"/>
    <tableColumn id="2578" xr3:uid="{A01552F7-245B-584E-B69F-0C924532F644}" name="Column2542" dataDxfId="13926"/>
    <tableColumn id="2579" xr3:uid="{63987850-89EE-0144-B211-2A77AF5D0567}" name="Column2543" dataDxfId="13925"/>
    <tableColumn id="2580" xr3:uid="{3D9F39EF-C247-BF40-8FE3-89E3C59383BE}" name="Column2544" dataDxfId="13924"/>
    <tableColumn id="2581" xr3:uid="{FFA0AAEA-91F7-874E-82C3-BBBA1F3B0E1E}" name="Column2545" dataDxfId="13923"/>
    <tableColumn id="2582" xr3:uid="{D658FF92-12CD-934C-969D-DAB289E9373A}" name="Column2546" dataDxfId="13922"/>
    <tableColumn id="2583" xr3:uid="{828A13C9-EA1B-A94E-A49F-89F99546DCF9}" name="Column2547" dataDxfId="13921"/>
    <tableColumn id="2584" xr3:uid="{BDDE5E41-3511-EC4E-8EDD-47E5C10E70F2}" name="Column2548" dataDxfId="13920"/>
    <tableColumn id="2585" xr3:uid="{F817E006-2121-0240-8183-6CBB60BCA85B}" name="Column2549" dataDxfId="13919"/>
    <tableColumn id="2586" xr3:uid="{42B2B0C1-5DD6-9E4A-8E3B-99DAD92B60A1}" name="Column2550" dataDxfId="13918"/>
    <tableColumn id="2587" xr3:uid="{F40258E4-6D84-7E45-87CD-68AF2F8AE85D}" name="Column2551" dataDxfId="13917"/>
    <tableColumn id="2588" xr3:uid="{0C2E0A96-7B9D-AA44-B17D-0E531D4F61BB}" name="Column2552" dataDxfId="13916"/>
    <tableColumn id="2589" xr3:uid="{94FA8545-D523-B244-8A8B-31836F946069}" name="Column2553" dataDxfId="13915"/>
    <tableColumn id="2590" xr3:uid="{24E932E7-7DB9-8040-8113-256D8D1998AC}" name="Column2554" dataDxfId="13914"/>
    <tableColumn id="2591" xr3:uid="{84A5091F-D08B-8448-9E6E-B6AA0851D14A}" name="Column2555" dataDxfId="13913"/>
    <tableColumn id="2592" xr3:uid="{C351DE56-A8C5-1343-8DAA-C2DF2D2793F1}" name="Column2556" dataDxfId="13912"/>
    <tableColumn id="2593" xr3:uid="{1BD88700-86DD-3F42-9870-65832C44B697}" name="Column2557" dataDxfId="13911"/>
    <tableColumn id="2594" xr3:uid="{BE948790-9427-4744-9768-8D947303D818}" name="Column2558" dataDxfId="13910"/>
    <tableColumn id="2595" xr3:uid="{71B49C94-DA5F-A144-96D3-ED30C3773AAF}" name="Column2559" dataDxfId="13909"/>
    <tableColumn id="2596" xr3:uid="{3DC637A0-B117-4844-93DB-478337F62552}" name="Column2560" dataDxfId="13908"/>
    <tableColumn id="2597" xr3:uid="{A0D19F4A-994D-C442-8FA6-9DB891006C07}" name="Column2561" dataDxfId="13907"/>
    <tableColumn id="2598" xr3:uid="{AE7A5001-578E-AE4A-9929-6472D20EFCB2}" name="Column2562" dataDxfId="13906"/>
    <tableColumn id="2599" xr3:uid="{41EB3C10-6ED6-F24B-8A66-9C44F7E489CA}" name="Column2563" dataDxfId="13905"/>
    <tableColumn id="2600" xr3:uid="{BDB8FA16-AA2E-DD48-8899-C9F75AA51C71}" name="Column2564" dataDxfId="13904"/>
    <tableColumn id="2601" xr3:uid="{7384B70E-B199-2D4E-9510-F6F66A633E8D}" name="Column2565" dataDxfId="13903"/>
    <tableColumn id="2602" xr3:uid="{58AED802-08CC-0D43-AAE4-B70B9CFFAA21}" name="Column2566" dataDxfId="13902"/>
    <tableColumn id="2603" xr3:uid="{590B0AEA-0752-274D-8ABB-85826102B6D7}" name="Column2567" dataDxfId="13901"/>
    <tableColumn id="2604" xr3:uid="{6F85FB20-C31B-9B47-9CC5-DA4C1C6EDE71}" name="Column2568" dataDxfId="13900"/>
    <tableColumn id="2605" xr3:uid="{B24C9BD7-A50C-1245-BCE3-C6B94E83D878}" name="Column2569" dataDxfId="13899"/>
    <tableColumn id="2606" xr3:uid="{9D5C897C-D0EB-3741-B761-BC242FB42A43}" name="Column2570" dataDxfId="13898"/>
    <tableColumn id="2607" xr3:uid="{113E70C8-85E9-0641-8477-AE5C363B93AA}" name="Column2571" dataDxfId="13897"/>
    <tableColumn id="2608" xr3:uid="{2BCF335B-D18F-D947-901E-E9A068DF88C3}" name="Column2572" dataDxfId="13896"/>
    <tableColumn id="2609" xr3:uid="{DEA2E704-86E7-FC49-A84D-58CDD59F9B2C}" name="Column2573" dataDxfId="13895"/>
    <tableColumn id="2610" xr3:uid="{5E23D427-5A5E-CE4A-BFD8-82567C45B906}" name="Column2574" dataDxfId="13894"/>
    <tableColumn id="2611" xr3:uid="{1A281438-7DA7-C64B-9FF2-44C884F0F903}" name="Column2575" dataDxfId="13893"/>
    <tableColumn id="2612" xr3:uid="{BD5E60EC-8CEA-9E4A-B434-BA567D3EC6C8}" name="Column2576" dataDxfId="13892"/>
    <tableColumn id="2613" xr3:uid="{C4C02D28-3007-B047-B975-BC9A1EE6FE71}" name="Column2577" dataDxfId="13891"/>
    <tableColumn id="2614" xr3:uid="{7EAB198E-0A90-3543-8309-8F7EC1075CF3}" name="Column2578" dataDxfId="13890"/>
    <tableColumn id="2615" xr3:uid="{AD2EC0B8-64DF-FA4B-9F76-CB92450262D7}" name="Column2579" dataDxfId="13889"/>
    <tableColumn id="2616" xr3:uid="{CC92C6DB-F440-8546-9998-906A69B86350}" name="Column2580" dataDxfId="13888"/>
    <tableColumn id="2617" xr3:uid="{1A6EAB51-BFD0-BB41-A549-985DB8075E7F}" name="Column2581" dataDxfId="13887"/>
    <tableColumn id="2618" xr3:uid="{479F7E19-6302-0C43-AF45-406DB9F0702D}" name="Column2582" dataDxfId="13886"/>
    <tableColumn id="2619" xr3:uid="{AE5A9D16-5D8F-3243-9B84-FA6952BE611C}" name="Column2583" dataDxfId="13885"/>
    <tableColumn id="2620" xr3:uid="{BCE30155-B76B-494B-BE26-6CE57DEB9CF9}" name="Column2584" dataDxfId="13884"/>
    <tableColumn id="2621" xr3:uid="{AB6FEB22-D6E4-4249-9CA5-ECAF32A64D82}" name="Column2585" dataDxfId="13883"/>
    <tableColumn id="2622" xr3:uid="{51C0CAEA-7062-6F41-BF88-EB0849DD1B86}" name="Column2586" dataDxfId="13882"/>
    <tableColumn id="2623" xr3:uid="{2784ECA2-04DD-994C-B913-D7A2DF58365C}" name="Column2587" dataDxfId="13881"/>
    <tableColumn id="2624" xr3:uid="{6B9BE192-DAA4-034A-B78F-CEDA31F76463}" name="Column2588" dataDxfId="13880"/>
    <tableColumn id="2625" xr3:uid="{63DDA061-90C1-DF4F-BE97-C5F376690B42}" name="Column2589" dataDxfId="13879"/>
    <tableColumn id="2626" xr3:uid="{15DC9795-43F5-DB42-98B3-9FF576DDE6E8}" name="Column2590" dataDxfId="13878"/>
    <tableColumn id="2627" xr3:uid="{0B2F6326-FD1F-744A-88C8-3652DDE4C879}" name="Column2591" dataDxfId="13877"/>
    <tableColumn id="2628" xr3:uid="{9EBB4548-6CA9-8447-AAB8-47B20D642285}" name="Column2592" dataDxfId="13876"/>
    <tableColumn id="2629" xr3:uid="{89F1FE81-02B2-D845-946D-E544F89F6564}" name="Column2593" dataDxfId="13875"/>
    <tableColumn id="2630" xr3:uid="{41CE1796-2DE7-0C4F-846D-AD5E0D94DA2E}" name="Column2594" dataDxfId="13874"/>
    <tableColumn id="2631" xr3:uid="{B41ECB60-B839-BB47-9F73-600F6B61E2CF}" name="Column2595" dataDxfId="13873"/>
    <tableColumn id="2632" xr3:uid="{0F11436D-2865-774B-8D46-282E935E1B9D}" name="Column2596" dataDxfId="13872"/>
    <tableColumn id="2633" xr3:uid="{43CD22FC-08A3-F147-B68E-761DA6C8CF57}" name="Column2597" dataDxfId="13871"/>
    <tableColumn id="2634" xr3:uid="{1221CDA4-0765-B14F-8AA9-E22E838A84F8}" name="Column2598" dataDxfId="13870"/>
    <tableColumn id="2635" xr3:uid="{F9DB642A-EFA2-F24E-BA6C-13ADEF968783}" name="Column2599" dataDxfId="13869"/>
    <tableColumn id="2636" xr3:uid="{9D99F55B-DFF2-124A-8810-ECA753692D98}" name="Column2600" dataDxfId="13868"/>
    <tableColumn id="2637" xr3:uid="{A398AA70-A9E3-0A43-A905-FACF4F3F5E30}" name="Column2601" dataDxfId="13867"/>
    <tableColumn id="2638" xr3:uid="{83450F51-C825-F54C-9E5D-268ED753F2D8}" name="Column2602" dataDxfId="13866"/>
    <tableColumn id="2639" xr3:uid="{36E20B15-94CD-EA4D-AB5F-9A116FA51410}" name="Column2603" dataDxfId="13865"/>
    <tableColumn id="2640" xr3:uid="{F2929CB3-D779-BE40-A9CF-53DF22CBE3D3}" name="Column2604" dataDxfId="13864"/>
    <tableColumn id="2641" xr3:uid="{6030682A-279F-CC4F-91C2-B8AB4FBAB183}" name="Column2605" dataDxfId="13863"/>
    <tableColumn id="2642" xr3:uid="{AF655F65-4039-8A4F-AB23-8C065B2D64D7}" name="Column2606" dataDxfId="13862"/>
    <tableColumn id="2643" xr3:uid="{1B41D095-9A39-794D-8498-E7353D47BFC8}" name="Column2607" dataDxfId="13861"/>
    <tableColumn id="2644" xr3:uid="{C9394623-159A-2B46-A6CB-60711AB0AFF7}" name="Column2608" dataDxfId="13860"/>
    <tableColumn id="2645" xr3:uid="{545F27F5-9E5C-E44C-A29B-C04D75EDECAF}" name="Column2609" dataDxfId="13859"/>
    <tableColumn id="2646" xr3:uid="{4C59473A-4F67-5544-8593-DBEAE667429B}" name="Column2610" dataDxfId="13858"/>
    <tableColumn id="2647" xr3:uid="{8C1DDE04-C138-3247-A037-AB02D6F26CCB}" name="Column2611" dataDxfId="13857"/>
    <tableColumn id="2648" xr3:uid="{348B2FE2-E766-C84D-AB2E-91A38365EE23}" name="Column2612" dataDxfId="13856"/>
    <tableColumn id="2649" xr3:uid="{60BDFA9D-68DD-1747-BFB2-48186539E315}" name="Column2613" dataDxfId="13855"/>
    <tableColumn id="2650" xr3:uid="{FA3BA58F-A45A-D443-BCD4-E451F75538A8}" name="Column2614" dataDxfId="13854"/>
    <tableColumn id="2651" xr3:uid="{8E90CB43-FD96-544F-9FC5-97DAD8623348}" name="Column2615" dataDxfId="13853"/>
    <tableColumn id="2652" xr3:uid="{A3DB5F98-9E84-1841-858B-6195587E9726}" name="Column2616" dataDxfId="13852"/>
    <tableColumn id="2653" xr3:uid="{6DD0FFE1-F108-4047-B98C-E47AF1C76ADE}" name="Column2617" dataDxfId="13851"/>
    <tableColumn id="2654" xr3:uid="{3928683E-E509-304C-BF1E-75472A3622AF}" name="Column2618" dataDxfId="13850"/>
    <tableColumn id="2655" xr3:uid="{7E5C0BB2-96D9-E14A-84FC-63A964520ADF}" name="Column2619" dataDxfId="13849"/>
    <tableColumn id="2656" xr3:uid="{7FF7D16A-A7EF-324E-83F6-DE1A6840009F}" name="Column2620" dataDxfId="13848"/>
    <tableColumn id="2657" xr3:uid="{F698B48D-EE38-8D48-AA98-965B8656EDEA}" name="Column2621" dataDxfId="13847"/>
    <tableColumn id="2658" xr3:uid="{D38DBB0F-F130-174E-940A-373EC1543B25}" name="Column2622" dataDxfId="13846"/>
    <tableColumn id="2659" xr3:uid="{57BD9564-F27F-D94F-90B7-23CB7E8D9F0C}" name="Column2623" dataDxfId="13845"/>
    <tableColumn id="2660" xr3:uid="{29A0F376-013D-D446-A237-65A7AF33FDF8}" name="Column2624" dataDxfId="13844"/>
    <tableColumn id="2661" xr3:uid="{6DA55F7D-4531-9C4A-B47F-677FFF878B37}" name="Column2625" dataDxfId="13843"/>
    <tableColumn id="2662" xr3:uid="{DDAB5642-B753-D240-877D-69B6C6CEB377}" name="Column2626" dataDxfId="13842"/>
    <tableColumn id="2663" xr3:uid="{F194DDF1-5EE8-874A-B868-6473D3FC2726}" name="Column2627" dataDxfId="13841"/>
    <tableColumn id="2664" xr3:uid="{2E64352A-9224-2F46-BCE0-64672512D025}" name="Column2628" dataDxfId="13840"/>
    <tableColumn id="2665" xr3:uid="{C5BE3FE8-6E40-FA4B-8C99-DD65FF40F6E1}" name="Column2629" dataDxfId="13839"/>
    <tableColumn id="2666" xr3:uid="{BA4858AF-42AD-D148-8920-BBDD3369D40D}" name="Column2630" dataDxfId="13838"/>
    <tableColumn id="2667" xr3:uid="{65C6C7BA-3D4B-274C-98EB-03C5EE604965}" name="Column2631" dataDxfId="13837"/>
    <tableColumn id="2668" xr3:uid="{C496D381-5241-6741-9F16-09518F24295F}" name="Column2632" dataDxfId="13836"/>
    <tableColumn id="2669" xr3:uid="{3882964A-C8D0-0D4A-A796-42E3778E89F1}" name="Column2633" dataDxfId="13835"/>
    <tableColumn id="2670" xr3:uid="{809B9778-DAF1-5C4E-884E-6E177434C871}" name="Column2634" dataDxfId="13834"/>
    <tableColumn id="2671" xr3:uid="{CB4F9CCE-EE6B-3340-93D5-F58D016CD099}" name="Column2635" dataDxfId="13833"/>
    <tableColumn id="2672" xr3:uid="{AC55F3AB-7F0C-C54B-9644-8D9D759CB7DF}" name="Column2636" dataDxfId="13832"/>
    <tableColumn id="2673" xr3:uid="{FADE1F13-6AA6-7E44-8334-AB9C09AA7872}" name="Column2637" dataDxfId="13831"/>
    <tableColumn id="2674" xr3:uid="{DF328061-9E2E-7845-9784-9D46D3FA25F7}" name="Column2638" dataDxfId="13830"/>
    <tableColumn id="2675" xr3:uid="{27A146BE-6002-984A-895E-AE19D3AFD97E}" name="Column2639" dataDxfId="13829"/>
    <tableColumn id="2676" xr3:uid="{4FD5DC7A-A56D-FE4E-8F5A-57B65C70A648}" name="Column2640" dataDxfId="13828"/>
    <tableColumn id="2677" xr3:uid="{361A2124-6111-854E-8407-DD56C62850F5}" name="Column2641" dataDxfId="13827"/>
    <tableColumn id="2678" xr3:uid="{C3CB0337-C4B4-DE47-83FE-9BD098FFA4B8}" name="Column2642" dataDxfId="13826"/>
    <tableColumn id="2679" xr3:uid="{47FCAEA3-131F-F64D-AD3B-908C2785BD91}" name="Column2643" dataDxfId="13825"/>
    <tableColumn id="2680" xr3:uid="{55B52E4A-B79D-C54C-A16F-47BD3160B669}" name="Column2644" dataDxfId="13824"/>
    <tableColumn id="2681" xr3:uid="{82764D84-E87D-4A44-9E18-20A5F2046B43}" name="Column2645" dataDxfId="13823"/>
    <tableColumn id="2682" xr3:uid="{FEC662C2-778D-7743-B830-4CCBFD5EE798}" name="Column2646" dataDxfId="13822"/>
    <tableColumn id="2683" xr3:uid="{FC1DC62A-F60D-6B44-B268-0E57D6D0256B}" name="Column2647" dataDxfId="13821"/>
    <tableColumn id="2684" xr3:uid="{32DB99FD-2856-574C-8F13-87F72F426FD1}" name="Column2648" dataDxfId="13820"/>
    <tableColumn id="2685" xr3:uid="{27002A83-1EA4-1D46-83DE-CBD7FE51A548}" name="Column2649" dataDxfId="13819"/>
    <tableColumn id="2686" xr3:uid="{375CDE33-253B-DA4E-B389-F11EB13631AA}" name="Column2650" dataDxfId="13818"/>
    <tableColumn id="2687" xr3:uid="{03B2FA5A-DB93-7549-B683-44AC71310458}" name="Column2651" dataDxfId="13817"/>
    <tableColumn id="2688" xr3:uid="{D37CE224-D4AC-244A-B176-C1F94B03C3E6}" name="Column2652" dataDxfId="13816"/>
    <tableColumn id="2689" xr3:uid="{7BA617FA-1191-3740-9830-01D8AE34EC65}" name="Column2653" dataDxfId="13815"/>
    <tableColumn id="2690" xr3:uid="{51D9DFEF-B407-0C4F-8956-36ACB2242515}" name="Column2654" dataDxfId="13814"/>
    <tableColumn id="2691" xr3:uid="{053A9184-0F20-7444-A335-BF797D0D0EE8}" name="Column2655" dataDxfId="13813"/>
    <tableColumn id="2692" xr3:uid="{499F1564-26FB-1E48-9054-4D6EFE7684C5}" name="Column2656" dataDxfId="13812"/>
    <tableColumn id="2693" xr3:uid="{B73F1E13-8F86-684B-A269-812CD77C00FA}" name="Column2657" dataDxfId="13811"/>
    <tableColumn id="2694" xr3:uid="{EEE91D1E-6C67-4A43-8616-18CF5A9A49A4}" name="Column2658" dataDxfId="13810"/>
    <tableColumn id="2695" xr3:uid="{DA877123-56EF-D342-B7F2-A3AF013CE618}" name="Column2659" dataDxfId="13809"/>
    <tableColumn id="2696" xr3:uid="{720AE06D-878D-004F-B50C-1CF49E15255D}" name="Column2660" dataDxfId="13808"/>
    <tableColumn id="2697" xr3:uid="{52B428D1-0010-7F4F-9C74-4CE61C2A13A0}" name="Column2661" dataDxfId="13807"/>
    <tableColumn id="2698" xr3:uid="{B241EB08-9E42-D842-BCE7-109264097480}" name="Column2662" dataDxfId="13806"/>
    <tableColumn id="2699" xr3:uid="{8C997DAB-5712-2243-A4B4-A7B601FC6915}" name="Column2663" dataDxfId="13805"/>
    <tableColumn id="2700" xr3:uid="{8384C669-EF6F-A94A-84ED-66BFC7C29385}" name="Column2664" dataDxfId="13804"/>
    <tableColumn id="2701" xr3:uid="{A3BD762D-E0DD-714F-83CE-77282D6BAFEE}" name="Column2665" dataDxfId="13803"/>
    <tableColumn id="2702" xr3:uid="{E714E062-92E5-8042-A2EE-93D073145275}" name="Column2666" dataDxfId="13802"/>
    <tableColumn id="2703" xr3:uid="{F8268EB1-9F6C-BD45-8953-652596D432DC}" name="Column2667" dataDxfId="13801"/>
    <tableColumn id="2704" xr3:uid="{75D0E24F-6173-E149-B5A2-D638804A65FD}" name="Column2668" dataDxfId="13800"/>
    <tableColumn id="2705" xr3:uid="{758DED54-0E8F-FB46-BC48-4895D235F926}" name="Column2669" dataDxfId="13799"/>
    <tableColumn id="2706" xr3:uid="{30090807-DEEE-234C-9E39-911CC8368368}" name="Column2670" dataDxfId="13798"/>
    <tableColumn id="2707" xr3:uid="{DD36EEBC-BE8E-7F48-86CF-761FADCEBCA6}" name="Column2671" dataDxfId="13797"/>
    <tableColumn id="2708" xr3:uid="{4F771942-453D-AA4D-88E3-B149EB42A3F5}" name="Column2672" dataDxfId="13796"/>
    <tableColumn id="2709" xr3:uid="{15A817D7-659A-9F49-9C1C-603AD52EAB7F}" name="Column2673" dataDxfId="13795"/>
    <tableColumn id="2710" xr3:uid="{0ADBC95D-4C7D-DC45-A86A-144789068BDC}" name="Column2674" dataDxfId="13794"/>
    <tableColumn id="2711" xr3:uid="{2F03DAE7-248A-7C44-A0B1-44B6DE32E266}" name="Column2675" dataDxfId="13793"/>
    <tableColumn id="2712" xr3:uid="{78E12B53-FA37-6049-9C1F-CB649BF92B41}" name="Column2676" dataDxfId="13792"/>
    <tableColumn id="2713" xr3:uid="{79468EB0-64AB-C042-9E8A-B3106826519A}" name="Column2677" dataDxfId="13791"/>
    <tableColumn id="2714" xr3:uid="{69007927-1DB7-A74F-9E05-EDAA7DECE7E1}" name="Column2678" dataDxfId="13790"/>
    <tableColumn id="2715" xr3:uid="{804627CA-3D7C-5A4C-8042-024E80DB91B6}" name="Column2679" dataDxfId="13789"/>
    <tableColumn id="2716" xr3:uid="{7EC7C158-7EF2-4D42-9789-CE3B306FA6B5}" name="Column2680" dataDxfId="13788"/>
    <tableColumn id="2717" xr3:uid="{761567BE-B2FF-6240-B0B6-80D57FA2145C}" name="Column2681" dataDxfId="13787"/>
    <tableColumn id="2718" xr3:uid="{70AF6013-EE18-D649-AD83-6EDC64EFECE4}" name="Column2682" dataDxfId="13786"/>
    <tableColumn id="2719" xr3:uid="{4D5DA816-9137-0442-8ED2-6FCAF1A37561}" name="Column2683" dataDxfId="13785"/>
    <tableColumn id="2720" xr3:uid="{75681063-3AFC-AA4F-8D8A-A9ACFE23938B}" name="Column2684" dataDxfId="13784"/>
    <tableColumn id="2721" xr3:uid="{74F79D7B-F9D6-8C4A-BA6F-44B6110C445F}" name="Column2685" dataDxfId="13783"/>
    <tableColumn id="2722" xr3:uid="{C093A47F-F909-DC4F-A355-B3B01A994672}" name="Column2686" dataDxfId="13782"/>
    <tableColumn id="2723" xr3:uid="{8B8D0E0D-1A28-5A40-851A-6DB17625E87F}" name="Column2687" dataDxfId="13781"/>
    <tableColumn id="2724" xr3:uid="{94C69425-4EBB-1447-8A91-DC4357CDB742}" name="Column2688" dataDxfId="13780"/>
    <tableColumn id="2725" xr3:uid="{53D8EB36-3A2A-6D4F-AFFD-ABDDD7F0B833}" name="Column2689" dataDxfId="13779"/>
    <tableColumn id="2726" xr3:uid="{3B7C0340-8769-1140-A49C-F9FB2C535D2F}" name="Column2690" dataDxfId="13778"/>
    <tableColumn id="2727" xr3:uid="{C1CC0C74-6706-4D4F-8DEB-EC95AA3A7D72}" name="Column2691" dataDxfId="13777"/>
    <tableColumn id="2728" xr3:uid="{F99E7D69-3593-A347-88FD-6CE019277E31}" name="Column2692" dataDxfId="13776"/>
    <tableColumn id="2729" xr3:uid="{CD363BCA-B117-EA45-A780-567489021687}" name="Column2693" dataDxfId="13775"/>
    <tableColumn id="2730" xr3:uid="{1A3236BA-0EC9-FA4A-BB68-95079D7A344D}" name="Column2694" dataDxfId="13774"/>
    <tableColumn id="2731" xr3:uid="{E3B5BEC3-BEAF-E641-B18C-97701DCBE175}" name="Column2695" dataDxfId="13773"/>
    <tableColumn id="2732" xr3:uid="{7BE7D371-BE71-3540-A165-A07CBFEC193C}" name="Column2696" dataDxfId="13772"/>
    <tableColumn id="2733" xr3:uid="{D1BCFC5C-A389-E446-B004-B594778C2C81}" name="Column2697" dataDxfId="13771"/>
    <tableColumn id="2734" xr3:uid="{5D4A0B37-B586-B44C-8101-C512267816DB}" name="Column2698" dataDxfId="13770"/>
    <tableColumn id="2735" xr3:uid="{1A47C25E-8736-0342-A610-BC04AFCD44D3}" name="Column2699" dataDxfId="13769"/>
    <tableColumn id="2736" xr3:uid="{0FFF82C8-2485-BF43-9937-33C69265F0A9}" name="Column2700" dataDxfId="13768"/>
    <tableColumn id="2737" xr3:uid="{54C16504-BFC7-5F4E-AFF5-07577FF6DE69}" name="Column2701" dataDxfId="13767"/>
    <tableColumn id="2738" xr3:uid="{3FA69E1E-0297-D34C-B39F-DDDBCB464A90}" name="Column2702" dataDxfId="13766"/>
    <tableColumn id="2739" xr3:uid="{2C86BA15-574E-9744-86D0-05ABA9A42FD7}" name="Column2703" dataDxfId="13765"/>
    <tableColumn id="2740" xr3:uid="{7B51E1D1-9E26-7B4B-BD84-66BF8A3B1B55}" name="Column2704" dataDxfId="13764"/>
    <tableColumn id="2741" xr3:uid="{BD3FD28C-2739-F14D-A4D3-442BCF7BF660}" name="Column2705" dataDxfId="13763"/>
    <tableColumn id="2742" xr3:uid="{70F15FBD-C207-2E40-9B02-CC4579AFC01E}" name="Column2706" dataDxfId="13762"/>
    <tableColumn id="2743" xr3:uid="{13CB05C9-3506-6B44-AE59-B684FC00F967}" name="Column2707" dataDxfId="13761"/>
    <tableColumn id="2744" xr3:uid="{59C64591-E11A-AC43-8276-AF487E5D9F06}" name="Column2708" dataDxfId="13760"/>
    <tableColumn id="2745" xr3:uid="{EF1AF0F1-DD58-A948-BBFA-B223011FD9BC}" name="Column2709" dataDxfId="13759"/>
    <tableColumn id="2746" xr3:uid="{A20AB5D0-9A60-FB41-879B-25272217BD75}" name="Column2710" dataDxfId="13758"/>
    <tableColumn id="2747" xr3:uid="{2D9AAB9C-249F-174B-9105-C5339A089FD3}" name="Column2711" dataDxfId="13757"/>
    <tableColumn id="2748" xr3:uid="{6EA3A14B-132D-1446-B7E1-73C3935BA5EE}" name="Column2712" dataDxfId="13756"/>
    <tableColumn id="2749" xr3:uid="{B5D58753-FFA1-C54F-AD89-F07242773D33}" name="Column2713" dataDxfId="13755"/>
    <tableColumn id="2750" xr3:uid="{697861C5-5F95-DE43-94AB-99BBB878C21D}" name="Column2714" dataDxfId="13754"/>
    <tableColumn id="2751" xr3:uid="{DFE2AE79-B717-E945-A9B2-C7EA103964E0}" name="Column2715" dataDxfId="13753"/>
    <tableColumn id="2752" xr3:uid="{33994737-25E1-8342-9064-DD5A220F5C2B}" name="Column2716" dataDxfId="13752"/>
    <tableColumn id="2753" xr3:uid="{5C7A61B2-ED45-D646-9DD5-89F6D8A8F4E2}" name="Column2717" dataDxfId="13751"/>
    <tableColumn id="2754" xr3:uid="{A082E56B-6664-8A42-A814-47116733193A}" name="Column2718" dataDxfId="13750"/>
    <tableColumn id="2755" xr3:uid="{2F0E1F28-DC92-D045-A115-44A9DF101DE7}" name="Column2719" dataDxfId="13749"/>
    <tableColumn id="2756" xr3:uid="{BB664F7C-C034-3440-B726-CDA2E7C051B2}" name="Column2720" dataDxfId="13748"/>
    <tableColumn id="2757" xr3:uid="{10DA0F43-CC75-F140-B2AD-573E5AF096D4}" name="Column2721" dataDxfId="13747"/>
    <tableColumn id="2758" xr3:uid="{E40FCFA0-51F3-D34B-8026-7725A3226A33}" name="Column2722" dataDxfId="13746"/>
    <tableColumn id="2759" xr3:uid="{402D45F4-AC98-AF4F-8F87-C5DAA765D76E}" name="Column2723" dataDxfId="13745"/>
    <tableColumn id="2760" xr3:uid="{8FE83F35-ED89-2F48-9577-01806B0ADCD6}" name="Column2724" dataDxfId="13744"/>
    <tableColumn id="2761" xr3:uid="{C3080335-B714-A148-AF19-A4D399166228}" name="Column2725" dataDxfId="13743"/>
    <tableColumn id="2762" xr3:uid="{592B06A6-7CBA-5546-8133-99C17BEDD7EC}" name="Column2726" dataDxfId="13742"/>
    <tableColumn id="2763" xr3:uid="{4D6E3E7B-37B9-EA4E-B83A-3C1EA3E53CEA}" name="Column2727" dataDxfId="13741"/>
    <tableColumn id="2764" xr3:uid="{0D09898E-E143-1D49-AA37-FA0FF0A4ABFD}" name="Column2728" dataDxfId="13740"/>
    <tableColumn id="2765" xr3:uid="{8EDCFAF3-9C60-744B-BBEC-ED0DDBFC24E9}" name="Column2729" dataDxfId="13739"/>
    <tableColumn id="2766" xr3:uid="{42A3A7D1-4599-0646-9133-8BD965B654E5}" name="Column2730" dataDxfId="13738"/>
    <tableColumn id="2767" xr3:uid="{B2835A52-3AA7-994B-BD81-8E255E6CC7C8}" name="Column2731" dataDxfId="13737"/>
    <tableColumn id="2768" xr3:uid="{1864F296-C141-A849-AE92-AAB1B454CBF2}" name="Column2732" dataDxfId="13736"/>
    <tableColumn id="2769" xr3:uid="{3D1195BF-CFD4-ED41-87A2-530EAEEE84EA}" name="Column2733" dataDxfId="13735"/>
    <tableColumn id="2770" xr3:uid="{201297FF-5678-3140-A247-601E4D586309}" name="Column2734" dataDxfId="13734"/>
    <tableColumn id="2771" xr3:uid="{A983385C-131C-A94F-B6FA-DBC953CB892B}" name="Column2735" dataDxfId="13733"/>
    <tableColumn id="2772" xr3:uid="{C42BFE4A-ED09-D94E-8605-B3BA6D0FCC92}" name="Column2736" dataDxfId="13732"/>
    <tableColumn id="2773" xr3:uid="{46B88E5B-CD48-C940-A4D2-47D4B5CD7D17}" name="Column2737" dataDxfId="13731"/>
    <tableColumn id="2774" xr3:uid="{84F5DB82-FE76-174B-B7B6-4601C0618E2D}" name="Column2738" dataDxfId="13730"/>
    <tableColumn id="2775" xr3:uid="{96F99957-9D97-9E40-BC04-480AEF175F4F}" name="Column2739" dataDxfId="13729"/>
    <tableColumn id="2776" xr3:uid="{3F7DA1DB-5475-BF46-9ED9-CE7483A83439}" name="Column2740" dataDxfId="13728"/>
    <tableColumn id="2777" xr3:uid="{3E9D9D37-6C4B-BF49-AC0A-68BB302DD56E}" name="Column2741" dataDxfId="13727"/>
    <tableColumn id="2778" xr3:uid="{782DFF9E-0BFD-3247-9503-85D8AE6B8F3C}" name="Column2742" dataDxfId="13726"/>
    <tableColumn id="2779" xr3:uid="{C37EE67F-29D8-7A4E-B4CE-0A99624A588C}" name="Column2743" dataDxfId="13725"/>
    <tableColumn id="2780" xr3:uid="{425EBC12-0A54-9E47-BB90-4B67A263CE87}" name="Column2744" dataDxfId="13724"/>
    <tableColumn id="2781" xr3:uid="{2E88DD12-6CCD-F34A-879D-A9583527F185}" name="Column2745" dataDxfId="13723"/>
    <tableColumn id="2782" xr3:uid="{631A14AC-8239-4448-8659-46F393633519}" name="Column2746" dataDxfId="13722"/>
    <tableColumn id="2783" xr3:uid="{77A4F2DD-8BE8-5E41-8DBD-88CD740B053C}" name="Column2747" dataDxfId="13721"/>
    <tableColumn id="2784" xr3:uid="{44E9687A-10A8-FB4F-BF9D-5AF8BDA43F6D}" name="Column2748" dataDxfId="13720"/>
    <tableColumn id="2785" xr3:uid="{E4F206DF-FDD0-BB43-8D64-CF3FBF0E1BF2}" name="Column2749" dataDxfId="13719"/>
    <tableColumn id="2786" xr3:uid="{C55AC376-3480-394B-942D-068DBEFEF04A}" name="Column2750" dataDxfId="13718"/>
    <tableColumn id="2787" xr3:uid="{33387ECC-E0F4-734C-9CCF-6C9CFE27FE25}" name="Column2751" dataDxfId="13717"/>
    <tableColumn id="2788" xr3:uid="{8D890E78-5D6B-D24C-9190-1E7FA3F6206B}" name="Column2752" dataDxfId="13716"/>
    <tableColumn id="2789" xr3:uid="{F673EE67-6B6A-E848-A9A4-B0895A3C8ED2}" name="Column2753" dataDxfId="13715"/>
    <tableColumn id="2790" xr3:uid="{3A18419B-8C8B-C445-B100-35CC692E88E3}" name="Column2754" dataDxfId="13714"/>
    <tableColumn id="2791" xr3:uid="{8B17C7EE-A6EA-7645-8D9F-1801BE3A25F2}" name="Column2755" dataDxfId="13713"/>
    <tableColumn id="2792" xr3:uid="{68E7C70F-25D4-F540-9369-633C169908D0}" name="Column2756" dataDxfId="13712"/>
    <tableColumn id="2793" xr3:uid="{FC5A69F5-CA28-394C-A4E8-0F9062308BA6}" name="Column2757" dataDxfId="13711"/>
    <tableColumn id="2794" xr3:uid="{E369AD6C-D939-CF48-9E0C-BB147FA8249B}" name="Column2758" dataDxfId="13710"/>
    <tableColumn id="2795" xr3:uid="{6875A0AE-26C0-E340-B97A-997DCD7ADA5F}" name="Column2759" dataDxfId="13709"/>
    <tableColumn id="2796" xr3:uid="{579F2F76-AE04-4A4E-BBC3-52E8B968DD4C}" name="Column2760" dataDxfId="13708"/>
    <tableColumn id="2797" xr3:uid="{765CC73B-3237-1640-8F34-901038F35797}" name="Column2761" dataDxfId="13707"/>
    <tableColumn id="2798" xr3:uid="{43791E9C-33A6-B748-99A3-EC827042782C}" name="Column2762" dataDxfId="13706"/>
    <tableColumn id="2799" xr3:uid="{6D5C7B03-0543-AE45-A8CA-7E6E7786CB5C}" name="Column2763" dataDxfId="13705"/>
    <tableColumn id="2800" xr3:uid="{D8D97C0B-87CA-A548-ACDF-C24F2BE4FC79}" name="Column2764" dataDxfId="13704"/>
    <tableColumn id="2801" xr3:uid="{0DE75A28-8ABA-034B-891B-969D52E7972A}" name="Column2765" dataDxfId="13703"/>
    <tableColumn id="2802" xr3:uid="{A833B6E0-3790-8247-9DA5-C091A610ED04}" name="Column2766" dataDxfId="13702"/>
    <tableColumn id="2803" xr3:uid="{90E27777-298D-4F4B-B600-08EB4EBC732A}" name="Column2767" dataDxfId="13701"/>
    <tableColumn id="2804" xr3:uid="{A54875A0-BFB5-AF4D-8B7C-87FE08F8A270}" name="Column2768" dataDxfId="13700"/>
    <tableColumn id="2805" xr3:uid="{5D869692-6A8C-FB43-8C01-6AFBD258409C}" name="Column2769" dataDxfId="13699"/>
    <tableColumn id="2806" xr3:uid="{83E56830-A3C2-A844-850F-7D15FC1A1D97}" name="Column2770" dataDxfId="13698"/>
    <tableColumn id="2807" xr3:uid="{81609A89-34D9-E245-9BC4-D483D493DE74}" name="Column2771" dataDxfId="13697"/>
    <tableColumn id="2808" xr3:uid="{32D24D6C-0C8E-3D49-BA57-FB13CBFA2C47}" name="Column2772" dataDxfId="13696"/>
    <tableColumn id="2809" xr3:uid="{8A68CE68-0421-1248-B7C1-55D59AA1E9AD}" name="Column2773" dataDxfId="13695"/>
    <tableColumn id="2810" xr3:uid="{4F7CCB08-9FB5-004C-AE07-3FA420035211}" name="Column2774" dataDxfId="13694"/>
    <tableColumn id="2811" xr3:uid="{7A4B1676-9596-4C45-B87D-4AC986118DB4}" name="Column2775" dataDxfId="13693"/>
    <tableColumn id="2812" xr3:uid="{1D24D40C-AD63-E24E-A4A6-8170D2737BD3}" name="Column2776" dataDxfId="13692"/>
    <tableColumn id="2813" xr3:uid="{7A6884AF-01E5-F640-9AC5-AA5487B70E72}" name="Column2777" dataDxfId="13691"/>
    <tableColumn id="2814" xr3:uid="{69F99057-6D1A-184E-8874-1895D96577C6}" name="Column2778" dataDxfId="13690"/>
    <tableColumn id="2815" xr3:uid="{881FC2DD-4353-C548-B6C4-A67314F37E60}" name="Column2779" dataDxfId="13689"/>
    <tableColumn id="2816" xr3:uid="{D1E282A8-575E-5F47-B941-0269DC1F7B56}" name="Column2780" dataDxfId="13688"/>
    <tableColumn id="2817" xr3:uid="{F314E684-65FD-6B4B-931A-779B68B714A8}" name="Column2781" dataDxfId="13687"/>
    <tableColumn id="2818" xr3:uid="{91B45CA8-578D-884B-AC70-C62948C3CC7D}" name="Column2782" dataDxfId="13686"/>
    <tableColumn id="2819" xr3:uid="{FF4566A7-D664-4346-8A7D-66802F549FAF}" name="Column2783" dataDxfId="13685"/>
    <tableColumn id="2820" xr3:uid="{7FE85F5F-4B5E-0040-99F1-A5373DF0BBA8}" name="Column2784" dataDxfId="13684"/>
    <tableColumn id="2821" xr3:uid="{4AB81D9F-31F0-BE46-BA73-4AC92BEC6050}" name="Column2785" dataDxfId="13683"/>
    <tableColumn id="2822" xr3:uid="{54573C55-40D1-DD41-90C4-4D9511C61553}" name="Column2786" dataDxfId="13682"/>
    <tableColumn id="2823" xr3:uid="{E810C2E1-0F52-1546-B89F-51C01D2DA143}" name="Column2787" dataDxfId="13681"/>
    <tableColumn id="2824" xr3:uid="{EF807F95-5238-9548-8C68-85480B973FB5}" name="Column2788" dataDxfId="13680"/>
    <tableColumn id="2825" xr3:uid="{D6C70CE0-F19E-2E4B-AB77-50DBF2492E0B}" name="Column2789" dataDxfId="13679"/>
    <tableColumn id="2826" xr3:uid="{D88A88FE-8DD0-D240-B638-405DEDDDED14}" name="Column2790" dataDxfId="13678"/>
    <tableColumn id="2827" xr3:uid="{B32D5F4A-7D5A-184F-95F1-AED0F9942C6F}" name="Column2791" dataDxfId="13677"/>
    <tableColumn id="2828" xr3:uid="{21878134-AB71-1747-A33C-347BD80EDA5A}" name="Column2792" dataDxfId="13676"/>
    <tableColumn id="2829" xr3:uid="{C7DD817A-B92B-F64A-8350-E47D3A9FFECA}" name="Column2793" dataDxfId="13675"/>
    <tableColumn id="2830" xr3:uid="{7F01B432-27FC-3C48-98F4-634151D14D14}" name="Column2794" dataDxfId="13674"/>
    <tableColumn id="2831" xr3:uid="{381D07A3-6B75-7C4F-9897-A3E696302685}" name="Column2795" dataDxfId="13673"/>
    <tableColumn id="2832" xr3:uid="{8A2948FC-82BE-E740-BA93-E56C60F62579}" name="Column2796" dataDxfId="13672"/>
    <tableColumn id="2833" xr3:uid="{4CF7D058-8101-684C-AF73-16C1E32F81BB}" name="Column2797" dataDxfId="13671"/>
    <tableColumn id="2834" xr3:uid="{D0EE32EA-55DF-9448-AD08-81878ACE1152}" name="Column2798" dataDxfId="13670"/>
    <tableColumn id="2835" xr3:uid="{5EDF8672-8E49-FC4E-800E-5C697A474A33}" name="Column2799" dataDxfId="13669"/>
    <tableColumn id="2836" xr3:uid="{457D196F-9030-EE49-AFAE-2CD1F2AEA7B4}" name="Column2800" dataDxfId="13668"/>
    <tableColumn id="2837" xr3:uid="{151FFA9F-5757-4749-876E-0925D11D4711}" name="Column2801" dataDxfId="13667"/>
    <tableColumn id="2838" xr3:uid="{62E122F7-0A77-3843-A659-D390391F8953}" name="Column2802" dataDxfId="13666"/>
    <tableColumn id="2839" xr3:uid="{D9675897-3C69-1C44-A57F-911118094892}" name="Column2803" dataDxfId="13665"/>
    <tableColumn id="2840" xr3:uid="{4179F692-981A-654F-9821-BF0A3C814E8D}" name="Column2804" dataDxfId="13664"/>
    <tableColumn id="2841" xr3:uid="{6A223C67-1FDE-6443-A7E1-6D464DB1F154}" name="Column2805" dataDxfId="13663"/>
    <tableColumn id="2842" xr3:uid="{64356646-00A4-CC4D-8361-3975C38BA16C}" name="Column2806" dataDxfId="13662"/>
    <tableColumn id="2843" xr3:uid="{731811B4-ABDD-9A44-99BD-4B9976A6B93B}" name="Column2807" dataDxfId="13661"/>
    <tableColumn id="2844" xr3:uid="{67C5B4A1-C29D-7748-911F-A3FADCD19746}" name="Column2808" dataDxfId="13660"/>
    <tableColumn id="2845" xr3:uid="{C4BD06BA-40F4-504B-94CC-0AEF89CDD991}" name="Column2809" dataDxfId="13659"/>
    <tableColumn id="2846" xr3:uid="{BA13CD77-1055-F546-BCCB-CC2E7E214B4C}" name="Column2810" dataDxfId="13658"/>
    <tableColumn id="2847" xr3:uid="{D87C85A5-7FA4-DA4B-8753-02F6C451D572}" name="Column2811" dataDxfId="13657"/>
    <tableColumn id="2848" xr3:uid="{0195B605-77E2-6E4A-B9B0-0E18843C2A2C}" name="Column2812" dataDxfId="13656"/>
    <tableColumn id="2849" xr3:uid="{5258DE3F-37A5-8543-A4C4-6374CAF222B3}" name="Column2813" dataDxfId="13655"/>
    <tableColumn id="2850" xr3:uid="{B6C8513F-3015-8842-899A-D1455F8E542B}" name="Column2814" dataDxfId="13654"/>
    <tableColumn id="2851" xr3:uid="{851BB5CA-B7D0-0446-A6D9-BDA40AC69B52}" name="Column2815" dataDxfId="13653"/>
    <tableColumn id="2852" xr3:uid="{0FB21998-5C56-D441-8738-890D1D2BCEE7}" name="Column2816" dataDxfId="13652"/>
    <tableColumn id="2853" xr3:uid="{E1DD5FAC-4CAA-ED40-8994-356DB0D0C846}" name="Column2817" dataDxfId="13651"/>
    <tableColumn id="2854" xr3:uid="{BC8B8869-2932-DE4C-B47B-5F1718D54076}" name="Column2818" dataDxfId="13650"/>
    <tableColumn id="2855" xr3:uid="{0D2E2A40-7448-2540-AA51-516AC4B99518}" name="Column2819" dataDxfId="13649"/>
    <tableColumn id="2856" xr3:uid="{FC645754-48F2-6145-814B-618445915D6B}" name="Column2820" dataDxfId="13648"/>
    <tableColumn id="2857" xr3:uid="{E8210842-9E39-6846-B71A-83DD083E45E1}" name="Column2821" dataDxfId="13647"/>
    <tableColumn id="2858" xr3:uid="{9C6BE5F2-9DC7-574A-B887-1E5BF879A20D}" name="Column2822" dataDxfId="13646"/>
    <tableColumn id="2859" xr3:uid="{A15D9352-7D48-5C40-8732-36F59D7809EE}" name="Column2823" dataDxfId="13645"/>
    <tableColumn id="2860" xr3:uid="{F10FE578-FD1B-4943-9F02-ABC7EBC27494}" name="Column2824" dataDxfId="13644"/>
    <tableColumn id="2861" xr3:uid="{0196E7AD-BF16-F94D-A7C7-1A241AE98486}" name="Column2825" dataDxfId="13643"/>
    <tableColumn id="2862" xr3:uid="{4EAB25AE-7118-EA46-8FCB-6E8FC00D057D}" name="Column2826" dataDxfId="13642"/>
    <tableColumn id="2863" xr3:uid="{1A7BFE46-4FE3-874C-895C-0DA82D208575}" name="Column2827" dataDxfId="13641"/>
    <tableColumn id="2864" xr3:uid="{392469B7-FBB3-3A41-8254-929A8E5892D1}" name="Column2828" dataDxfId="13640"/>
    <tableColumn id="2865" xr3:uid="{50F7D8A8-F5ED-3840-8E14-48A7E0AA3CA8}" name="Column2829" dataDxfId="13639"/>
    <tableColumn id="2866" xr3:uid="{72DD1276-21B3-0B4E-A0DE-753C3D15DD3F}" name="Column2830" dataDxfId="13638"/>
    <tableColumn id="2867" xr3:uid="{819917A6-902F-2847-B993-9839FA6A3DC8}" name="Column2831" dataDxfId="13637"/>
    <tableColumn id="2868" xr3:uid="{AB62DEAB-BAE4-B644-A52A-9F98CBBE9869}" name="Column2832" dataDxfId="13636"/>
    <tableColumn id="2869" xr3:uid="{EC2953C9-32A1-A64B-BA23-C77417C82CCB}" name="Column2833" dataDxfId="13635"/>
    <tableColumn id="2870" xr3:uid="{CD08BB98-B5DE-9041-911D-DA684C9B7839}" name="Column2834" dataDxfId="13634"/>
    <tableColumn id="2871" xr3:uid="{3C714081-D47E-3845-B69D-B17C5E610950}" name="Column2835" dataDxfId="13633"/>
    <tableColumn id="2872" xr3:uid="{3CD1182D-C1D2-734F-A6D5-7ADEC20CE991}" name="Column2836" dataDxfId="13632"/>
    <tableColumn id="2873" xr3:uid="{1F7AEFBA-4F23-B246-8E2E-8857BAC0E7B6}" name="Column2837" dataDxfId="13631"/>
    <tableColumn id="2874" xr3:uid="{3B3B20BB-5F0E-D54D-A86C-C6410D1E4E06}" name="Column2838" dataDxfId="13630"/>
    <tableColumn id="2875" xr3:uid="{7A3EC1CA-8419-0D44-91D0-D0521FE7D04D}" name="Column2839" dataDxfId="13629"/>
    <tableColumn id="2876" xr3:uid="{0FB117FE-68B2-294E-A61A-A836504B61EB}" name="Column2840" dataDxfId="13628"/>
    <tableColumn id="2877" xr3:uid="{17F22754-9C29-1248-B448-FBF73E65FE23}" name="Column2841" dataDxfId="13627"/>
    <tableColumn id="2878" xr3:uid="{645F9F21-8FE8-EA44-86D8-B33A3C01A125}" name="Column2842" dataDxfId="13626"/>
    <tableColumn id="2879" xr3:uid="{7A232458-047F-6C4A-A038-5427029A9A48}" name="Column2843" dataDxfId="13625"/>
    <tableColumn id="2880" xr3:uid="{1DC69A97-5730-9342-8ABA-62926ECF75BA}" name="Column2844" dataDxfId="13624"/>
    <tableColumn id="2881" xr3:uid="{6B06CAFF-95B0-204D-A75F-0F5066EC6EF8}" name="Column2845" dataDxfId="13623"/>
    <tableColumn id="2882" xr3:uid="{DA7FEE21-60F2-A14C-92F7-8F49FD0A56F5}" name="Column2846" dataDxfId="13622"/>
    <tableColumn id="2883" xr3:uid="{176F8E0F-A490-FB40-84C5-EDFE8BFE2C4B}" name="Column2847" dataDxfId="13621"/>
    <tableColumn id="2884" xr3:uid="{1908E7C5-7C3A-B240-B9E3-C7F373DFCF7F}" name="Column2848" dataDxfId="13620"/>
    <tableColumn id="2885" xr3:uid="{6DBF1FD4-809E-6149-9891-3A785C4421EF}" name="Column2849" dataDxfId="13619"/>
    <tableColumn id="2886" xr3:uid="{F7131404-04F6-B24E-8965-27D59CEAF894}" name="Column2850" dataDxfId="13618"/>
    <tableColumn id="2887" xr3:uid="{324FC178-63F5-4B48-8B96-53ED63718E2B}" name="Column2851" dataDxfId="13617"/>
    <tableColumn id="2888" xr3:uid="{9D1BDBC7-0A93-F440-B07C-561D74AA90CD}" name="Column2852" dataDxfId="13616"/>
    <tableColumn id="2889" xr3:uid="{753629F4-88FB-FE48-AB9C-8059B5FE028A}" name="Column2853" dataDxfId="13615"/>
    <tableColumn id="2890" xr3:uid="{70194F92-AADB-DA45-BBA9-17D0E030E34F}" name="Column2854" dataDxfId="13614"/>
    <tableColumn id="2891" xr3:uid="{F31961D6-79E1-7244-A10A-DB95A269E534}" name="Column2855" dataDxfId="13613"/>
    <tableColumn id="2892" xr3:uid="{2F2DECEE-90C8-ED42-A880-2AF621DF640A}" name="Column2856" dataDxfId="13612"/>
    <tableColumn id="2893" xr3:uid="{1C277983-BD2A-C345-AA9A-83A9F37B3DC0}" name="Column2857" dataDxfId="13611"/>
    <tableColumn id="2894" xr3:uid="{C43AFBD7-C994-9043-BD97-3F09D7E8E756}" name="Column2858" dataDxfId="13610"/>
    <tableColumn id="2895" xr3:uid="{9EA0F645-0EF1-6F42-90F5-690952FA557E}" name="Column2859" dataDxfId="13609"/>
    <tableColumn id="2896" xr3:uid="{6553049E-5C02-E944-9BD1-0AD65E50D766}" name="Column2860" dataDxfId="13608"/>
    <tableColumn id="2897" xr3:uid="{E3F13FFC-3AA2-1F4C-AD60-0D60808978B7}" name="Column2861" dataDxfId="13607"/>
    <tableColumn id="2898" xr3:uid="{5BEE4381-B8C0-264D-BAA8-2947801D1DCD}" name="Column2862" dataDxfId="13606"/>
    <tableColumn id="2899" xr3:uid="{9B6FD676-0A70-7041-8008-E955E304C593}" name="Column2863" dataDxfId="13605"/>
    <tableColumn id="2900" xr3:uid="{6C9B164F-49FC-844D-861A-F874F211D68A}" name="Column2864" dataDxfId="13604"/>
    <tableColumn id="2901" xr3:uid="{E1BC49A1-8AE5-0E42-9F82-FFB8E0129093}" name="Column2865" dataDxfId="13603"/>
    <tableColumn id="2902" xr3:uid="{93E70DE2-B4E8-6041-825A-1ACBB6659F16}" name="Column2866" dataDxfId="13602"/>
    <tableColumn id="2903" xr3:uid="{7D7939CE-EF3F-944A-BD35-C96C1BEA6F3C}" name="Column2867" dataDxfId="13601"/>
    <tableColumn id="2904" xr3:uid="{CA1A9DB5-FAB2-E446-A7FD-F1DF427E2B4E}" name="Column2868" dataDxfId="13600"/>
    <tableColumn id="2905" xr3:uid="{272F5CAB-BB2A-0D43-A85F-4B52C6DB4A0C}" name="Column2869" dataDxfId="13599"/>
    <tableColumn id="2906" xr3:uid="{CD7121BF-48F7-5549-BFD1-9054707F0A69}" name="Column2870" dataDxfId="13598"/>
    <tableColumn id="2907" xr3:uid="{1C72D589-2790-3446-B986-6E9C4F5D3618}" name="Column2871" dataDxfId="13597"/>
    <tableColumn id="2908" xr3:uid="{C725AC3C-94F5-7E44-A9F4-471F47C8D442}" name="Column2872" dataDxfId="13596"/>
    <tableColumn id="2909" xr3:uid="{174DDCFB-9CEF-3E41-88D4-E4544FD80A90}" name="Column2873" dataDxfId="13595"/>
    <tableColumn id="2910" xr3:uid="{1E0EA4BF-3886-DA46-834F-1CA2EE986DBF}" name="Column2874" dataDxfId="13594"/>
    <tableColumn id="2911" xr3:uid="{DC113311-05DE-C348-AC68-96445E0EAE22}" name="Column2875" dataDxfId="13593"/>
    <tableColumn id="2912" xr3:uid="{ED4137A2-6729-554F-BD84-12203AB2D85D}" name="Column2876" dataDxfId="13592"/>
    <tableColumn id="2913" xr3:uid="{92853C3F-19D5-3943-8DC5-3D764FB7BE60}" name="Column2877" dataDxfId="13591"/>
    <tableColumn id="2914" xr3:uid="{8A387048-7092-B749-BB27-D96266F4ED62}" name="Column2878" dataDxfId="13590"/>
    <tableColumn id="2915" xr3:uid="{E834A4CE-6E0A-9245-974A-F3E5CAA72074}" name="Column2879" dataDxfId="13589"/>
    <tableColumn id="2916" xr3:uid="{3CD6AF5A-58F6-D846-9223-E6AA9378A87E}" name="Column2880" dataDxfId="13588"/>
    <tableColumn id="2917" xr3:uid="{CEE75171-4ACA-6A4C-94AA-3A0E27733275}" name="Column2881" dataDxfId="13587"/>
    <tableColumn id="2918" xr3:uid="{B1178CDA-4ABA-C046-BA14-51FEB121EC12}" name="Column2882" dataDxfId="13586"/>
    <tableColumn id="2919" xr3:uid="{6E61C18E-7F89-AC46-BA85-A77E1E24EA09}" name="Column2883" dataDxfId="13585"/>
    <tableColumn id="2920" xr3:uid="{B74F2348-2EF2-3441-BA71-F60DF4170687}" name="Column2884" dataDxfId="13584"/>
    <tableColumn id="2921" xr3:uid="{BD341B11-36C5-E94B-9F8A-A2A14CD7A47C}" name="Column2885" dataDxfId="13583"/>
    <tableColumn id="2922" xr3:uid="{DE4B8575-5933-7E47-AB9C-B8A6C2A2CD9C}" name="Column2886" dataDxfId="13582"/>
    <tableColumn id="2923" xr3:uid="{CE814BF7-CFEE-DE42-97BA-703A05939EEB}" name="Column2887" dataDxfId="13581"/>
    <tableColumn id="2924" xr3:uid="{047EB431-0C8D-2340-AC11-0E0AC76216E2}" name="Column2888" dataDxfId="13580"/>
    <tableColumn id="2925" xr3:uid="{2A6A28F6-1212-F746-8585-53AD4649355B}" name="Column2889" dataDxfId="13579"/>
    <tableColumn id="2926" xr3:uid="{B3E8D4C3-A19A-EB43-8743-0FE4F16CA976}" name="Column2890" dataDxfId="13578"/>
    <tableColumn id="2927" xr3:uid="{EF0EBEBC-B06C-F944-8BF3-3BBC2661E2C1}" name="Column2891" dataDxfId="13577"/>
    <tableColumn id="2928" xr3:uid="{CFBAEC8C-EEDB-4243-BE69-E36D422761E7}" name="Column2892" dataDxfId="13576"/>
    <tableColumn id="2929" xr3:uid="{40D8C623-FE35-674A-B3BE-3CCB0AB7E13C}" name="Column2893" dataDxfId="13575"/>
    <tableColumn id="2930" xr3:uid="{10990A8C-0922-FF4E-968B-55DD9B165955}" name="Column2894" dataDxfId="13574"/>
    <tableColumn id="2931" xr3:uid="{6BEAC1CC-5F9F-314C-B5B9-CF749492B6A0}" name="Column2895" dataDxfId="13573"/>
    <tableColumn id="2932" xr3:uid="{4327FF46-A23C-B344-98A9-66B8527BB7FD}" name="Column2896" dataDxfId="13572"/>
    <tableColumn id="2933" xr3:uid="{16C6C1FC-4120-D643-8332-DC2DB16F2B23}" name="Column2897" dataDxfId="13571"/>
    <tableColumn id="2934" xr3:uid="{CFB5B21E-6336-844D-8149-9F80E389DF78}" name="Column2898" dataDxfId="13570"/>
    <tableColumn id="2935" xr3:uid="{F9125AF5-47F8-194A-AE63-2E88DF71F3DF}" name="Column2899" dataDxfId="13569"/>
    <tableColumn id="2936" xr3:uid="{04DB4C25-C9F0-8847-82F8-1D4FA4181D29}" name="Column2900" dataDxfId="13568"/>
    <tableColumn id="2937" xr3:uid="{2BB102DD-00FC-D049-AB18-0EE6A7A9717F}" name="Column2901" dataDxfId="13567"/>
    <tableColumn id="2938" xr3:uid="{203F0B24-EB0E-D441-8E69-BE84FA593BCF}" name="Column2902" dataDxfId="13566"/>
    <tableColumn id="2939" xr3:uid="{E95F8415-E9A5-4C4D-B8A9-8A7003857A2F}" name="Column2903" dataDxfId="13565"/>
    <tableColumn id="2940" xr3:uid="{CF505FC7-3831-6B4A-AB97-3B8D9B9ED111}" name="Column2904" dataDxfId="13564"/>
    <tableColumn id="2941" xr3:uid="{21A77F88-F455-3B40-9FE4-5A00AC5A3E01}" name="Column2905" dataDxfId="13563"/>
    <tableColumn id="2942" xr3:uid="{48B9E6F0-00DF-734E-87BB-E5C6069EEAB1}" name="Column2906" dataDxfId="13562"/>
    <tableColumn id="2943" xr3:uid="{B316F037-7F8C-404F-8B25-C64694BE1A9E}" name="Column2907" dataDxfId="13561"/>
    <tableColumn id="2944" xr3:uid="{59FB6A37-D626-FD44-AF1B-885402229D13}" name="Column2908" dataDxfId="13560"/>
    <tableColumn id="2945" xr3:uid="{D0273E9B-8E0D-0B41-8B25-4C769677BE05}" name="Column2909" dataDxfId="13559"/>
    <tableColumn id="2946" xr3:uid="{C282DBE8-4F87-BA4C-A908-0270A0EB64AC}" name="Column2910" dataDxfId="13558"/>
    <tableColumn id="2947" xr3:uid="{A0E794CF-102B-DC41-A43D-A43025766FC1}" name="Column2911" dataDxfId="13557"/>
    <tableColumn id="2948" xr3:uid="{ECA0E360-5A5B-1A4B-8415-8B982B2B2959}" name="Column2912" dataDxfId="13556"/>
    <tableColumn id="2949" xr3:uid="{3ECDC39D-4D09-F748-9D50-EC6A27CB56CA}" name="Column2913" dataDxfId="13555"/>
    <tableColumn id="2950" xr3:uid="{46CBEDA1-9651-D144-8374-001C0BD21D52}" name="Column2914" dataDxfId="13554"/>
    <tableColumn id="2951" xr3:uid="{ECAEEA2A-E462-484D-9B81-D4581B9B1508}" name="Column2915" dataDxfId="13553"/>
    <tableColumn id="2952" xr3:uid="{B41D7DA9-B976-2B44-AE66-211D4FB47B63}" name="Column2916" dataDxfId="13552"/>
    <tableColumn id="2953" xr3:uid="{4D957333-37CB-C743-AA5D-9C8E52FF5251}" name="Column2917" dataDxfId="13551"/>
    <tableColumn id="2954" xr3:uid="{CD077584-A48B-434A-BBBD-BDA3ADCE0416}" name="Column2918" dataDxfId="13550"/>
    <tableColumn id="2955" xr3:uid="{5937B08C-81C3-DF49-9B0B-721A0867EAA8}" name="Column2919" dataDxfId="13549"/>
    <tableColumn id="2956" xr3:uid="{E49BEFED-8CEE-A541-9404-3D45B310CE17}" name="Column2920" dataDxfId="13548"/>
    <tableColumn id="2957" xr3:uid="{8356058F-2A21-4640-B2A0-0FF167B25D87}" name="Column2921" dataDxfId="13547"/>
    <tableColumn id="2958" xr3:uid="{F5C78072-58FA-C641-A299-6DD39A70D572}" name="Column2922" dataDxfId="13546"/>
    <tableColumn id="2959" xr3:uid="{3DB32801-7CE3-B34A-8776-8468731C90E5}" name="Column2923" dataDxfId="13545"/>
    <tableColumn id="2960" xr3:uid="{6F1B16CA-7120-3C4A-9EF9-2244BE9A28A7}" name="Column2924" dataDxfId="13544"/>
    <tableColumn id="2961" xr3:uid="{D2D629A1-F8A7-614C-912A-DF7C2929D163}" name="Column2925" dataDxfId="13543"/>
    <tableColumn id="2962" xr3:uid="{BC933E1A-637C-FB46-B5E0-E1E44AE1E629}" name="Column2926" dataDxfId="13542"/>
    <tableColumn id="2963" xr3:uid="{96ECC43B-0DE0-DB40-8476-B6C97F730265}" name="Column2927" dataDxfId="13541"/>
    <tableColumn id="2964" xr3:uid="{123266FD-C9E2-FB40-BE3E-45652A761B79}" name="Column2928" dataDxfId="13540"/>
    <tableColumn id="2965" xr3:uid="{5D0B4667-D449-384A-98FB-4002754B0A77}" name="Column2929" dataDxfId="13539"/>
    <tableColumn id="2966" xr3:uid="{650B4C75-EA38-7842-AFFE-664EC4517EEE}" name="Column2930" dataDxfId="13538"/>
    <tableColumn id="2967" xr3:uid="{4DAA0CCF-59C5-3A40-ABBF-BC77C33F87C4}" name="Column2931" dataDxfId="13537"/>
    <tableColumn id="2968" xr3:uid="{F4EB37F1-88A7-F848-B48A-3D18B99FAFA4}" name="Column2932" dataDxfId="13536"/>
    <tableColumn id="2969" xr3:uid="{6299AF69-AB07-8F4E-8FD4-64E5A3E627A9}" name="Column2933" dataDxfId="13535"/>
    <tableColumn id="2970" xr3:uid="{A31CF27E-ED0B-D04F-A4AF-7E0ED6E0F0ED}" name="Column2934" dataDxfId="13534"/>
    <tableColumn id="2971" xr3:uid="{53957536-E830-E646-A237-70BD996DE93B}" name="Column2935" dataDxfId="13533"/>
    <tableColumn id="2972" xr3:uid="{40BC2063-8F68-4144-8AE2-8EBC5506A61E}" name="Column2936" dataDxfId="13532"/>
    <tableColumn id="2973" xr3:uid="{4E8EB65F-9665-EB47-A67E-6B8AC58F0986}" name="Column2937" dataDxfId="13531"/>
    <tableColumn id="2974" xr3:uid="{908FED01-6641-2E44-AF2B-7B08A96E93D6}" name="Column2938" dataDxfId="13530"/>
    <tableColumn id="2975" xr3:uid="{B15E6305-47EB-9D43-9E5F-A9EF73C71953}" name="Column2939" dataDxfId="13529"/>
    <tableColumn id="2976" xr3:uid="{4CFA36C9-D8CA-0E48-A6D9-CCC777079C09}" name="Column2940" dataDxfId="13528"/>
    <tableColumn id="2977" xr3:uid="{016FEBAD-FC4D-FF48-A6EE-2DCCBA7A8CCD}" name="Column2941" dataDxfId="13527"/>
    <tableColumn id="2978" xr3:uid="{9A5F875D-BBDF-7543-BC17-81F402EC0D9F}" name="Column2942" dataDxfId="13526"/>
    <tableColumn id="2979" xr3:uid="{2D932C9C-AA5E-294E-9B40-343B154E780D}" name="Column2943" dataDxfId="13525"/>
    <tableColumn id="2980" xr3:uid="{90C5FD94-8CA9-094E-8EB7-FAD4E7E7DEB4}" name="Column2944" dataDxfId="13524"/>
    <tableColumn id="2981" xr3:uid="{1A3D88C4-2483-0F4F-95CE-32CA7E95B4F9}" name="Column2945" dataDxfId="13523"/>
    <tableColumn id="2982" xr3:uid="{B6300FCC-43CF-254F-88AF-C61E7E72B164}" name="Column2946" dataDxfId="13522"/>
    <tableColumn id="2983" xr3:uid="{9EF0422E-209D-F54E-BAC0-EB4E5328BC42}" name="Column2947" dataDxfId="13521"/>
    <tableColumn id="2984" xr3:uid="{5D14661D-9CBD-9840-BF3E-06102478E58B}" name="Column2948" dataDxfId="13520"/>
    <tableColumn id="2985" xr3:uid="{E3F2CC43-432D-4742-B403-F28FFD373B8A}" name="Column2949" dataDxfId="13519"/>
    <tableColumn id="2986" xr3:uid="{1C3AA793-610E-534A-B067-E54C576AAE18}" name="Column2950" dataDxfId="13518"/>
    <tableColumn id="2987" xr3:uid="{3579A83C-8639-2F46-878F-A3FE11E1F3E5}" name="Column2951" dataDxfId="13517"/>
    <tableColumn id="2988" xr3:uid="{A2A434CB-BBAB-BC43-A2FB-7B9619748859}" name="Column2952" dataDxfId="13516"/>
    <tableColumn id="2989" xr3:uid="{22CF9FA4-C8E0-C64B-9116-EBF48CE83046}" name="Column2953" dataDxfId="13515"/>
    <tableColumn id="2990" xr3:uid="{AB2D1338-D9A3-034B-8D6F-60CFB8F6524C}" name="Column2954" dataDxfId="13514"/>
    <tableColumn id="2991" xr3:uid="{C12D89C8-578F-9542-835A-893D500C08DB}" name="Column2955" dataDxfId="13513"/>
    <tableColumn id="2992" xr3:uid="{86C8C58F-39AB-0C46-A9BD-25D3C78AB339}" name="Column2956" dataDxfId="13512"/>
    <tableColumn id="2993" xr3:uid="{DC7FA483-B918-6B4B-A57A-8CCC5CCD069B}" name="Column2957" dataDxfId="13511"/>
    <tableColumn id="2994" xr3:uid="{1AA221BD-CFBC-BF41-8299-2EA478C288A7}" name="Column2958" dataDxfId="13510"/>
    <tableColumn id="2995" xr3:uid="{892CF761-E96C-DA4C-90B3-7E6A3507E2D0}" name="Column2959" dataDxfId="13509"/>
    <tableColumn id="2996" xr3:uid="{65B8F632-934F-1F43-B949-99D718095E3D}" name="Column2960" dataDxfId="13508"/>
    <tableColumn id="2997" xr3:uid="{62F0396D-FDD2-584E-8F97-31C6AD17A97E}" name="Column2961" dataDxfId="13507"/>
    <tableColumn id="2998" xr3:uid="{CC88DEEE-8391-4947-A0FE-CE942A3C5993}" name="Column2962" dataDxfId="13506"/>
    <tableColumn id="2999" xr3:uid="{AD9748FD-B618-BE48-976E-7ED8B7971AA0}" name="Column2963" dataDxfId="13505"/>
    <tableColumn id="3000" xr3:uid="{0556C8E6-E1F6-0945-8075-C76076CFB9FD}" name="Column2964" dataDxfId="13504"/>
    <tableColumn id="3001" xr3:uid="{CEC5F640-C8FC-0048-90A8-6E0A4F17E47D}" name="Column2965" dataDxfId="13503"/>
    <tableColumn id="3002" xr3:uid="{533F8AA6-15EC-8348-8EF6-5AD8E14CE286}" name="Column2966" dataDxfId="13502"/>
    <tableColumn id="3003" xr3:uid="{17FE3D3C-0C54-E944-B13B-CC9BE856E2AC}" name="Column2967" dataDxfId="13501"/>
    <tableColumn id="3004" xr3:uid="{8AD71368-10BF-4F4D-9213-60A6D78C283D}" name="Column2968" dataDxfId="13500"/>
    <tableColumn id="3005" xr3:uid="{58C7DDC1-5A4F-064C-B50D-73A6903FDBBD}" name="Column2969" dataDxfId="13499"/>
    <tableColumn id="3006" xr3:uid="{C7D9C1A6-0320-984E-98DA-2A47C30273A1}" name="Column2970" dataDxfId="13498"/>
    <tableColumn id="3007" xr3:uid="{57821757-7BBC-554F-92FC-868D2CA332E1}" name="Column2971" dataDxfId="13497"/>
    <tableColumn id="3008" xr3:uid="{8DC56551-271C-5A43-8254-6ADAA633A100}" name="Column2972" dataDxfId="13496"/>
    <tableColumn id="3009" xr3:uid="{D9614BDB-6CE7-344E-9D8F-97D584C457FD}" name="Column2973" dataDxfId="13495"/>
    <tableColumn id="3010" xr3:uid="{C30640EB-5A2A-764C-A132-707F911A4059}" name="Column2974" dataDxfId="13494"/>
    <tableColumn id="3011" xr3:uid="{FDC56700-875A-8947-B2EF-16870AD155BA}" name="Column2975" dataDxfId="13493"/>
    <tableColumn id="3012" xr3:uid="{A4C6F99D-EB2F-7C40-B2C8-7619C970547E}" name="Column2976" dataDxfId="13492"/>
    <tableColumn id="3013" xr3:uid="{A59ECCC4-177C-2F43-B290-950DF3799392}" name="Column2977" dataDxfId="13491"/>
    <tableColumn id="3014" xr3:uid="{9BC5BA51-33F2-274D-9E29-5FC2728A46DA}" name="Column2978" dataDxfId="13490"/>
    <tableColumn id="3015" xr3:uid="{50A890BB-F5F4-EB48-B76E-4309848A7CC3}" name="Column2979" dataDxfId="13489"/>
    <tableColumn id="3016" xr3:uid="{5E14A328-5EF9-4043-BEE9-AF0C9129AE45}" name="Column2980" dataDxfId="13488"/>
    <tableColumn id="3017" xr3:uid="{E3509717-68FB-DE42-BB2D-636C1CFFF65A}" name="Column2981" dataDxfId="13487"/>
    <tableColumn id="3018" xr3:uid="{1A1FBC9F-DC4A-4543-A7ED-323CD777BA68}" name="Column2982" dataDxfId="13486"/>
    <tableColumn id="3019" xr3:uid="{BFFCEECF-7795-214D-9082-3D77F20E72D3}" name="Column2983" dataDxfId="13485"/>
    <tableColumn id="3020" xr3:uid="{2875063E-3BEE-3942-9379-6EBB97CF83E0}" name="Column2984" dataDxfId="13484"/>
    <tableColumn id="3021" xr3:uid="{1F68A4FC-B650-8749-893D-5A3FA988BD1D}" name="Column2985" dataDxfId="13483"/>
    <tableColumn id="3022" xr3:uid="{BE4E4541-8C74-3447-AB2A-15C3A885BF42}" name="Column2986" dataDxfId="13482"/>
    <tableColumn id="3023" xr3:uid="{F710AF63-7999-5F45-B3C9-A6CF8F508077}" name="Column2987" dataDxfId="13481"/>
    <tableColumn id="3024" xr3:uid="{AC61DDC0-6D71-2B4E-BF0F-24DC779FCD09}" name="Column2988" dataDxfId="13480"/>
    <tableColumn id="3025" xr3:uid="{87C975C2-1922-124D-B153-9CED8ACE9579}" name="Column2989" dataDxfId="13479"/>
    <tableColumn id="3026" xr3:uid="{FC35671A-BA7C-CD41-9C62-1C2D572244E8}" name="Column2990" dataDxfId="13478"/>
    <tableColumn id="3027" xr3:uid="{F06A7EEA-CC06-2543-90C8-46C53456896F}" name="Column2991" dataDxfId="13477"/>
    <tableColumn id="3028" xr3:uid="{8068BA33-700F-FA46-A9CD-D3F8032E6F92}" name="Column2992" dataDxfId="13476"/>
    <tableColumn id="3029" xr3:uid="{A6C6F8B5-1C10-774B-9AC1-8789EE2CC647}" name="Column2993" dataDxfId="13475"/>
    <tableColumn id="3030" xr3:uid="{46ED4DB3-B8EA-914B-A448-67D69B3006AD}" name="Column2994" dataDxfId="13474"/>
    <tableColumn id="3031" xr3:uid="{8D4EB196-3F1D-6A42-9A43-ABE7DC720B4B}" name="Column2995" dataDxfId="13473"/>
    <tableColumn id="3032" xr3:uid="{8074DFF8-B493-1643-9DF3-E8FA9BADDEB9}" name="Column2996" dataDxfId="13472"/>
    <tableColumn id="3033" xr3:uid="{13A7943A-1953-F24A-BAFB-3CF83DFAE4A3}" name="Column2997" dataDxfId="13471"/>
    <tableColumn id="3034" xr3:uid="{35B7317B-3824-8842-8773-D8AA35B53352}" name="Column2998" dataDxfId="13470"/>
    <tableColumn id="3035" xr3:uid="{836E40A2-ABE1-304E-B733-69A894055299}" name="Column2999" dataDxfId="13469"/>
    <tableColumn id="3036" xr3:uid="{BC2929E4-DCFB-0A4C-8C43-B9449306AA8E}" name="Column3000" dataDxfId="13468"/>
    <tableColumn id="3037" xr3:uid="{16E83D4D-9DB3-5343-855E-1F87CC6BB7BE}" name="Column3001" dataDxfId="13467"/>
    <tableColumn id="3038" xr3:uid="{16AB865D-88A3-E04F-9068-D74A9C3B5319}" name="Column3002" dataDxfId="13466"/>
    <tableColumn id="3039" xr3:uid="{A32ACC84-D1E7-3C48-AF25-43676D7A6F4C}" name="Column3003" dataDxfId="13465"/>
    <tableColumn id="3040" xr3:uid="{8056DEB1-FE23-B54F-88EE-32D521DE15C8}" name="Column3004" dataDxfId="13464"/>
    <tableColumn id="3041" xr3:uid="{5D17BA0C-9C49-5B4C-9972-98890D7322A0}" name="Column3005" dataDxfId="13463"/>
    <tableColumn id="3042" xr3:uid="{A06223C5-0C6F-634A-B6F1-4D4AA487AA5F}" name="Column3006" dataDxfId="13462"/>
    <tableColumn id="3043" xr3:uid="{63819B5B-8CDE-4544-8A09-E5320861A9D0}" name="Column3007" dataDxfId="13461"/>
    <tableColumn id="3044" xr3:uid="{15BB0C1C-51A6-7F49-B786-F6DBD354E0F9}" name="Column3008" dataDxfId="13460"/>
    <tableColumn id="3045" xr3:uid="{2D842B26-157C-7F41-A0A8-D3E56477A0D2}" name="Column3009" dataDxfId="13459"/>
    <tableColumn id="3046" xr3:uid="{5CF01A66-B6EF-AF4B-9EB7-CB18F812385D}" name="Column3010" dataDxfId="13458"/>
    <tableColumn id="3047" xr3:uid="{6D338FA9-FE5C-5E42-BDE4-4087946C3E40}" name="Column3011" dataDxfId="13457"/>
    <tableColumn id="3048" xr3:uid="{A31D46DE-2419-4A43-8927-4C02FD1D45B1}" name="Column3012" dataDxfId="13456"/>
    <tableColumn id="3049" xr3:uid="{9FE178AD-CFFA-324D-8FE6-FACBEFCA792C}" name="Column3013" dataDxfId="13455"/>
    <tableColumn id="3050" xr3:uid="{05AAFF28-EFC8-094A-8D00-A4C23B833F08}" name="Column3014" dataDxfId="13454"/>
    <tableColumn id="3051" xr3:uid="{92FD34F6-BB1A-8145-9261-49B1EC34DD01}" name="Column3015" dataDxfId="13453"/>
    <tableColumn id="3052" xr3:uid="{12707AFA-1E2F-2147-A25C-379545B07BC1}" name="Column3016" dataDxfId="13452"/>
    <tableColumn id="3053" xr3:uid="{DCA307D9-7766-9E4F-AC81-90C8BC7E2455}" name="Column3017" dataDxfId="13451"/>
    <tableColumn id="3054" xr3:uid="{DD34E0EF-D191-BD47-AA00-4FF0A7E7FEF2}" name="Column3018" dataDxfId="13450"/>
    <tableColumn id="3055" xr3:uid="{4608C31A-B650-AE42-B657-A5AD3B3EA32B}" name="Column3019" dataDxfId="13449"/>
    <tableColumn id="3056" xr3:uid="{E0F2E2CA-0046-2D41-B404-59FA7B34C6E4}" name="Column3020" dataDxfId="13448"/>
    <tableColumn id="3057" xr3:uid="{53E68C7D-40C9-574D-B3B1-B2CE68F1A052}" name="Column3021" dataDxfId="13447"/>
    <tableColumn id="3058" xr3:uid="{120AEB77-E03F-004A-807E-A29AE7AB8F26}" name="Column3022" dataDxfId="13446"/>
    <tableColumn id="3059" xr3:uid="{34DD8A7F-6AA1-8B4C-A1BD-4FF5B950899E}" name="Column3023" dataDxfId="13445"/>
    <tableColumn id="3060" xr3:uid="{E02D90D9-2504-ED4C-96F7-DBAA086D9F7F}" name="Column3024" dataDxfId="13444"/>
    <tableColumn id="3061" xr3:uid="{A292EC20-0263-A049-89A1-DC2C11D5DBC2}" name="Column3025" dataDxfId="13443"/>
    <tableColumn id="3062" xr3:uid="{734A8A02-6ED7-364A-B1F2-91B71EBCB053}" name="Column3026" dataDxfId="13442"/>
    <tableColumn id="3063" xr3:uid="{DEE605BF-80CF-104E-981F-536EAC4AD5A5}" name="Column3027" dataDxfId="13441"/>
    <tableColumn id="3064" xr3:uid="{351A0632-F9EB-AC43-91DB-D94F21957CE6}" name="Column3028" dataDxfId="13440"/>
    <tableColumn id="3065" xr3:uid="{6CBDCAD2-976C-F645-8563-9A6098472CA8}" name="Column3029" dataDxfId="13439"/>
    <tableColumn id="3066" xr3:uid="{8937F97E-8483-BE46-93F1-D294616F5807}" name="Column3030" dataDxfId="13438"/>
    <tableColumn id="3067" xr3:uid="{4628E800-C8B1-FF49-8563-428F85B3D501}" name="Column3031" dataDxfId="13437"/>
    <tableColumn id="3068" xr3:uid="{C1A31B2C-FF35-FF4A-A2B2-598E1DDA82DE}" name="Column3032" dataDxfId="13436"/>
    <tableColumn id="3069" xr3:uid="{11D5B2FA-9869-BD4E-91D7-586E5D206495}" name="Column3033" dataDxfId="13435"/>
    <tableColumn id="3070" xr3:uid="{7674272F-31AA-CD49-B770-B8D1A95ED3EA}" name="Column3034" dataDxfId="13434"/>
    <tableColumn id="3071" xr3:uid="{49324C5D-AE15-7D49-A4DF-5B2DD452CBF5}" name="Column3035" dataDxfId="13433"/>
    <tableColumn id="3072" xr3:uid="{CE393A0F-486A-E146-A9D7-7EE3F6BE4780}" name="Column3036" dataDxfId="13432"/>
    <tableColumn id="3073" xr3:uid="{C9C29E5F-1062-644A-9251-EE1FBD739EA1}" name="Column3037" dataDxfId="13431"/>
    <tableColumn id="3074" xr3:uid="{5EAC51A6-6741-164A-8F22-C5A1A2825071}" name="Column3038" dataDxfId="13430"/>
    <tableColumn id="3075" xr3:uid="{FF84A015-B4A0-5148-B7A6-CB9486FF6B8F}" name="Column3039" dataDxfId="13429"/>
    <tableColumn id="3076" xr3:uid="{7D786B4E-D5D3-8F40-8646-E8B4A28B2959}" name="Column3040" dataDxfId="13428"/>
    <tableColumn id="3077" xr3:uid="{5D66D241-19C7-7146-845E-9FD07FF02D37}" name="Column3041" dataDxfId="13427"/>
    <tableColumn id="3078" xr3:uid="{13835B2F-F6DD-5741-9652-0A8B59DD04C9}" name="Column3042" dataDxfId="13426"/>
    <tableColumn id="3079" xr3:uid="{85457E8B-231C-D649-9C3B-AF7DCC3A9114}" name="Column3043" dataDxfId="13425"/>
    <tableColumn id="3080" xr3:uid="{9A50C0EE-34EB-4D40-97AD-D2270EA29697}" name="Column3044" dataDxfId="13424"/>
    <tableColumn id="3081" xr3:uid="{DE99B71B-EE1D-0849-8C34-0E1FB7DF5B21}" name="Column3045" dataDxfId="13423"/>
    <tableColumn id="3082" xr3:uid="{C6E89243-F9F2-0641-8B80-1D385A24366A}" name="Column3046" dataDxfId="13422"/>
    <tableColumn id="3083" xr3:uid="{81DF319E-E218-AE46-9B02-B3154B2C08CD}" name="Column3047" dataDxfId="13421"/>
    <tableColumn id="3084" xr3:uid="{9D5FC7FC-4201-9942-9231-39436555150D}" name="Column3048" dataDxfId="13420"/>
    <tableColumn id="3085" xr3:uid="{F89F0744-3212-7A4C-850E-19B51DFC0B9D}" name="Column3049" dataDxfId="13419"/>
    <tableColumn id="3086" xr3:uid="{BAB91E31-F7C4-D24F-B079-BEEF5B9C9DD4}" name="Column3050" dataDxfId="13418"/>
    <tableColumn id="3087" xr3:uid="{46EBD14D-3CD0-DD4A-9DE4-F8FC25B5FACC}" name="Column3051" dataDxfId="13417"/>
    <tableColumn id="3088" xr3:uid="{A4FE299A-344F-3B4D-B8C2-E0D304E7B514}" name="Column3052" dataDxfId="13416"/>
    <tableColumn id="3089" xr3:uid="{42C023F1-1C34-2446-A469-A33D37C3A727}" name="Column3053" dataDxfId="13415"/>
    <tableColumn id="3090" xr3:uid="{8C72B8AF-3FFB-6541-A8B7-53C26E2FC5F1}" name="Column3054" dataDxfId="13414"/>
    <tableColumn id="3091" xr3:uid="{FE2B1C2B-833C-3447-A320-F60D31B26E09}" name="Column3055" dataDxfId="13413"/>
    <tableColumn id="3092" xr3:uid="{D2AA9134-BB07-354D-92BE-FAE871432FF9}" name="Column3056" dataDxfId="13412"/>
    <tableColumn id="3093" xr3:uid="{08400541-DB1A-5A46-8B55-64C048C89229}" name="Column3057" dataDxfId="13411"/>
    <tableColumn id="3094" xr3:uid="{D60BD5D7-485A-404D-9C91-8900002A092C}" name="Column3058" dataDxfId="13410"/>
    <tableColumn id="3095" xr3:uid="{D4C2A2B8-D301-784D-9189-96FB2203A6BF}" name="Column3059" dataDxfId="13409"/>
    <tableColumn id="3096" xr3:uid="{E0C93B89-00C0-7F4B-B98A-34E72E180CA2}" name="Column3060" dataDxfId="13408"/>
    <tableColumn id="3097" xr3:uid="{D06DA6AD-4A40-9F4E-A16C-7D26FA71994C}" name="Column3061" dataDxfId="13407"/>
    <tableColumn id="3098" xr3:uid="{9E57DEB3-3225-A546-9FCB-A5325BF40A9D}" name="Column3062" dataDxfId="13406"/>
    <tableColumn id="3099" xr3:uid="{90AB7C24-227F-824F-8F03-C0EDAF9611E3}" name="Column3063" dataDxfId="13405"/>
    <tableColumn id="3100" xr3:uid="{6A920613-BBE7-9449-B6C5-BFC417750428}" name="Column3064" dataDxfId="13404"/>
    <tableColumn id="3101" xr3:uid="{D4FD362C-A794-3A4D-9BEB-97D926961048}" name="Column3065" dataDxfId="13403"/>
    <tableColumn id="3102" xr3:uid="{1E0CAC5C-8319-8245-AE1E-E091CCE20941}" name="Column3066" dataDxfId="13402"/>
    <tableColumn id="3103" xr3:uid="{776D2921-670E-AA4F-BD91-D9D399A82791}" name="Column3067" dataDxfId="13401"/>
    <tableColumn id="3104" xr3:uid="{461C4134-258F-3849-AD1F-798D6C1791F8}" name="Column3068" dataDxfId="13400"/>
    <tableColumn id="3105" xr3:uid="{5DB57DDB-7AD3-F74F-82AE-90B809360D36}" name="Column3069" dataDxfId="13399"/>
    <tableColumn id="3106" xr3:uid="{0A753764-5A79-D04B-8C02-B77B1B97C3A5}" name="Column3070" dataDxfId="13398"/>
    <tableColumn id="3107" xr3:uid="{6AF9181F-C237-0144-9B9D-59221A4094CD}" name="Column3071" dataDxfId="13397"/>
    <tableColumn id="3108" xr3:uid="{87417EE3-CE0D-CE48-ADD1-5B474AC170DF}" name="Column3072" dataDxfId="13396"/>
    <tableColumn id="3109" xr3:uid="{56BBD5BF-7520-0A4A-A8D6-D447CCF823E1}" name="Column3073" dataDxfId="13395"/>
    <tableColumn id="3110" xr3:uid="{4F35BFED-F722-E244-873E-D37B07715C14}" name="Column3074" dataDxfId="13394"/>
    <tableColumn id="3111" xr3:uid="{BFB27D1A-C2BF-B04A-BB31-DA56C9995994}" name="Column3075" dataDxfId="13393"/>
    <tableColumn id="3112" xr3:uid="{3ADF510E-EA4B-A04A-BE47-EE9E85909E46}" name="Column3076" dataDxfId="13392"/>
    <tableColumn id="3113" xr3:uid="{EF135C89-190A-0042-A2E3-2A6219D2AC49}" name="Column3077" dataDxfId="13391"/>
    <tableColumn id="3114" xr3:uid="{57F587BE-3F65-B941-A7A7-85A9B7363F93}" name="Column3078" dataDxfId="13390"/>
    <tableColumn id="3115" xr3:uid="{9B33E73D-F04E-1143-B296-DE046DBBB424}" name="Column3079" dataDxfId="13389"/>
    <tableColumn id="3116" xr3:uid="{585230FB-E061-9540-842E-E2DA6B293B4F}" name="Column3080" dataDxfId="13388"/>
    <tableColumn id="3117" xr3:uid="{89F2B881-0252-8249-9601-51323E674DFC}" name="Column3081" dataDxfId="13387"/>
    <tableColumn id="3118" xr3:uid="{58881813-291B-4048-A305-4FBF89EC7D27}" name="Column3082" dataDxfId="13386"/>
    <tableColumn id="3119" xr3:uid="{FBAB9035-3BD0-FE4F-A43B-1072DF4C85ED}" name="Column3083" dataDxfId="13385"/>
    <tableColumn id="3120" xr3:uid="{EA24B2E9-C624-E242-8E4C-EAF3348F4218}" name="Column3084" dataDxfId="13384"/>
    <tableColumn id="3121" xr3:uid="{8162B20B-B3F1-8145-8AF8-980B25235AF4}" name="Column3085" dataDxfId="13383"/>
    <tableColumn id="3122" xr3:uid="{A062D536-BE6A-5B4D-B659-BBB73DC0BEBC}" name="Column3086" dataDxfId="13382"/>
    <tableColumn id="3123" xr3:uid="{8E8694A0-F762-4E49-922E-F3AB44F46AC1}" name="Column3087" dataDxfId="13381"/>
    <tableColumn id="3124" xr3:uid="{4A56A42C-E7BB-5940-8C56-9AF970F88190}" name="Column3088" dataDxfId="13380"/>
    <tableColumn id="3125" xr3:uid="{932DF4B4-29CC-D74C-9C41-DD2D123CBACD}" name="Column3089" dataDxfId="13379"/>
    <tableColumn id="3126" xr3:uid="{E2B730CE-AAD0-6441-90A2-791F58DA3138}" name="Column3090" dataDxfId="13378"/>
    <tableColumn id="3127" xr3:uid="{09BF83F8-4388-7B44-A521-2E1AFFD35CFB}" name="Column3091" dataDxfId="13377"/>
    <tableColumn id="3128" xr3:uid="{F34C0701-5E85-B446-9C7A-2F337B260455}" name="Column3092" dataDxfId="13376"/>
    <tableColumn id="3129" xr3:uid="{FA112583-75CC-B643-AAD8-B9BD43EE454D}" name="Column3093" dataDxfId="13375"/>
    <tableColumn id="3130" xr3:uid="{95F984FF-AB66-FE4F-A498-D7AE8D23269F}" name="Column3094" dataDxfId="13374"/>
    <tableColumn id="3131" xr3:uid="{E0C15948-E939-CA48-B34E-78BB203E8E70}" name="Column3095" dataDxfId="13373"/>
    <tableColumn id="3132" xr3:uid="{B59438CD-DE2E-A14E-9B2E-BD131E98FB90}" name="Column3096" dataDxfId="13372"/>
    <tableColumn id="3133" xr3:uid="{9B618DC7-DA9E-084B-A9F9-86FCD00D30D1}" name="Column3097" dataDxfId="13371"/>
    <tableColumn id="3134" xr3:uid="{776F2045-7CDC-7F44-94E9-BF87D08292C5}" name="Column3098" dataDxfId="13370"/>
    <tableColumn id="3135" xr3:uid="{838CCA1A-314A-0D41-AAD9-6B57CD745E62}" name="Column3099" dataDxfId="13369"/>
    <tableColumn id="3136" xr3:uid="{956AF532-9919-524A-94FC-1F220EF5748D}" name="Column3100" dataDxfId="13368"/>
    <tableColumn id="3137" xr3:uid="{E7A52F74-5AD2-EF48-AE02-3F9B5292D01C}" name="Column3101" dataDxfId="13367"/>
    <tableColumn id="3138" xr3:uid="{25F49ED6-51B5-D141-9215-3F20A2EAD164}" name="Column3102" dataDxfId="13366"/>
    <tableColumn id="3139" xr3:uid="{10020217-BDBB-1C42-985A-104C6E60CACC}" name="Column3103" dataDxfId="13365"/>
    <tableColumn id="3140" xr3:uid="{67270FCD-5E64-D444-89F4-D1AE7D03E4FE}" name="Column3104" dataDxfId="13364"/>
    <tableColumn id="3141" xr3:uid="{4E58D8A7-5087-B346-B8A5-D8B3E64648F6}" name="Column3105" dataDxfId="13363"/>
    <tableColumn id="3142" xr3:uid="{49F975BE-3E52-DD41-A9AE-FC59094168CB}" name="Column3106" dataDxfId="13362"/>
    <tableColumn id="3143" xr3:uid="{2BFE8186-916C-9149-80D8-8E3260B930B3}" name="Column3107" dataDxfId="13361"/>
    <tableColumn id="3144" xr3:uid="{8895D1DD-F583-3349-9104-AB1FB377170D}" name="Column3108" dataDxfId="13360"/>
    <tableColumn id="3145" xr3:uid="{CBC0759C-29FF-0740-8EBB-2EF82A70E140}" name="Column3109" dataDxfId="13359"/>
    <tableColumn id="3146" xr3:uid="{A05223C1-7646-7042-B62D-C4B3A01B456E}" name="Column3110" dataDxfId="13358"/>
    <tableColumn id="3147" xr3:uid="{3A78EC50-4E60-0C40-8FBA-33F49E862490}" name="Column3111" dataDxfId="13357"/>
    <tableColumn id="3148" xr3:uid="{BB42DE08-FC2E-0049-BD6C-5D22F6C35C9C}" name="Column3112" dataDxfId="13356"/>
    <tableColumn id="3149" xr3:uid="{9CA99EF3-E660-5E4C-99EE-4BB61192F6D5}" name="Column3113" dataDxfId="13355"/>
    <tableColumn id="3150" xr3:uid="{D9B80822-4FD2-5647-BA18-7DA59225EDC2}" name="Column3114" dataDxfId="13354"/>
    <tableColumn id="3151" xr3:uid="{5E59D505-247A-B84B-ACD3-B4F39DFF9C1D}" name="Column3115" dataDxfId="13353"/>
    <tableColumn id="3152" xr3:uid="{BEC8E83E-D36A-2B46-A68F-A1E54D77ADF5}" name="Column3116" dataDxfId="13352"/>
    <tableColumn id="3153" xr3:uid="{43AB6280-A077-9440-B05B-92C91B84CBE4}" name="Column3117" dataDxfId="13351"/>
    <tableColumn id="3154" xr3:uid="{072C674C-D8BB-FA49-AFBA-C6559A3BFA3B}" name="Column3118" dataDxfId="13350"/>
    <tableColumn id="3155" xr3:uid="{F71B3BDD-9158-7D41-A1A6-1391A265DF67}" name="Column3119" dataDxfId="13349"/>
    <tableColumn id="3156" xr3:uid="{DDCAB65D-F1B4-044C-B6D9-F92DF2EC80D3}" name="Column3120" dataDxfId="13348"/>
    <tableColumn id="3157" xr3:uid="{67787F7E-B99E-A141-A85F-58787FC78C7B}" name="Column3121" dataDxfId="13347"/>
    <tableColumn id="3158" xr3:uid="{992BDC27-DD4F-FC43-8970-ED1503361BD5}" name="Column3122" dataDxfId="13346"/>
    <tableColumn id="3159" xr3:uid="{09758DF6-A5BC-5D4D-BE5B-E7552368B4C0}" name="Column3123" dataDxfId="13345"/>
    <tableColumn id="3160" xr3:uid="{116607F5-6D19-E94D-8A60-252FF6A12107}" name="Column3124" dataDxfId="13344"/>
    <tableColumn id="3161" xr3:uid="{CC57148E-83EB-9540-A48D-97D5CFB45D58}" name="Column3125" dataDxfId="13343"/>
    <tableColumn id="3162" xr3:uid="{5D3EA483-189C-9148-A2BF-D392B61AEE3A}" name="Column3126" dataDxfId="13342"/>
    <tableColumn id="3163" xr3:uid="{EA59F788-D4E5-304F-BA30-A8FE2EAEC539}" name="Column3127" dataDxfId="13341"/>
    <tableColumn id="3164" xr3:uid="{9E710795-8997-D142-BDEC-84D32BB4869E}" name="Column3128" dataDxfId="13340"/>
    <tableColumn id="3165" xr3:uid="{371A95F8-557E-3F4E-9B8D-CFB911108E4F}" name="Column3129" dataDxfId="13339"/>
    <tableColumn id="3166" xr3:uid="{A4A533A6-4788-1B41-B747-8F177362D232}" name="Column3130" dataDxfId="13338"/>
    <tableColumn id="3167" xr3:uid="{E58B6043-5415-3B4F-824A-56881B0A256B}" name="Column3131" dataDxfId="13337"/>
    <tableColumn id="3168" xr3:uid="{F5A4EFE0-AF68-5E44-B8FC-47033629C901}" name="Column3132" dataDxfId="13336"/>
    <tableColumn id="3169" xr3:uid="{3F1955BF-FAC6-0741-B77E-ACD659805849}" name="Column3133" dataDxfId="13335"/>
    <tableColumn id="3170" xr3:uid="{554F28FD-DCF0-C849-A47F-5C630E9F8B46}" name="Column3134" dataDxfId="13334"/>
    <tableColumn id="3171" xr3:uid="{E7817A1A-02D7-E54A-916E-8CB5B47D9591}" name="Column3135" dataDxfId="13333"/>
    <tableColumn id="3172" xr3:uid="{9DA09099-4155-9C4F-8987-8F1F2D88436B}" name="Column3136" dataDxfId="13332"/>
    <tableColumn id="3173" xr3:uid="{5F3365CB-2E14-FF48-8206-1C99E1A7E085}" name="Column3137" dataDxfId="13331"/>
    <tableColumn id="3174" xr3:uid="{8A5E4312-B8E2-794C-BC0C-AE34A5C27DDB}" name="Column3138" dataDxfId="13330"/>
    <tableColumn id="3175" xr3:uid="{9602A98D-19E9-094C-AAAB-B2271E19E95B}" name="Column3139" dataDxfId="13329"/>
    <tableColumn id="3176" xr3:uid="{62DB0E12-1A94-D946-9CF2-30FE1AB4D3B7}" name="Column3140" dataDxfId="13328"/>
    <tableColumn id="3177" xr3:uid="{CD281520-C809-5042-86E3-00455EA259A0}" name="Column3141" dataDxfId="13327"/>
    <tableColumn id="3178" xr3:uid="{BDEBF1C2-1D6C-4F44-894A-D0D6CCF2B2C4}" name="Column3142" dataDxfId="13326"/>
    <tableColumn id="3179" xr3:uid="{5B92C80D-0294-D04D-B1B6-65251A03D9AD}" name="Column3143" dataDxfId="13325"/>
    <tableColumn id="3180" xr3:uid="{87BC8B56-3FB9-164A-BB4D-C75C731DC75C}" name="Column3144" dataDxfId="13324"/>
    <tableColumn id="3181" xr3:uid="{0F0C16AA-0937-E04B-A485-E68CD12F48EB}" name="Column3145" dataDxfId="13323"/>
    <tableColumn id="3182" xr3:uid="{4CDED105-556B-3C4E-9A0C-C6BC04AF2B8B}" name="Column3146" dataDxfId="13322"/>
    <tableColumn id="3183" xr3:uid="{235B6F68-A68D-6A45-A852-E2A33630D7E4}" name="Column3147" dataDxfId="13321"/>
    <tableColumn id="3184" xr3:uid="{136F541C-24C4-B248-A9B1-D720BB39A6A3}" name="Column3148" dataDxfId="13320"/>
    <tableColumn id="3185" xr3:uid="{C2BF7C85-7F5B-E849-BF85-F7531CB16CA6}" name="Column3149" dataDxfId="13319"/>
    <tableColumn id="3186" xr3:uid="{7B7FA97A-0588-AD4F-A63F-E71B30B57980}" name="Column3150" dataDxfId="13318"/>
    <tableColumn id="3187" xr3:uid="{7D2C45F6-DD36-A94E-822D-CE0A694237A9}" name="Column3151" dataDxfId="13317"/>
    <tableColumn id="3188" xr3:uid="{1B81DC54-699E-274E-8B44-FC3557772691}" name="Column3152" dataDxfId="13316"/>
    <tableColumn id="3189" xr3:uid="{90044186-E66F-B04C-BE3C-B1610F197842}" name="Column3153" dataDxfId="13315"/>
    <tableColumn id="3190" xr3:uid="{AC257628-E770-A347-A2ED-6C54C1AFBCAA}" name="Column3154" dataDxfId="13314"/>
    <tableColumn id="3191" xr3:uid="{D1FD684B-C863-BF4E-873D-FC919F0C6267}" name="Column3155" dataDxfId="13313"/>
    <tableColumn id="3192" xr3:uid="{88B59B2D-C622-D14B-A2B3-829EB413B27D}" name="Column3156" dataDxfId="13312"/>
    <tableColumn id="3193" xr3:uid="{A4127E26-AFD4-C142-99B5-7F95C3C60F72}" name="Column3157" dataDxfId="13311"/>
    <tableColumn id="3194" xr3:uid="{96FCD669-E8F6-344B-B9B1-531BF816FD8C}" name="Column3158" dataDxfId="13310"/>
    <tableColumn id="3195" xr3:uid="{A6911B7E-21C1-D54D-ABEA-3F5FA745602A}" name="Column3159" dataDxfId="13309"/>
    <tableColumn id="3196" xr3:uid="{BCA39921-58DA-7E40-974F-787D3AA93F64}" name="Column3160" dataDxfId="13308"/>
    <tableColumn id="3197" xr3:uid="{E959F41E-2E0E-2642-BD89-79B97C5D7BCF}" name="Column3161" dataDxfId="13307"/>
    <tableColumn id="3198" xr3:uid="{65EB7EF4-23B5-6641-BBCD-6BE744DE0983}" name="Column3162" dataDxfId="13306"/>
    <tableColumn id="3199" xr3:uid="{EF5BB6E1-8939-024B-8BAC-F3091285A86D}" name="Column3163" dataDxfId="13305"/>
    <tableColumn id="3200" xr3:uid="{14ABD512-22A6-2F4F-8094-4CC19B260CCA}" name="Column3164" dataDxfId="13304"/>
    <tableColumn id="3201" xr3:uid="{561FDD59-1415-144B-A085-404E76C91048}" name="Column3165" dataDxfId="13303"/>
    <tableColumn id="3202" xr3:uid="{03E65F18-3BAE-D841-8D2A-912EAFEB49D9}" name="Column3166" dataDxfId="13302"/>
    <tableColumn id="3203" xr3:uid="{041BC362-5950-7743-8EBC-98AEC9A91455}" name="Column3167" dataDxfId="13301"/>
    <tableColumn id="3204" xr3:uid="{E00601F5-C5D7-794C-8FA6-E86061B96BF2}" name="Column3168" dataDxfId="13300"/>
    <tableColumn id="3205" xr3:uid="{5F5BEEE4-EAC5-9649-BE1F-CF691C67A128}" name="Column3169" dataDxfId="13299"/>
    <tableColumn id="3206" xr3:uid="{DA181128-F767-B64A-B762-DFCC94A5B08B}" name="Column3170" dataDxfId="13298"/>
    <tableColumn id="3207" xr3:uid="{0471E386-560A-B347-9902-41794ECCA0AD}" name="Column3171" dataDxfId="13297"/>
    <tableColumn id="3208" xr3:uid="{7AEE9B4A-91EB-7C44-B587-09FDDA370C4D}" name="Column3172" dataDxfId="13296"/>
    <tableColumn id="3209" xr3:uid="{CB28DFB5-EE17-8449-9263-7129AF832F5A}" name="Column3173" dataDxfId="13295"/>
    <tableColumn id="3210" xr3:uid="{64BCBC95-4114-8742-938F-192E97BA91FC}" name="Column3174" dataDxfId="13294"/>
    <tableColumn id="3211" xr3:uid="{B019AC39-F536-5340-8A4C-23ADAA0A53BD}" name="Column3175" dataDxfId="13293"/>
    <tableColumn id="3212" xr3:uid="{B2DFDA0C-8A2F-4347-B371-F3EBBEDA9424}" name="Column3176" dataDxfId="13292"/>
    <tableColumn id="3213" xr3:uid="{BB246A83-1D11-2949-BAC7-FD6B47831459}" name="Column3177" dataDxfId="13291"/>
    <tableColumn id="3214" xr3:uid="{4E3B5A3B-EF9F-6242-9524-1A46132CD372}" name="Column3178" dataDxfId="13290"/>
    <tableColumn id="3215" xr3:uid="{15C649D9-9B21-9544-8CE1-1A359BE07136}" name="Column3179" dataDxfId="13289"/>
    <tableColumn id="3216" xr3:uid="{9036F242-B711-7043-8715-8400DA2B8400}" name="Column3180" dataDxfId="13288"/>
    <tableColumn id="3217" xr3:uid="{70ED946D-A220-E64C-B977-F68367741474}" name="Column3181" dataDxfId="13287"/>
    <tableColumn id="3218" xr3:uid="{B4439A9F-FFE7-6344-BB10-8AAFC134952E}" name="Column3182" dataDxfId="13286"/>
    <tableColumn id="3219" xr3:uid="{C45DFF5D-D6D6-D846-85D3-1753E3B95D33}" name="Column3183" dataDxfId="13285"/>
    <tableColumn id="3220" xr3:uid="{4351A3A9-1204-B445-80D9-C2FF5335DF40}" name="Column3184" dataDxfId="13284"/>
    <tableColumn id="3221" xr3:uid="{FC56C544-888A-7F47-8C88-1875AB8B6CF4}" name="Column3185" dataDxfId="13283"/>
    <tableColumn id="3222" xr3:uid="{1C09B84D-27B4-064B-8BA3-961852F7D46C}" name="Column3186" dataDxfId="13282"/>
    <tableColumn id="3223" xr3:uid="{EC54C316-4FF3-244C-9362-1E6F1C9FF921}" name="Column3187" dataDxfId="13281"/>
    <tableColumn id="3224" xr3:uid="{BD6DE3C7-78C8-D342-9093-BF36A5ED6B71}" name="Column3188" dataDxfId="13280"/>
    <tableColumn id="3225" xr3:uid="{32B7EE78-160C-3743-8BD0-E65166FC92DD}" name="Column3189" dataDxfId="13279"/>
    <tableColumn id="3226" xr3:uid="{7103BE2A-0E9F-794E-9B75-6C6CDA4E950B}" name="Column3190" dataDxfId="13278"/>
    <tableColumn id="3227" xr3:uid="{864A02F1-C87D-074D-A4E3-86E1B8B8AE61}" name="Column3191" dataDxfId="13277"/>
    <tableColumn id="3228" xr3:uid="{666372F2-9734-E740-A00E-D0C9049D81BB}" name="Column3192" dataDxfId="13276"/>
    <tableColumn id="3229" xr3:uid="{A792DFFC-C009-ED49-BF78-B586D68E1CE7}" name="Column3193" dataDxfId="13275"/>
    <tableColumn id="3230" xr3:uid="{C6542A45-B9BE-AC48-BB28-AD27F3084CF0}" name="Column3194" dataDxfId="13274"/>
    <tableColumn id="3231" xr3:uid="{16827739-9F44-704B-92C0-F9468C9A4B9A}" name="Column3195" dataDxfId="13273"/>
    <tableColumn id="3232" xr3:uid="{D8BDF6A9-1D39-B640-82D5-FE5608BD51DA}" name="Column3196" dataDxfId="13272"/>
    <tableColumn id="3233" xr3:uid="{CC4B3C9A-8456-1947-A217-6877190C57D2}" name="Column3197" dataDxfId="13271"/>
    <tableColumn id="3234" xr3:uid="{0826F8CA-2DFA-6E4C-8F1D-FF9BC9769842}" name="Column3198" dataDxfId="13270"/>
    <tableColumn id="3235" xr3:uid="{1261A4FA-0849-7F4C-844B-DE0AE2889297}" name="Column3199" dataDxfId="13269"/>
    <tableColumn id="3236" xr3:uid="{24DED023-A7AA-CD49-92A5-D155EB0DDB28}" name="Column3200" dataDxfId="13268"/>
    <tableColumn id="3237" xr3:uid="{1CC34391-0C84-5247-8D03-F462D19F0C8A}" name="Column3201" dataDxfId="13267"/>
    <tableColumn id="3238" xr3:uid="{51C884F3-55D0-534C-815E-8D0C6069A83C}" name="Column3202" dataDxfId="13266"/>
    <tableColumn id="3239" xr3:uid="{043C3A6F-5C28-694B-B114-7CEB0F78827E}" name="Column3203" dataDxfId="13265"/>
    <tableColumn id="3240" xr3:uid="{1E11CF60-EB46-554C-901D-222407826C4D}" name="Column3204" dataDxfId="13264"/>
    <tableColumn id="3241" xr3:uid="{F8D596F6-0F22-4D48-A72D-818777A1426E}" name="Column3205" dataDxfId="13263"/>
    <tableColumn id="3242" xr3:uid="{3C5C45DE-0B67-574C-B70D-B08D64429D95}" name="Column3206" dataDxfId="13262"/>
    <tableColumn id="3243" xr3:uid="{BE8D32D9-09A8-C849-9A0B-EBA27C0323A5}" name="Column3207" dataDxfId="13261"/>
    <tableColumn id="3244" xr3:uid="{3914CEB6-5B12-7943-A436-D53666D1ED21}" name="Column3208" dataDxfId="13260"/>
    <tableColumn id="3245" xr3:uid="{7BA03095-DD52-604A-BFEC-99191A0E60F5}" name="Column3209" dataDxfId="13259"/>
    <tableColumn id="3246" xr3:uid="{EE381A5A-EC44-4F4C-876F-F63329288024}" name="Column3210" dataDxfId="13258"/>
    <tableColumn id="3247" xr3:uid="{D4340DBE-BEFD-3342-B655-606B7F5B868D}" name="Column3211" dataDxfId="13257"/>
    <tableColumn id="3248" xr3:uid="{4E89A62C-98D7-7D43-9E5B-11914BB824C0}" name="Column3212" dataDxfId="13256"/>
    <tableColumn id="3249" xr3:uid="{AA5D255E-24C8-0640-8585-C23B9FBBBFEA}" name="Column3213" dataDxfId="13255"/>
    <tableColumn id="3250" xr3:uid="{D0100B5A-A3FD-F947-A215-947F6682D47F}" name="Column3214" dataDxfId="13254"/>
    <tableColumn id="3251" xr3:uid="{2D11DCD9-E376-8745-BDD2-AF02D90D0F96}" name="Column3215" dataDxfId="13253"/>
    <tableColumn id="3252" xr3:uid="{86036850-9599-6E4F-AC89-8D31F2FF8068}" name="Column3216" dataDxfId="13252"/>
    <tableColumn id="3253" xr3:uid="{A98CE542-80C7-2548-91D7-8393CF4D16C7}" name="Column3217" dataDxfId="13251"/>
    <tableColumn id="3254" xr3:uid="{E253DED2-DA79-4A42-B97B-58D34C18D8AE}" name="Column3218" dataDxfId="13250"/>
    <tableColumn id="3255" xr3:uid="{18D5388F-7CB2-7349-B7D8-1C06977A34A7}" name="Column3219" dataDxfId="13249"/>
    <tableColumn id="3256" xr3:uid="{EC047814-2C56-FD43-9C5F-CACAA67BC43F}" name="Column3220" dataDxfId="13248"/>
    <tableColumn id="3257" xr3:uid="{34612092-7773-6C48-BF13-DE6DAEA5B649}" name="Column3221" dataDxfId="13247"/>
    <tableColumn id="3258" xr3:uid="{E7AA5D47-94F6-B348-A761-16DFC1F7CD93}" name="Column3222" dataDxfId="13246"/>
    <tableColumn id="3259" xr3:uid="{DCFA34B1-5945-0A41-A8B4-BC5C976FABC3}" name="Column3223" dataDxfId="13245"/>
    <tableColumn id="3260" xr3:uid="{D5EBF698-0FFE-E649-873E-6EDE602C8A9E}" name="Column3224" dataDxfId="13244"/>
    <tableColumn id="3261" xr3:uid="{07359DB4-1D75-0A48-ABF9-D9FD05072886}" name="Column3225" dataDxfId="13243"/>
    <tableColumn id="3262" xr3:uid="{70A8D3EA-96E0-A14C-AD83-9BE879EF88FD}" name="Column3226" dataDxfId="13242"/>
    <tableColumn id="3263" xr3:uid="{0D52ED65-41B9-C648-8A65-3C89A3DD5F72}" name="Column3227" dataDxfId="13241"/>
    <tableColumn id="3264" xr3:uid="{9A8386C1-13AC-0F4F-97E8-0E73BBB658B2}" name="Column3228" dataDxfId="13240"/>
    <tableColumn id="3265" xr3:uid="{6335D174-4CD8-B942-8380-B705F1573693}" name="Column3229" dataDxfId="13239"/>
    <tableColumn id="3266" xr3:uid="{F387B3FB-3D8A-6A47-9E25-B21EB07B37E7}" name="Column3230" dataDxfId="13238"/>
    <tableColumn id="3267" xr3:uid="{9BD9763D-ADA6-AF42-B4C1-2E026CCAEA87}" name="Column3231" dataDxfId="13237"/>
    <tableColumn id="3268" xr3:uid="{A7BB5512-A4E2-CD45-96FA-A376E31520B9}" name="Column3232" dataDxfId="13236"/>
    <tableColumn id="3269" xr3:uid="{CA6C44D7-EA11-594A-B3FD-ECBC5E0C94B3}" name="Column3233" dataDxfId="13235"/>
    <tableColumn id="3270" xr3:uid="{C820C750-C6DE-7843-A520-AD6B4FDA99DE}" name="Column3234" dataDxfId="13234"/>
    <tableColumn id="3271" xr3:uid="{A9617C3B-E03D-AB44-814F-D466E6CDFFC8}" name="Column3235" dataDxfId="13233"/>
    <tableColumn id="3272" xr3:uid="{BD0180B1-0FC7-A74E-AFCD-185D123C1902}" name="Column3236" dataDxfId="13232"/>
    <tableColumn id="3273" xr3:uid="{EC0EAFCA-8CBF-234B-8253-B18BD64C3EF8}" name="Column3237" dataDxfId="13231"/>
    <tableColumn id="3274" xr3:uid="{977C7CA5-453A-874F-9DFC-964F77565F1D}" name="Column3238" dataDxfId="13230"/>
    <tableColumn id="3275" xr3:uid="{C26559F2-7E8A-D64A-94AC-6F9299456445}" name="Column3239" dataDxfId="13229"/>
    <tableColumn id="3276" xr3:uid="{B6EA7090-398C-4A4C-A9A6-86BF11F07CDC}" name="Column3240" dataDxfId="13228"/>
    <tableColumn id="3277" xr3:uid="{D3377780-4CF2-BC49-93FC-C1A3222FEC7E}" name="Column3241" dataDxfId="13227"/>
    <tableColumn id="3278" xr3:uid="{930CEBFD-9FA5-A442-9A8F-97C7C1799B53}" name="Column3242" dataDxfId="13226"/>
    <tableColumn id="3279" xr3:uid="{8F4D2AE6-4091-2B41-8350-902395865A6D}" name="Column3243" dataDxfId="13225"/>
    <tableColumn id="3280" xr3:uid="{0640AB46-A9EF-CA4E-B875-099660F277F4}" name="Column3244" dataDxfId="13224"/>
    <tableColumn id="3281" xr3:uid="{941ECAC2-D6BB-054F-B221-F1CB29D84ADE}" name="Column3245" dataDxfId="13223"/>
    <tableColumn id="3282" xr3:uid="{46541360-731C-6941-AE61-0E427FC6FD31}" name="Column3246" dataDxfId="13222"/>
    <tableColumn id="3283" xr3:uid="{2A0C0B82-B3B3-4441-861D-F4C402B3C2CA}" name="Column3247" dataDxfId="13221"/>
    <tableColumn id="3284" xr3:uid="{89ED3867-FBBD-264E-A09F-7CC77B99D85A}" name="Column3248" dataDxfId="13220"/>
    <tableColumn id="3285" xr3:uid="{B14C8134-52CC-014A-A64F-579863152BE3}" name="Column3249" dataDxfId="13219"/>
    <tableColumn id="3286" xr3:uid="{7E200094-D4F3-194E-99B2-E0A4806E2258}" name="Column3250" dataDxfId="13218"/>
    <tableColumn id="3287" xr3:uid="{FC0AC3B6-B0AF-B348-971E-5C480807E443}" name="Column3251" dataDxfId="13217"/>
    <tableColumn id="3288" xr3:uid="{5F40AC17-FB8D-9F4B-A01C-E8F57E8FFC67}" name="Column3252" dataDxfId="13216"/>
    <tableColumn id="3289" xr3:uid="{3D464705-0DBF-1547-A7FF-2275D8DC8658}" name="Column3253" dataDxfId="13215"/>
    <tableColumn id="3290" xr3:uid="{FED8C4B0-FB10-1F4D-90B3-2637E895A015}" name="Column3254" dataDxfId="13214"/>
    <tableColumn id="3291" xr3:uid="{0268DA9C-AB75-1E46-986F-08B268C97365}" name="Column3255" dataDxfId="13213"/>
    <tableColumn id="3292" xr3:uid="{5586D690-F161-0547-8D9D-4E00D078805C}" name="Column3256" dataDxfId="13212"/>
    <tableColumn id="3293" xr3:uid="{9A26F662-CFCF-564B-8E27-DE193609C474}" name="Column3257" dataDxfId="13211"/>
    <tableColumn id="3294" xr3:uid="{CB66A3B0-573F-8443-8430-0D18C026F482}" name="Column3258" dataDxfId="13210"/>
    <tableColumn id="3295" xr3:uid="{48FE6622-8EAF-EB4B-85FB-6966AF8A3380}" name="Column3259" dataDxfId="13209"/>
    <tableColumn id="3296" xr3:uid="{179ECA0A-4355-2140-9717-A8F95B0CE342}" name="Column3260" dataDxfId="13208"/>
    <tableColumn id="3297" xr3:uid="{974DDB5B-6F51-E94A-B0D3-DB65377A9251}" name="Column3261" dataDxfId="13207"/>
    <tableColumn id="3298" xr3:uid="{13FDDCB1-B933-0742-9B62-E75BC290D93C}" name="Column3262" dataDxfId="13206"/>
    <tableColumn id="3299" xr3:uid="{ED29405D-EEAE-6B45-9863-29D19F64DF60}" name="Column3263" dataDxfId="13205"/>
    <tableColumn id="3300" xr3:uid="{65D9C2FA-B767-5641-A6EB-5591A8C9D9DF}" name="Column3264" dataDxfId="13204"/>
    <tableColumn id="3301" xr3:uid="{5A4DED05-B942-0E44-8824-03CE4E25D6BB}" name="Column3265" dataDxfId="13203"/>
    <tableColumn id="3302" xr3:uid="{F461981D-B5ED-CE4C-BE6D-6A78EA721B41}" name="Column3266" dataDxfId="13202"/>
    <tableColumn id="3303" xr3:uid="{E5BA999B-59DE-714F-A2EA-F769257B9FB1}" name="Column3267" dataDxfId="13201"/>
    <tableColumn id="3304" xr3:uid="{CC04A565-48C7-1142-B6D1-BA7A81F9D802}" name="Column3268" dataDxfId="13200"/>
    <tableColumn id="3305" xr3:uid="{EA5F9DB6-D170-854F-B58B-BC048157A93E}" name="Column3269" dataDxfId="13199"/>
    <tableColumn id="3306" xr3:uid="{2D1DB49E-BC6F-D647-AC7F-66A2C16B60B9}" name="Column3270" dataDxfId="13198"/>
    <tableColumn id="3307" xr3:uid="{7D54FCF6-DFDD-CC41-94C1-14E4D3B1DDA9}" name="Column3271" dataDxfId="13197"/>
    <tableColumn id="3308" xr3:uid="{D583A083-A627-9143-B5AE-262A57C02E06}" name="Column3272" dataDxfId="13196"/>
    <tableColumn id="3309" xr3:uid="{52998D2D-2948-3440-AFC0-EE68B226AC9C}" name="Column3273" dataDxfId="13195"/>
    <tableColumn id="3310" xr3:uid="{EA781974-51BD-5C49-A924-BD39F55EFA2E}" name="Column3274" dataDxfId="13194"/>
    <tableColumn id="3311" xr3:uid="{75D9CD9E-C8F2-D842-BBF6-D29B05A928EC}" name="Column3275" dataDxfId="13193"/>
    <tableColumn id="3312" xr3:uid="{6DDB4BF3-4036-9542-8EDE-55597EB004B6}" name="Column3276" dataDxfId="13192"/>
    <tableColumn id="3313" xr3:uid="{49031E1C-903D-104C-BDCD-9C47928AD1E7}" name="Column3277" dataDxfId="13191"/>
    <tableColumn id="3314" xr3:uid="{6CFCAE2B-91A8-754C-9C7B-17C7F48E175D}" name="Column3278" dataDxfId="13190"/>
    <tableColumn id="3315" xr3:uid="{E93E9053-955B-5A4E-B834-DDCB3EBEC95B}" name="Column3279" dataDxfId="13189"/>
    <tableColumn id="3316" xr3:uid="{FFC583A0-1855-A240-B4E0-4B2CAF92FDBF}" name="Column3280" dataDxfId="13188"/>
    <tableColumn id="3317" xr3:uid="{355C1BE2-7A7F-2A47-9517-D69D0296AE2C}" name="Column3281" dataDxfId="13187"/>
    <tableColumn id="3318" xr3:uid="{1BC94C9A-565E-644C-B58B-236443A5A384}" name="Column3282" dataDxfId="13186"/>
    <tableColumn id="3319" xr3:uid="{278A5DE9-C179-3B40-8D2B-D78FD477BFC2}" name="Column3283" dataDxfId="13185"/>
    <tableColumn id="3320" xr3:uid="{15CDD2E0-5D5A-7E4F-AB3B-804712FEE253}" name="Column3284" dataDxfId="13184"/>
    <tableColumn id="3321" xr3:uid="{1B62D285-912D-1C4F-868D-4077A0D8EB42}" name="Column3285" dataDxfId="13183"/>
    <tableColumn id="3322" xr3:uid="{50E9D620-9FF4-5A40-A20A-2ED43984816B}" name="Column3286" dataDxfId="13182"/>
    <tableColumn id="3323" xr3:uid="{2F4BF598-D17F-D945-8182-B5B2B48F66D8}" name="Column3287" dataDxfId="13181"/>
    <tableColumn id="3324" xr3:uid="{A8245446-B262-2B4B-926D-BE4CDA672B5B}" name="Column3288" dataDxfId="13180"/>
    <tableColumn id="3325" xr3:uid="{10E1975E-B057-0540-9295-7F0F3DF0BD95}" name="Column3289" dataDxfId="13179"/>
    <tableColumn id="3326" xr3:uid="{58DE1BD2-F94A-AB41-AD07-F2CBDC1EBE20}" name="Column3290" dataDxfId="13178"/>
    <tableColumn id="3327" xr3:uid="{F2A0D93B-38B3-A040-912E-4F851209BC16}" name="Column3291" dataDxfId="13177"/>
    <tableColumn id="3328" xr3:uid="{73868B62-5743-6E40-BC1E-B8D6E9BF0C5F}" name="Column3292" dataDxfId="13176"/>
    <tableColumn id="3329" xr3:uid="{B9FB630E-3762-8A4D-B299-A8F4FB6250D6}" name="Column3293" dataDxfId="13175"/>
    <tableColumn id="3330" xr3:uid="{0BF6215E-C879-9F48-A1CB-1276DBE34A39}" name="Column3294" dataDxfId="13174"/>
    <tableColumn id="3331" xr3:uid="{D70552C6-EA78-5348-9429-2A82D60593F4}" name="Column3295" dataDxfId="13173"/>
    <tableColumn id="3332" xr3:uid="{CD84E608-43BD-034D-A140-63E6D95A9F4E}" name="Column3296" dataDxfId="13172"/>
    <tableColumn id="3333" xr3:uid="{0AFBD5CF-0A97-274E-BE73-606BF46A3B8D}" name="Column3297" dataDxfId="13171"/>
    <tableColumn id="3334" xr3:uid="{C7026AEE-C5F7-C845-A211-A3C47E1DA424}" name="Column3298" dataDxfId="13170"/>
    <tableColumn id="3335" xr3:uid="{86651C24-0E2A-DF46-B6EE-71E805F62DFD}" name="Column3299" dataDxfId="13169"/>
    <tableColumn id="3336" xr3:uid="{18FE0E01-E824-C841-B338-3FE68CC5BC86}" name="Column3300" dataDxfId="13168"/>
    <tableColumn id="3337" xr3:uid="{DB66B096-7767-BE4E-B387-C671FDDA1358}" name="Column3301" dataDxfId="13167"/>
    <tableColumn id="3338" xr3:uid="{FC589EA0-6EAB-2645-A032-300B95BAE49F}" name="Column3302" dataDxfId="13166"/>
    <tableColumn id="3339" xr3:uid="{CC2533E4-CB07-8C4C-95E5-CF900631DE73}" name="Column3303" dataDxfId="13165"/>
    <tableColumn id="3340" xr3:uid="{109B830C-4544-5A4B-88E6-202E42FE5C36}" name="Column3304" dataDxfId="13164"/>
    <tableColumn id="3341" xr3:uid="{68BFC3F8-AD80-F844-88B5-2FD39A496DB2}" name="Column3305" dataDxfId="13163"/>
    <tableColumn id="3342" xr3:uid="{87FE5927-9112-DB43-B6BE-99BC4DF537F6}" name="Column3306" dataDxfId="13162"/>
    <tableColumn id="3343" xr3:uid="{BC5B2816-BE7D-7B41-9C26-8993B8255C29}" name="Column3307" dataDxfId="13161"/>
    <tableColumn id="3344" xr3:uid="{332A6B34-E410-CE41-A6C4-4532F59765C1}" name="Column3308" dataDxfId="13160"/>
    <tableColumn id="3345" xr3:uid="{474FB1D8-4FC0-DA44-9B63-A098722EF58E}" name="Column3309" dataDxfId="13159"/>
    <tableColumn id="3346" xr3:uid="{5DDD99B7-D01F-C846-8D57-CAE956414114}" name="Column3310" dataDxfId="13158"/>
    <tableColumn id="3347" xr3:uid="{E58982D4-60DD-F94D-B3D9-71F18F9F9D22}" name="Column3311" dataDxfId="13157"/>
    <tableColumn id="3348" xr3:uid="{5D813F64-EA8B-7E40-A021-6F8A0D8B648E}" name="Column3312" dataDxfId="13156"/>
    <tableColumn id="3349" xr3:uid="{8EDE4529-E3E8-CD4B-AC7E-2525C63364EC}" name="Column3313" dataDxfId="13155"/>
    <tableColumn id="3350" xr3:uid="{420F98E8-B0AC-A541-99F4-728E1DB8176E}" name="Column3314" dataDxfId="13154"/>
    <tableColumn id="3351" xr3:uid="{B6CEA583-1AD3-0743-A7D8-0F820A1046C5}" name="Column3315" dataDxfId="13153"/>
    <tableColumn id="3352" xr3:uid="{8534E388-1070-4140-A2C6-B4EDD7E2AAF5}" name="Column3316" dataDxfId="13152"/>
    <tableColumn id="3353" xr3:uid="{67B15DFC-7785-244A-8D95-6A5165F7A1EA}" name="Column3317" dataDxfId="13151"/>
    <tableColumn id="3354" xr3:uid="{0B26317A-97DF-9049-946B-A3FB249ED21A}" name="Column3318" dataDxfId="13150"/>
    <tableColumn id="3355" xr3:uid="{1FDD479F-BB7A-7247-82C8-DCFB4C7F8638}" name="Column3319" dataDxfId="13149"/>
    <tableColumn id="3356" xr3:uid="{F4D4F9FF-C9E8-6547-98A6-99724A1BBA9A}" name="Column3320" dataDxfId="13148"/>
    <tableColumn id="3357" xr3:uid="{D51C3A78-3C5E-1E43-96C3-88FC1719BEAF}" name="Column3321" dataDxfId="13147"/>
    <tableColumn id="3358" xr3:uid="{55D13F0E-36F9-C847-9554-4BA9F39F9211}" name="Column3322" dataDxfId="13146"/>
    <tableColumn id="3359" xr3:uid="{588F6E0C-3F65-DB40-9472-0E614983FE34}" name="Column3323" dataDxfId="13145"/>
    <tableColumn id="3360" xr3:uid="{E3A9E8B9-FC1E-D24A-A3DA-E8DE4ACFDACC}" name="Column3324" dataDxfId="13144"/>
    <tableColumn id="3361" xr3:uid="{AF31DEE8-B17F-CD4B-ADDD-B6646089AA20}" name="Column3325" dataDxfId="13143"/>
    <tableColumn id="3362" xr3:uid="{A7FBE1B7-37E5-8641-A3D9-A9D3374AA498}" name="Column3326" dataDxfId="13142"/>
    <tableColumn id="3363" xr3:uid="{845456AD-9FC5-8245-BF72-EFB79996E16C}" name="Column3327" dataDxfId="13141"/>
    <tableColumn id="3364" xr3:uid="{0A251551-D73B-6641-A3A7-C8FA85887A7D}" name="Column3328" dataDxfId="13140"/>
    <tableColumn id="3365" xr3:uid="{0C9456EC-6B6D-2D44-930F-62AB0049C44E}" name="Column3329" dataDxfId="13139"/>
    <tableColumn id="3366" xr3:uid="{7D793A68-1C5A-B34A-A5B0-58A8021B7FA1}" name="Column3330" dataDxfId="13138"/>
    <tableColumn id="3367" xr3:uid="{D9CAAB72-7D69-BD4B-8CB3-67DDCC515D6D}" name="Column3331" dataDxfId="13137"/>
    <tableColumn id="3368" xr3:uid="{2DFA5AEA-6F15-3A42-974C-E8D77C4B1948}" name="Column3332" dataDxfId="13136"/>
    <tableColumn id="3369" xr3:uid="{2A4A9075-4799-4247-87F6-94BB7BF49720}" name="Column3333" dataDxfId="13135"/>
    <tableColumn id="3370" xr3:uid="{6E20D166-1D39-E243-8FC5-AC7F88594CC0}" name="Column3334" dataDxfId="13134"/>
    <tableColumn id="3371" xr3:uid="{1727A19E-1678-364D-AF37-9D253FE2A468}" name="Column3335" dataDxfId="13133"/>
    <tableColumn id="3372" xr3:uid="{2C92936F-3244-054B-92BB-5C685B8397C1}" name="Column3336" dataDxfId="13132"/>
    <tableColumn id="3373" xr3:uid="{D85C81B5-F7DE-AC44-91A5-592E435B30FF}" name="Column3337" dataDxfId="13131"/>
    <tableColumn id="3374" xr3:uid="{B4016F4C-E76B-DD44-A5DB-CE020780A5AC}" name="Column3338" dataDxfId="13130"/>
    <tableColumn id="3375" xr3:uid="{910669E7-2D99-7F4A-90DF-5CD87A0C90CB}" name="Column3339" dataDxfId="13129"/>
    <tableColumn id="3376" xr3:uid="{C7D6F54C-7BF5-F341-A937-B9D0019CF09E}" name="Column3340" dataDxfId="13128"/>
    <tableColumn id="3377" xr3:uid="{BF15CA75-73ED-D746-90B7-1D6BDF711501}" name="Column3341" dataDxfId="13127"/>
    <tableColumn id="3378" xr3:uid="{BE27DF29-DD16-8C42-A7F1-0445F105B91B}" name="Column3342" dataDxfId="13126"/>
    <tableColumn id="3379" xr3:uid="{6ED1AC03-02FA-BC4D-9D01-55D21E800719}" name="Column3343" dataDxfId="13125"/>
    <tableColumn id="3380" xr3:uid="{637D5713-154E-5E41-A5C3-3312F7D79BA7}" name="Column3344" dataDxfId="13124"/>
    <tableColumn id="3381" xr3:uid="{4D6820A8-95C4-EE42-A499-6E9FA341E12E}" name="Column3345" dataDxfId="13123"/>
    <tableColumn id="3382" xr3:uid="{FFFB16E5-C334-A547-864D-64853E4415E1}" name="Column3346" dataDxfId="13122"/>
    <tableColumn id="3383" xr3:uid="{F7C3B667-CEA8-B146-BE16-C05C64BDAA73}" name="Column3347" dataDxfId="13121"/>
    <tableColumn id="3384" xr3:uid="{70130FDA-0927-7949-BD8B-FC1EFA860012}" name="Column3348" dataDxfId="13120"/>
    <tableColumn id="3385" xr3:uid="{05B9B8AD-0AC2-BD4F-99D3-1F560358D1D1}" name="Column3349" dataDxfId="13119"/>
    <tableColumn id="3386" xr3:uid="{9A5F5846-8215-3946-883D-210EF3C97020}" name="Column3350" dataDxfId="13118"/>
    <tableColumn id="3387" xr3:uid="{61B27BCE-8701-8340-BE7B-B9C6E6E77065}" name="Column3351" dataDxfId="13117"/>
    <tableColumn id="3388" xr3:uid="{F1E0DB5D-6EE2-0441-ABEA-2EF72CF66BAA}" name="Column3352" dataDxfId="13116"/>
    <tableColumn id="3389" xr3:uid="{D816C075-5112-7541-B256-9BE40E4F49C1}" name="Column3353" dataDxfId="13115"/>
    <tableColumn id="3390" xr3:uid="{9121E128-4F5C-0040-BA80-B8377583F0C6}" name="Column3354" dataDxfId="13114"/>
    <tableColumn id="3391" xr3:uid="{DED352C2-D9A1-1448-AA10-490706A9E4EC}" name="Column3355" dataDxfId="13113"/>
    <tableColumn id="3392" xr3:uid="{2272993B-E9A0-9646-8C51-2F94F794C82D}" name="Column3356" dataDxfId="13112"/>
    <tableColumn id="3393" xr3:uid="{13AE3098-DF46-1842-948E-AC9625A1D18A}" name="Column3357" dataDxfId="13111"/>
    <tableColumn id="3394" xr3:uid="{4C8F0462-0D02-9D46-A8EE-CCE6FFE7D7FE}" name="Column3358" dataDxfId="13110"/>
    <tableColumn id="3395" xr3:uid="{16EEF538-72F5-254B-9413-33D313C201ED}" name="Column3359" dataDxfId="13109"/>
    <tableColumn id="3396" xr3:uid="{BC512847-BD67-2840-B96A-3741DCB3E0E2}" name="Column3360" dataDxfId="13108"/>
    <tableColumn id="3397" xr3:uid="{E3BBD178-3235-8843-9D5C-A05245B98561}" name="Column3361" dataDxfId="13107"/>
    <tableColumn id="3398" xr3:uid="{33E1FA07-6EE9-5740-B774-23515D86A5A5}" name="Column3362" dataDxfId="13106"/>
    <tableColumn id="3399" xr3:uid="{78F192DD-C41D-B247-BE16-BB79FE45DA75}" name="Column3363" dataDxfId="13105"/>
    <tableColumn id="3400" xr3:uid="{5A3E5143-6A0C-0045-97B3-0CA87416E286}" name="Column3364" dataDxfId="13104"/>
    <tableColumn id="3401" xr3:uid="{02742AA2-EC1B-C349-A140-47484A606B5F}" name="Column3365" dataDxfId="13103"/>
    <tableColumn id="3402" xr3:uid="{BD441898-BF19-DA47-80D2-8637F4F398E2}" name="Column3366" dataDxfId="13102"/>
    <tableColumn id="3403" xr3:uid="{42789608-5A9E-3F49-9392-6F962CCD3A71}" name="Column3367" dataDxfId="13101"/>
    <tableColumn id="3404" xr3:uid="{67486DA8-88C8-FC46-8FEC-84CD8B6D67E1}" name="Column3368" dataDxfId="13100"/>
    <tableColumn id="3405" xr3:uid="{582D5091-8EFD-DF49-BCF2-1991ED4A65F8}" name="Column3369" dataDxfId="13099"/>
    <tableColumn id="3406" xr3:uid="{CBB0006B-CEF6-AE45-B182-9B43A1F7E19B}" name="Column3370" dataDxfId="13098"/>
    <tableColumn id="3407" xr3:uid="{4EC9C3E7-C42E-5C45-B5F3-170CF500D84E}" name="Column3371" dataDxfId="13097"/>
    <tableColumn id="3408" xr3:uid="{99667E58-5CCE-B84F-91BA-11EF3AFD5375}" name="Column3372" dataDxfId="13096"/>
    <tableColumn id="3409" xr3:uid="{DBDD4504-084D-3E4D-866C-349E0E154CE5}" name="Column3373" dataDxfId="13095"/>
    <tableColumn id="3410" xr3:uid="{1547E1C7-10A7-5346-BDF3-3C21429B7972}" name="Column3374" dataDxfId="13094"/>
    <tableColumn id="3411" xr3:uid="{B0D9638B-C61F-804E-8C10-E21EC8C6C83A}" name="Column3375" dataDxfId="13093"/>
    <tableColumn id="3412" xr3:uid="{35FBEFAE-0E1F-2146-805A-7CE4E0E7C724}" name="Column3376" dataDxfId="13092"/>
    <tableColumn id="3413" xr3:uid="{47AE17E9-5F7C-3846-9AF8-E0CFE067DC8D}" name="Column3377" dataDxfId="13091"/>
    <tableColumn id="3414" xr3:uid="{6FB500AB-2D1D-B246-8A0C-3A653A00E05F}" name="Column3378" dataDxfId="13090"/>
    <tableColumn id="3415" xr3:uid="{26451FBF-1BE8-F649-A5DB-5A5269CFB001}" name="Column3379" dataDxfId="13089"/>
    <tableColumn id="3416" xr3:uid="{8D2ED773-191F-BC4E-B9FD-32A2000CB023}" name="Column3380" dataDxfId="13088"/>
    <tableColumn id="3417" xr3:uid="{9CC7DBD8-9BD8-E144-8FFB-FFB678F1C360}" name="Column3381" dataDxfId="13087"/>
    <tableColumn id="3418" xr3:uid="{33279BD2-9BB1-9A48-9AD8-3890137BA490}" name="Column3382" dataDxfId="13086"/>
    <tableColumn id="3419" xr3:uid="{24534739-362C-F140-88C8-0BE68B7CC4FC}" name="Column3383" dataDxfId="13085"/>
    <tableColumn id="3420" xr3:uid="{30406F02-31A1-B944-8171-42BC1122F8DD}" name="Column3384" dataDxfId="13084"/>
    <tableColumn id="3421" xr3:uid="{AD1F0622-E36A-B841-8FC6-6D7759A714E8}" name="Column3385" dataDxfId="13083"/>
    <tableColumn id="3422" xr3:uid="{EFF21D26-E096-2C4A-AD10-C309C8239A78}" name="Column3386" dataDxfId="13082"/>
    <tableColumn id="3423" xr3:uid="{9E75CF39-467D-6445-BBEC-BF009BC47F1E}" name="Column3387" dataDxfId="13081"/>
    <tableColumn id="3424" xr3:uid="{0C0CC50B-3B42-6B45-AA62-6F002CD262DA}" name="Column3388" dataDxfId="13080"/>
    <tableColumn id="3425" xr3:uid="{E5342F03-008D-8A40-9F0B-D63F917939DA}" name="Column3389" dataDxfId="13079"/>
    <tableColumn id="3426" xr3:uid="{35C51B05-B345-7049-8602-B7253D24E64E}" name="Column3390" dataDxfId="13078"/>
    <tableColumn id="3427" xr3:uid="{5977EB4F-64FB-664D-82E9-678FFE6216AB}" name="Column3391" dataDxfId="13077"/>
    <tableColumn id="3428" xr3:uid="{8498AC53-35EB-664A-8586-9F40EF609AE7}" name="Column3392" dataDxfId="13076"/>
    <tableColumn id="3429" xr3:uid="{DA6B0F14-C306-6C4D-A9C0-7F4F2C9FABBF}" name="Column3393" dataDxfId="13075"/>
    <tableColumn id="3430" xr3:uid="{F1B468F2-8332-6C43-8864-ECDC56245525}" name="Column3394" dataDxfId="13074"/>
    <tableColumn id="3431" xr3:uid="{D9E16B33-D523-074F-B394-9244C2414950}" name="Column3395" dataDxfId="13073"/>
    <tableColumn id="3432" xr3:uid="{80002D25-094A-4545-8DFC-820BD898F19D}" name="Column3396" dataDxfId="13072"/>
    <tableColumn id="3433" xr3:uid="{DD9DCFFF-0716-FD41-A656-203042E8A484}" name="Column3397" dataDxfId="13071"/>
    <tableColumn id="3434" xr3:uid="{C2B126E4-CA2E-E64B-BD1C-8A7BA28A3D3C}" name="Column3398" dataDxfId="13070"/>
    <tableColumn id="3435" xr3:uid="{30168458-C599-A344-B418-2F80434986AA}" name="Column3399" dataDxfId="13069"/>
    <tableColumn id="3436" xr3:uid="{5C94B599-4EDA-8E4F-B4BE-1C21A43CACF1}" name="Column3400" dataDxfId="13068"/>
    <tableColumn id="3437" xr3:uid="{B5A31955-2CB3-B744-B7D3-7E8C3CDF4931}" name="Column3401" dataDxfId="13067"/>
    <tableColumn id="3438" xr3:uid="{8437434B-3B29-1B42-A58F-CC8310753B2D}" name="Column3402" dataDxfId="13066"/>
    <tableColumn id="3439" xr3:uid="{FAF85355-0D86-3B45-B38F-2642E6EC4852}" name="Column3403" dataDxfId="13065"/>
    <tableColumn id="3440" xr3:uid="{038ABB73-4826-6648-8C5E-45D905D62446}" name="Column3404" dataDxfId="13064"/>
    <tableColumn id="3441" xr3:uid="{87611A40-DD95-034C-8AE4-12E98A96783D}" name="Column3405" dataDxfId="13063"/>
    <tableColumn id="3442" xr3:uid="{74CF380D-FB8B-E841-B80E-14BEFCE85678}" name="Column3406" dataDxfId="13062"/>
    <tableColumn id="3443" xr3:uid="{BB578333-EBD5-534B-967F-2B39BEF0799F}" name="Column3407" dataDxfId="13061"/>
    <tableColumn id="3444" xr3:uid="{677ABE71-3084-9744-B7C0-BEFA70EFC1B2}" name="Column3408" dataDxfId="13060"/>
    <tableColumn id="3445" xr3:uid="{D2F8B08A-688E-C943-863B-C335487BCF5A}" name="Column3409" dataDxfId="13059"/>
    <tableColumn id="3446" xr3:uid="{C67E8E8A-07B7-DB4A-8B37-10CFDC159C14}" name="Column3410" dataDxfId="13058"/>
    <tableColumn id="3447" xr3:uid="{CB832CF9-176E-C54C-902E-B95551117B3F}" name="Column3411" dataDxfId="13057"/>
    <tableColumn id="3448" xr3:uid="{A2134325-2E38-CF4E-9DC0-3866A7DC2A9D}" name="Column3412" dataDxfId="13056"/>
    <tableColumn id="3449" xr3:uid="{24313073-D4DC-D848-B89C-BD22A6DA106A}" name="Column3413" dataDxfId="13055"/>
    <tableColumn id="3450" xr3:uid="{BA02A7FD-FF36-064D-B58B-A87FE2227DA0}" name="Column3414" dataDxfId="13054"/>
    <tableColumn id="3451" xr3:uid="{E5671543-F238-1945-B2B2-8077C438E1C9}" name="Column3415" dataDxfId="13053"/>
    <tableColumn id="3452" xr3:uid="{A3C4C385-95C4-FA45-A565-AA6984E81774}" name="Column3416" dataDxfId="13052"/>
    <tableColumn id="3453" xr3:uid="{556C62D7-7F2B-4345-8D32-9A41C73341A3}" name="Column3417" dataDxfId="13051"/>
    <tableColumn id="3454" xr3:uid="{9C339E40-B0EA-804B-B585-E68CC0BDA9C6}" name="Column3418" dataDxfId="13050"/>
    <tableColumn id="3455" xr3:uid="{84DC181B-9DD1-B147-BA85-993AFB5858C7}" name="Column3419" dataDxfId="13049"/>
    <tableColumn id="3456" xr3:uid="{62266AA3-6314-7F46-8D04-5E881DEF9817}" name="Column3420" dataDxfId="13048"/>
    <tableColumn id="3457" xr3:uid="{4A6CD40C-AEA7-7F4D-B041-1E4A1A04CD1B}" name="Column3421" dataDxfId="13047"/>
    <tableColumn id="3458" xr3:uid="{76DD8314-0D34-BC4E-9443-CF2D5CFD9A44}" name="Column3422" dataDxfId="13046"/>
    <tableColumn id="3459" xr3:uid="{70B612F0-3201-E94D-888F-22F3DCDF3630}" name="Column3423" dataDxfId="13045"/>
    <tableColumn id="3460" xr3:uid="{EF9D8CF8-A8E8-4647-89FD-E05FB0E08920}" name="Column3424" dataDxfId="13044"/>
    <tableColumn id="3461" xr3:uid="{F6861088-9A55-0F4D-AF9A-7F0CED657E5D}" name="Column3425" dataDxfId="13043"/>
    <tableColumn id="3462" xr3:uid="{7F48A020-E936-A740-AB2B-F93146CFFC6E}" name="Column3426" dataDxfId="13042"/>
    <tableColumn id="3463" xr3:uid="{09B4EF43-1C85-AE4C-8CC7-46B0BEF7AF6C}" name="Column3427" dataDxfId="13041"/>
    <tableColumn id="3464" xr3:uid="{D465D491-F1C6-6A48-A625-F2F63FFDA0C6}" name="Column3428" dataDxfId="13040"/>
    <tableColumn id="3465" xr3:uid="{9F37DAAC-78A9-6249-B4BB-657F3118A11E}" name="Column3429" dataDxfId="13039"/>
    <tableColumn id="3466" xr3:uid="{B359F7A1-95D6-DF4A-84FC-D010EC0F936F}" name="Column3430" dataDxfId="13038"/>
    <tableColumn id="3467" xr3:uid="{286D70F7-6723-C14D-A6C5-28D178A66F17}" name="Column3431" dataDxfId="13037"/>
    <tableColumn id="3468" xr3:uid="{9F8CC0E7-C96B-DB4B-B8B7-B1B5541088FE}" name="Column3432" dataDxfId="13036"/>
    <tableColumn id="3469" xr3:uid="{6A6CE3A6-B1A4-7943-A458-143DFB633CEB}" name="Column3433" dataDxfId="13035"/>
    <tableColumn id="3470" xr3:uid="{0EE986DE-9B31-0C4E-B7A0-7B52082FF521}" name="Column3434" dataDxfId="13034"/>
    <tableColumn id="3471" xr3:uid="{000E97B3-5132-AF45-8B5B-6621C68FD0B3}" name="Column3435" dataDxfId="13033"/>
    <tableColumn id="3472" xr3:uid="{8EDD0DDD-580F-C341-8D36-CBCCDD7D2020}" name="Column3436" dataDxfId="13032"/>
    <tableColumn id="3473" xr3:uid="{1904D32A-6D2E-C348-828C-75532CF28E49}" name="Column3437" dataDxfId="13031"/>
    <tableColumn id="3474" xr3:uid="{CA990EE0-6B76-5043-A90B-9066836314B3}" name="Column3438" dataDxfId="13030"/>
    <tableColumn id="3475" xr3:uid="{468BF12E-AF2C-1B40-826F-C238CDF860FC}" name="Column3439" dataDxfId="13029"/>
    <tableColumn id="3476" xr3:uid="{2208A53D-9E64-4F43-955F-A59876395677}" name="Column3440" dataDxfId="13028"/>
    <tableColumn id="3477" xr3:uid="{4C616BBA-4205-FE4F-98FA-1BE6E57B21E0}" name="Column3441" dataDxfId="13027"/>
    <tableColumn id="3478" xr3:uid="{9DB8481B-CE56-804C-8F96-5071127CA68F}" name="Column3442" dataDxfId="13026"/>
    <tableColumn id="3479" xr3:uid="{33F16EA3-B675-1149-A3F4-F243B878FA3F}" name="Column3443" dataDxfId="13025"/>
    <tableColumn id="3480" xr3:uid="{4FDAF02B-9848-DB4C-8940-1D35D73799CD}" name="Column3444" dataDxfId="13024"/>
    <tableColumn id="3481" xr3:uid="{94520F41-724D-0048-8386-D8BB31894B46}" name="Column3445" dataDxfId="13023"/>
    <tableColumn id="3482" xr3:uid="{4CBAFB76-A8E2-7947-9C44-583031E1EE3B}" name="Column3446" dataDxfId="13022"/>
    <tableColumn id="3483" xr3:uid="{124EB26D-98F2-8A4F-A668-2AA0B3320BB6}" name="Column3447" dataDxfId="13021"/>
    <tableColumn id="3484" xr3:uid="{8835F4BE-9CD1-5B48-8471-DC589E21C4E9}" name="Column3448" dataDxfId="13020"/>
    <tableColumn id="3485" xr3:uid="{4E4803AD-77A9-BB4C-8217-B3302805DDCB}" name="Column3449" dataDxfId="13019"/>
    <tableColumn id="3486" xr3:uid="{5A3E7B09-4F17-8E4C-B24C-1D3E294F7E19}" name="Column3450" dataDxfId="13018"/>
    <tableColumn id="3487" xr3:uid="{F428C44C-35A5-584E-A371-D02D9C8944E0}" name="Column3451" dataDxfId="13017"/>
    <tableColumn id="3488" xr3:uid="{C99E6614-23F0-9E42-87FD-DBF689B71304}" name="Column3452" dataDxfId="13016"/>
    <tableColumn id="3489" xr3:uid="{465F4F39-5CBE-AF42-B3E9-B258BF54502E}" name="Column3453" dataDxfId="13015"/>
    <tableColumn id="3490" xr3:uid="{852AAC85-4DE2-3246-ADF6-109A2F7E49FC}" name="Column3454" dataDxfId="13014"/>
    <tableColumn id="3491" xr3:uid="{2AEB4C44-5FDC-AB4F-B6AE-CA2401025FF6}" name="Column3455" dataDxfId="13013"/>
    <tableColumn id="3492" xr3:uid="{F216D632-6F47-6743-8F8F-F042B391C820}" name="Column3456" dataDxfId="13012"/>
    <tableColumn id="3493" xr3:uid="{0AB98E7C-5F39-6945-8A4A-41976322AA81}" name="Column3457" dataDxfId="13011"/>
    <tableColumn id="3494" xr3:uid="{752B6C7A-0089-5546-8504-E8DB18AD6963}" name="Column3458" dataDxfId="13010"/>
    <tableColumn id="3495" xr3:uid="{F1E428DD-CB44-3E48-A8CC-0490B186F727}" name="Column3459" dataDxfId="13009"/>
    <tableColumn id="3496" xr3:uid="{361B3D8D-642C-5D4C-8DB2-45D9779D7CB7}" name="Column3460" dataDxfId="13008"/>
    <tableColumn id="3497" xr3:uid="{C665295A-103B-A149-B6F1-8349D6EA5A09}" name="Column3461" dataDxfId="13007"/>
    <tableColumn id="3498" xr3:uid="{AD0A8344-1CF0-874C-9376-A2E46EC51548}" name="Column3462" dataDxfId="13006"/>
    <tableColumn id="3499" xr3:uid="{101633EC-603E-1A41-9C0B-7EAE1DF13C23}" name="Column3463" dataDxfId="13005"/>
    <tableColumn id="3500" xr3:uid="{9BB7F881-F4AD-7747-BA5F-8DCAF2376444}" name="Column3464" dataDxfId="13004"/>
    <tableColumn id="3501" xr3:uid="{412994AA-D520-084E-8FA7-554883A11C61}" name="Column3465" dataDxfId="13003"/>
    <tableColumn id="3502" xr3:uid="{E29CE1A2-8AD7-E747-99D5-456EB10B9487}" name="Column3466" dataDxfId="13002"/>
    <tableColumn id="3503" xr3:uid="{DC00C569-A782-0C4D-BBAD-F8EF1291F233}" name="Column3467" dataDxfId="13001"/>
    <tableColumn id="3504" xr3:uid="{5CD891EC-1C6C-5E49-8D2A-7D5CDD9C394A}" name="Column3468" dataDxfId="13000"/>
    <tableColumn id="3505" xr3:uid="{4DA44E07-E4EA-CB4B-8DA6-AFB41CDFD18C}" name="Column3469" dataDxfId="12999"/>
    <tableColumn id="3506" xr3:uid="{97F78746-180B-4D44-B5AC-166AC6D08764}" name="Column3470" dataDxfId="12998"/>
    <tableColumn id="3507" xr3:uid="{B80E7FA8-5B62-E14D-8454-F37C0547EA42}" name="Column3471" dataDxfId="12997"/>
    <tableColumn id="3508" xr3:uid="{179BEEDF-EB34-304C-94BF-378895C38663}" name="Column3472" dataDxfId="12996"/>
    <tableColumn id="3509" xr3:uid="{5C158F32-D135-6F49-B833-9CA8B696E90F}" name="Column3473" dataDxfId="12995"/>
    <tableColumn id="3510" xr3:uid="{940CC68E-8BF2-FE40-9127-944592E167E8}" name="Column3474" dataDxfId="12994"/>
    <tableColumn id="3511" xr3:uid="{9A9D35AA-0715-214D-A44D-C1716735CF0B}" name="Column3475" dataDxfId="12993"/>
    <tableColumn id="3512" xr3:uid="{A9A10F8A-F93E-F14C-A564-69BF76BCCA2D}" name="Column3476" dataDxfId="12992"/>
    <tableColumn id="3513" xr3:uid="{2062FB1B-7801-1A4E-A119-F21781C4077D}" name="Column3477" dataDxfId="12991"/>
    <tableColumn id="3514" xr3:uid="{072CAD43-5643-D04A-AC01-31E8286E4AB0}" name="Column3478" dataDxfId="12990"/>
    <tableColumn id="3515" xr3:uid="{440953EE-06DF-E743-88DB-1D9CF2E79391}" name="Column3479" dataDxfId="12989"/>
    <tableColumn id="3516" xr3:uid="{99AC5872-34D6-1C4A-9F46-B51EB494624B}" name="Column3480" dataDxfId="12988"/>
    <tableColumn id="3517" xr3:uid="{6556D0DD-45EE-6A41-89D6-1C6CE5205C7C}" name="Column3481" dataDxfId="12987"/>
    <tableColumn id="3518" xr3:uid="{44908C94-A371-2B4F-9533-865ED89D80B2}" name="Column3482" dataDxfId="12986"/>
    <tableColumn id="3519" xr3:uid="{40BAFA6A-4EA2-6541-A9CD-B38D4988F79B}" name="Column3483" dataDxfId="12985"/>
    <tableColumn id="3520" xr3:uid="{CEEC5D3C-40F9-6E43-A8C6-6AE62CE353F8}" name="Column3484" dataDxfId="12984"/>
    <tableColumn id="3521" xr3:uid="{74E9A468-1004-F643-81A6-CE00F81AFCE0}" name="Column3485" dataDxfId="12983"/>
    <tableColumn id="3522" xr3:uid="{8348E8B7-630A-9443-ADF0-8034C12D435D}" name="Column3486" dataDxfId="12982"/>
    <tableColumn id="3523" xr3:uid="{D5D6AC43-230B-BF46-9D7E-60B05CADF717}" name="Column3487" dataDxfId="12981"/>
    <tableColumn id="3524" xr3:uid="{21E48EAE-DF19-5E42-B366-D8CD8059C60D}" name="Column3488" dataDxfId="12980"/>
    <tableColumn id="3525" xr3:uid="{53A63DD2-110E-D942-AF16-8699D0D196C7}" name="Column3489" dataDxfId="12979"/>
    <tableColumn id="3526" xr3:uid="{33BC949F-020E-4947-AAFF-3A0DD870C8B2}" name="Column3490" dataDxfId="12978"/>
    <tableColumn id="3527" xr3:uid="{691F1C1B-2698-1949-B089-4517F7F43B17}" name="Column3491" dataDxfId="12977"/>
    <tableColumn id="3528" xr3:uid="{36480DB8-5421-874E-8A09-365DBF410561}" name="Column3492" dataDxfId="12976"/>
    <tableColumn id="3529" xr3:uid="{0D4E6136-BD8F-9144-A157-60EDD9743956}" name="Column3493" dataDxfId="12975"/>
    <tableColumn id="3530" xr3:uid="{37BB129C-64D8-2849-8888-1C179F3411AC}" name="Column3494" dataDxfId="12974"/>
    <tableColumn id="3531" xr3:uid="{2CA9ADDF-6827-7348-AEF2-0E70756E14DF}" name="Column3495" dataDxfId="12973"/>
    <tableColumn id="3532" xr3:uid="{5543F41D-E3D1-6C4A-98F0-C780B90DF87B}" name="Column3496" dataDxfId="12972"/>
    <tableColumn id="3533" xr3:uid="{67F549BF-AF5D-6547-BBF6-271DB18AC7DF}" name="Column3497" dataDxfId="12971"/>
    <tableColumn id="3534" xr3:uid="{45516AD2-17ED-2D40-AD64-BB65DDBC9E4C}" name="Column3498" dataDxfId="12970"/>
    <tableColumn id="3535" xr3:uid="{2E1A5E27-586B-2D48-AE37-4CD70526465B}" name="Column3499" dataDxfId="12969"/>
    <tableColumn id="3536" xr3:uid="{435C0826-9243-6740-B506-2BE719518463}" name="Column3500" dataDxfId="12968"/>
    <tableColumn id="3537" xr3:uid="{C00741F4-102B-CB42-9CB8-8B68114C5952}" name="Column3501" dataDxfId="12967"/>
    <tableColumn id="3538" xr3:uid="{7F6BE6AE-2324-8042-BFBD-C8690B8EB1B4}" name="Column3502" dataDxfId="12966"/>
    <tableColumn id="3539" xr3:uid="{45A293F4-EDC0-A843-AFE6-4CE60FDF470C}" name="Column3503" dataDxfId="12965"/>
    <tableColumn id="3540" xr3:uid="{87DCD739-751B-EF4A-8ED2-5B9CC0C49939}" name="Column3504" dataDxfId="12964"/>
    <tableColumn id="3541" xr3:uid="{8BDD5CBA-AABD-EE4A-9FA4-707416494D94}" name="Column3505" dataDxfId="12963"/>
    <tableColumn id="3542" xr3:uid="{E1B7F6D8-86CD-854D-89FE-8C2CB0075860}" name="Column3506" dataDxfId="12962"/>
    <tableColumn id="3543" xr3:uid="{8CF70008-3EEC-3943-B2EA-7E5DA71B8816}" name="Column3507" dataDxfId="12961"/>
    <tableColumn id="3544" xr3:uid="{AC3AD47D-CD56-8149-B2AF-67F7CE8BF507}" name="Column3508" dataDxfId="12960"/>
    <tableColumn id="3545" xr3:uid="{D3155F6C-7730-5749-85E0-419F16B88651}" name="Column3509" dataDxfId="12959"/>
    <tableColumn id="3546" xr3:uid="{8000DFD0-5F73-F94A-8B08-2C05753EA019}" name="Column3510" dataDxfId="12958"/>
    <tableColumn id="3547" xr3:uid="{A859592F-D967-C344-BF33-69D8EF707CD4}" name="Column3511" dataDxfId="12957"/>
    <tableColumn id="3548" xr3:uid="{849CF24F-62C1-A545-BFE2-634637905C7D}" name="Column3512" dataDxfId="12956"/>
    <tableColumn id="3549" xr3:uid="{C44296A9-DC42-024A-8B2A-99E7B529976A}" name="Column3513" dataDxfId="12955"/>
    <tableColumn id="3550" xr3:uid="{9B86B76D-B0A4-A24B-BDA9-428CB9753F87}" name="Column3514" dataDxfId="12954"/>
    <tableColumn id="3551" xr3:uid="{5390882D-644E-9B48-A1E7-A64BA014A92E}" name="Column3515" dataDxfId="12953"/>
    <tableColumn id="3552" xr3:uid="{B06D929D-28B3-A145-AE82-87EC39284CF2}" name="Column3516" dataDxfId="12952"/>
    <tableColumn id="3553" xr3:uid="{A07FADEF-0449-4647-9D1B-D319960F8C13}" name="Column3517" dataDxfId="12951"/>
    <tableColumn id="3554" xr3:uid="{E5029701-261A-3F43-B52F-9A7A1D64BD10}" name="Column3518" dataDxfId="12950"/>
    <tableColumn id="3555" xr3:uid="{DD135E13-A5B3-1F45-8128-7BBFB2A03AED}" name="Column3519" dataDxfId="12949"/>
    <tableColumn id="3556" xr3:uid="{4545EB31-FB53-5E42-BFC5-67CDB4854608}" name="Column3520" dataDxfId="12948"/>
    <tableColumn id="3557" xr3:uid="{612737D5-CC8D-9248-AA15-64DF6ECF8A33}" name="Column3521" dataDxfId="12947"/>
    <tableColumn id="3558" xr3:uid="{1EAAEF65-2FF3-DC4F-B24D-CA9438CCCD12}" name="Column3522" dataDxfId="12946"/>
    <tableColumn id="3559" xr3:uid="{9A3262A0-B60E-4D4E-9381-0F221F194899}" name="Column3523" dataDxfId="12945"/>
    <tableColumn id="3560" xr3:uid="{A8DA421D-7EA5-4749-9BD3-F28DE764CA3F}" name="Column3524" dataDxfId="12944"/>
    <tableColumn id="3561" xr3:uid="{E248FB89-899E-5846-8276-E4535CDCFE3E}" name="Column3525" dataDxfId="12943"/>
    <tableColumn id="3562" xr3:uid="{D677EEEF-5F15-B642-957B-1B260CC054D6}" name="Column3526" dataDxfId="12942"/>
    <tableColumn id="3563" xr3:uid="{60D9C67F-6140-3D42-AD8E-20F421716A43}" name="Column3527" dataDxfId="12941"/>
    <tableColumn id="3564" xr3:uid="{B3DFF24C-755B-ED4B-9556-36C280DDE94C}" name="Column3528" dataDxfId="12940"/>
    <tableColumn id="3565" xr3:uid="{49654DC7-99E4-D843-B1E0-920D7B38AEB5}" name="Column3529" dataDxfId="12939"/>
    <tableColumn id="3566" xr3:uid="{718EA141-E836-574B-B224-E6D26FD79423}" name="Column3530" dataDxfId="12938"/>
    <tableColumn id="3567" xr3:uid="{4EE9F759-EB38-A74F-9A9A-294FBCC251F2}" name="Column3531" dataDxfId="12937"/>
    <tableColumn id="3568" xr3:uid="{75DFEC59-3231-BC4F-8138-ED4E4CF626CB}" name="Column3532" dataDxfId="12936"/>
    <tableColumn id="3569" xr3:uid="{F9FC9061-027C-F646-BDDA-772B67BA590C}" name="Column3533" dataDxfId="12935"/>
    <tableColumn id="3570" xr3:uid="{64238A08-1B12-AF42-9C47-D62688AA087C}" name="Column3534" dataDxfId="12934"/>
    <tableColumn id="3571" xr3:uid="{0B1F2A6A-271D-B141-8B40-2AF554193464}" name="Column3535" dataDxfId="12933"/>
    <tableColumn id="3572" xr3:uid="{E2CA453C-D1E5-DE40-AD7F-184CF1856A71}" name="Column3536" dataDxfId="12932"/>
    <tableColumn id="3573" xr3:uid="{B8A20362-342F-3144-A9EF-414DC8EBFBB1}" name="Column3537" dataDxfId="12931"/>
    <tableColumn id="3574" xr3:uid="{0BC712DA-52F0-2744-B512-6F961E1938ED}" name="Column3538" dataDxfId="12930"/>
    <tableColumn id="3575" xr3:uid="{7DB1CC00-479F-0548-AB01-93C123B789AE}" name="Column3539" dataDxfId="12929"/>
    <tableColumn id="3576" xr3:uid="{75D19B2C-68D5-E043-8EEC-5A32412617E1}" name="Column3540" dataDxfId="12928"/>
    <tableColumn id="3577" xr3:uid="{827036D8-8439-D544-B757-6E14EC9B65A8}" name="Column3541" dataDxfId="12927"/>
    <tableColumn id="3578" xr3:uid="{4881621C-8F40-DD43-87CB-C292C53AA2DB}" name="Column3542" dataDxfId="12926"/>
    <tableColumn id="3579" xr3:uid="{71383615-0D0C-864A-B9BE-79DCE64D14F4}" name="Column3543" dataDxfId="12925"/>
    <tableColumn id="3580" xr3:uid="{E7DA94F4-40AE-424C-90C3-5EC1C4622144}" name="Column3544" dataDxfId="12924"/>
    <tableColumn id="3581" xr3:uid="{7E2898F8-56E0-6E49-8498-95C5EA26262A}" name="Column3545" dataDxfId="12923"/>
    <tableColumn id="3582" xr3:uid="{201B6708-DC58-9541-B822-6BBB9581BDAD}" name="Column3546" dataDxfId="12922"/>
    <tableColumn id="3583" xr3:uid="{79DCD532-0E15-F642-B65E-6239333C8B78}" name="Column3547" dataDxfId="12921"/>
    <tableColumn id="3584" xr3:uid="{78635DD8-6149-3542-8D28-BDCF7DDFFB07}" name="Column3548" dataDxfId="12920"/>
    <tableColumn id="3585" xr3:uid="{88C1DADD-482E-2744-8561-B4C735B11220}" name="Column3549" dataDxfId="12919"/>
    <tableColumn id="3586" xr3:uid="{BD89617B-8C6E-014B-B61F-8E8F43C861AB}" name="Column3550" dataDxfId="12918"/>
    <tableColumn id="3587" xr3:uid="{726A5508-B578-4D42-9101-7A9DECB7D6F0}" name="Column3551" dataDxfId="12917"/>
    <tableColumn id="3588" xr3:uid="{00000EB9-FB49-C042-8096-B837E220FD1E}" name="Column3552" dataDxfId="12916"/>
    <tableColumn id="3589" xr3:uid="{7BACC898-2D84-FA4D-910B-B32344F35468}" name="Column3553" dataDxfId="12915"/>
    <tableColumn id="3590" xr3:uid="{A0283AE7-0131-054A-991F-ED18DDE0FFC0}" name="Column3554" dataDxfId="12914"/>
    <tableColumn id="3591" xr3:uid="{2F1FAE23-AD09-AF4B-AA09-8CE7DB099F25}" name="Column3555" dataDxfId="12913"/>
    <tableColumn id="3592" xr3:uid="{9B587FE6-6F79-F745-B52E-527C22CE2123}" name="Column3556" dataDxfId="12912"/>
    <tableColumn id="3593" xr3:uid="{13D2ED4B-9132-A147-ABA2-BC9FD63842A4}" name="Column3557" dataDxfId="12911"/>
    <tableColumn id="3594" xr3:uid="{86D448BE-05A0-974D-9141-01C17A8CD2D8}" name="Column3558" dataDxfId="12910"/>
    <tableColumn id="3595" xr3:uid="{E4FBA3EE-F471-1D43-8CB2-0A43BBCD34E2}" name="Column3559" dataDxfId="12909"/>
    <tableColumn id="3596" xr3:uid="{85C62A92-16BA-3543-97EF-C8C398325243}" name="Column3560" dataDxfId="12908"/>
    <tableColumn id="3597" xr3:uid="{34D63FD4-9539-E648-A52A-312284B77382}" name="Column3561" dataDxfId="12907"/>
    <tableColumn id="3598" xr3:uid="{DFAA595F-A422-A54A-9707-1D820A6BB283}" name="Column3562" dataDxfId="12906"/>
    <tableColumn id="3599" xr3:uid="{78DDE9FE-450B-FA4C-BECD-76F7D69C7AAF}" name="Column3563" dataDxfId="12905"/>
    <tableColumn id="3600" xr3:uid="{5D37788E-A13A-0744-B0A0-E39E5D7EA01A}" name="Column3564" dataDxfId="12904"/>
    <tableColumn id="3601" xr3:uid="{EF26585E-D9DA-9040-B18F-C6CE4D1AC05C}" name="Column3565" dataDxfId="12903"/>
    <tableColumn id="3602" xr3:uid="{6C5D5CD3-C833-CE45-9B79-727E9EF2650C}" name="Column3566" dataDxfId="12902"/>
    <tableColumn id="3603" xr3:uid="{829F0D3A-8FA0-E642-A643-397010563682}" name="Column3567" dataDxfId="12901"/>
    <tableColumn id="3604" xr3:uid="{B2790889-C580-544B-A1EA-F979FA00F7D5}" name="Column3568" dataDxfId="12900"/>
    <tableColumn id="3605" xr3:uid="{733BE23C-53A8-654C-8DB6-724B239525FA}" name="Column3569" dataDxfId="12899"/>
    <tableColumn id="3606" xr3:uid="{553EE2EE-4A21-D44D-B007-E761754B11AA}" name="Column3570" dataDxfId="12898"/>
    <tableColumn id="3607" xr3:uid="{7B36FE45-5924-1041-BB2A-F9F9D882F5F8}" name="Column3571" dataDxfId="12897"/>
    <tableColumn id="3608" xr3:uid="{9F30B7DA-6F0B-6D44-8F50-DD6FC4646756}" name="Column3572" dataDxfId="12896"/>
    <tableColumn id="3609" xr3:uid="{54EC4486-F19C-1E4E-ACC1-178DF909AF89}" name="Column3573" dataDxfId="12895"/>
    <tableColumn id="3610" xr3:uid="{C8AC45FA-8A35-3343-B9B1-E7E51B49C392}" name="Column3574" dataDxfId="12894"/>
    <tableColumn id="3611" xr3:uid="{11F1D2DD-3C43-1B4F-94A9-9B9730D7F76C}" name="Column3575" dataDxfId="12893"/>
    <tableColumn id="3612" xr3:uid="{EE9F6D69-4B1B-F044-8789-393D410B91B0}" name="Column3576" dataDxfId="12892"/>
    <tableColumn id="3613" xr3:uid="{06AE71B1-5252-D14F-B211-91643E469D5B}" name="Column3577" dataDxfId="12891"/>
    <tableColumn id="3614" xr3:uid="{E18F3EBC-9203-634C-9C6B-F372587A7CD3}" name="Column3578" dataDxfId="12890"/>
    <tableColumn id="3615" xr3:uid="{1FE3B05E-9463-3048-88E6-E7E55859E703}" name="Column3579" dataDxfId="12889"/>
    <tableColumn id="3616" xr3:uid="{4785BDAF-4423-4548-9BD8-6B70207883B8}" name="Column3580" dataDxfId="12888"/>
    <tableColumn id="3617" xr3:uid="{BEC7FE21-73A0-F94E-BB8E-8281ED15AAC8}" name="Column3581" dataDxfId="12887"/>
    <tableColumn id="3618" xr3:uid="{3A7855D9-E9CF-E044-996C-363C01D65D89}" name="Column3582" dataDxfId="12886"/>
    <tableColumn id="3619" xr3:uid="{4A3B4FE9-1F8A-0343-A6F9-CCC05EC0BB8F}" name="Column3583" dataDxfId="12885"/>
    <tableColumn id="3620" xr3:uid="{242B2962-8ED5-9742-85C0-B7B4FABB9B69}" name="Column3584" dataDxfId="12884"/>
    <tableColumn id="3621" xr3:uid="{FB1F7131-E0EC-4541-8289-98E0E6060027}" name="Column3585" dataDxfId="12883"/>
    <tableColumn id="3622" xr3:uid="{38D64CE6-97A7-094F-B9E0-0B23DEA61557}" name="Column3586" dataDxfId="12882"/>
    <tableColumn id="3623" xr3:uid="{2181B48B-A148-5441-A06A-9CC92067C87B}" name="Column3587" dataDxfId="12881"/>
    <tableColumn id="3624" xr3:uid="{A5088684-824E-2F43-B4C8-3ECB2F605E4E}" name="Column3588" dataDxfId="12880"/>
    <tableColumn id="3625" xr3:uid="{B97C27D8-13ED-4146-BB61-1ECD79CC6E3A}" name="Column3589" dataDxfId="12879"/>
    <tableColumn id="3626" xr3:uid="{4FE538A9-4FC6-9041-A6E5-AE4B53F54394}" name="Column3590" dataDxfId="12878"/>
    <tableColumn id="3627" xr3:uid="{A4FC5FE1-D4A8-8243-9A84-351C8E8DE896}" name="Column3591" dataDxfId="12877"/>
    <tableColumn id="3628" xr3:uid="{61C02B3C-B8BC-FC40-A526-61F5B8712AA1}" name="Column3592" dataDxfId="12876"/>
    <tableColumn id="3629" xr3:uid="{F8576467-17D0-714E-9E8A-9069FC40A294}" name="Column3593" dataDxfId="12875"/>
    <tableColumn id="3630" xr3:uid="{768CC2DC-A8A4-1B4C-9194-6C43167B024A}" name="Column3594" dataDxfId="12874"/>
    <tableColumn id="3631" xr3:uid="{2044B037-7B28-6A4A-938F-C15C49E9833C}" name="Column3595" dataDxfId="12873"/>
    <tableColumn id="3632" xr3:uid="{A4BC5396-EF26-E54C-A5D4-50C752554B5E}" name="Column3596" dataDxfId="12872"/>
    <tableColumn id="3633" xr3:uid="{EDD42A02-FA3F-DD4F-8C34-9FACF9AE0E75}" name="Column3597" dataDxfId="12871"/>
    <tableColumn id="3634" xr3:uid="{CD352BAB-D2B5-0948-9F23-BDB3366D3F3A}" name="Column3598" dataDxfId="12870"/>
    <tableColumn id="3635" xr3:uid="{213D0E71-5CEB-EB42-80F5-01254F362726}" name="Column3599" dataDxfId="12869"/>
    <tableColumn id="3636" xr3:uid="{C4AC6F96-197A-B248-9EE3-EED728BBAB93}" name="Column3600" dataDxfId="12868"/>
    <tableColumn id="3637" xr3:uid="{315C4EAF-6230-6542-997B-6480E3AB5024}" name="Column3601" dataDxfId="12867"/>
    <tableColumn id="3638" xr3:uid="{BEC2962A-1363-834E-B1FF-625C5F9B1FBD}" name="Column3602" dataDxfId="12866"/>
    <tableColumn id="3639" xr3:uid="{0EB3DB55-EAE6-4F46-A47E-21E27E7D2D6F}" name="Column3603" dataDxfId="12865"/>
    <tableColumn id="3640" xr3:uid="{BC635ACE-A843-DD49-9FBD-46A3674D367A}" name="Column3604" dataDxfId="12864"/>
    <tableColumn id="3641" xr3:uid="{4EB75F26-9816-A54C-A398-1E96B0F9D26A}" name="Column3605" dataDxfId="12863"/>
    <tableColumn id="3642" xr3:uid="{3039EF40-3A8D-694E-A3D2-86E8E88A873A}" name="Column3606" dataDxfId="12862"/>
    <tableColumn id="3643" xr3:uid="{A3507D55-FB84-D546-8C5E-4326D710EF78}" name="Column3607" dataDxfId="12861"/>
    <tableColumn id="3644" xr3:uid="{0345356C-23AC-8440-A672-8A21714E08BA}" name="Column3608" dataDxfId="12860"/>
    <tableColumn id="3645" xr3:uid="{BBC3BE8D-60E5-D24E-B609-F93104511158}" name="Column3609" dataDxfId="12859"/>
    <tableColumn id="3646" xr3:uid="{3E03F23B-6973-1644-8B88-715F70BDAB3A}" name="Column3610" dataDxfId="12858"/>
    <tableColumn id="3647" xr3:uid="{6A14C383-6A65-B245-8F40-0E51A4F2CE1D}" name="Column3611" dataDxfId="12857"/>
    <tableColumn id="3648" xr3:uid="{9EFA1A2E-67C4-8A4B-B97F-75AF1D69EB85}" name="Column3612" dataDxfId="12856"/>
    <tableColumn id="3649" xr3:uid="{936925BE-4698-8346-A37E-679B8D400EAE}" name="Column3613" dataDxfId="12855"/>
    <tableColumn id="3650" xr3:uid="{3E805DF9-7C99-5444-8838-B00F84229129}" name="Column3614" dataDxfId="12854"/>
    <tableColumn id="3651" xr3:uid="{4BEE7475-6342-924F-9C27-F6711AB781A0}" name="Column3615" dataDxfId="12853"/>
    <tableColumn id="3652" xr3:uid="{4BB8C381-44E4-0A4D-A7D2-AD0A1B3BC8CC}" name="Column3616" dataDxfId="12852"/>
    <tableColumn id="3653" xr3:uid="{EAB913FF-9867-A042-A994-7A5ECBBD61AC}" name="Column3617" dataDxfId="12851"/>
    <tableColumn id="3654" xr3:uid="{63F0C764-FFF4-6443-8A03-C94621C2BDAB}" name="Column3618" dataDxfId="12850"/>
    <tableColumn id="3655" xr3:uid="{0F49CABC-E79E-F94B-AB11-6B33695948AB}" name="Column3619" dataDxfId="12849"/>
    <tableColumn id="3656" xr3:uid="{F5F1E56D-624D-7A4B-8987-4CA05099601B}" name="Column3620" dataDxfId="12848"/>
    <tableColumn id="3657" xr3:uid="{4FF47572-788E-B64D-AA91-4BBB79804BF8}" name="Column3621" dataDxfId="12847"/>
    <tableColumn id="3658" xr3:uid="{32E67FA1-7E25-9A4D-9AC4-F4B4BBFA237F}" name="Column3622" dataDxfId="12846"/>
    <tableColumn id="3659" xr3:uid="{0F81CA91-25CB-4741-8AAA-38058312BDCE}" name="Column3623" dataDxfId="12845"/>
    <tableColumn id="3660" xr3:uid="{B157DBBF-E725-ED4E-8DA9-C77F2B39FEF0}" name="Column3624" dataDxfId="12844"/>
    <tableColumn id="3661" xr3:uid="{24F66C59-2212-5F4E-824F-A045ADF22958}" name="Column3625" dataDxfId="12843"/>
    <tableColumn id="3662" xr3:uid="{AEDA47F8-9E6B-C344-8A59-30B11A860BB5}" name="Column3626" dataDxfId="12842"/>
    <tableColumn id="3663" xr3:uid="{DB5766BF-AC22-E847-9A50-BC8DB7C80550}" name="Column3627" dataDxfId="12841"/>
    <tableColumn id="3664" xr3:uid="{7FA43B43-2953-834E-B372-D00C22921DBA}" name="Column3628" dataDxfId="12840"/>
    <tableColumn id="3665" xr3:uid="{0EB498C8-1C4D-7B48-B099-BD086618EB5A}" name="Column3629" dataDxfId="12839"/>
    <tableColumn id="3666" xr3:uid="{C00BAE31-E38B-884E-845F-BC711269CA15}" name="Column3630" dataDxfId="12838"/>
    <tableColumn id="3667" xr3:uid="{21D5F9F0-02EE-AC4E-864B-BD68A224624E}" name="Column3631" dataDxfId="12837"/>
    <tableColumn id="3668" xr3:uid="{9F335C42-6EBC-6248-8BBD-AB4586AAE42D}" name="Column3632" dataDxfId="12836"/>
    <tableColumn id="3669" xr3:uid="{4AFA367B-DC38-604A-904F-2690FDDE7B2E}" name="Column3633" dataDxfId="12835"/>
    <tableColumn id="3670" xr3:uid="{8019B5B3-1615-D245-8252-A2193093EE1F}" name="Column3634" dataDxfId="12834"/>
    <tableColumn id="3671" xr3:uid="{F15855D3-C548-664C-A72A-5C850FA0E204}" name="Column3635" dataDxfId="12833"/>
    <tableColumn id="3672" xr3:uid="{A002E996-6C8D-B94C-BFB2-1945368326D8}" name="Column3636" dataDxfId="12832"/>
    <tableColumn id="3673" xr3:uid="{F66DE597-0084-8E41-8469-B57A4EA16E43}" name="Column3637" dataDxfId="12831"/>
    <tableColumn id="3674" xr3:uid="{3B18F08C-1ECF-A744-A22F-71243A1FFD37}" name="Column3638" dataDxfId="12830"/>
    <tableColumn id="3675" xr3:uid="{5EAD90F9-C5F1-F641-99FC-8F4B1771D67D}" name="Column3639" dataDxfId="12829"/>
    <tableColumn id="3676" xr3:uid="{C567FF65-144C-6D49-9C9A-925BDA9085F8}" name="Column3640" dataDxfId="12828"/>
    <tableColumn id="3677" xr3:uid="{F9F0A78D-3BC4-D345-B041-B8DB3E77F34E}" name="Column3641" dataDxfId="12827"/>
    <tableColumn id="3678" xr3:uid="{0F3A4DDC-5C89-9341-B2C3-66C16375D61E}" name="Column3642" dataDxfId="12826"/>
    <tableColumn id="3679" xr3:uid="{B23836F3-C8CB-E448-B3AC-BFA66152827A}" name="Column3643" dataDxfId="12825"/>
    <tableColumn id="3680" xr3:uid="{F45C0DA8-BBA2-2643-B293-8D554268D295}" name="Column3644" dataDxfId="12824"/>
    <tableColumn id="3681" xr3:uid="{65DF17DE-5686-C647-B9CB-11F33D49148A}" name="Column3645" dataDxfId="12823"/>
    <tableColumn id="3682" xr3:uid="{E744E419-67CA-8543-8DA0-66EB15861C40}" name="Column3646" dataDxfId="12822"/>
    <tableColumn id="3683" xr3:uid="{36A177BB-25C5-454F-AF38-E656F68784B9}" name="Column3647" dataDxfId="12821"/>
    <tableColumn id="3684" xr3:uid="{2A276687-1062-D147-B160-EE373497CCC4}" name="Column3648" dataDxfId="12820"/>
    <tableColumn id="3685" xr3:uid="{CAD531AF-0AC7-EE40-B917-6C101F7B9437}" name="Column3649" dataDxfId="12819"/>
    <tableColumn id="3686" xr3:uid="{4E249596-8126-A045-A827-234AD1236548}" name="Column3650" dataDxfId="12818"/>
    <tableColumn id="3687" xr3:uid="{66B8AC68-C9A6-694D-8706-7B0645585451}" name="Column3651" dataDxfId="12817"/>
    <tableColumn id="3688" xr3:uid="{E89B9321-FF59-D641-83C1-1A939B17C019}" name="Column3652" dataDxfId="12816"/>
    <tableColumn id="3689" xr3:uid="{1A333A4E-1A48-1647-AC70-FA039D075B75}" name="Column3653" dataDxfId="12815"/>
    <tableColumn id="3690" xr3:uid="{93D5FE59-17B9-1148-98EF-4B9897C1E051}" name="Column3654" dataDxfId="12814"/>
    <tableColumn id="3691" xr3:uid="{702A37C7-180A-6D47-A9AB-30F0ADAEDFC5}" name="Column3655" dataDxfId="12813"/>
    <tableColumn id="3692" xr3:uid="{D4CFFAE9-02DE-D642-80AE-A4E252A30906}" name="Column3656" dataDxfId="12812"/>
    <tableColumn id="3693" xr3:uid="{532C1BD8-09C4-A149-AD7D-29A39472A458}" name="Column3657" dataDxfId="12811"/>
    <tableColumn id="3694" xr3:uid="{46C01ACE-88E0-D84C-98B9-3ADA0CC56BFE}" name="Column3658" dataDxfId="12810"/>
    <tableColumn id="3695" xr3:uid="{127063E7-B982-4948-9A2F-8942577961E8}" name="Column3659" dataDxfId="12809"/>
    <tableColumn id="3696" xr3:uid="{6B86049F-6ADB-7243-B052-9116F6D85353}" name="Column3660" dataDxfId="12808"/>
    <tableColumn id="3697" xr3:uid="{DAD35A5A-AC5F-744E-8D68-B0DCEA957ABD}" name="Column3661" dataDxfId="12807"/>
    <tableColumn id="3698" xr3:uid="{0D8282D4-0442-6A47-AD01-CCDD660ABECD}" name="Column3662" dataDxfId="12806"/>
    <tableColumn id="3699" xr3:uid="{39D165B9-6EAB-A848-8248-3EB2A5EBC318}" name="Column3663" dataDxfId="12805"/>
    <tableColumn id="3700" xr3:uid="{077FBB9F-FD63-F143-9C1B-B986325F6667}" name="Column3664" dataDxfId="12804"/>
    <tableColumn id="3701" xr3:uid="{441C7C55-990D-DD41-9DBF-D4D660FD2778}" name="Column3665" dataDxfId="12803"/>
    <tableColumn id="3702" xr3:uid="{979E505D-1464-8E41-8423-A977AD7AA00E}" name="Column3666" dataDxfId="12802"/>
    <tableColumn id="3703" xr3:uid="{875FED92-C7BF-A149-B534-2DA44A1FF97E}" name="Column3667" dataDxfId="12801"/>
    <tableColumn id="3704" xr3:uid="{4EAC8C6E-8CB4-004F-B637-ECC7D6E87DDB}" name="Column3668" dataDxfId="12800"/>
    <tableColumn id="3705" xr3:uid="{84ACFAC0-1754-2841-929D-64BCD4CBD0D0}" name="Column3669" dataDxfId="12799"/>
    <tableColumn id="3706" xr3:uid="{DBE9EB9B-F8E3-2C40-830B-FB1A0D74F0BD}" name="Column3670" dataDxfId="12798"/>
    <tableColumn id="3707" xr3:uid="{47352DC4-DD3A-714F-AD68-0E4FC1B4CDB3}" name="Column3671" dataDxfId="12797"/>
    <tableColumn id="3708" xr3:uid="{0F18F7B9-59AB-9349-8929-B8BDE330B3B1}" name="Column3672" dataDxfId="12796"/>
    <tableColumn id="3709" xr3:uid="{192CE539-8C60-094B-8D2A-5B6C690B9B40}" name="Column3673" dataDxfId="12795"/>
    <tableColumn id="3710" xr3:uid="{D715A647-CCBA-5740-93B6-D43F41FDBEB9}" name="Column3674" dataDxfId="12794"/>
    <tableColumn id="3711" xr3:uid="{82BEADD9-6F9A-2441-8508-D6C414849FD1}" name="Column3675" dataDxfId="12793"/>
    <tableColumn id="3712" xr3:uid="{5D5305D2-C616-1A42-812B-FB9343883B8E}" name="Column3676" dataDxfId="12792"/>
    <tableColumn id="3713" xr3:uid="{6218C786-2307-3048-983D-8C2F34A6A186}" name="Column3677" dataDxfId="12791"/>
    <tableColumn id="3714" xr3:uid="{5891A6C6-11D5-124D-8EAC-72235C3B2CA4}" name="Column3678" dataDxfId="12790"/>
    <tableColumn id="3715" xr3:uid="{245F07F7-3941-5D43-9391-B03E90E3DDD8}" name="Column3679" dataDxfId="12789"/>
    <tableColumn id="3716" xr3:uid="{7922869D-60D7-8F4F-B7DB-02641DC1D823}" name="Column3680" dataDxfId="12788"/>
    <tableColumn id="3717" xr3:uid="{611C23A4-6B6F-7C43-9BE8-EBCB3D7F0FC3}" name="Column3681" dataDxfId="12787"/>
    <tableColumn id="3718" xr3:uid="{1A508CDE-129F-D341-99A9-777284077F9A}" name="Column3682" dataDxfId="12786"/>
    <tableColumn id="3719" xr3:uid="{4D5A6F47-4F21-C643-8DFF-8BD376B1A370}" name="Column3683" dataDxfId="12785"/>
    <tableColumn id="3720" xr3:uid="{764E5C50-4D09-3E44-99CD-2373EAF10D0F}" name="Column3684" dataDxfId="12784"/>
    <tableColumn id="3721" xr3:uid="{629A98DC-34F5-E84A-A0F8-BD905951E9DB}" name="Column3685" dataDxfId="12783"/>
    <tableColumn id="3722" xr3:uid="{43D0E8B6-8D2D-9244-B1E4-A28C24A4E6CE}" name="Column3686" dataDxfId="12782"/>
    <tableColumn id="3723" xr3:uid="{0C0E78EC-86DF-1A41-BB32-2A00B6DA5801}" name="Column3687" dataDxfId="12781"/>
    <tableColumn id="3724" xr3:uid="{03A8B6A5-0EF9-9B41-9B02-34FD3FCED32D}" name="Column3688" dataDxfId="12780"/>
    <tableColumn id="3725" xr3:uid="{6F090553-B092-1A4B-8B89-08F4A3D9B256}" name="Column3689" dataDxfId="12779"/>
    <tableColumn id="3726" xr3:uid="{9071F42F-725F-4046-A744-5B17AF66D5D7}" name="Column3690" dataDxfId="12778"/>
    <tableColumn id="3727" xr3:uid="{5E7A3579-565C-FD45-9233-04635802026F}" name="Column3691" dataDxfId="12777"/>
    <tableColumn id="3728" xr3:uid="{C816E6F9-6867-834C-A3B9-19ED25887C16}" name="Column3692" dataDxfId="12776"/>
    <tableColumn id="3729" xr3:uid="{EDF36C83-6FEC-A24E-A600-765FE2F816B4}" name="Column3693" dataDxfId="12775"/>
    <tableColumn id="3730" xr3:uid="{2B16D573-BE91-5145-B828-44B5686CC47F}" name="Column3694" dataDxfId="12774"/>
    <tableColumn id="3731" xr3:uid="{894C5C00-11E0-A64B-803F-3BE5DF3574EF}" name="Column3695" dataDxfId="12773"/>
    <tableColumn id="3732" xr3:uid="{C5D578AF-0A51-744B-9CA4-65E264AFEDA6}" name="Column3696" dataDxfId="12772"/>
    <tableColumn id="3733" xr3:uid="{29A188BB-EE6C-DE42-8CB8-8CC258095379}" name="Column3697" dataDxfId="12771"/>
    <tableColumn id="3734" xr3:uid="{A7E6AF03-259B-6F4C-A9B6-E50142FBCFA4}" name="Column3698" dataDxfId="12770"/>
    <tableColumn id="3735" xr3:uid="{77012BDD-39DD-7D40-A2F3-79FC5DD6F030}" name="Column3699" dataDxfId="12769"/>
    <tableColumn id="3736" xr3:uid="{8748B3F2-61A2-284D-8D2A-D0309D703336}" name="Column3700" dataDxfId="12768"/>
    <tableColumn id="3737" xr3:uid="{00F1A6C0-3892-EE43-AA7B-087D8524391B}" name="Column3701" dataDxfId="12767"/>
    <tableColumn id="3738" xr3:uid="{59B9C232-41C9-1347-BD6D-DEE6D90AE998}" name="Column3702" dataDxfId="12766"/>
    <tableColumn id="3739" xr3:uid="{397F71EA-2202-B74B-B428-E3864D7E1265}" name="Column3703" dataDxfId="12765"/>
    <tableColumn id="3740" xr3:uid="{9E0DFE0E-1130-214A-8352-A1D43B03C444}" name="Column3704" dataDxfId="12764"/>
    <tableColumn id="3741" xr3:uid="{BB1FAB9D-5B01-454C-8D38-6CD7A46B1CE9}" name="Column3705" dataDxfId="12763"/>
    <tableColumn id="3742" xr3:uid="{A4FAE491-AC8A-5649-BD24-3431434706E2}" name="Column3706" dataDxfId="12762"/>
    <tableColumn id="3743" xr3:uid="{3E92F059-C6F2-2745-A53E-448FB1988A62}" name="Column3707" dataDxfId="12761"/>
    <tableColumn id="3744" xr3:uid="{7491EBBE-DDB4-CC48-A416-D063BFC85506}" name="Column3708" dataDxfId="12760"/>
    <tableColumn id="3745" xr3:uid="{C5361A11-EC89-3741-B532-05FB21227338}" name="Column3709" dataDxfId="12759"/>
    <tableColumn id="3746" xr3:uid="{260E89D2-BAE1-4449-A5C4-4BC5A269D36E}" name="Column3710" dataDxfId="12758"/>
    <tableColumn id="3747" xr3:uid="{0DF655E6-FCB6-E04C-8A18-3F1E62EE1488}" name="Column3711" dataDxfId="12757"/>
    <tableColumn id="3748" xr3:uid="{084F3F5A-53B5-D14B-BD23-CE6946C49DE3}" name="Column3712" dataDxfId="12756"/>
    <tableColumn id="3749" xr3:uid="{A36C37A0-D5DC-8542-8B1C-A234DA057975}" name="Column3713" dataDxfId="12755"/>
    <tableColumn id="3750" xr3:uid="{15E6A732-2A1E-FE4A-85DD-057B512F737E}" name="Column3714" dataDxfId="12754"/>
    <tableColumn id="3751" xr3:uid="{29406C38-5947-7E49-B575-EC745EBD598D}" name="Column3715" dataDxfId="12753"/>
    <tableColumn id="3752" xr3:uid="{92732F69-4D50-C04C-BA36-0F5C54C516EA}" name="Column3716" dataDxfId="12752"/>
    <tableColumn id="3753" xr3:uid="{7D36D66A-B2E9-B34B-8DC5-90DB256697B4}" name="Column3717" dataDxfId="12751"/>
    <tableColumn id="3754" xr3:uid="{5786F3A6-A0EA-7742-926F-A45626959AC8}" name="Column3718" dataDxfId="12750"/>
    <tableColumn id="3755" xr3:uid="{98CAAC13-6254-4946-A0C9-38E8445B5EDC}" name="Column3719" dataDxfId="12749"/>
    <tableColumn id="3756" xr3:uid="{8DD3C3CE-5501-B648-90FF-74E15F6F6837}" name="Column3720" dataDxfId="12748"/>
    <tableColumn id="3757" xr3:uid="{C439E926-2C93-D54C-9227-E66723CC4A6D}" name="Column3721" dataDxfId="12747"/>
    <tableColumn id="3758" xr3:uid="{55F8CFF2-8F60-3C45-9C08-A2A6C6D16519}" name="Column3722" dataDxfId="12746"/>
    <tableColumn id="3759" xr3:uid="{7263EA92-A4C2-244A-9B5B-D11885AB625D}" name="Column3723" dataDxfId="12745"/>
    <tableColumn id="3760" xr3:uid="{EC977EB9-BEF8-9942-B8AD-4A978D7A6DEC}" name="Column3724" dataDxfId="12744"/>
    <tableColumn id="3761" xr3:uid="{A1D0F911-39CD-B24C-ACDD-4AED4E694851}" name="Column3725" dataDxfId="12743"/>
    <tableColumn id="3762" xr3:uid="{C1274A3E-DCCF-5342-BFF8-E87A60BB2E40}" name="Column3726" dataDxfId="12742"/>
    <tableColumn id="3763" xr3:uid="{3E85B44C-347A-B942-BFC4-3B3324FDC28B}" name="Column3727" dataDxfId="12741"/>
    <tableColumn id="3764" xr3:uid="{ACAF3C1B-10AF-CD44-90BD-6A45A1CEDFE3}" name="Column3728" dataDxfId="12740"/>
    <tableColumn id="3765" xr3:uid="{FC63164C-3EA8-814F-AAA8-8AF7EFE0D785}" name="Column3729" dataDxfId="12739"/>
    <tableColumn id="3766" xr3:uid="{BD191E52-C85C-7747-B25B-8BA37C1FD26F}" name="Column3730" dataDxfId="12738"/>
    <tableColumn id="3767" xr3:uid="{8A9DC278-28C7-CF4B-BD33-7892F4F7842F}" name="Column3731" dataDxfId="12737"/>
    <tableColumn id="3768" xr3:uid="{F949F056-F9A0-5947-8EDD-26E15AD1A9C3}" name="Column3732" dataDxfId="12736"/>
    <tableColumn id="3769" xr3:uid="{0D27CFC3-A711-694A-9FCC-E1295046FC07}" name="Column3733" dataDxfId="12735"/>
    <tableColumn id="3770" xr3:uid="{515D314B-BBD8-A247-A7D1-128B82AFBE4A}" name="Column3734" dataDxfId="12734"/>
    <tableColumn id="3771" xr3:uid="{3E9ABAB4-2635-5D48-AFBF-DAA7E562C0F8}" name="Column3735" dataDxfId="12733"/>
    <tableColumn id="3772" xr3:uid="{99CA8698-C34F-904A-8442-54E1F0A2671A}" name="Column3736" dataDxfId="12732"/>
    <tableColumn id="3773" xr3:uid="{98160CAE-88BD-DF48-BCAF-B7007645A2CF}" name="Column3737" dataDxfId="12731"/>
    <tableColumn id="3774" xr3:uid="{73BE7CDE-36AC-FD46-8367-EC80E035000A}" name="Column3738" dataDxfId="12730"/>
    <tableColumn id="3775" xr3:uid="{8DC731EB-29DB-1247-B683-1D5334701831}" name="Column3739" dataDxfId="12729"/>
    <tableColumn id="3776" xr3:uid="{C51328A1-8950-B24A-BA10-2940038F51EE}" name="Column3740" dataDxfId="12728"/>
    <tableColumn id="3777" xr3:uid="{482541F2-DD2F-324C-AA61-F971054FC618}" name="Column3741" dataDxfId="12727"/>
    <tableColumn id="3778" xr3:uid="{9714DF4B-E0CB-9749-844F-D9CE47E6EFAB}" name="Column3742" dataDxfId="12726"/>
    <tableColumn id="3779" xr3:uid="{A5914F92-BF0C-F347-934A-5C17DEB1897E}" name="Column3743" dataDxfId="12725"/>
    <tableColumn id="3780" xr3:uid="{86BC9D85-5903-AE47-B7DC-93155ED3DB44}" name="Column3744" dataDxfId="12724"/>
    <tableColumn id="3781" xr3:uid="{05A0C35B-D6DB-0D44-AE43-0352620F04E0}" name="Column3745" dataDxfId="12723"/>
    <tableColumn id="3782" xr3:uid="{EE362E7B-2443-DF44-8303-DF2268C43C87}" name="Column3746" dataDxfId="12722"/>
    <tableColumn id="3783" xr3:uid="{EAD62F52-0515-0B40-B24B-76643890F79A}" name="Column3747" dataDxfId="12721"/>
    <tableColumn id="3784" xr3:uid="{4CC3B281-58AE-4146-80B4-48B74948951C}" name="Column3748" dataDxfId="12720"/>
    <tableColumn id="3785" xr3:uid="{D14823BF-27EC-B54A-9ED8-68960718E6BD}" name="Column3749" dataDxfId="12719"/>
    <tableColumn id="3786" xr3:uid="{9C7A8D77-3D03-A24D-9EF3-06314AEADE81}" name="Column3750" dataDxfId="12718"/>
    <tableColumn id="3787" xr3:uid="{86DDE554-644D-1447-890C-ED61F52A01FA}" name="Column3751" dataDxfId="12717"/>
    <tableColumn id="3788" xr3:uid="{9C9ADBA7-6F4D-234D-9089-0F83EC380D29}" name="Column3752" dataDxfId="12716"/>
    <tableColumn id="3789" xr3:uid="{D1055866-CEA9-4F4C-8A8A-EBD4F2D47FFD}" name="Column3753" dataDxfId="12715"/>
    <tableColumn id="3790" xr3:uid="{746CCB28-0C56-964C-AE5E-F9C03FB0A1B3}" name="Column3754" dataDxfId="12714"/>
    <tableColumn id="3791" xr3:uid="{DCAF62DB-B059-E04E-81EB-A4ED6A112E9D}" name="Column3755" dataDxfId="12713"/>
    <tableColumn id="3792" xr3:uid="{385BD887-7A64-7A4D-97CF-DF559AC8E0B7}" name="Column3756" dataDxfId="12712"/>
    <tableColumn id="3793" xr3:uid="{734C69B9-0C18-C64B-8CB8-98D2722C980C}" name="Column3757" dataDxfId="12711"/>
    <tableColumn id="3794" xr3:uid="{54641B54-8BE9-6E4B-AEBD-C490C435A4D2}" name="Column3758" dataDxfId="12710"/>
    <tableColumn id="3795" xr3:uid="{F57EA44F-BAEA-2340-BF7F-8608F0B3DC64}" name="Column3759" dataDxfId="12709"/>
    <tableColumn id="3796" xr3:uid="{2BF2515D-746F-0A4D-AF02-E36BEECE1F41}" name="Column3760" dataDxfId="12708"/>
    <tableColumn id="3797" xr3:uid="{B5DA75E6-DBF7-CB43-A551-964F73347143}" name="Column3761" dataDxfId="12707"/>
    <tableColumn id="3798" xr3:uid="{854DF664-26E1-3246-86BE-36760F20B6BB}" name="Column3762" dataDxfId="12706"/>
    <tableColumn id="3799" xr3:uid="{D0AC45F6-F613-6D47-92B8-1A44FE88DDF3}" name="Column3763" dataDxfId="12705"/>
    <tableColumn id="3800" xr3:uid="{6A6DAE03-D545-0A40-A284-EF03AFB35043}" name="Column3764" dataDxfId="12704"/>
    <tableColumn id="3801" xr3:uid="{B8A513DE-CEB6-9E42-BE17-7B13D90DCE7F}" name="Column3765" dataDxfId="12703"/>
    <tableColumn id="3802" xr3:uid="{56AA4A65-921C-D948-BC2A-C8DF307C08EC}" name="Column3766" dataDxfId="12702"/>
    <tableColumn id="3803" xr3:uid="{019688F5-351D-4D43-82DC-9796ECA9BB89}" name="Column3767" dataDxfId="12701"/>
    <tableColumn id="3804" xr3:uid="{A9A6FA59-74FD-8642-97F7-6D4353F66526}" name="Column3768" dataDxfId="12700"/>
    <tableColumn id="3805" xr3:uid="{CE929D05-383D-9841-8731-E566101EC7DE}" name="Column3769" dataDxfId="12699"/>
    <tableColumn id="3806" xr3:uid="{8F6F1433-47D5-8D48-BCAF-A3EBFFC4450C}" name="Column3770" dataDxfId="12698"/>
    <tableColumn id="3807" xr3:uid="{F4B916BC-BB6C-CA41-9BA8-EBFBE51BBAD7}" name="Column3771" dataDxfId="12697"/>
    <tableColumn id="3808" xr3:uid="{CE5EAEE0-BCC7-1744-8E71-3F939B8AB600}" name="Column3772" dataDxfId="12696"/>
    <tableColumn id="3809" xr3:uid="{CAF96254-AF8D-1A4C-ACD8-A60DAE096A5F}" name="Column3773" dataDxfId="12695"/>
    <tableColumn id="3810" xr3:uid="{632A431A-E697-EC40-B3D8-DBCE81B57BC0}" name="Column3774" dataDxfId="12694"/>
    <tableColumn id="3811" xr3:uid="{DF0975BF-064B-7F49-B404-6403B59641F0}" name="Column3775" dataDxfId="12693"/>
    <tableColumn id="3812" xr3:uid="{4B336890-71E4-D748-8119-2A0E9DF58A8B}" name="Column3776" dataDxfId="12692"/>
    <tableColumn id="3813" xr3:uid="{4CB1FE3F-833C-2747-AA04-252631838D14}" name="Column3777" dataDxfId="12691"/>
    <tableColumn id="3814" xr3:uid="{0F6E0FFD-F043-2A49-9779-CE87BCE7F539}" name="Column3778" dataDxfId="12690"/>
    <tableColumn id="3815" xr3:uid="{5708A402-17B4-5644-9491-CFC68CD4E55F}" name="Column3779" dataDxfId="12689"/>
    <tableColumn id="3816" xr3:uid="{A853A81D-ACD7-754E-83F2-AEE84B66BB64}" name="Column3780" dataDxfId="12688"/>
    <tableColumn id="3817" xr3:uid="{0BD58789-97CF-8445-9462-54987199615C}" name="Column3781" dataDxfId="12687"/>
    <tableColumn id="3818" xr3:uid="{5240F836-EC51-C24C-B7D4-3E3450E98BD4}" name="Column3782" dataDxfId="12686"/>
    <tableColumn id="3819" xr3:uid="{332717FE-096D-4F4B-ACF5-0E7AD259D110}" name="Column3783" dataDxfId="12685"/>
    <tableColumn id="3820" xr3:uid="{DE64ABF1-F944-1240-8287-B99869B1EA1D}" name="Column3784" dataDxfId="12684"/>
    <tableColumn id="3821" xr3:uid="{3AFFBF53-9354-344E-93DB-D6B710F25B0A}" name="Column3785" dataDxfId="12683"/>
    <tableColumn id="3822" xr3:uid="{DA8FDCBD-9048-9945-B7BC-40C7A0A35B94}" name="Column3786" dataDxfId="12682"/>
    <tableColumn id="3823" xr3:uid="{105E04AE-5F8E-564D-97B0-26D4778D57CA}" name="Column3787" dataDxfId="12681"/>
    <tableColumn id="3824" xr3:uid="{830B51F2-91AF-3D49-9323-A121306A4EDA}" name="Column3788" dataDxfId="12680"/>
    <tableColumn id="3825" xr3:uid="{BB2B4097-3051-864A-B745-F8F9F3019D5D}" name="Column3789" dataDxfId="12679"/>
    <tableColumn id="3826" xr3:uid="{E697D00C-D341-3644-B6E8-E1026AECF500}" name="Column3790" dataDxfId="12678"/>
    <tableColumn id="3827" xr3:uid="{083A9048-0EFB-3D4F-984A-99C7E8E2539E}" name="Column3791" dataDxfId="12677"/>
    <tableColumn id="3828" xr3:uid="{65756F7B-C73C-9D42-AA13-EBF8E2EBCE22}" name="Column3792" dataDxfId="12676"/>
    <tableColumn id="3829" xr3:uid="{1C62D4B0-B324-8244-BF2C-FC2A38A74438}" name="Column3793" dataDxfId="12675"/>
    <tableColumn id="3830" xr3:uid="{75B52775-00CE-2E46-8272-AB68765A2C19}" name="Column3794" dataDxfId="12674"/>
    <tableColumn id="3831" xr3:uid="{D9A7C981-AAA0-2541-9B60-04D00794B63F}" name="Column3795" dataDxfId="12673"/>
    <tableColumn id="3832" xr3:uid="{EBD3E67C-0E01-9748-A47A-76B8D6CA08C8}" name="Column3796" dataDxfId="12672"/>
    <tableColumn id="3833" xr3:uid="{B24EA41E-03D6-234B-B6AB-0E396EDD1A92}" name="Column3797" dataDxfId="12671"/>
    <tableColumn id="3834" xr3:uid="{78A7F179-26DD-094E-A3B1-FF2587CAF378}" name="Column3798" dataDxfId="12670"/>
    <tableColumn id="3835" xr3:uid="{6A8BCBB2-1733-4B4F-A126-BC5D6FA48EF2}" name="Column3799" dataDxfId="12669"/>
    <tableColumn id="3836" xr3:uid="{785FD058-3320-1548-A1B8-6D543BE3FAA4}" name="Column3800" dataDxfId="12668"/>
    <tableColumn id="3837" xr3:uid="{90EA508D-1792-2D4A-891D-D52734C2270E}" name="Column3801" dataDxfId="12667"/>
    <tableColumn id="3838" xr3:uid="{0BD7D3B2-C04D-CC42-AF7A-C4584170A232}" name="Column3802" dataDxfId="12666"/>
    <tableColumn id="3839" xr3:uid="{BB125FBC-193A-154E-AA71-EB1DCA2EE03A}" name="Column3803" dataDxfId="12665"/>
    <tableColumn id="3840" xr3:uid="{99F4F386-496D-0B4F-BBF1-542EB7DD9E7A}" name="Column3804" dataDxfId="12664"/>
    <tableColumn id="3841" xr3:uid="{04816719-6286-C04A-A391-632FA5E3933B}" name="Column3805" dataDxfId="12663"/>
    <tableColumn id="3842" xr3:uid="{08A3C6EB-0164-9E45-98CB-C0125C5B391F}" name="Column3806" dataDxfId="12662"/>
    <tableColumn id="3843" xr3:uid="{98B4C555-6F74-7F40-93C2-B869B091D46F}" name="Column3807" dataDxfId="12661"/>
    <tableColumn id="3844" xr3:uid="{F84FCB08-66D6-834A-AD58-2F9CD9417EAC}" name="Column3808" dataDxfId="12660"/>
    <tableColumn id="3845" xr3:uid="{944E2D54-FF12-4442-9205-93ACE526D467}" name="Column3809" dataDxfId="12659"/>
    <tableColumn id="3846" xr3:uid="{0E5311EF-4E00-094D-8567-794FBC973501}" name="Column3810" dataDxfId="12658"/>
    <tableColumn id="3847" xr3:uid="{55CFA1F1-35CD-104F-A9C4-ECFAF8338171}" name="Column3811" dataDxfId="12657"/>
    <tableColumn id="3848" xr3:uid="{2741AA33-896D-3F43-8A83-CBD75FF28342}" name="Column3812" dataDxfId="12656"/>
    <tableColumn id="3849" xr3:uid="{2FC953B5-B6D4-6A4E-BF87-5C814589C569}" name="Column3813" dataDxfId="12655"/>
    <tableColumn id="3850" xr3:uid="{73FB8090-8186-6749-BF53-C1439888B7F5}" name="Column3814" dataDxfId="12654"/>
    <tableColumn id="3851" xr3:uid="{F67556EC-614C-194B-89F4-5F0E7C9BC41E}" name="Column3815" dataDxfId="12653"/>
    <tableColumn id="3852" xr3:uid="{8D71D7DB-609A-AF4E-8B94-A5EFE7AF5CB4}" name="Column3816" dataDxfId="12652"/>
    <tableColumn id="3853" xr3:uid="{E02C90F3-B8C1-E247-A4D5-27F43F2C5FA5}" name="Column3817" dataDxfId="12651"/>
    <tableColumn id="3854" xr3:uid="{9F9EEA2A-2809-E148-88F0-EA75B0F962D2}" name="Column3818" dataDxfId="12650"/>
    <tableColumn id="3855" xr3:uid="{F7F01C90-3E3E-1F45-BD3F-9ED0199A4547}" name="Column3819" dataDxfId="12649"/>
    <tableColumn id="3856" xr3:uid="{999595D5-158B-E844-B15F-59354E2859CF}" name="Column3820" dataDxfId="12648"/>
    <tableColumn id="3857" xr3:uid="{C70DE41E-5FC1-0542-8A8E-DAB555D2711E}" name="Column3821" dataDxfId="12647"/>
    <tableColumn id="3858" xr3:uid="{AFBD2AC7-D45F-4D49-A7EC-AA25606B32C4}" name="Column3822" dataDxfId="12646"/>
    <tableColumn id="3859" xr3:uid="{BD8916BE-ACC9-C44C-B8D4-3D4111A26512}" name="Column3823" dataDxfId="12645"/>
    <tableColumn id="3860" xr3:uid="{E997F93A-8BE4-2C48-84CA-F523DBD44129}" name="Column3824" dataDxfId="12644"/>
    <tableColumn id="3861" xr3:uid="{A283CA0B-ACBB-0C4B-9B48-CCD83784C9EF}" name="Column3825" dataDxfId="12643"/>
    <tableColumn id="3862" xr3:uid="{3F3C6527-7B96-9C4D-BAAE-85766C420974}" name="Column3826" dataDxfId="12642"/>
    <tableColumn id="3863" xr3:uid="{05DBBA1A-C866-2A41-BBE1-6B08A31864E8}" name="Column3827" dataDxfId="12641"/>
    <tableColumn id="3864" xr3:uid="{DEDB5D35-7B55-D34E-A7F0-BEE022F71F91}" name="Column3828" dataDxfId="12640"/>
    <tableColumn id="3865" xr3:uid="{D07FD322-AB5B-8641-B7E9-19F953EC394E}" name="Column3829" dataDxfId="12639"/>
    <tableColumn id="3866" xr3:uid="{92A18AE4-A3E9-7F42-8FCE-D9781AD178D9}" name="Column3830" dataDxfId="12638"/>
    <tableColumn id="3867" xr3:uid="{6D1A0EE6-369C-6448-AEF6-470AB3BABA91}" name="Column3831" dataDxfId="12637"/>
    <tableColumn id="3868" xr3:uid="{AA92D05B-A5A0-D54E-B7BE-343611ED713D}" name="Column3832" dataDxfId="12636"/>
    <tableColumn id="3869" xr3:uid="{E4A55F36-CD89-CE43-87D1-AB617AD0E94D}" name="Column3833" dataDxfId="12635"/>
    <tableColumn id="3870" xr3:uid="{C4A7F14A-E79F-0B42-BAC5-EE6653794A06}" name="Column3834" dataDxfId="12634"/>
    <tableColumn id="3871" xr3:uid="{AD5073F1-B8B9-0649-B953-C429C2B7A54E}" name="Column3835" dataDxfId="12633"/>
    <tableColumn id="3872" xr3:uid="{ECB8A364-483C-0147-A4A0-A0BACFBC2A0D}" name="Column3836" dataDxfId="12632"/>
    <tableColumn id="3873" xr3:uid="{D826A9B9-E3C5-E84F-82B7-E07EED021A8F}" name="Column3837" dataDxfId="12631"/>
    <tableColumn id="3874" xr3:uid="{7750E2B2-6155-D241-B123-1436F83A7FED}" name="Column3838" dataDxfId="12630"/>
    <tableColumn id="3875" xr3:uid="{A8FE252A-4C18-374F-8E49-716E5ED5EFE2}" name="Column3839" dataDxfId="12629"/>
    <tableColumn id="3876" xr3:uid="{8940F502-84A0-E441-8295-5DE529EC84D2}" name="Column3840" dataDxfId="12628"/>
    <tableColumn id="3877" xr3:uid="{68764A18-0E11-BC4C-87F9-3F02517B02AB}" name="Column3841" dataDxfId="12627"/>
    <tableColumn id="3878" xr3:uid="{3AF27E54-84EF-0347-9387-8E1826C37357}" name="Column3842" dataDxfId="12626"/>
    <tableColumn id="3879" xr3:uid="{C0527155-469B-714C-B28C-07E848E4E9AE}" name="Column3843" dataDxfId="12625"/>
    <tableColumn id="3880" xr3:uid="{84F1DE1B-6B3C-1745-B159-B06234EB96EE}" name="Column3844" dataDxfId="12624"/>
    <tableColumn id="3881" xr3:uid="{6E0E18F7-B87F-8449-AB77-768485DA2E86}" name="Column3845" dataDxfId="12623"/>
    <tableColumn id="3882" xr3:uid="{85413FC8-8EAD-CE48-84DB-0472A6ED5B52}" name="Column3846" dataDxfId="12622"/>
    <tableColumn id="3883" xr3:uid="{262A624C-2B79-7442-B45E-9C4C1D22D9E1}" name="Column3847" dataDxfId="12621"/>
    <tableColumn id="3884" xr3:uid="{83124293-8BD1-154D-A246-C796E9325C80}" name="Column3848" dataDxfId="12620"/>
    <tableColumn id="3885" xr3:uid="{343E983E-48B6-EF48-B230-EB49DB204FE9}" name="Column3849" dataDxfId="12619"/>
    <tableColumn id="3886" xr3:uid="{68E57D5C-8CA8-1347-A0F4-AFB2D9261993}" name="Column3850" dataDxfId="12618"/>
    <tableColumn id="3887" xr3:uid="{1E45BD57-49E8-C541-832B-700AA6AF8A4D}" name="Column3851" dataDxfId="12617"/>
    <tableColumn id="3888" xr3:uid="{C6F2BC33-26CB-7147-926C-3C93B52FF87A}" name="Column3852" dataDxfId="12616"/>
    <tableColumn id="3889" xr3:uid="{857858FC-E0EB-7E4B-94EE-0FD4D5BD1352}" name="Column3853" dataDxfId="12615"/>
    <tableColumn id="3890" xr3:uid="{EE98CC0F-FE14-8C41-A986-2A7516D5BB82}" name="Column3854" dataDxfId="12614"/>
    <tableColumn id="3891" xr3:uid="{71E16517-A600-C646-8AE2-0A172FEAA8DC}" name="Column3855" dataDxfId="12613"/>
    <tableColumn id="3892" xr3:uid="{E2ACDD76-BB0F-C143-990D-8C3C5954A041}" name="Column3856" dataDxfId="12612"/>
    <tableColumn id="3893" xr3:uid="{923A2A08-8365-9840-ACA7-988CF394DBB4}" name="Column3857" dataDxfId="12611"/>
    <tableColumn id="3894" xr3:uid="{7C38B886-9DD5-9C40-8BD2-7BAB9570BF71}" name="Column3858" dataDxfId="12610"/>
    <tableColumn id="3895" xr3:uid="{72CD1BC5-AFC5-3E4C-A014-E1985953DA6A}" name="Column3859" dataDxfId="12609"/>
    <tableColumn id="3896" xr3:uid="{302451C4-5E4A-6A43-9692-9A68F8446D73}" name="Column3860" dataDxfId="12608"/>
    <tableColumn id="3897" xr3:uid="{4B037E22-91E7-2D45-8DCA-E82E9AA0C752}" name="Column3861" dataDxfId="12607"/>
    <tableColumn id="3898" xr3:uid="{4CC941EC-D849-1244-A985-13E1FCFD99DE}" name="Column3862" dataDxfId="12606"/>
    <tableColumn id="3899" xr3:uid="{0A8C0693-C97C-D74B-9490-321E08C5B904}" name="Column3863" dataDxfId="12605"/>
    <tableColumn id="3900" xr3:uid="{6D9266D8-118F-9842-A34A-4894E3DE9BEA}" name="Column3864" dataDxfId="12604"/>
    <tableColumn id="3901" xr3:uid="{EFE637CE-A852-FA46-AD67-28AF6A1062A8}" name="Column3865" dataDxfId="12603"/>
    <tableColumn id="3902" xr3:uid="{2DE89AE9-631E-A04F-897B-F11093CB44C7}" name="Column3866" dataDxfId="12602"/>
    <tableColumn id="3903" xr3:uid="{3F90AF83-CB56-0848-9A6B-07C2C05C47AA}" name="Column3867" dataDxfId="12601"/>
    <tableColumn id="3904" xr3:uid="{03315091-1265-1E43-AA2A-E4F0837A188E}" name="Column3868" dataDxfId="12600"/>
    <tableColumn id="3905" xr3:uid="{C098D4D9-0EC7-3846-9887-FFB9A591F45D}" name="Column3869" dataDxfId="12599"/>
    <tableColumn id="3906" xr3:uid="{55EA7F01-37AA-A842-A991-4C87FEDCDE7E}" name="Column3870" dataDxfId="12598"/>
    <tableColumn id="3907" xr3:uid="{2F88494C-C496-8446-B7CB-53B3A246F0DE}" name="Column3871" dataDxfId="12597"/>
    <tableColumn id="3908" xr3:uid="{6841319A-260E-4845-8011-5FFA199E4BB1}" name="Column3872" dataDxfId="12596"/>
    <tableColumn id="3909" xr3:uid="{6E76D6E3-5928-F648-8B25-A3221DB7B82B}" name="Column3873" dataDxfId="12595"/>
    <tableColumn id="3910" xr3:uid="{C6D21BF7-84BF-3D4F-8984-CF06B866A86E}" name="Column3874" dataDxfId="12594"/>
    <tableColumn id="3911" xr3:uid="{74C1B2DE-21B9-6F4F-8DF0-D74D89A7C116}" name="Column3875" dataDxfId="12593"/>
    <tableColumn id="3912" xr3:uid="{99922F7D-4B9A-9F47-9E10-05F2FC62DCED}" name="Column3876" dataDxfId="12592"/>
    <tableColumn id="3913" xr3:uid="{6D0ACFC2-65D9-2245-AC08-72AAB654233D}" name="Column3877" dataDxfId="12591"/>
    <tableColumn id="3914" xr3:uid="{FC94D9BC-A103-A741-9945-FF7487E3D694}" name="Column3878" dataDxfId="12590"/>
    <tableColumn id="3915" xr3:uid="{CD12F9AE-E047-EE43-AD95-A97CA6F41D52}" name="Column3879" dataDxfId="12589"/>
    <tableColumn id="3916" xr3:uid="{8E308CA8-A686-304D-A45D-AE0B03BEBAE0}" name="Column3880" dataDxfId="12588"/>
    <tableColumn id="3917" xr3:uid="{7BA8F397-C90C-3B4C-8C65-DAECAF186D1A}" name="Column3881" dataDxfId="12587"/>
    <tableColumn id="3918" xr3:uid="{8FA5C3EF-7DC6-2143-971F-B152BC43E75D}" name="Column3882" dataDxfId="12586"/>
    <tableColumn id="3919" xr3:uid="{EBE128AA-7684-584F-B22A-74A091E5CE0A}" name="Column3883" dataDxfId="12585"/>
    <tableColumn id="3920" xr3:uid="{9FA1442B-8023-4341-9DF2-F343485652F4}" name="Column3884" dataDxfId="12584"/>
    <tableColumn id="3921" xr3:uid="{1BBDBA54-FC43-A54B-B707-A58A191C2D2B}" name="Column3885" dataDxfId="12583"/>
    <tableColumn id="3922" xr3:uid="{8C65FB82-2ACD-FB47-9723-225214C031F4}" name="Column3886" dataDxfId="12582"/>
    <tableColumn id="3923" xr3:uid="{612252AD-603F-154F-A0E0-54AB7F15F4C2}" name="Column3887" dataDxfId="12581"/>
    <tableColumn id="3924" xr3:uid="{080483E6-DBB7-1C44-86AE-35C369138787}" name="Column3888" dataDxfId="12580"/>
    <tableColumn id="3925" xr3:uid="{0663BB3F-67AA-B346-AC9F-B2829901C0DF}" name="Column3889" dataDxfId="12579"/>
    <tableColumn id="3926" xr3:uid="{5F9AA95C-D14A-1946-A95E-6D13BBD995AE}" name="Column3890" dataDxfId="12578"/>
    <tableColumn id="3927" xr3:uid="{A01ED12D-ED4A-6E4F-AF05-14D195260EE3}" name="Column3891" dataDxfId="12577"/>
    <tableColumn id="3928" xr3:uid="{EA059E4E-C3A9-C244-849C-CCA06B9BC6AA}" name="Column3892" dataDxfId="12576"/>
    <tableColumn id="3929" xr3:uid="{E7E6F44E-95D8-F947-855B-9391339CB690}" name="Column3893" dataDxfId="12575"/>
    <tableColumn id="3930" xr3:uid="{318F2CAF-1D53-AC43-8991-91FF7FA66056}" name="Column3894" dataDxfId="12574"/>
    <tableColumn id="3931" xr3:uid="{4905F68B-4E9F-D94D-B3AE-942C9E99A62E}" name="Column3895" dataDxfId="12573"/>
    <tableColumn id="3932" xr3:uid="{67813CCF-8F11-4442-A518-F14AE4E7AD08}" name="Column3896" dataDxfId="12572"/>
    <tableColumn id="3933" xr3:uid="{978CE1A2-CA7C-E143-A13A-8D2825F9764C}" name="Column3897" dataDxfId="12571"/>
    <tableColumn id="3934" xr3:uid="{DD3AF32B-1609-154B-A592-C88C3A1AF0FD}" name="Column3898" dataDxfId="12570"/>
    <tableColumn id="3935" xr3:uid="{678FAB49-0F1F-D841-BE32-50BC9F9EACA9}" name="Column3899" dataDxfId="12569"/>
    <tableColumn id="3936" xr3:uid="{D7BE6642-ABF8-A047-B121-49D6C43FC62B}" name="Column3900" dataDxfId="12568"/>
    <tableColumn id="3937" xr3:uid="{AF3ED375-9D37-F04D-8782-8A34A669CBFD}" name="Column3901" dataDxfId="12567"/>
    <tableColumn id="3938" xr3:uid="{E3E9B719-0205-7042-9228-D7AA39F844F5}" name="Column3902" dataDxfId="12566"/>
    <tableColumn id="3939" xr3:uid="{98CBF44C-4485-174B-88BB-4867F6F002FF}" name="Column3903" dataDxfId="12565"/>
    <tableColumn id="3940" xr3:uid="{2A06290F-5A8B-5144-88F6-7B58EA0C6707}" name="Column3904" dataDxfId="12564"/>
    <tableColumn id="3941" xr3:uid="{6838FFDE-910D-524A-B694-ADAFE4B8D4F1}" name="Column3905" dataDxfId="12563"/>
    <tableColumn id="3942" xr3:uid="{DC6E299F-D3C6-5548-AA9E-35F962B7961E}" name="Column3906" dataDxfId="12562"/>
    <tableColumn id="3943" xr3:uid="{6C5C9092-E364-8949-BDBD-443158EFB1CC}" name="Column3907" dataDxfId="12561"/>
    <tableColumn id="3944" xr3:uid="{63757737-2E37-6647-814A-8E7054556589}" name="Column3908" dataDxfId="12560"/>
    <tableColumn id="3945" xr3:uid="{ECDD6C94-2F42-AB48-8295-9CACA4414A5D}" name="Column3909" dataDxfId="12559"/>
    <tableColumn id="3946" xr3:uid="{B2FAB108-4D1D-AB45-8CC7-B39B299920C5}" name="Column3910" dataDxfId="12558"/>
    <tableColumn id="3947" xr3:uid="{02309284-1A57-7B43-853A-734CB9811C3E}" name="Column3911" dataDxfId="12557"/>
    <tableColumn id="3948" xr3:uid="{01C721B9-C071-024B-9730-03A5FB6C4EAF}" name="Column3912" dataDxfId="12556"/>
    <tableColumn id="3949" xr3:uid="{1377BC5C-A2C4-884F-950E-D922AE18FA25}" name="Column3913" dataDxfId="12555"/>
    <tableColumn id="3950" xr3:uid="{15F08076-538C-FC4B-8F3E-509107EC30EB}" name="Column3914" dataDxfId="12554"/>
    <tableColumn id="3951" xr3:uid="{D33496AA-70D7-EF44-B7FF-DFDF8A8E62E4}" name="Column3915" dataDxfId="12553"/>
    <tableColumn id="3952" xr3:uid="{506C7FED-9139-C74A-9C9E-DAF927C6DA92}" name="Column3916" dataDxfId="12552"/>
    <tableColumn id="3953" xr3:uid="{EE2E2E9F-A3A8-9742-8EE1-C87593E76DC2}" name="Column3917" dataDxfId="12551"/>
    <tableColumn id="3954" xr3:uid="{E0C54568-C9D3-C340-AEB1-B8E457FD8097}" name="Column3918" dataDxfId="12550"/>
    <tableColumn id="3955" xr3:uid="{E962C8AB-6916-8845-AF53-69C1E0A59477}" name="Column3919" dataDxfId="12549"/>
    <tableColumn id="3956" xr3:uid="{BBFB450F-FC54-0641-B8ED-8FA40F990E80}" name="Column3920" dataDxfId="12548"/>
    <tableColumn id="3957" xr3:uid="{9D1703C4-338E-E94F-AB44-B43BEADA51FE}" name="Column3921" dataDxfId="12547"/>
    <tableColumn id="3958" xr3:uid="{0BB1285F-9736-614A-BAA7-9023BD6EFB33}" name="Column3922" dataDxfId="12546"/>
    <tableColumn id="3959" xr3:uid="{89D946C1-722C-D847-A32D-643F16F84B7D}" name="Column3923" dataDxfId="12545"/>
    <tableColumn id="3960" xr3:uid="{959705C7-6670-F64E-856B-5ADD6016AF8B}" name="Column3924" dataDxfId="12544"/>
    <tableColumn id="3961" xr3:uid="{47F4D303-57EA-3D4C-A471-0E75E5C31D88}" name="Column3925" dataDxfId="12543"/>
    <tableColumn id="3962" xr3:uid="{FF979509-41E4-0540-A171-EF28F4CEFEF7}" name="Column3926" dataDxfId="12542"/>
    <tableColumn id="3963" xr3:uid="{94D7BE85-82EE-A04D-87C7-C8B90E7CC854}" name="Column3927" dataDxfId="12541"/>
    <tableColumn id="3964" xr3:uid="{DA83CF1F-9740-FF40-9C46-48CA8B4DE407}" name="Column3928" dataDxfId="12540"/>
    <tableColumn id="3965" xr3:uid="{3056555C-518B-5749-83F8-87F112695336}" name="Column3929" dataDxfId="12539"/>
    <tableColumn id="3966" xr3:uid="{4597A8DB-CE05-9842-B1F7-D2641FE5D052}" name="Column3930" dataDxfId="12538"/>
    <tableColumn id="3967" xr3:uid="{BDC1CA63-DE37-3743-A7FA-78F4B301188A}" name="Column3931" dataDxfId="12537"/>
    <tableColumn id="3968" xr3:uid="{B919EBBD-9897-C043-A64B-B839EDAC1321}" name="Column3932" dataDxfId="12536"/>
    <tableColumn id="3969" xr3:uid="{FB879988-82E1-1743-B419-150EC76C47DB}" name="Column3933" dataDxfId="12535"/>
    <tableColumn id="3970" xr3:uid="{36BD1FD5-2FDF-FB44-BDAB-4565D7614836}" name="Column3934" dataDxfId="12534"/>
    <tableColumn id="3971" xr3:uid="{341E4D0E-F4E5-FE42-BCD6-11E44487929B}" name="Column3935" dataDxfId="12533"/>
    <tableColumn id="3972" xr3:uid="{285F8ADC-196C-BB4A-B44F-6DBC26FAC4C2}" name="Column3936" dataDxfId="12532"/>
    <tableColumn id="3973" xr3:uid="{6408FE3D-8E20-864B-B3DC-46E14D8E1698}" name="Column3937" dataDxfId="12531"/>
    <tableColumn id="3974" xr3:uid="{F1513B4C-C21C-C543-9FB9-96B2AB65B526}" name="Column3938" dataDxfId="12530"/>
    <tableColumn id="3975" xr3:uid="{58F51917-57EF-604F-8369-F762E2DC83D1}" name="Column3939" dataDxfId="12529"/>
    <tableColumn id="3976" xr3:uid="{79BF9BAA-EAD4-354C-9E75-6ABD955205E1}" name="Column3940" dataDxfId="12528"/>
    <tableColumn id="3977" xr3:uid="{218C3ADB-1805-7A4D-A1A2-EA923C2FD197}" name="Column3941" dataDxfId="12527"/>
    <tableColumn id="3978" xr3:uid="{34203E02-65A5-5A42-9D8B-6B6B6F7F6EC8}" name="Column3942" dataDxfId="12526"/>
    <tableColumn id="3979" xr3:uid="{DC0FD7DE-4DC5-8B4E-A9FF-276F39ED2C8F}" name="Column3943" dataDxfId="12525"/>
    <tableColumn id="3980" xr3:uid="{45A38B52-82CE-564C-9A0A-CDA8C2D29FE0}" name="Column3944" dataDxfId="12524"/>
    <tableColumn id="3981" xr3:uid="{E216950F-4A23-BF49-B0B4-16F825407E63}" name="Column3945" dataDxfId="12523"/>
    <tableColumn id="3982" xr3:uid="{6E99E7F6-9C5E-5E42-B850-96F492FB62A7}" name="Column3946" dataDxfId="12522"/>
    <tableColumn id="3983" xr3:uid="{76B21BC9-1B17-8945-AE9F-C0E479E33E77}" name="Column3947" dataDxfId="12521"/>
    <tableColumn id="3984" xr3:uid="{88D91EC6-14DB-3846-B4F4-5561DD5F2BA4}" name="Column3948" dataDxfId="12520"/>
    <tableColumn id="3985" xr3:uid="{4B121DA3-3E68-7546-9087-8E254BDC4207}" name="Column3949" dataDxfId="12519"/>
    <tableColumn id="3986" xr3:uid="{067B9AAF-5882-C448-A9A1-EE238F8A6F15}" name="Column3950" dataDxfId="12518"/>
    <tableColumn id="3987" xr3:uid="{C8622FAA-CBC7-604D-A241-6C68FA92473D}" name="Column3951" dataDxfId="12517"/>
    <tableColumn id="3988" xr3:uid="{8EB56C8E-218D-DC46-9366-DFEE8BA5BAAF}" name="Column3952" dataDxfId="12516"/>
    <tableColumn id="3989" xr3:uid="{E2F3CFAC-47C5-3F4B-8E0E-B1291722388C}" name="Column3953" dataDxfId="12515"/>
    <tableColumn id="3990" xr3:uid="{8EED7C40-CAE2-0246-97FA-FEB5A76A696F}" name="Column3954" dataDxfId="12514"/>
    <tableColumn id="3991" xr3:uid="{8904ABE5-5FE6-DE48-A2B0-D2DAD5E7DBA1}" name="Column3955" dataDxfId="12513"/>
    <tableColumn id="3992" xr3:uid="{5B46A8EA-7B17-B24D-B24D-70F1560C690D}" name="Column3956" dataDxfId="12512"/>
    <tableColumn id="3993" xr3:uid="{EE7E404D-3790-D747-A273-DA9582D7AF43}" name="Column3957" dataDxfId="12511"/>
    <tableColumn id="3994" xr3:uid="{96C33917-3DB7-DD49-B64C-521C720161EB}" name="Column3958" dataDxfId="12510"/>
    <tableColumn id="3995" xr3:uid="{421F768F-11A4-2E40-AB34-9511C95879D9}" name="Column3959" dataDxfId="12509"/>
    <tableColumn id="3996" xr3:uid="{5BFEE555-FDDC-FA41-B80A-6D9D2E1E5C44}" name="Column3960" dataDxfId="12508"/>
    <tableColumn id="3997" xr3:uid="{AA5868C4-7177-3248-AFE5-2E1206512CF1}" name="Column3961" dataDxfId="12507"/>
    <tableColumn id="3998" xr3:uid="{EE387CE7-EA57-CB4F-97BD-82E6C14E7B50}" name="Column3962" dataDxfId="12506"/>
    <tableColumn id="3999" xr3:uid="{36CB1ED7-EB3F-494C-A194-0E6B5FDDE3E0}" name="Column3963" dataDxfId="12505"/>
    <tableColumn id="4000" xr3:uid="{64D22A1C-2347-2440-84B6-4385EEC7CE53}" name="Column3964" dataDxfId="12504"/>
    <tableColumn id="4001" xr3:uid="{9752DB9A-36BF-E144-BE73-88F0574176FC}" name="Column3965" dataDxfId="12503"/>
    <tableColumn id="4002" xr3:uid="{9730D8B1-87F8-4243-989E-C171FA5331FD}" name="Column3966" dataDxfId="12502"/>
    <tableColumn id="4003" xr3:uid="{CF2522FB-568E-B64D-ACEF-3D47246808C0}" name="Column3967" dataDxfId="12501"/>
    <tableColumn id="4004" xr3:uid="{16A0486E-4104-AA43-B0DD-6C593EDAE901}" name="Column3968" dataDxfId="12500"/>
    <tableColumn id="4005" xr3:uid="{90179364-BC2F-FF48-916B-CE4B090B24F6}" name="Column3969" dataDxfId="12499"/>
    <tableColumn id="4006" xr3:uid="{0231062B-2339-6947-8C6B-6EA2CC50EC29}" name="Column3970" dataDxfId="12498"/>
    <tableColumn id="4007" xr3:uid="{F4AB3D29-EC17-A04D-86B9-75617A5C249A}" name="Column3971" dataDxfId="12497"/>
    <tableColumn id="4008" xr3:uid="{541F6D04-3AB4-C141-959E-AA8F57828A24}" name="Column3972" dataDxfId="12496"/>
    <tableColumn id="4009" xr3:uid="{E75186EB-F45E-5C4B-B267-E727A653CCB4}" name="Column3973" dataDxfId="12495"/>
    <tableColumn id="4010" xr3:uid="{431096F8-3C9E-F347-B7CC-54F826696711}" name="Column3974" dataDxfId="12494"/>
    <tableColumn id="4011" xr3:uid="{B2F7A9A3-F7D6-5642-8521-C630A14F609C}" name="Column3975" dataDxfId="12493"/>
    <tableColumn id="4012" xr3:uid="{05F2E26D-90FF-E749-B229-1859F30CA581}" name="Column3976" dataDxfId="12492"/>
    <tableColumn id="4013" xr3:uid="{AA38D75B-2DA7-EB43-A785-66D28B26B1A8}" name="Column3977" dataDxfId="12491"/>
    <tableColumn id="4014" xr3:uid="{8D301028-7F4C-5140-9084-ABC4644011CD}" name="Column3978" dataDxfId="12490"/>
    <tableColumn id="4015" xr3:uid="{3C432491-5A42-874F-8E2B-F778C48164BE}" name="Column3979" dataDxfId="12489"/>
    <tableColumn id="4016" xr3:uid="{23A8A9E3-C5A8-3E45-994C-B807F2277E54}" name="Column3980" dataDxfId="12488"/>
    <tableColumn id="4017" xr3:uid="{0FEBE6D6-CDEA-E242-BA0F-44112EC12304}" name="Column3981" dataDxfId="12487"/>
    <tableColumn id="4018" xr3:uid="{71AFE52C-F637-CF46-B5FE-67562A3B79C2}" name="Column3982" dataDxfId="12486"/>
    <tableColumn id="4019" xr3:uid="{AFF22A8A-43F9-D54E-9D1E-ADA873B536D7}" name="Column3983" dataDxfId="12485"/>
    <tableColumn id="4020" xr3:uid="{294D6EFB-6391-8142-A2C0-7A2F8993F0F3}" name="Column3984" dataDxfId="12484"/>
    <tableColumn id="4021" xr3:uid="{896140A4-F0CB-A54B-8D70-A49FAACFC8B7}" name="Column3985" dataDxfId="12483"/>
    <tableColumn id="4022" xr3:uid="{5E88E56D-819A-194F-A65D-64CE2596B2B2}" name="Column3986" dataDxfId="12482"/>
    <tableColumn id="4023" xr3:uid="{9BBC9002-23B7-EF4B-BBD1-D4E2C16A2798}" name="Column3987" dataDxfId="12481"/>
    <tableColumn id="4024" xr3:uid="{D98C2DB6-ACB9-4E46-B9A7-2FC0934B2A8D}" name="Column3988" dataDxfId="12480"/>
    <tableColumn id="4025" xr3:uid="{2968E30B-1C7B-BD45-BDD3-3FB90EBF45E9}" name="Column3989" dataDxfId="12479"/>
    <tableColumn id="4026" xr3:uid="{74937BC5-B585-EC4C-9B75-16AAE67E9F5C}" name="Column3990" dataDxfId="12478"/>
    <tableColumn id="4027" xr3:uid="{7AF12622-2B88-344B-9414-23BDA034BEB9}" name="Column3991" dataDxfId="12477"/>
    <tableColumn id="4028" xr3:uid="{5D0F5AFF-F57A-0F4D-B632-0535FCED8181}" name="Column3992" dataDxfId="12476"/>
    <tableColumn id="4029" xr3:uid="{64D1E9E4-B022-CD49-9419-E60EFFC71B9B}" name="Column3993" dataDxfId="12475"/>
    <tableColumn id="4030" xr3:uid="{FC7A8934-F5A9-A04C-9151-15749FA5C3E1}" name="Column3994" dataDxfId="12474"/>
    <tableColumn id="4031" xr3:uid="{C6CF2C1B-0381-4449-B083-91AB54CA8F7D}" name="Column3995" dataDxfId="12473"/>
    <tableColumn id="4032" xr3:uid="{2F3D3252-AB47-054B-865C-C18E68BBB778}" name="Column3996" dataDxfId="12472"/>
    <tableColumn id="4033" xr3:uid="{B6AA498B-26BA-654D-8835-567D19ED70C2}" name="Column3997" dataDxfId="12471"/>
    <tableColumn id="4034" xr3:uid="{87B10314-A0B0-9742-BDEF-5712264B0179}" name="Column3998" dataDxfId="12470"/>
    <tableColumn id="4035" xr3:uid="{A42EE053-A9E4-AD48-8868-3C9B169C4DF1}" name="Column3999" dataDxfId="12469"/>
    <tableColumn id="4036" xr3:uid="{D97E16A4-75E7-2642-BF4F-53A606746267}" name="Column4000" dataDxfId="12468"/>
    <tableColumn id="4037" xr3:uid="{FEAF459A-9B14-F641-86EE-9BEA3AC537F0}" name="Column4001" dataDxfId="12467"/>
    <tableColumn id="4038" xr3:uid="{84E104A9-A9B5-D741-8606-AC0755CCF9D8}" name="Column4002" dataDxfId="12466"/>
    <tableColumn id="4039" xr3:uid="{45514E23-E355-C944-BB78-EAE3C82F31BA}" name="Column4003" dataDxfId="12465"/>
    <tableColumn id="4040" xr3:uid="{B365A4DC-2EAA-CA40-853C-DE5291B5B33D}" name="Column4004" dataDxfId="12464"/>
    <tableColumn id="4041" xr3:uid="{E8D3C63A-BB9A-F144-9292-296DDDBA126C}" name="Column4005" dataDxfId="12463"/>
    <tableColumn id="4042" xr3:uid="{D171AC62-D0BA-DF49-8989-F8B61C74F500}" name="Column4006" dataDxfId="12462"/>
    <tableColumn id="4043" xr3:uid="{EC050861-BFEF-6A4C-A637-718CBC5853C3}" name="Column4007" dataDxfId="12461"/>
    <tableColumn id="4044" xr3:uid="{B0AF51B4-BFD1-474B-B26A-AE0C7B5F4FA6}" name="Column4008" dataDxfId="12460"/>
    <tableColumn id="4045" xr3:uid="{F6F59112-9A2E-4142-B9A5-39EE58407650}" name="Column4009" dataDxfId="12459"/>
    <tableColumn id="4046" xr3:uid="{EB872A0D-04E2-3D42-A4D8-A4AA30C4F35E}" name="Column4010" dataDxfId="12458"/>
    <tableColumn id="4047" xr3:uid="{59FD4540-9F5C-BE4F-A5AB-1913CCA927CE}" name="Column4011" dataDxfId="12457"/>
    <tableColumn id="4048" xr3:uid="{4E9D2460-E52E-4D4B-9DF3-14D35EA1FF83}" name="Column4012" dataDxfId="12456"/>
    <tableColumn id="4049" xr3:uid="{6101F54C-613E-E94B-993E-6D03AB338E8D}" name="Column4013" dataDxfId="12455"/>
    <tableColumn id="4050" xr3:uid="{B0C33BB0-FE43-AC41-BD49-BF78C4AC9989}" name="Column4014" dataDxfId="12454"/>
    <tableColumn id="4051" xr3:uid="{48C559A1-3DFD-1341-90CC-C55017A2BC0C}" name="Column4015" dataDxfId="12453"/>
    <tableColumn id="4052" xr3:uid="{D9618FBD-6B82-C54C-971D-DBE8222E3F75}" name="Column4016" dataDxfId="12452"/>
    <tableColumn id="4053" xr3:uid="{68F9185D-E40F-6D46-B0A4-DCB168134443}" name="Column4017" dataDxfId="12451"/>
    <tableColumn id="4054" xr3:uid="{1D2BC462-0995-8F4E-AD7B-5099C20543E7}" name="Column4018" dataDxfId="12450"/>
    <tableColumn id="4055" xr3:uid="{F15B9D99-2A5A-5C4F-A20B-8929E0A14D2E}" name="Column4019" dataDxfId="12449"/>
    <tableColumn id="4056" xr3:uid="{F2528E44-9456-F246-AB43-362BDAA63807}" name="Column4020" dataDxfId="12448"/>
    <tableColumn id="4057" xr3:uid="{06096F6C-7DC5-1845-AF27-824E674C9C07}" name="Column4021" dataDxfId="12447"/>
    <tableColumn id="4058" xr3:uid="{51B49091-03BC-D246-A34E-B555217497B9}" name="Column4022" dataDxfId="12446"/>
    <tableColumn id="4059" xr3:uid="{3C5E53B9-5C3E-144D-A56F-D325A4AF009E}" name="Column4023" dataDxfId="12445"/>
    <tableColumn id="4060" xr3:uid="{C3015D84-8224-A548-A35E-554CD04C9918}" name="Column4024" dataDxfId="12444"/>
    <tableColumn id="4061" xr3:uid="{55720181-DC7C-CB47-BB1F-36AD1AADCBE3}" name="Column4025" dataDxfId="12443"/>
    <tableColumn id="4062" xr3:uid="{5C54AA80-79B1-E24C-9CCC-CC8FF2C89466}" name="Column4026" dataDxfId="12442"/>
    <tableColumn id="4063" xr3:uid="{2EE13195-41D4-3542-858F-5041D2DB5DD1}" name="Column4027" dataDxfId="12441"/>
    <tableColumn id="4064" xr3:uid="{2A422DE6-F965-A04B-B96B-667EC525C1A3}" name="Column4028" dataDxfId="12440"/>
    <tableColumn id="4065" xr3:uid="{63CF9D61-87E9-5444-8B1D-E392351ED7E4}" name="Column4029" dataDxfId="12439"/>
    <tableColumn id="4066" xr3:uid="{2AEA5380-5773-2944-B6B5-53CAD6D8BCD6}" name="Column4030" dataDxfId="12438"/>
    <tableColumn id="4067" xr3:uid="{0045E5CC-974C-D14D-A318-F28F5A3C9AE5}" name="Column4031" dataDxfId="12437"/>
    <tableColumn id="4068" xr3:uid="{B706B1A6-CEB8-0E47-A6C1-815909FEABCF}" name="Column4032" dataDxfId="12436"/>
    <tableColumn id="4069" xr3:uid="{F13F5D48-9F8A-FC42-B594-6C33F4B739C1}" name="Column4033" dataDxfId="12435"/>
    <tableColumn id="4070" xr3:uid="{94B78D0A-D02A-A44B-8285-7F89038863C3}" name="Column4034" dataDxfId="12434"/>
    <tableColumn id="4071" xr3:uid="{391780F7-6CAE-734D-A88D-ED7CD8356787}" name="Column4035" dataDxfId="12433"/>
    <tableColumn id="4072" xr3:uid="{D7CEDA9E-BE52-B642-9508-C34E89490392}" name="Column4036" dataDxfId="12432"/>
    <tableColumn id="4073" xr3:uid="{299B67EB-36CF-6F41-A09F-B3768A0352A3}" name="Column4037" dataDxfId="12431"/>
    <tableColumn id="4074" xr3:uid="{DBCD7AB1-382A-564A-9367-42D918E16A10}" name="Column4038" dataDxfId="12430"/>
    <tableColumn id="4075" xr3:uid="{27F9B7CE-FAA1-9A42-B81E-59DCD4D4E414}" name="Column4039" dataDxfId="12429"/>
    <tableColumn id="4076" xr3:uid="{ECABD918-CF42-C24D-9672-C6A6C00C6877}" name="Column4040" dataDxfId="12428"/>
    <tableColumn id="4077" xr3:uid="{603949A6-C54C-3A4F-ACA0-2114180A41B3}" name="Column4041" dataDxfId="12427"/>
    <tableColumn id="4078" xr3:uid="{0A219B6E-0F86-CE47-ABB6-F5446206A2DD}" name="Column4042" dataDxfId="12426"/>
    <tableColumn id="4079" xr3:uid="{2D8C3DF4-2B00-A341-965E-14004703557F}" name="Column4043" dataDxfId="12425"/>
    <tableColumn id="4080" xr3:uid="{68A34572-A795-6C44-8C3D-BE356A5D4C10}" name="Column4044" dataDxfId="12424"/>
    <tableColumn id="4081" xr3:uid="{C9EAA13B-0174-B34B-8149-FB8CE979D622}" name="Column4045" dataDxfId="12423"/>
    <tableColumn id="4082" xr3:uid="{B4562455-1545-B344-A06C-E588D45257A0}" name="Column4046" dataDxfId="12422"/>
    <tableColumn id="4083" xr3:uid="{B059AAE7-302C-9D45-99D8-B8B77A784F7F}" name="Column4047" dataDxfId="12421"/>
    <tableColumn id="4084" xr3:uid="{3BCA3D03-95EE-6149-91FA-7141381594C5}" name="Column4048" dataDxfId="12420"/>
    <tableColumn id="4085" xr3:uid="{B47B7FC3-A78A-704D-BAFE-1F1BEB76E75E}" name="Column4049" dataDxfId="12419"/>
    <tableColumn id="4086" xr3:uid="{00C41BFE-1F35-C14C-BBB5-83E5D9E806E7}" name="Column4050" dataDxfId="12418"/>
    <tableColumn id="4087" xr3:uid="{FD7C82C4-BA80-3648-8CA6-F15CFF987CD3}" name="Column4051" dataDxfId="12417"/>
    <tableColumn id="4088" xr3:uid="{CC33B045-08D9-D546-8833-6C9B3D7CFDED}" name="Column4052" dataDxfId="12416"/>
    <tableColumn id="4089" xr3:uid="{E7E9B09E-7E85-534A-9C6F-AAE3F12EC8AF}" name="Column4053" dataDxfId="12415"/>
    <tableColumn id="4090" xr3:uid="{1D0857BE-C7CC-154F-8F51-6C2040A7C76D}" name="Column4054" dataDxfId="12414"/>
    <tableColumn id="4091" xr3:uid="{FACF304D-1FF3-C848-B92B-7638EA571668}" name="Column4055" dataDxfId="12413"/>
    <tableColumn id="4092" xr3:uid="{6CBFE4F1-1FEC-1F46-B9B4-37E33612C38C}" name="Column4056" dataDxfId="12412"/>
    <tableColumn id="4093" xr3:uid="{EB38378B-EF4A-E84E-963C-189F082DF083}" name="Column4057" dataDxfId="12411"/>
    <tableColumn id="4094" xr3:uid="{200B2AE3-EFB3-D94F-BB71-03438E47A78E}" name="Column4058" dataDxfId="12410"/>
    <tableColumn id="4095" xr3:uid="{FF516925-906A-D345-BD20-AE018960FB9E}" name="Column4059" dataDxfId="12409"/>
    <tableColumn id="4096" xr3:uid="{142D268D-A977-A54D-A76F-96188D927045}" name="Column4060" dataDxfId="12408"/>
    <tableColumn id="4097" xr3:uid="{032D3556-1837-DB44-84E1-9CEC50A9FEDE}" name="Column4061" dataDxfId="12407"/>
    <tableColumn id="4098" xr3:uid="{A968305E-03E8-6C41-AC81-20C6B4C29814}" name="Column4062" dataDxfId="12406"/>
    <tableColumn id="4099" xr3:uid="{DB1834E8-8AEA-AF4C-9D1F-3D45A1B974F3}" name="Column4063" dataDxfId="12405"/>
    <tableColumn id="4100" xr3:uid="{97D733D6-7779-0B4C-84C8-08B255D74104}" name="Column4064" dataDxfId="12404"/>
    <tableColumn id="4101" xr3:uid="{5C6273F2-B291-6841-A103-BFA40C5D4364}" name="Column4065" dataDxfId="12403"/>
    <tableColumn id="4102" xr3:uid="{3FEFF255-5B90-084A-93C1-534C001BB8BD}" name="Column4066" dataDxfId="12402"/>
    <tableColumn id="4103" xr3:uid="{6000FBBA-577A-F846-8E54-C4CB3BC52F4E}" name="Column4067" dataDxfId="12401"/>
    <tableColumn id="4104" xr3:uid="{194773BF-2761-7244-8ABB-B92AE20B4933}" name="Column4068" dataDxfId="12400"/>
    <tableColumn id="4105" xr3:uid="{0E63FABF-73C1-A249-927F-CC05FF67C0B8}" name="Column4069" dataDxfId="12399"/>
    <tableColumn id="4106" xr3:uid="{31EB2019-4157-D945-8878-F77B2CF217D1}" name="Column4070" dataDxfId="12398"/>
    <tableColumn id="4107" xr3:uid="{C78E06BE-79D0-7048-9285-A489D4194556}" name="Column4071" dataDxfId="12397"/>
    <tableColumn id="4108" xr3:uid="{B54058E8-E970-7B48-8920-30B34BA95967}" name="Column4072" dataDxfId="12396"/>
    <tableColumn id="4109" xr3:uid="{A4178C40-D429-814E-B0AB-2052C37F9F6E}" name="Column4073" dataDxfId="12395"/>
    <tableColumn id="4110" xr3:uid="{A22255F8-BD36-014E-AE32-94C960B4CE6D}" name="Column4074" dataDxfId="12394"/>
    <tableColumn id="4111" xr3:uid="{B9C1DFB4-E26F-9F40-8119-4AC4719EFB41}" name="Column4075" dataDxfId="12393"/>
    <tableColumn id="4112" xr3:uid="{BA7C4C90-B689-0146-B787-EABDDF117BD5}" name="Column4076" dataDxfId="12392"/>
    <tableColumn id="4113" xr3:uid="{79CA4C57-D519-364B-B525-590DF1471817}" name="Column4077" dataDxfId="12391"/>
    <tableColumn id="4114" xr3:uid="{B8C678EA-2407-494B-8AB9-9CF8CB960710}" name="Column4078" dataDxfId="12390"/>
    <tableColumn id="4115" xr3:uid="{611CD198-592E-3D43-9941-A260BB10FED1}" name="Column4079" dataDxfId="12389"/>
    <tableColumn id="4116" xr3:uid="{19157B83-0D24-EC41-A3A8-3E737FA868D9}" name="Column4080" dataDxfId="12388"/>
    <tableColumn id="4117" xr3:uid="{09F99D2B-F495-7F4F-B3CD-A1D7DD27EDEA}" name="Column4081" dataDxfId="12387"/>
    <tableColumn id="4118" xr3:uid="{9385EF7B-5BD8-604F-95A4-D16B51F68098}" name="Column4082" dataDxfId="12386"/>
    <tableColumn id="4119" xr3:uid="{6AF9746A-E6AE-1D4F-B2DC-BECA07CDCEAF}" name="Column4083" dataDxfId="12385"/>
    <tableColumn id="4120" xr3:uid="{C43DB01A-76E5-534C-A9E4-74D3FA3FF5D9}" name="Column4084" dataDxfId="12384"/>
    <tableColumn id="4121" xr3:uid="{D163DEBA-693B-8D4B-82A7-570772D9268F}" name="Column4085" dataDxfId="12383"/>
    <tableColumn id="4122" xr3:uid="{664068BC-17F2-A547-8D8A-83EB48B1E550}" name="Column4086" dataDxfId="12382"/>
    <tableColumn id="4123" xr3:uid="{5B5084B6-7C30-F945-81E9-3B96ECFB38DD}" name="Column4087" dataDxfId="12381"/>
    <tableColumn id="4124" xr3:uid="{5AE41A8B-0EA9-A847-B514-169E80CDCA62}" name="Column4088" dataDxfId="12380"/>
    <tableColumn id="4125" xr3:uid="{E82AB1F1-CC35-F149-9103-D8EC43C2E99C}" name="Column4089" dataDxfId="12379"/>
    <tableColumn id="4126" xr3:uid="{D2F97010-1588-FC40-A00C-5B69BBE66AD9}" name="Column4090" dataDxfId="12378"/>
    <tableColumn id="4127" xr3:uid="{331D4808-91DE-234C-AE24-1BBEF2571137}" name="Column4091" dataDxfId="12377"/>
    <tableColumn id="4128" xr3:uid="{482311EC-A9F4-1D4A-B0ED-48BE0BC7BC36}" name="Column4092" dataDxfId="12376"/>
    <tableColumn id="4129" xr3:uid="{28FA81EE-104A-6846-9D18-241A674B745C}" name="Column4093" dataDxfId="12375"/>
    <tableColumn id="4130" xr3:uid="{7D2FF683-1DB7-D147-8E0A-524C2E161EB2}" name="Column4094" dataDxfId="12374"/>
    <tableColumn id="4131" xr3:uid="{0EBE3E57-29DB-0643-93AB-2C3DB65D7EF0}" name="Column4095" dataDxfId="12373"/>
    <tableColumn id="4132" xr3:uid="{5086F11B-8A0C-2649-9414-DE6D92F79AB1}" name="Column4096" dataDxfId="12372"/>
    <tableColumn id="4133" xr3:uid="{D32F33A1-74C6-D649-A878-1CCFC90F8633}" name="Column4097" dataDxfId="12371"/>
    <tableColumn id="4134" xr3:uid="{E6774100-07DF-354B-A0C2-6B4B14B6069F}" name="Column4098" dataDxfId="12370"/>
    <tableColumn id="4135" xr3:uid="{6CBAEB3C-0A83-1347-8E43-D9CCD1994E6E}" name="Column4099" dataDxfId="12369"/>
    <tableColumn id="4136" xr3:uid="{0AC387D7-D578-9243-9F68-3EE526C4FE0A}" name="Column4100" dataDxfId="12368"/>
    <tableColumn id="4137" xr3:uid="{5873616F-F958-A04E-ACFA-03125F2D1BFD}" name="Column4101" dataDxfId="12367"/>
    <tableColumn id="4138" xr3:uid="{A0DCB387-148E-5644-BBFB-BAADF873F3C5}" name="Column4102" dataDxfId="12366"/>
    <tableColumn id="4139" xr3:uid="{212FB893-3607-5441-AF06-3816382C2821}" name="Column4103" dataDxfId="12365"/>
    <tableColumn id="4140" xr3:uid="{E367A92A-1959-6E4C-8406-964DFC6AAC79}" name="Column4104" dataDxfId="12364"/>
    <tableColumn id="4141" xr3:uid="{F6236E46-5EBA-B743-9F76-C1E9ED3C4CB8}" name="Column4105" dataDxfId="12363"/>
    <tableColumn id="4142" xr3:uid="{CD02B1E1-6CB7-2946-A738-98C768CECFCC}" name="Column4106" dataDxfId="12362"/>
    <tableColumn id="4143" xr3:uid="{E93E4199-562F-474D-B8CD-065B25F01D49}" name="Column4107" dataDxfId="12361"/>
    <tableColumn id="4144" xr3:uid="{EE697A4E-C2FE-8C4D-88FF-14CBB397B34C}" name="Column4108" dataDxfId="12360"/>
    <tableColumn id="4145" xr3:uid="{9F15AB8D-A137-6B44-AEED-4A64F317AC14}" name="Column4109" dataDxfId="12359"/>
    <tableColumn id="4146" xr3:uid="{4829C0AE-1A36-9542-B22C-9F500E7E7AA1}" name="Column4110" dataDxfId="12358"/>
    <tableColumn id="4147" xr3:uid="{BE7F1FDC-1908-0C4C-AA09-9DA608846BDD}" name="Column4111" dataDxfId="12357"/>
    <tableColumn id="4148" xr3:uid="{D67B532B-5C23-EE40-89C0-5DCF03DD908C}" name="Column4112" dataDxfId="12356"/>
    <tableColumn id="4149" xr3:uid="{908A7100-FDAB-814F-977D-065064FBBF18}" name="Column4113" dataDxfId="12355"/>
    <tableColumn id="4150" xr3:uid="{F123A14B-D335-7A4D-9CCC-E2045404009E}" name="Column4114" dataDxfId="12354"/>
    <tableColumn id="4151" xr3:uid="{0DB76355-4096-D042-A544-7C74797235D5}" name="Column4115" dataDxfId="12353"/>
    <tableColumn id="4152" xr3:uid="{06BA6936-CBDD-5A4B-9B0E-CA18E2418B7A}" name="Column4116" dataDxfId="12352"/>
    <tableColumn id="4153" xr3:uid="{B76D1F70-D22D-2548-AAE9-2DFA8F91DFF3}" name="Column4117" dataDxfId="12351"/>
    <tableColumn id="4154" xr3:uid="{DF524C7E-6950-8C4B-9ABD-77CCDFAAB45A}" name="Column4118" dataDxfId="12350"/>
    <tableColumn id="4155" xr3:uid="{57172E4C-51DF-F842-A0C0-76C62ECC320A}" name="Column4119" dataDxfId="12349"/>
    <tableColumn id="4156" xr3:uid="{9BC038BD-5037-4D4A-8801-FA696371019A}" name="Column4120" dataDxfId="12348"/>
    <tableColumn id="4157" xr3:uid="{3CBEB2C1-C774-034C-AAB1-FA2B57023462}" name="Column4121" dataDxfId="12347"/>
    <tableColumn id="4158" xr3:uid="{6F86919C-DA59-7746-8BB0-012ED75CD44A}" name="Column4122" dataDxfId="12346"/>
    <tableColumn id="4159" xr3:uid="{F6BD8658-29E8-6D4C-8E68-59A5E049CCFD}" name="Column4123" dataDxfId="12345"/>
    <tableColumn id="4160" xr3:uid="{7A1DBA91-0132-8C41-B3B1-EF65ACC891DA}" name="Column4124" dataDxfId="12344"/>
    <tableColumn id="4161" xr3:uid="{81B7F3B7-15A6-7C48-914B-0EBD8EF57CE6}" name="Column4125" dataDxfId="12343"/>
    <tableColumn id="4162" xr3:uid="{C115B931-E236-6A40-B4B7-0299A364A8AC}" name="Column4126" dataDxfId="12342"/>
    <tableColumn id="4163" xr3:uid="{A2D05EF4-4010-4449-B365-72B116F63A23}" name="Column4127" dataDxfId="12341"/>
    <tableColumn id="4164" xr3:uid="{E131C347-FA85-1240-ACCE-173B46D049FD}" name="Column4128" dataDxfId="12340"/>
    <tableColumn id="4165" xr3:uid="{1B93A523-6CF4-6E41-99F5-255B39658982}" name="Column4129" dataDxfId="12339"/>
    <tableColumn id="4166" xr3:uid="{F7579FF9-8941-2347-B603-12C49C4A0F15}" name="Column4130" dataDxfId="12338"/>
    <tableColumn id="4167" xr3:uid="{84D98ECB-44FF-CE40-8EF1-DB4DD6271AC7}" name="Column4131" dataDxfId="12337"/>
    <tableColumn id="4168" xr3:uid="{378B73FF-24D0-1641-B226-360C83AB89ED}" name="Column4132" dataDxfId="12336"/>
    <tableColumn id="4169" xr3:uid="{8E6A7DBF-E591-7A4F-A183-6EFF5F0CA353}" name="Column4133" dataDxfId="12335"/>
    <tableColumn id="4170" xr3:uid="{4D450FF1-7747-B94F-8E4A-344BD59E5795}" name="Column4134" dataDxfId="12334"/>
    <tableColumn id="4171" xr3:uid="{4F4E9351-D47F-4748-8EFC-29B10F3BCDC5}" name="Column4135" dataDxfId="12333"/>
    <tableColumn id="4172" xr3:uid="{91F822D7-5E8A-124B-A770-52742CDB9069}" name="Column4136" dataDxfId="12332"/>
    <tableColumn id="4173" xr3:uid="{EA7208CD-5D41-6C45-8313-CE5B1B4C6E34}" name="Column4137" dataDxfId="12331"/>
    <tableColumn id="4174" xr3:uid="{D7023907-6048-524D-9333-B4344057CE62}" name="Column4138" dataDxfId="12330"/>
    <tableColumn id="4175" xr3:uid="{A2A0AA2A-3C32-074A-9308-E26AF9090ADB}" name="Column4139" dataDxfId="12329"/>
    <tableColumn id="4176" xr3:uid="{C91F686A-06A9-1A42-9BD8-70294C16F804}" name="Column4140" dataDxfId="12328"/>
    <tableColumn id="4177" xr3:uid="{85BBA4A9-938F-EF44-B1BA-F6D65643AE1E}" name="Column4141" dataDxfId="12327"/>
    <tableColumn id="4178" xr3:uid="{73F53268-6AD7-E940-9D9C-279A39ED73E1}" name="Column4142" dataDxfId="12326"/>
    <tableColumn id="4179" xr3:uid="{DBE52D61-9648-2646-897D-A58B86E010F4}" name="Column4143" dataDxfId="12325"/>
    <tableColumn id="4180" xr3:uid="{86DE1CF6-C8C6-854C-9358-CAE8077CD347}" name="Column4144" dataDxfId="12324"/>
    <tableColumn id="4181" xr3:uid="{3FA1EAF2-29DF-F441-87E4-2164F0321165}" name="Column4145" dataDxfId="12323"/>
    <tableColumn id="4182" xr3:uid="{5FBA72A4-C428-A544-988C-2656EC52AF7C}" name="Column4146" dataDxfId="12322"/>
    <tableColumn id="4183" xr3:uid="{28114A1E-581F-8241-97F6-DEC449984C35}" name="Column4147" dataDxfId="12321"/>
    <tableColumn id="4184" xr3:uid="{327AB88D-7737-7A43-AB4A-42F8037A7C1C}" name="Column4148" dataDxfId="12320"/>
    <tableColumn id="4185" xr3:uid="{AA3CE022-EDD5-7E45-838E-10C34D537C36}" name="Column4149" dataDxfId="12319"/>
    <tableColumn id="4186" xr3:uid="{A0111291-C52D-F34A-B359-FE3CEF4DDB3F}" name="Column4150" dataDxfId="12318"/>
    <tableColumn id="4187" xr3:uid="{06385CD2-FFAA-E044-8DB0-D05E3A0C9A28}" name="Column4151" dataDxfId="12317"/>
    <tableColumn id="4188" xr3:uid="{16442AB4-D294-104D-AA25-005FADF96524}" name="Column4152" dataDxfId="12316"/>
    <tableColumn id="4189" xr3:uid="{C7B2EEB3-3F63-8043-A511-0BC92F93671D}" name="Column4153" dataDxfId="12315"/>
    <tableColumn id="4190" xr3:uid="{DAD86FB2-678C-8848-A706-1340A6E56955}" name="Column4154" dataDxfId="12314"/>
    <tableColumn id="4191" xr3:uid="{BA0DE7BB-486C-AF49-9422-0D25448D8608}" name="Column4155" dataDxfId="12313"/>
    <tableColumn id="4192" xr3:uid="{21C4070F-1BE7-D041-89B0-7026380AD703}" name="Column4156" dataDxfId="12312"/>
    <tableColumn id="4193" xr3:uid="{554D39D3-0604-0E4F-AD72-AF027ED6E785}" name="Column4157" dataDxfId="12311"/>
    <tableColumn id="4194" xr3:uid="{18492BE8-AD0A-0147-8A18-C23ADEFE9A48}" name="Column4158" dataDxfId="12310"/>
    <tableColumn id="4195" xr3:uid="{F263D447-2819-CB48-8408-7ABA4C3C1FF3}" name="Column4159" dataDxfId="12309"/>
    <tableColumn id="4196" xr3:uid="{C8565CA7-C329-9344-A9EB-995D7ABE1B3E}" name="Column4160" dataDxfId="12308"/>
    <tableColumn id="4197" xr3:uid="{CF16256F-81A8-B34F-9322-FCFD292B04DD}" name="Column4161" dataDxfId="12307"/>
    <tableColumn id="4198" xr3:uid="{C8F4121A-A80F-DE40-8691-2D6167D47665}" name="Column4162" dataDxfId="12306"/>
    <tableColumn id="4199" xr3:uid="{2B5573DE-5838-2749-8688-48C6EA6ADB00}" name="Column4163" dataDxfId="12305"/>
    <tableColumn id="4200" xr3:uid="{AAA4F859-A782-B448-B093-870E464822E3}" name="Column4164" dataDxfId="12304"/>
    <tableColumn id="4201" xr3:uid="{5F220492-23F4-8649-B4BD-BD9B51208D12}" name="Column4165" dataDxfId="12303"/>
    <tableColumn id="4202" xr3:uid="{0B27C888-D493-D146-95A6-65316238186F}" name="Column4166" dataDxfId="12302"/>
    <tableColumn id="4203" xr3:uid="{94503E78-51F0-DC40-B8E8-F0C8D8C29AD1}" name="Column4167" dataDxfId="12301"/>
    <tableColumn id="4204" xr3:uid="{3C5B5539-94B2-714B-8006-84EBEC54C37B}" name="Column4168" dataDxfId="12300"/>
    <tableColumn id="4205" xr3:uid="{E50E5457-6DCC-A846-A725-D22C37595838}" name="Column4169" dataDxfId="12299"/>
    <tableColumn id="4206" xr3:uid="{7EFC5561-EA84-F24B-B4F9-C7FCECA73EA8}" name="Column4170" dataDxfId="12298"/>
    <tableColumn id="4207" xr3:uid="{EE256CEA-6105-8E48-B76E-5931E9445417}" name="Column4171" dataDxfId="12297"/>
    <tableColumn id="4208" xr3:uid="{D70BEA6C-089C-1547-8632-164E8FBC774B}" name="Column4172" dataDxfId="12296"/>
    <tableColumn id="4209" xr3:uid="{4564012F-2C17-2E4A-AA24-3D85C5D961AD}" name="Column4173" dataDxfId="12295"/>
    <tableColumn id="4210" xr3:uid="{D06C0EB3-5623-1D49-A08D-893D52C77900}" name="Column4174" dataDxfId="12294"/>
    <tableColumn id="4211" xr3:uid="{87306CCD-D4B4-6845-9858-FAA3D21C005F}" name="Column4175" dataDxfId="12293"/>
    <tableColumn id="4212" xr3:uid="{94B7F9D5-3990-604A-9A16-A444EB6FF468}" name="Column4176" dataDxfId="12292"/>
    <tableColumn id="4213" xr3:uid="{C0E8759E-CB02-C94A-AD24-19ADA4602174}" name="Column4177" dataDxfId="12291"/>
    <tableColumn id="4214" xr3:uid="{C75FC289-85AB-834D-9DBE-F2D4BE8BC6A9}" name="Column4178" dataDxfId="12290"/>
    <tableColumn id="4215" xr3:uid="{DE41359D-142E-5E47-9CD8-A83484301996}" name="Column4179" dataDxfId="12289"/>
    <tableColumn id="4216" xr3:uid="{C4998159-1EF0-E542-B431-8BEA69FFCFC1}" name="Column4180" dataDxfId="12288"/>
    <tableColumn id="4217" xr3:uid="{4B83E806-5CD2-D94E-9232-2CA43D5F2989}" name="Column4181" dataDxfId="12287"/>
    <tableColumn id="4218" xr3:uid="{44433F54-ACC1-1345-9670-BA5DC42D693A}" name="Column4182" dataDxfId="12286"/>
    <tableColumn id="4219" xr3:uid="{14144038-EDA7-884A-81DD-666C29D15C5B}" name="Column4183" dataDxfId="12285"/>
    <tableColumn id="4220" xr3:uid="{9C32CD20-076D-934F-8F38-468ED648F654}" name="Column4184" dataDxfId="12284"/>
    <tableColumn id="4221" xr3:uid="{E474B25C-0C72-6F40-9AA9-C4E1DD110F6C}" name="Column4185" dataDxfId="12283"/>
    <tableColumn id="4222" xr3:uid="{894AC926-1043-BE4F-9DC7-0C1973C63F40}" name="Column4186" dataDxfId="12282"/>
    <tableColumn id="4223" xr3:uid="{F8044B90-1D28-8947-A581-D49DD10C0BD6}" name="Column4187" dataDxfId="12281"/>
    <tableColumn id="4224" xr3:uid="{B19C8DB3-B089-644B-8A2A-595B64349EBF}" name="Column4188" dataDxfId="12280"/>
    <tableColumn id="4225" xr3:uid="{60BBEBDA-A0B4-A84D-B76B-8A77AD378B72}" name="Column4189" dataDxfId="12279"/>
    <tableColumn id="4226" xr3:uid="{9764BC14-4921-154D-BB93-20B762874723}" name="Column4190" dataDxfId="12278"/>
    <tableColumn id="4227" xr3:uid="{F324C677-24F8-B543-87E0-02260406239E}" name="Column4191" dataDxfId="12277"/>
    <tableColumn id="4228" xr3:uid="{93948FD0-D7D8-4C49-BD29-40DAF29E7338}" name="Column4192" dataDxfId="12276"/>
    <tableColumn id="4229" xr3:uid="{B5DEB084-2B4B-AE4A-BE72-2637E0BFA94D}" name="Column4193" dataDxfId="12275"/>
    <tableColumn id="4230" xr3:uid="{AE19DE4D-BC10-F44E-9E7B-ABD91E52EB37}" name="Column4194" dataDxfId="12274"/>
    <tableColumn id="4231" xr3:uid="{10331658-A410-3649-9A52-7B8985A5E553}" name="Column4195" dataDxfId="12273"/>
    <tableColumn id="4232" xr3:uid="{560E7BFB-093D-184A-AEB8-B36DC303BD39}" name="Column4196" dataDxfId="12272"/>
    <tableColumn id="4233" xr3:uid="{FE95E93C-B55C-2246-92CE-B7A160AA77A3}" name="Column4197" dataDxfId="12271"/>
    <tableColumn id="4234" xr3:uid="{0D3A376F-69DC-124F-A5E7-54DA3DA447F4}" name="Column4198" dataDxfId="12270"/>
    <tableColumn id="4235" xr3:uid="{2CD476E9-53EA-FE4D-A6DC-E86349CD49BC}" name="Column4199" dataDxfId="12269"/>
    <tableColumn id="4236" xr3:uid="{5CCABC7C-95E1-2849-AC40-482F2D15AA53}" name="Column4200" dataDxfId="12268"/>
    <tableColumn id="4237" xr3:uid="{7B9801AF-ACBF-914B-B09C-5AC8FA18D98B}" name="Column4201" dataDxfId="12267"/>
    <tableColumn id="4238" xr3:uid="{099B8A8D-5971-BF40-968E-D56B2BF89B03}" name="Column4202" dataDxfId="12266"/>
    <tableColumn id="4239" xr3:uid="{D9DD3E04-AB8E-6640-86AA-EB52C8F1E23D}" name="Column4203" dataDxfId="12265"/>
    <tableColumn id="4240" xr3:uid="{DA03606A-CA55-F64F-88E2-EAAB5E304DCE}" name="Column4204" dataDxfId="12264"/>
    <tableColumn id="4241" xr3:uid="{4D7DFA41-8896-D140-AD09-75C25514374F}" name="Column4205" dataDxfId="12263"/>
    <tableColumn id="4242" xr3:uid="{88A493E3-D2AD-5B45-A73E-402E568B4D8D}" name="Column4206" dataDxfId="12262"/>
    <tableColumn id="4243" xr3:uid="{9B12D1D0-59C7-B84F-AC1F-2123C2E70DB2}" name="Column4207" dataDxfId="12261"/>
    <tableColumn id="4244" xr3:uid="{A5AE37F2-B17B-9E4A-8137-2D907BFF333F}" name="Column4208" dataDxfId="12260"/>
    <tableColumn id="4245" xr3:uid="{E2E3E2A1-7275-DB40-BBDC-D6DDAB72BAA6}" name="Column4209" dataDxfId="12259"/>
    <tableColumn id="4246" xr3:uid="{22203EE5-FF4D-9B4A-BFFB-E86BB665FA48}" name="Column4210" dataDxfId="12258"/>
    <tableColumn id="4247" xr3:uid="{CB86B65A-6E19-4944-B1C1-950563205619}" name="Column4211" dataDxfId="12257"/>
    <tableColumn id="4248" xr3:uid="{689658DA-2056-7647-B641-8FE68057A18A}" name="Column4212" dataDxfId="12256"/>
    <tableColumn id="4249" xr3:uid="{0A33CFBD-E7F9-7149-8FF4-815C485F08A0}" name="Column4213" dataDxfId="12255"/>
    <tableColumn id="4250" xr3:uid="{2E064224-186A-A34D-B534-7AB68867EDCC}" name="Column4214" dataDxfId="12254"/>
    <tableColumn id="4251" xr3:uid="{885D11AE-5A06-3945-B229-DD01B2A22AE7}" name="Column4215" dataDxfId="12253"/>
    <tableColumn id="4252" xr3:uid="{6947F972-385A-1A4A-9C9E-5B753FAB1177}" name="Column4216" dataDxfId="12252"/>
    <tableColumn id="4253" xr3:uid="{D9460F1B-37D5-FA46-831C-A7F98F3A747E}" name="Column4217" dataDxfId="12251"/>
    <tableColumn id="4254" xr3:uid="{EAC28C83-A1A1-B142-924B-006CAC1DF1BB}" name="Column4218" dataDxfId="12250"/>
    <tableColumn id="4255" xr3:uid="{9AF078F8-B93F-774E-A1B6-2028633DD5EF}" name="Column4219" dataDxfId="12249"/>
    <tableColumn id="4256" xr3:uid="{134B4EFE-8B09-B547-8934-54FB10F6C384}" name="Column4220" dataDxfId="12248"/>
    <tableColumn id="4257" xr3:uid="{8798022D-9E50-7B42-82FA-64619CBD0DEB}" name="Column4221" dataDxfId="12247"/>
    <tableColumn id="4258" xr3:uid="{D958238B-6C53-004D-918C-E3593CDE6618}" name="Column4222" dataDxfId="12246"/>
    <tableColumn id="4259" xr3:uid="{C12A868A-EA19-B54B-B50D-45252AEB179A}" name="Column4223" dataDxfId="12245"/>
    <tableColumn id="4260" xr3:uid="{D19AD435-FC9A-874D-BE6A-95F4CE2FEF4C}" name="Column4224" dataDxfId="12244"/>
    <tableColumn id="4261" xr3:uid="{E4042113-787C-B54F-9DB1-443583D9DADC}" name="Column4225" dataDxfId="12243"/>
    <tableColumn id="4262" xr3:uid="{3C3312B9-6BA7-AF4D-A19A-6AFBBC106EF1}" name="Column4226" dataDxfId="12242"/>
    <tableColumn id="4263" xr3:uid="{5EE3FDFC-DFFA-F84A-A799-935D71947DAA}" name="Column4227" dataDxfId="12241"/>
    <tableColumn id="4264" xr3:uid="{50FA02B7-91A6-3346-8EC0-B47456A04AF1}" name="Column4228" dataDxfId="12240"/>
    <tableColumn id="4265" xr3:uid="{30BC0EA1-8188-5343-AD2A-984F4A778CB6}" name="Column4229" dataDxfId="12239"/>
    <tableColumn id="4266" xr3:uid="{355C59F1-5D4B-A345-BDB7-46021E918350}" name="Column4230" dataDxfId="12238"/>
    <tableColumn id="4267" xr3:uid="{0E64689B-55EA-1F4F-98D4-E27B83F2EA5A}" name="Column4231" dataDxfId="12237"/>
    <tableColumn id="4268" xr3:uid="{DC2AA590-EFD4-4A45-A316-5D3D0F6DD2B8}" name="Column4232" dataDxfId="12236"/>
    <tableColumn id="4269" xr3:uid="{86570BD6-EE7A-904E-AF82-402F2096CC7A}" name="Column4233" dataDxfId="12235"/>
    <tableColumn id="4270" xr3:uid="{138BECB3-0A3E-C641-BBCE-5473D8460C64}" name="Column4234" dataDxfId="12234"/>
    <tableColumn id="4271" xr3:uid="{902E7BD3-25A9-E24E-8C46-F1F897152DB2}" name="Column4235" dataDxfId="12233"/>
    <tableColumn id="4272" xr3:uid="{5B56F951-DB53-8C47-83AF-D8A493D7F209}" name="Column4236" dataDxfId="12232"/>
    <tableColumn id="4273" xr3:uid="{DC22AB47-2926-3C49-8EBA-5AAB87308237}" name="Column4237" dataDxfId="12231"/>
    <tableColumn id="4274" xr3:uid="{A155A969-4D06-E144-B103-BA0EB6B9966A}" name="Column4238" dataDxfId="12230"/>
    <tableColumn id="4275" xr3:uid="{B38BA1A1-AAF8-7243-9F13-BB845F16C951}" name="Column4239" dataDxfId="12229"/>
    <tableColumn id="4276" xr3:uid="{CDA28801-194B-5948-80DE-CE79E17C3E1D}" name="Column4240" dataDxfId="12228"/>
    <tableColumn id="4277" xr3:uid="{CD47EABE-64F4-1347-BF94-0323FBFE9637}" name="Column4241" dataDxfId="12227"/>
    <tableColumn id="4278" xr3:uid="{7B26E2E2-5556-8B4E-B657-8018A40B4439}" name="Column4242" dataDxfId="12226"/>
    <tableColumn id="4279" xr3:uid="{1242AC32-7FE5-6A4D-B438-6CBC5AE97724}" name="Column4243" dataDxfId="12225"/>
    <tableColumn id="4280" xr3:uid="{F3B9A9F1-3163-EF44-9F3F-A927851BF8DE}" name="Column4244" dataDxfId="12224"/>
    <tableColumn id="4281" xr3:uid="{9C555AA0-44FD-7843-8D10-286464E06807}" name="Column4245" dataDxfId="12223"/>
    <tableColumn id="4282" xr3:uid="{E0B34187-679E-6F42-BD04-C0F9E72BBBA8}" name="Column4246" dataDxfId="12222"/>
    <tableColumn id="4283" xr3:uid="{199D558E-1221-8E4F-9DB5-BBC76CCEA57D}" name="Column4247" dataDxfId="12221"/>
    <tableColumn id="4284" xr3:uid="{671C163F-C6B5-714B-8B93-27C872C2AB19}" name="Column4248" dataDxfId="12220"/>
    <tableColumn id="4285" xr3:uid="{B2B8CA93-C8C4-3D45-8952-0B21792C8F31}" name="Column4249" dataDxfId="12219"/>
    <tableColumn id="4286" xr3:uid="{2D77AB3B-2F15-5441-8D78-A76DBB5989D1}" name="Column4250" dataDxfId="12218"/>
    <tableColumn id="4287" xr3:uid="{FF612F0A-D9F7-9747-8AA7-16309C456B35}" name="Column4251" dataDxfId="12217"/>
    <tableColumn id="4288" xr3:uid="{E058F80B-DD93-594F-A122-8CE080C74CBD}" name="Column4252" dataDxfId="12216"/>
    <tableColumn id="4289" xr3:uid="{328C821F-3330-2546-B0AD-E0A014B37F88}" name="Column4253" dataDxfId="12215"/>
    <tableColumn id="4290" xr3:uid="{55C7BB65-0DBF-C34D-9478-D4064DF41869}" name="Column4254" dataDxfId="12214"/>
    <tableColumn id="4291" xr3:uid="{F7330A56-8F29-C347-9322-BB473F90CC5D}" name="Column4255" dataDxfId="12213"/>
    <tableColumn id="4292" xr3:uid="{79BAB455-5D91-EC4C-8864-B7A86EED344D}" name="Column4256" dataDxfId="12212"/>
    <tableColumn id="4293" xr3:uid="{FB90C9D5-2C23-D540-B0F0-1E35A5226328}" name="Column4257" dataDxfId="12211"/>
    <tableColumn id="4294" xr3:uid="{7D16EA20-269E-8C49-AC26-02E1C9C4E21B}" name="Column4258" dataDxfId="12210"/>
    <tableColumn id="4295" xr3:uid="{F416E3D6-59B0-4D4C-A0AE-9F2278781D7D}" name="Column4259" dataDxfId="12209"/>
    <tableColumn id="4296" xr3:uid="{24F5229A-AB6E-A847-970E-E3917A2AA526}" name="Column4260" dataDxfId="12208"/>
    <tableColumn id="4297" xr3:uid="{00DD9D1E-610D-3043-AF42-20D04A74A0AC}" name="Column4261" dataDxfId="12207"/>
    <tableColumn id="4298" xr3:uid="{E583AE20-3FEA-B34F-9F44-6E3E7404AB6E}" name="Column4262" dataDxfId="12206"/>
    <tableColumn id="4299" xr3:uid="{DD4FF917-14F7-954C-8E1B-27EF0DCFC9A8}" name="Column4263" dataDxfId="12205"/>
    <tableColumn id="4300" xr3:uid="{C734CB84-BE48-904B-BF80-80384784D565}" name="Column4264" dataDxfId="12204"/>
    <tableColumn id="4301" xr3:uid="{4F8737E3-2476-4049-B282-E9F3D7EB9533}" name="Column4265" dataDxfId="12203"/>
    <tableColumn id="4302" xr3:uid="{323EC4FC-2C1E-214C-ADDC-2BA84D38C061}" name="Column4266" dataDxfId="12202"/>
    <tableColumn id="4303" xr3:uid="{E639F56A-BD8B-FB48-B368-51F0D2F53D59}" name="Column4267" dataDxfId="12201"/>
    <tableColumn id="4304" xr3:uid="{BB6A4E72-3EC6-A74C-844A-153821B90483}" name="Column4268" dataDxfId="12200"/>
    <tableColumn id="4305" xr3:uid="{1975D140-538D-9540-B0B7-B869494DD7DD}" name="Column4269" dataDxfId="12199"/>
    <tableColumn id="4306" xr3:uid="{EEF6FE63-32BB-EA43-8849-3D8E38A0D2CD}" name="Column4270" dataDxfId="12198"/>
    <tableColumn id="4307" xr3:uid="{A30CE996-4A7F-814E-8012-57A5CDF50CC2}" name="Column4271" dataDxfId="12197"/>
    <tableColumn id="4308" xr3:uid="{E412D0D0-44A5-2E45-8BAA-6B00960C28B2}" name="Column4272" dataDxfId="12196"/>
    <tableColumn id="4309" xr3:uid="{F00741D8-22F2-7F46-A3D9-16253B2A34C2}" name="Column4273" dataDxfId="12195"/>
    <tableColumn id="4310" xr3:uid="{CBF1E285-22C2-6546-BF7B-CE51AF0FF9AC}" name="Column4274" dataDxfId="12194"/>
    <tableColumn id="4311" xr3:uid="{C0F65522-4D18-4241-B496-DF8FAE792980}" name="Column4275" dataDxfId="12193"/>
    <tableColumn id="4312" xr3:uid="{7F180109-E80F-9645-937D-7554CD6FB13C}" name="Column4276" dataDxfId="12192"/>
    <tableColumn id="4313" xr3:uid="{71DF6569-29A8-3D42-9B63-4F72C2B1D56F}" name="Column4277" dataDxfId="12191"/>
    <tableColumn id="4314" xr3:uid="{F45273AC-4845-0B4D-A80E-E227634A518B}" name="Column4278" dataDxfId="12190"/>
    <tableColumn id="4315" xr3:uid="{BE6DF8AC-5930-E447-BAB2-C44FB7DBA13C}" name="Column4279" dataDxfId="12189"/>
    <tableColumn id="4316" xr3:uid="{9767261A-A91C-E84B-AE35-BE623BA99792}" name="Column4280" dataDxfId="12188"/>
    <tableColumn id="4317" xr3:uid="{828FE5FA-A941-3749-89CC-62E41133A9EC}" name="Column4281" dataDxfId="12187"/>
    <tableColumn id="4318" xr3:uid="{226D6F14-9009-8741-B6AE-C652B382E731}" name="Column4282" dataDxfId="12186"/>
    <tableColumn id="4319" xr3:uid="{85811697-CF76-9F49-85E9-C840F53F8A41}" name="Column4283" dataDxfId="12185"/>
    <tableColumn id="4320" xr3:uid="{4E5C2EF8-D176-4C41-8A59-C7EC0F9C4561}" name="Column4284" dataDxfId="12184"/>
    <tableColumn id="4321" xr3:uid="{640BCDC1-C447-CC4A-9B02-1C974607F925}" name="Column4285" dataDxfId="12183"/>
    <tableColumn id="4322" xr3:uid="{86761DF5-BE40-524A-8ACE-5BA57275A66E}" name="Column4286" dataDxfId="12182"/>
    <tableColumn id="4323" xr3:uid="{24E0E721-2556-2B4F-BBDD-04C0FC034878}" name="Column4287" dataDxfId="12181"/>
    <tableColumn id="4324" xr3:uid="{70845FE4-0F4B-DB4A-BBE1-D2057B962EB3}" name="Column4288" dataDxfId="12180"/>
    <tableColumn id="4325" xr3:uid="{74F1A7E2-0B98-FA47-A6F9-8E8E02DE0B85}" name="Column4289" dataDxfId="12179"/>
    <tableColumn id="4326" xr3:uid="{59A40003-55EB-1444-AFB2-6743659C403C}" name="Column4290" dataDxfId="12178"/>
    <tableColumn id="4327" xr3:uid="{516D8026-CD3A-8E43-9FE6-D6BEFD061F55}" name="Column4291" dataDxfId="12177"/>
    <tableColumn id="4328" xr3:uid="{2672994E-35C1-B74D-AC31-CD33A81A429E}" name="Column4292" dataDxfId="12176"/>
    <tableColumn id="4329" xr3:uid="{5BB27772-ACB6-B345-B206-2AC3B5C18EA6}" name="Column4293" dataDxfId="12175"/>
    <tableColumn id="4330" xr3:uid="{D5A277DD-A1BA-7C4E-80C9-86B2513F0B3F}" name="Column4294" dataDxfId="12174"/>
    <tableColumn id="4331" xr3:uid="{9AEB7DBA-7C96-AE48-B33C-C6D928F1098F}" name="Column4295" dataDxfId="12173"/>
    <tableColumn id="4332" xr3:uid="{73BAE401-ECCA-AF4D-A1E4-6C6F59736149}" name="Column4296" dataDxfId="12172"/>
    <tableColumn id="4333" xr3:uid="{7105F4BE-4802-F841-8920-C76CD92559CE}" name="Column4297" dataDxfId="12171"/>
    <tableColumn id="4334" xr3:uid="{DBD09D28-6D16-AC41-A23E-AB14E6C48661}" name="Column4298" dataDxfId="12170"/>
    <tableColumn id="4335" xr3:uid="{116E734B-C188-AE4E-829E-9DD8B9B89ABB}" name="Column4299" dataDxfId="12169"/>
    <tableColumn id="4336" xr3:uid="{D0407F81-6D50-A14D-8C7B-1CCDC7E5F891}" name="Column4300" dataDxfId="12168"/>
    <tableColumn id="4337" xr3:uid="{C6EB026B-EEC4-3641-9C36-228215E3B44C}" name="Column4301" dataDxfId="12167"/>
    <tableColumn id="4338" xr3:uid="{0AF87827-49E4-3149-8E42-1B58C819DCAE}" name="Column4302" dataDxfId="12166"/>
    <tableColumn id="4339" xr3:uid="{84545264-602A-BF4C-8107-B9F52CECD6B9}" name="Column4303" dataDxfId="12165"/>
    <tableColumn id="4340" xr3:uid="{95CA8651-B031-8A46-9860-819611B974E6}" name="Column4304" dataDxfId="12164"/>
    <tableColumn id="4341" xr3:uid="{1ADCA163-5751-C84B-95ED-A1576E247EB4}" name="Column4305" dataDxfId="12163"/>
    <tableColumn id="4342" xr3:uid="{78B73810-01D9-884E-B797-9D60048C3DE6}" name="Column4306" dataDxfId="12162"/>
    <tableColumn id="4343" xr3:uid="{1B2B6646-612C-E64D-BAE9-AD16B2577B05}" name="Column4307" dataDxfId="12161"/>
    <tableColumn id="4344" xr3:uid="{E5ED7023-C552-7344-AC27-D59BCDE62266}" name="Column4308" dataDxfId="12160"/>
    <tableColumn id="4345" xr3:uid="{28CA2699-4325-8644-90F3-9F8E829CF526}" name="Column4309" dataDxfId="12159"/>
    <tableColumn id="4346" xr3:uid="{EA6BEFE2-6064-0F4B-80F6-64C270760F3A}" name="Column4310" dataDxfId="12158"/>
    <tableColumn id="4347" xr3:uid="{64B9D597-67ED-494E-A273-99E38A51C5C1}" name="Column4311" dataDxfId="12157"/>
    <tableColumn id="4348" xr3:uid="{F154F8CC-6C22-D84C-B52F-053723D1F28E}" name="Column4312" dataDxfId="12156"/>
    <tableColumn id="4349" xr3:uid="{C0CBAA1D-6411-A147-9D7C-FCF92A3F15E9}" name="Column4313" dataDxfId="12155"/>
    <tableColumn id="4350" xr3:uid="{C67C874D-98DC-3E4A-BA86-F7CF96E04310}" name="Column4314" dataDxfId="12154"/>
    <tableColumn id="4351" xr3:uid="{6E1B7AD7-5C2E-8E47-B723-C070A0FA3C15}" name="Column4315" dataDxfId="12153"/>
    <tableColumn id="4352" xr3:uid="{F0A755DF-C883-8740-A04B-DD015E9E41FE}" name="Column4316" dataDxfId="12152"/>
    <tableColumn id="4353" xr3:uid="{F2E9D0D9-763A-1D42-9949-6CF0A196E895}" name="Column4317" dataDxfId="12151"/>
    <tableColumn id="4354" xr3:uid="{1AD31258-B2C3-084B-BE7C-5381904E53D7}" name="Column4318" dataDxfId="12150"/>
    <tableColumn id="4355" xr3:uid="{D4A497E5-5D92-394D-8262-1413144BBD29}" name="Column4319" dataDxfId="12149"/>
    <tableColumn id="4356" xr3:uid="{56E06587-6C4C-1F42-978D-B0EB30E1594D}" name="Column4320" dataDxfId="12148"/>
    <tableColumn id="4357" xr3:uid="{94CE9E3F-7808-5545-8487-1741D99CC4BC}" name="Column4321" dataDxfId="12147"/>
    <tableColumn id="4358" xr3:uid="{2B4AC7A6-AEA9-CC4E-83BE-CD6A0AF94321}" name="Column4322" dataDxfId="12146"/>
    <tableColumn id="4359" xr3:uid="{F985EECA-F353-5F40-BF36-35C326AE4E09}" name="Column4323" dataDxfId="12145"/>
    <tableColumn id="4360" xr3:uid="{53011103-7DD2-7647-9588-1568A2E81D4A}" name="Column4324" dataDxfId="12144"/>
    <tableColumn id="4361" xr3:uid="{01DCF74E-C158-3045-BC78-93E31773943D}" name="Column4325" dataDxfId="12143"/>
    <tableColumn id="4362" xr3:uid="{BACE0427-7FFE-C64F-9814-0425E76BC2E3}" name="Column4326" dataDxfId="12142"/>
    <tableColumn id="4363" xr3:uid="{FCEC6088-866F-A244-BF58-4A7E2FBA37A6}" name="Column4327" dataDxfId="12141"/>
    <tableColumn id="4364" xr3:uid="{F8C29747-7C68-0247-8CD1-61A80D4FC03E}" name="Column4328" dataDxfId="12140"/>
    <tableColumn id="4365" xr3:uid="{64EEFA50-27E6-484E-8510-CEC86B068AB8}" name="Column4329" dataDxfId="12139"/>
    <tableColumn id="4366" xr3:uid="{CCB72D57-3150-4B4F-A5CD-F446F70F6F4F}" name="Column4330" dataDxfId="12138"/>
    <tableColumn id="4367" xr3:uid="{8F786D6D-D6A5-8C4B-AFFE-A32C9B3BFF5C}" name="Column4331" dataDxfId="12137"/>
    <tableColumn id="4368" xr3:uid="{74E30583-4748-0A49-8093-B7D16D8D2FAE}" name="Column4332" dataDxfId="12136"/>
    <tableColumn id="4369" xr3:uid="{02945D0A-D57C-5340-9527-6DE35EC4D7F6}" name="Column4333" dataDxfId="12135"/>
    <tableColumn id="4370" xr3:uid="{0E7A60AB-1421-D04D-9CE9-70348EDB0788}" name="Column4334" dataDxfId="12134"/>
    <tableColumn id="4371" xr3:uid="{C41C70B6-18A3-C54E-896E-C069BD15F7E1}" name="Column4335" dataDxfId="12133"/>
    <tableColumn id="4372" xr3:uid="{C321004D-86D3-864A-B6AF-A5F75A99EAE4}" name="Column4336" dataDxfId="12132"/>
    <tableColumn id="4373" xr3:uid="{3D82BE9D-42F0-7A45-817A-912F65B62825}" name="Column4337" dataDxfId="12131"/>
    <tableColumn id="4374" xr3:uid="{B6B9B915-F658-A74C-9912-DF777CC32CB6}" name="Column4338" dataDxfId="12130"/>
    <tableColumn id="4375" xr3:uid="{27312AD4-C516-9943-85AE-0D14C90E88BB}" name="Column4339" dataDxfId="12129"/>
    <tableColumn id="4376" xr3:uid="{D2DD9305-2E29-964B-85AF-A011A15C1AFE}" name="Column4340" dataDxfId="12128"/>
    <tableColumn id="4377" xr3:uid="{05C76D8D-453E-C947-BD9D-50282F4C4BF2}" name="Column4341" dataDxfId="12127"/>
    <tableColumn id="4378" xr3:uid="{C98D0E68-37C8-634C-A168-F73A9112ACA2}" name="Column4342" dataDxfId="12126"/>
    <tableColumn id="4379" xr3:uid="{DC71CBAF-B93C-BA4D-BEDD-95A16A10F32B}" name="Column4343" dataDxfId="12125"/>
    <tableColumn id="4380" xr3:uid="{BEC66D92-702A-EF4C-8A78-FA47DAB1B663}" name="Column4344" dataDxfId="12124"/>
    <tableColumn id="4381" xr3:uid="{72E00735-D707-864E-9E2D-79AC82BCB350}" name="Column4345" dataDxfId="12123"/>
    <tableColumn id="4382" xr3:uid="{35ED4960-B80B-5749-BEB4-96FA15646AA3}" name="Column4346" dataDxfId="12122"/>
    <tableColumn id="4383" xr3:uid="{F981F25B-9873-BD4A-8894-4846EDD2455D}" name="Column4347" dataDxfId="12121"/>
    <tableColumn id="4384" xr3:uid="{C3FC9571-C151-944F-81ED-1D15E5678DBC}" name="Column4348" dataDxfId="12120"/>
    <tableColumn id="4385" xr3:uid="{08C7633E-0445-2B4A-8B8F-2C80C6E35DC0}" name="Column4349" dataDxfId="12119"/>
    <tableColumn id="4386" xr3:uid="{4055F11E-6830-5649-B281-0C4AE2CA190A}" name="Column4350" dataDxfId="12118"/>
    <tableColumn id="4387" xr3:uid="{725ADE01-4A35-3448-84A2-C11CE5774A7D}" name="Column4351" dataDxfId="12117"/>
    <tableColumn id="4388" xr3:uid="{C9F718D1-0631-014C-9696-1491BB8E2D84}" name="Column4352" dataDxfId="12116"/>
    <tableColumn id="4389" xr3:uid="{A22F405F-1607-6049-A609-400B519BB066}" name="Column4353" dataDxfId="12115"/>
    <tableColumn id="4390" xr3:uid="{C2DB4D50-99C5-DD4A-A78B-3BE719DE1DBF}" name="Column4354" dataDxfId="12114"/>
    <tableColumn id="4391" xr3:uid="{88C0552E-7778-454C-9E5A-0CDC41B54013}" name="Column4355" dataDxfId="12113"/>
    <tableColumn id="4392" xr3:uid="{579DE0E7-B708-094D-A1F0-0753F696C21F}" name="Column4356" dataDxfId="12112"/>
    <tableColumn id="4393" xr3:uid="{61FF9FC9-5F82-9643-A7E6-C3C24E3ABE4E}" name="Column4357" dataDxfId="12111"/>
    <tableColumn id="4394" xr3:uid="{539B615C-3318-324E-8B3B-41D2F485AA25}" name="Column4358" dataDxfId="12110"/>
    <tableColumn id="4395" xr3:uid="{AB6318FD-6440-AF44-A827-44AA1C884677}" name="Column4359" dataDxfId="12109"/>
    <tableColumn id="4396" xr3:uid="{A3AAD76E-CA2B-C943-B1EB-474DD1FA4691}" name="Column4360" dataDxfId="12108"/>
    <tableColumn id="4397" xr3:uid="{450EF4B3-6506-0A40-B674-E94A34332263}" name="Column4361" dataDxfId="12107"/>
    <tableColumn id="4398" xr3:uid="{B84E482B-29C1-4C4A-9F18-17996353A3D9}" name="Column4362" dataDxfId="12106"/>
    <tableColumn id="4399" xr3:uid="{EE3CC322-DE1D-3849-A2AB-3DA80D3699B2}" name="Column4363" dataDxfId="12105"/>
    <tableColumn id="4400" xr3:uid="{EA413ABC-E8C2-DA41-83C0-A81A87B4DE21}" name="Column4364" dataDxfId="12104"/>
    <tableColumn id="4401" xr3:uid="{6E1B0E7C-463D-0945-9D67-B465C230D1E4}" name="Column4365" dataDxfId="12103"/>
    <tableColumn id="4402" xr3:uid="{63E01F88-2D7E-8648-95D7-8F92F0D5CCCD}" name="Column4366" dataDxfId="12102"/>
    <tableColumn id="4403" xr3:uid="{3FBBAE24-8BE7-AE45-A7D9-2A5DB132288C}" name="Column4367" dataDxfId="12101"/>
    <tableColumn id="4404" xr3:uid="{2A401300-0F95-574C-B3CC-1A42177164BD}" name="Column4368" dataDxfId="12100"/>
    <tableColumn id="4405" xr3:uid="{903DDD06-5387-D244-B36A-6B6247141397}" name="Column4369" dataDxfId="12099"/>
    <tableColumn id="4406" xr3:uid="{40D1EB58-19E0-6740-95D0-C611C058E4AF}" name="Column4370" dataDxfId="12098"/>
    <tableColumn id="4407" xr3:uid="{C2869D7B-242B-ED40-A5FB-CE6C1B19D395}" name="Column4371" dataDxfId="12097"/>
    <tableColumn id="4408" xr3:uid="{C5AD6E5A-4B5C-754C-AA18-7AB86F8749B7}" name="Column4372" dataDxfId="12096"/>
    <tableColumn id="4409" xr3:uid="{29249D41-1895-714B-B06D-4416D8301A31}" name="Column4373" dataDxfId="12095"/>
    <tableColumn id="4410" xr3:uid="{0807B840-13D0-274B-B757-1C327A0D1CE5}" name="Column4374" dataDxfId="12094"/>
    <tableColumn id="4411" xr3:uid="{2AB6F26F-AAA5-2D47-A37A-3065EF2862F8}" name="Column4375" dataDxfId="12093"/>
    <tableColumn id="4412" xr3:uid="{18DB6EAB-4963-AB4C-99BC-47A6C99B0319}" name="Column4376" dataDxfId="12092"/>
    <tableColumn id="4413" xr3:uid="{3B747B24-1636-B94F-97EA-24C03DE12008}" name="Column4377" dataDxfId="12091"/>
    <tableColumn id="4414" xr3:uid="{C5DD2664-ADE8-0540-8B40-2010909AA720}" name="Column4378" dataDxfId="12090"/>
    <tableColumn id="4415" xr3:uid="{395D08C3-10B2-6748-BF71-58EA59C6D50A}" name="Column4379" dataDxfId="12089"/>
    <tableColumn id="4416" xr3:uid="{4B9F445F-FCAB-7247-9AEA-5E9E0AA816BF}" name="Column4380" dataDxfId="12088"/>
    <tableColumn id="4417" xr3:uid="{BDD16814-3A15-4049-B75A-1F1035628C71}" name="Column4381" dataDxfId="12087"/>
    <tableColumn id="4418" xr3:uid="{9022D161-D8F0-D241-8316-6704E9CA3DA9}" name="Column4382" dataDxfId="12086"/>
    <tableColumn id="4419" xr3:uid="{5BD9DCE8-DD85-A74A-BE5B-7FF70B7CDF99}" name="Column4383" dataDxfId="12085"/>
    <tableColumn id="4420" xr3:uid="{4A56A562-A93B-0A4C-870E-9059FE18CCD1}" name="Column4384" dataDxfId="12084"/>
    <tableColumn id="4421" xr3:uid="{039E9CB9-E772-0948-B451-382CFEDCF195}" name="Column4385" dataDxfId="12083"/>
    <tableColumn id="4422" xr3:uid="{F3507EA1-32A4-9740-8029-90D868C6A09D}" name="Column4386" dataDxfId="12082"/>
    <tableColumn id="4423" xr3:uid="{7C68336C-3719-4042-B6BC-5AA422C22C42}" name="Column4387" dataDxfId="12081"/>
    <tableColumn id="4424" xr3:uid="{314C000A-69A9-7C4F-9872-31A0794B7F02}" name="Column4388" dataDxfId="12080"/>
    <tableColumn id="4425" xr3:uid="{93CA7A82-F456-D044-8267-11F737DD32E3}" name="Column4389" dataDxfId="12079"/>
    <tableColumn id="4426" xr3:uid="{C179D50F-05F2-1743-8185-BDD728C2FCED}" name="Column4390" dataDxfId="12078"/>
    <tableColumn id="4427" xr3:uid="{D145F1D1-6E79-3F48-9137-DFB9506C0B0D}" name="Column4391" dataDxfId="12077"/>
    <tableColumn id="4428" xr3:uid="{4D2218B2-43A1-AA43-BE02-DDB88A99A0DD}" name="Column4392" dataDxfId="12076"/>
    <tableColumn id="4429" xr3:uid="{39F8C448-AC51-2245-B5A8-CF71697C65DF}" name="Column4393" dataDxfId="12075"/>
    <tableColumn id="4430" xr3:uid="{85AFE11D-616E-B041-922A-23BC9FD79055}" name="Column4394" dataDxfId="12074"/>
    <tableColumn id="4431" xr3:uid="{65490599-376C-894B-B8E3-0FE831345EB7}" name="Column4395" dataDxfId="12073"/>
    <tableColumn id="4432" xr3:uid="{4EB4CF1D-B6B6-0249-A1A1-BBBAF3C22BEA}" name="Column4396" dataDxfId="12072"/>
    <tableColumn id="4433" xr3:uid="{3BE6E95E-FE3B-2D45-8B24-43DD00892363}" name="Column4397" dataDxfId="12071"/>
    <tableColumn id="4434" xr3:uid="{BC932C33-9131-0B4C-ADE5-2D0A49C64089}" name="Column4398" dataDxfId="12070"/>
    <tableColumn id="4435" xr3:uid="{BA49E0A4-22B5-4246-B78A-3AF69F2E3F84}" name="Column4399" dataDxfId="12069"/>
    <tableColumn id="4436" xr3:uid="{6D7932CB-DA30-BF42-B479-C05C28389587}" name="Column4400" dataDxfId="12068"/>
    <tableColumn id="4437" xr3:uid="{BECD01C4-1C45-0841-9DC7-6200507AB4B2}" name="Column4401" dataDxfId="12067"/>
    <tableColumn id="4438" xr3:uid="{47F65A20-0464-F64D-B23E-5C0C1F8A3B0C}" name="Column4402" dataDxfId="12066"/>
    <tableColumn id="4439" xr3:uid="{C055BF8D-EF6C-8046-B365-45974072A605}" name="Column4403" dataDxfId="12065"/>
    <tableColumn id="4440" xr3:uid="{935779B1-1F35-6242-AB6B-D7A60BBB6E4D}" name="Column4404" dataDxfId="12064"/>
    <tableColumn id="4441" xr3:uid="{E00F624F-21AB-5B48-A11B-29845D8B55FF}" name="Column4405" dataDxfId="12063"/>
    <tableColumn id="4442" xr3:uid="{774EECA6-F601-5B4F-AC2B-3AF8946D1BD3}" name="Column4406" dataDxfId="12062"/>
    <tableColumn id="4443" xr3:uid="{52B618E2-FC33-4B47-9824-6B4B2B80202E}" name="Column4407" dataDxfId="12061"/>
    <tableColumn id="4444" xr3:uid="{C216EAD1-985F-7A44-A7A2-C95A58C9A7A6}" name="Column4408" dataDxfId="12060"/>
    <tableColumn id="4445" xr3:uid="{79316DB0-68C2-DA4D-B1BF-35A50A37F913}" name="Column4409" dataDxfId="12059"/>
    <tableColumn id="4446" xr3:uid="{EB06FF83-BC1A-9240-BFFF-D9892E3AD0C4}" name="Column4410" dataDxfId="12058"/>
    <tableColumn id="4447" xr3:uid="{DAC9151A-F5FE-3640-A95C-FD1DCB4B4CFE}" name="Column4411" dataDxfId="12057"/>
    <tableColumn id="4448" xr3:uid="{8AFB8084-0B21-2247-B670-154BA655F6C6}" name="Column4412" dataDxfId="12056"/>
    <tableColumn id="4449" xr3:uid="{8A4F24D2-96C7-4541-BCA1-5F2D906A6AE7}" name="Column4413" dataDxfId="12055"/>
    <tableColumn id="4450" xr3:uid="{20AE0B55-B73B-A54D-B91B-223F47C5F335}" name="Column4414" dataDxfId="12054"/>
    <tableColumn id="4451" xr3:uid="{48282007-9310-9446-AD1F-E6479A30860E}" name="Column4415" dataDxfId="12053"/>
    <tableColumn id="4452" xr3:uid="{E3A44907-EE64-C346-95BD-6B84A06F593F}" name="Column4416" dataDxfId="12052"/>
    <tableColumn id="4453" xr3:uid="{CA5379FF-0DBA-674C-BFDB-5A08996009DE}" name="Column4417" dataDxfId="12051"/>
    <tableColumn id="4454" xr3:uid="{48A86F6D-B5A8-CB4E-9A19-65522E71B35F}" name="Column4418" dataDxfId="12050"/>
    <tableColumn id="4455" xr3:uid="{A6F8372A-2CA2-1F46-9C5E-7F04F4B1EDBF}" name="Column4419" dataDxfId="12049"/>
    <tableColumn id="4456" xr3:uid="{2B91D6A5-EF00-0646-B468-FDA631D254BD}" name="Column4420" dataDxfId="12048"/>
    <tableColumn id="4457" xr3:uid="{7D743FF5-E529-A646-8512-45E55CF81E4D}" name="Column4421" dataDxfId="12047"/>
    <tableColumn id="4458" xr3:uid="{43A9941E-9B0E-1A4B-9B6B-8754C1326050}" name="Column4422" dataDxfId="12046"/>
    <tableColumn id="4459" xr3:uid="{77FEF086-DF5F-C743-B3BB-7161800A06D5}" name="Column4423" dataDxfId="12045"/>
    <tableColumn id="4460" xr3:uid="{082B960E-ACB3-E044-AB33-CF6E841747BC}" name="Column4424" dataDxfId="12044"/>
    <tableColumn id="4461" xr3:uid="{FEECCC68-5D9E-CF4D-9B62-8E3021D06E3D}" name="Column4425" dataDxfId="12043"/>
    <tableColumn id="4462" xr3:uid="{310ED207-0E91-0F4B-83B3-5DDEA21F4D26}" name="Column4426" dataDxfId="12042"/>
    <tableColumn id="4463" xr3:uid="{2BCAA0DC-7107-4545-A96A-1C365C9D08C6}" name="Column4427" dataDxfId="12041"/>
    <tableColumn id="4464" xr3:uid="{E3CC8018-FBAE-F842-A82C-D9B9AD8466B2}" name="Column4428" dataDxfId="12040"/>
    <tableColumn id="4465" xr3:uid="{65031BC4-03BA-8A45-A363-0731E262E84A}" name="Column4429" dataDxfId="12039"/>
    <tableColumn id="4466" xr3:uid="{79C256E2-474F-824F-9C8D-81193BE8F4D3}" name="Column4430" dataDxfId="12038"/>
    <tableColumn id="4467" xr3:uid="{60D827F8-38AC-394E-99B5-0B1C504B3F83}" name="Column4431" dataDxfId="12037"/>
    <tableColumn id="4468" xr3:uid="{25AE1F7C-4C60-514E-A3C1-89C384FECB92}" name="Column4432" dataDxfId="12036"/>
    <tableColumn id="4469" xr3:uid="{A1602BA9-D316-D54E-9E70-CCA86AB2ED8E}" name="Column4433" dataDxfId="12035"/>
    <tableColumn id="4470" xr3:uid="{F9575BFC-1169-D041-A883-16005D06FE06}" name="Column4434" dataDxfId="12034"/>
    <tableColumn id="4471" xr3:uid="{ACAC75C8-DCFB-8C43-8B1E-32E84166FC55}" name="Column4435" dataDxfId="12033"/>
    <tableColumn id="4472" xr3:uid="{6B85799A-4BA8-394C-9EF4-D2EBEF5AF14A}" name="Column4436" dataDxfId="12032"/>
    <tableColumn id="4473" xr3:uid="{474FF7B8-889C-A349-8D69-7FD4AB9FEA15}" name="Column4437" dataDxfId="12031"/>
    <tableColumn id="4474" xr3:uid="{B7AD7413-59D8-6644-AC7C-5E5DE296B627}" name="Column4438" dataDxfId="12030"/>
    <tableColumn id="4475" xr3:uid="{9BE96110-19AA-EC44-950F-E97D7C3F9FC6}" name="Column4439" dataDxfId="12029"/>
    <tableColumn id="4476" xr3:uid="{1122CBF7-19EC-1E4A-9884-1487F02B4C58}" name="Column4440" dataDxfId="12028"/>
    <tableColumn id="4477" xr3:uid="{4E78FAB2-7AAB-C74F-98FA-203F80136C7B}" name="Column4441" dataDxfId="12027"/>
    <tableColumn id="4478" xr3:uid="{DDB2F6F4-E2A2-C342-A866-80046F630FCD}" name="Column4442" dataDxfId="12026"/>
    <tableColumn id="4479" xr3:uid="{8940A297-A3CB-394C-A931-5CA116379612}" name="Column4443" dataDxfId="12025"/>
    <tableColumn id="4480" xr3:uid="{94A13A6B-3ACA-B54B-AC5B-6066E22DF647}" name="Column4444" dataDxfId="12024"/>
    <tableColumn id="4481" xr3:uid="{D5C864DD-8C6B-FB4E-94DD-A2CCE0C1D59F}" name="Column4445" dataDxfId="12023"/>
    <tableColumn id="4482" xr3:uid="{BCCD3D63-D4A0-204F-B14F-3C3A503BCAAD}" name="Column4446" dataDxfId="12022"/>
    <tableColumn id="4483" xr3:uid="{B5A6D5A8-D914-1148-9755-237B83D004C0}" name="Column4447" dataDxfId="12021"/>
    <tableColumn id="4484" xr3:uid="{65612A44-F96B-5645-BADD-6CEAFD5C6787}" name="Column4448" dataDxfId="12020"/>
    <tableColumn id="4485" xr3:uid="{B275812B-E787-714C-9DFB-B954A55ED845}" name="Column4449" dataDxfId="12019"/>
    <tableColumn id="4486" xr3:uid="{6F9AB134-9EBA-E94A-8B9C-F11FBA3906E0}" name="Column4450" dataDxfId="12018"/>
    <tableColumn id="4487" xr3:uid="{F5CC743E-3691-B941-AE26-4D52DCB59899}" name="Column4451" dataDxfId="12017"/>
    <tableColumn id="4488" xr3:uid="{813320BA-92B4-5D4E-8DFA-4804DD9A100B}" name="Column4452" dataDxfId="12016"/>
    <tableColumn id="4489" xr3:uid="{E4518134-3EF4-E74C-A139-BA0D41D151A1}" name="Column4453" dataDxfId="12015"/>
    <tableColumn id="4490" xr3:uid="{38953DCC-191A-C941-9DA5-11A63E8172C3}" name="Column4454" dataDxfId="12014"/>
    <tableColumn id="4491" xr3:uid="{861155E4-7462-2F44-B1EB-2AC091639940}" name="Column4455" dataDxfId="12013"/>
    <tableColumn id="4492" xr3:uid="{5391A143-7B6A-E840-B6E2-95695B7ECA1A}" name="Column4456" dataDxfId="12012"/>
    <tableColumn id="4493" xr3:uid="{168EA9B8-A97E-5A49-AF03-5563B585AB79}" name="Column4457" dataDxfId="12011"/>
    <tableColumn id="4494" xr3:uid="{4587AFBA-B388-C940-8DDE-C53D112BBEFD}" name="Column4458" dataDxfId="12010"/>
    <tableColumn id="4495" xr3:uid="{E18FD0DC-4656-3F46-86F5-AEDA6D77DF17}" name="Column4459" dataDxfId="12009"/>
    <tableColumn id="4496" xr3:uid="{23C7C052-C29C-CD49-B8A0-572A6B4FABC4}" name="Column4460" dataDxfId="12008"/>
    <tableColumn id="4497" xr3:uid="{2D67029D-D3BF-5E4E-B6B6-23477E2915EC}" name="Column4461" dataDxfId="12007"/>
    <tableColumn id="4498" xr3:uid="{2E5924A5-1B62-AA48-80E6-F8C7208C554C}" name="Column4462" dataDxfId="12006"/>
    <tableColumn id="4499" xr3:uid="{3C2C0103-316C-A446-B95B-DD80ABF13BAA}" name="Column4463" dataDxfId="12005"/>
    <tableColumn id="4500" xr3:uid="{1649EE36-CCB3-C549-9763-8D083DBA696C}" name="Column4464" dataDxfId="12004"/>
    <tableColumn id="4501" xr3:uid="{113FEF31-68C3-414C-A7E4-71543E2CAD02}" name="Column4465" dataDxfId="12003"/>
    <tableColumn id="4502" xr3:uid="{7926119E-4C3C-C748-9797-54751EF5B8F2}" name="Column4466" dataDxfId="12002"/>
    <tableColumn id="4503" xr3:uid="{471581A1-A22C-A440-AA3A-B49C29570CA9}" name="Column4467" dataDxfId="12001"/>
    <tableColumn id="4504" xr3:uid="{B8914317-DCEB-0949-AD20-9DA404CAEF32}" name="Column4468" dataDxfId="12000"/>
    <tableColumn id="4505" xr3:uid="{6B319CF8-D1D4-6B44-9D2A-F045E4E2E6BD}" name="Column4469" dataDxfId="11999"/>
    <tableColumn id="4506" xr3:uid="{F5F0D353-A893-F848-8EFE-8139EFED3DCF}" name="Column4470" dataDxfId="11998"/>
    <tableColumn id="4507" xr3:uid="{AE2F292E-49EF-E543-A526-6EC2F6360E30}" name="Column4471" dataDxfId="11997"/>
    <tableColumn id="4508" xr3:uid="{B495D938-02C7-2548-ABAE-8C7A9286E240}" name="Column4472" dataDxfId="11996"/>
    <tableColumn id="4509" xr3:uid="{5D659465-9CD5-4B44-AD24-6137141AE68C}" name="Column4473" dataDxfId="11995"/>
    <tableColumn id="4510" xr3:uid="{B77038D0-715B-924C-850B-06EFC9864DAF}" name="Column4474" dataDxfId="11994"/>
    <tableColumn id="4511" xr3:uid="{54D9C24A-AA60-874A-932D-925C1D9588D6}" name="Column4475" dataDxfId="11993"/>
    <tableColumn id="4512" xr3:uid="{94A0EE81-F155-6944-A56A-6566E697B9B1}" name="Column4476" dataDxfId="11992"/>
    <tableColumn id="4513" xr3:uid="{4D12D3DC-1650-2D42-BB1D-DFB2E992222F}" name="Column4477" dataDxfId="11991"/>
    <tableColumn id="4514" xr3:uid="{3EF0AED4-98C6-CD4D-99B4-F0C2F5A46F4A}" name="Column4478" dataDxfId="11990"/>
    <tableColumn id="4515" xr3:uid="{DA9E3A4E-6EB3-F749-AA79-067BAFEC6959}" name="Column4479" dataDxfId="11989"/>
    <tableColumn id="4516" xr3:uid="{BE96E85C-66BB-8243-93D0-2FE495F9AE0E}" name="Column4480" dataDxfId="11988"/>
    <tableColumn id="4517" xr3:uid="{2126E5A1-CB5F-974F-AE05-67C41074973D}" name="Column4481" dataDxfId="11987"/>
    <tableColumn id="4518" xr3:uid="{74C81C6C-6287-7D47-AF2A-3B34FE1FBF91}" name="Column4482" dataDxfId="11986"/>
    <tableColumn id="4519" xr3:uid="{62EE9B03-7E80-1D4B-8741-124E5CA078B8}" name="Column4483" dataDxfId="11985"/>
    <tableColumn id="4520" xr3:uid="{47E26924-B709-DA4C-863D-ED9774B340BB}" name="Column4484" dataDxfId="11984"/>
    <tableColumn id="4521" xr3:uid="{8E0D46E0-9860-C44E-B16D-662C933445FD}" name="Column4485" dataDxfId="11983"/>
    <tableColumn id="4522" xr3:uid="{68BEC14B-35A3-7E44-8CAA-2AEC21F761E0}" name="Column4486" dataDxfId="11982"/>
    <tableColumn id="4523" xr3:uid="{8C804F08-CD48-FD4E-B7A0-B2748496336E}" name="Column4487" dataDxfId="11981"/>
    <tableColumn id="4524" xr3:uid="{F41534F6-82E6-CC47-A53C-416BD69912DD}" name="Column4488" dataDxfId="11980"/>
    <tableColumn id="4525" xr3:uid="{227FCB86-2A10-4E4B-96D0-8E78DB1603C1}" name="Column4489" dataDxfId="11979"/>
    <tableColumn id="4526" xr3:uid="{10D01460-A780-AE41-8C4C-DDDB35306211}" name="Column4490" dataDxfId="11978"/>
    <tableColumn id="4527" xr3:uid="{AD3139DE-9955-AD48-BA6E-8E8991A4E251}" name="Column4491" dataDxfId="11977"/>
    <tableColumn id="4528" xr3:uid="{2FCB778E-AE03-D84F-A931-3DDEC62DBE92}" name="Column4492" dataDxfId="11976"/>
    <tableColumn id="4529" xr3:uid="{3A954501-ECBC-0448-B6F4-8BA12B00E06D}" name="Column4493" dataDxfId="11975"/>
    <tableColumn id="4530" xr3:uid="{CA6AD572-08D2-1040-B05B-DC17928B96DD}" name="Column4494" dataDxfId="11974"/>
    <tableColumn id="4531" xr3:uid="{0FF7F1D7-D4DA-CD4F-8069-EFE195771C24}" name="Column4495" dataDxfId="11973"/>
    <tableColumn id="4532" xr3:uid="{C09AB10F-4DEE-7A45-8744-80BD81338A24}" name="Column4496" dataDxfId="11972"/>
    <tableColumn id="4533" xr3:uid="{D46E4B6B-032A-8843-9689-807CDFF98855}" name="Column4497" dataDxfId="11971"/>
    <tableColumn id="4534" xr3:uid="{47DCC3CA-F6DD-AD4F-B516-2AA2312FC1E7}" name="Column4498" dataDxfId="11970"/>
    <tableColumn id="4535" xr3:uid="{718569A1-413C-7141-8FD2-825B7BFAFE43}" name="Column4499" dataDxfId="11969"/>
    <tableColumn id="4536" xr3:uid="{EBFACC58-2611-7D42-BF8C-B27FAF8FB92C}" name="Column4500" dataDxfId="11968"/>
    <tableColumn id="4537" xr3:uid="{5DFF70A4-664E-0E46-ADFF-9398B6ED372A}" name="Column4501" dataDxfId="11967"/>
    <tableColumn id="4538" xr3:uid="{CAC2527C-89FE-0048-B7AA-B1E278F1E720}" name="Column4502" dataDxfId="11966"/>
    <tableColumn id="4539" xr3:uid="{4C3006CD-DD50-C94D-9BF4-D307471A3FDB}" name="Column4503" dataDxfId="11965"/>
    <tableColumn id="4540" xr3:uid="{C3E87CFE-F214-9044-980E-B9A99FE17134}" name="Column4504" dataDxfId="11964"/>
    <tableColumn id="4541" xr3:uid="{AD10622D-0FC6-F14D-8CF6-2263756F9DDA}" name="Column4505" dataDxfId="11963"/>
    <tableColumn id="4542" xr3:uid="{5D96675E-1DAE-5646-A8A7-0AC338AE02BA}" name="Column4506" dataDxfId="11962"/>
    <tableColumn id="4543" xr3:uid="{53BC8F7F-17EF-DB40-B7A4-59B81195A33E}" name="Column4507" dataDxfId="11961"/>
    <tableColumn id="4544" xr3:uid="{036111EC-C7F9-F04B-93B5-A8B9F9C89AD1}" name="Column4508" dataDxfId="11960"/>
    <tableColumn id="4545" xr3:uid="{AC9C4761-F0AC-464A-8B64-12B1A12B8ECD}" name="Column4509" dataDxfId="11959"/>
    <tableColumn id="4546" xr3:uid="{FDD4CAA2-42FE-1247-979D-B86470BA45E2}" name="Column4510" dataDxfId="11958"/>
    <tableColumn id="4547" xr3:uid="{82DCE095-E06C-5547-A272-1D9F8C03DF5B}" name="Column4511" dataDxfId="11957"/>
    <tableColumn id="4548" xr3:uid="{296B96B4-9C8B-7A48-AAB3-D26385AE19C6}" name="Column4512" dataDxfId="11956"/>
    <tableColumn id="4549" xr3:uid="{DD1E967B-7E84-6146-9D94-F72850D9D0F7}" name="Column4513" dataDxfId="11955"/>
    <tableColumn id="4550" xr3:uid="{F5BB0BF3-532B-5543-AF73-F86C60D6526A}" name="Column4514" dataDxfId="11954"/>
    <tableColumn id="4551" xr3:uid="{3E2C32AD-186F-9D4A-9191-B4F5ECCD31B7}" name="Column4515" dataDxfId="11953"/>
    <tableColumn id="4552" xr3:uid="{65065071-3E6F-C143-A1AC-F1AC03E6AD9A}" name="Column4516" dataDxfId="11952"/>
    <tableColumn id="4553" xr3:uid="{6CE470F0-877F-D542-9FB9-3B3AC85C6653}" name="Column4517" dataDxfId="11951"/>
    <tableColumn id="4554" xr3:uid="{E5B3AEE6-F74C-7442-8DDC-37ADD579EC44}" name="Column4518" dataDxfId="11950"/>
    <tableColumn id="4555" xr3:uid="{67656C88-D58B-5C4C-AA83-FC202AE5852A}" name="Column4519" dataDxfId="11949"/>
    <tableColumn id="4556" xr3:uid="{9F2F565D-3EF6-A847-8301-B2E0633B8953}" name="Column4520" dataDxfId="11948"/>
    <tableColumn id="4557" xr3:uid="{08707560-5DF3-F741-9AB8-2EA0A80653AF}" name="Column4521" dataDxfId="11947"/>
    <tableColumn id="4558" xr3:uid="{C70023D0-0F71-8E41-9164-A34EA274E2F3}" name="Column4522" dataDxfId="11946"/>
    <tableColumn id="4559" xr3:uid="{FD606DD0-100F-E54C-8B4D-647EBA0BC807}" name="Column4523" dataDxfId="11945"/>
    <tableColumn id="4560" xr3:uid="{C11601BE-EEF5-9E45-A57E-502675EC6C0E}" name="Column4524" dataDxfId="11944"/>
    <tableColumn id="4561" xr3:uid="{FCE96DC1-6F57-0D41-8911-7B9E5A3D97CE}" name="Column4525" dataDxfId="11943"/>
    <tableColumn id="4562" xr3:uid="{9E33E409-89EB-F44E-835E-88BE39277708}" name="Column4526" dataDxfId="11942"/>
    <tableColumn id="4563" xr3:uid="{D74BC0D7-6667-9B43-8AE8-0ABCFDBEA352}" name="Column4527" dataDxfId="11941"/>
    <tableColumn id="4564" xr3:uid="{31DDC9B5-E31D-7448-BBFC-4356E94C3BC1}" name="Column4528" dataDxfId="11940"/>
    <tableColumn id="4565" xr3:uid="{DCE01443-89FE-DF45-9299-B6A1A2C66E6C}" name="Column4529" dataDxfId="11939"/>
    <tableColumn id="4566" xr3:uid="{B9E4FD0C-2B4A-BD4D-BE47-E8FE96EC0640}" name="Column4530" dataDxfId="11938"/>
    <tableColumn id="4567" xr3:uid="{D21A2026-9F66-A44E-B150-104CF3CC4300}" name="Column4531" dataDxfId="11937"/>
    <tableColumn id="4568" xr3:uid="{BD816979-215F-1E43-B3A1-098689EA3470}" name="Column4532" dataDxfId="11936"/>
    <tableColumn id="4569" xr3:uid="{53CC4B12-F1A6-254C-B40B-41944FF577C8}" name="Column4533" dataDxfId="11935"/>
    <tableColumn id="4570" xr3:uid="{1E6E6714-56A3-A940-BEC8-11BA35A41FD7}" name="Column4534" dataDxfId="11934"/>
    <tableColumn id="4571" xr3:uid="{36578FB9-D4CA-BF4C-9F28-3DEDD083E29B}" name="Column4535" dataDxfId="11933"/>
    <tableColumn id="4572" xr3:uid="{85D03292-01A1-1C42-A062-4A892C283873}" name="Column4536" dataDxfId="11932"/>
    <tableColumn id="4573" xr3:uid="{9583295E-147D-3A4B-8AAE-A07B65563811}" name="Column4537" dataDxfId="11931"/>
    <tableColumn id="4574" xr3:uid="{1838A6A4-D189-AB4C-8F91-A8C0369A0AE4}" name="Column4538" dataDxfId="11930"/>
    <tableColumn id="4575" xr3:uid="{45C9D5EF-47FF-1B49-8DC1-886B42DDA51A}" name="Column4539" dataDxfId="11929"/>
    <tableColumn id="4576" xr3:uid="{BC314982-4329-9643-8A7E-CBBBA71948FA}" name="Column4540" dataDxfId="11928"/>
    <tableColumn id="4577" xr3:uid="{3CE68171-E6A0-0F4B-9130-162B315656AC}" name="Column4541" dataDxfId="11927"/>
    <tableColumn id="4578" xr3:uid="{6062BEA8-0E8A-D048-92B0-115F621D64EC}" name="Column4542" dataDxfId="11926"/>
    <tableColumn id="4579" xr3:uid="{D9E25B05-398B-7242-BD6F-0E2098BE41D0}" name="Column4543" dataDxfId="11925"/>
    <tableColumn id="4580" xr3:uid="{CCAB3958-CDE2-454B-8247-D9054A557139}" name="Column4544" dataDxfId="11924"/>
    <tableColumn id="4581" xr3:uid="{E5BA9BD6-C9EA-524B-9ED4-47E7359974AE}" name="Column4545" dataDxfId="11923"/>
    <tableColumn id="4582" xr3:uid="{DCBC130D-B4FB-AC42-AC4A-18A353F5533A}" name="Column4546" dataDxfId="11922"/>
    <tableColumn id="4583" xr3:uid="{6C5874CA-7B46-CD40-8165-69C616859524}" name="Column4547" dataDxfId="11921"/>
    <tableColumn id="4584" xr3:uid="{EA4D2AFD-1268-5A4F-ABE3-52C14B57C59A}" name="Column4548" dataDxfId="11920"/>
    <tableColumn id="4585" xr3:uid="{BC75F9CC-77F4-2145-8AD6-B58C9B477BFA}" name="Column4549" dataDxfId="11919"/>
    <tableColumn id="4586" xr3:uid="{1AB56DD8-BDE7-2348-BDEB-959918FE846A}" name="Column4550" dataDxfId="11918"/>
    <tableColumn id="4587" xr3:uid="{BF60D63B-DF33-3242-885A-A49B45C2FD65}" name="Column4551" dataDxfId="11917"/>
    <tableColumn id="4588" xr3:uid="{71BBA8CC-967A-4843-9FB1-FCCB1B2FA5E9}" name="Column4552" dataDxfId="11916"/>
    <tableColumn id="4589" xr3:uid="{8E32312C-F08D-9F47-BA71-CA8F857E3D23}" name="Column4553" dataDxfId="11915"/>
    <tableColumn id="4590" xr3:uid="{54438C2B-9D49-5B43-B88B-1EA08BD48AA2}" name="Column4554" dataDxfId="11914"/>
    <tableColumn id="4591" xr3:uid="{6C3757A0-8673-7540-952A-A662200E92A9}" name="Column4555" dataDxfId="11913"/>
    <tableColumn id="4592" xr3:uid="{6DCF1A16-0AB3-1948-A93A-2A98F456393E}" name="Column4556" dataDxfId="11912"/>
    <tableColumn id="4593" xr3:uid="{3B37F5F4-2890-2A44-B0E8-04A614F1DAF1}" name="Column4557" dataDxfId="11911"/>
    <tableColumn id="4594" xr3:uid="{D0E5D4A8-828B-BF47-85C9-2F693141B602}" name="Column4558" dataDxfId="11910"/>
    <tableColumn id="4595" xr3:uid="{83F9DF0F-9A48-934F-9E0A-61CAE404502A}" name="Column4559" dataDxfId="11909"/>
    <tableColumn id="4596" xr3:uid="{BE480A82-F629-BE4D-B3AC-6BA618A8FD82}" name="Column4560" dataDxfId="11908"/>
    <tableColumn id="4597" xr3:uid="{29A8D959-388F-A64F-BF9B-EB06D58ABBF4}" name="Column4561" dataDxfId="11907"/>
    <tableColumn id="4598" xr3:uid="{42940EA8-73FB-F74B-949B-1972D083D6A2}" name="Column4562" dataDxfId="11906"/>
    <tableColumn id="4599" xr3:uid="{57899D65-264C-624F-B7B6-4BAD173AA2EE}" name="Column4563" dataDxfId="11905"/>
    <tableColumn id="4600" xr3:uid="{74E8C3E8-7586-F644-AD16-75AD2A1F8889}" name="Column4564" dataDxfId="11904"/>
    <tableColumn id="4601" xr3:uid="{EE4C2972-9C52-B445-8F84-6F50806B3238}" name="Column4565" dataDxfId="11903"/>
    <tableColumn id="4602" xr3:uid="{A2842FF5-561B-5B46-A55B-B86138787167}" name="Column4566" dataDxfId="11902"/>
    <tableColumn id="4603" xr3:uid="{AFCC3846-6ACB-CF4B-A337-23A1FA00C2AB}" name="Column4567" dataDxfId="11901"/>
    <tableColumn id="4604" xr3:uid="{DBA732FD-F713-E944-948D-35E8EE7BDAA8}" name="Column4568" dataDxfId="11900"/>
    <tableColumn id="4605" xr3:uid="{F7F39E68-1A1F-4848-BB84-BC1C941590B5}" name="Column4569" dataDxfId="11899"/>
    <tableColumn id="4606" xr3:uid="{280C1ABD-B2BF-354A-B6BE-F5D1C27344A5}" name="Column4570" dataDxfId="11898"/>
    <tableColumn id="4607" xr3:uid="{621D97D7-8C93-3E4E-93EB-5145FCBFA332}" name="Column4571" dataDxfId="11897"/>
    <tableColumn id="4608" xr3:uid="{DFB52320-6603-3247-96FA-CF1276D258A7}" name="Column4572" dataDxfId="11896"/>
    <tableColumn id="4609" xr3:uid="{94F7BD49-92E3-0642-8829-4A22C453EFF1}" name="Column4573" dataDxfId="11895"/>
    <tableColumn id="4610" xr3:uid="{98DFB858-9160-2F4F-8E0A-E39F38B8508E}" name="Column4574" dataDxfId="11894"/>
    <tableColumn id="4611" xr3:uid="{4787D856-1D5A-DD42-BAFD-B53143F833AE}" name="Column4575" dataDxfId="11893"/>
    <tableColumn id="4612" xr3:uid="{9C1B0198-1C94-BF4D-B39E-04FA2112AD76}" name="Column4576" dataDxfId="11892"/>
    <tableColumn id="4613" xr3:uid="{748D967F-59B0-FD47-A6DE-030AAA6AF2CC}" name="Column4577" dataDxfId="11891"/>
    <tableColumn id="4614" xr3:uid="{C6299505-E214-9444-8F5B-3EF004F241F6}" name="Column4578" dataDxfId="11890"/>
    <tableColumn id="4615" xr3:uid="{CF0470B2-D2C3-BB47-B4C5-32AAF6C954AF}" name="Column4579" dataDxfId="11889"/>
    <tableColumn id="4616" xr3:uid="{8488E730-BAAB-4A40-85F8-76056528022E}" name="Column4580" dataDxfId="11888"/>
    <tableColumn id="4617" xr3:uid="{C5A80469-A61D-994A-B468-9AC703BB2B54}" name="Column4581" dataDxfId="11887"/>
    <tableColumn id="4618" xr3:uid="{2EA9C54C-1ECC-F543-82C7-C461FAD6DCFF}" name="Column4582" dataDxfId="11886"/>
    <tableColumn id="4619" xr3:uid="{758D1935-A406-3C44-88AD-34C09A006F70}" name="Column4583" dataDxfId="11885"/>
    <tableColumn id="4620" xr3:uid="{8EC34C0E-6700-8649-973F-1D925EA17FA3}" name="Column4584" dataDxfId="11884"/>
    <tableColumn id="4621" xr3:uid="{7A1A95DE-D915-454D-9480-AC8E1B2823F5}" name="Column4585" dataDxfId="11883"/>
    <tableColumn id="4622" xr3:uid="{00EBD9C7-6ADC-9E44-9F0E-BE3FE4EF7A1B}" name="Column4586" dataDxfId="11882"/>
    <tableColumn id="4623" xr3:uid="{21EFEDFF-D929-E345-9151-5121EA89FE12}" name="Column4587" dataDxfId="11881"/>
    <tableColumn id="4624" xr3:uid="{8CBA98E0-C851-A642-A044-9FEE6FB37A1A}" name="Column4588" dataDxfId="11880"/>
    <tableColumn id="4625" xr3:uid="{F49D1AB6-6D82-E448-9D93-0065414DAA9D}" name="Column4589" dataDxfId="11879"/>
    <tableColumn id="4626" xr3:uid="{0A560AF4-7E62-954B-B865-16E2984927F7}" name="Column4590" dataDxfId="11878"/>
    <tableColumn id="4627" xr3:uid="{BB3612C1-E006-F744-8AD7-7CCB57848771}" name="Column4591" dataDxfId="11877"/>
    <tableColumn id="4628" xr3:uid="{4EB13E1D-FDBF-A24F-BD93-BF0BCD86FA74}" name="Column4592" dataDxfId="11876"/>
    <tableColumn id="4629" xr3:uid="{833A01D0-D148-904B-92D6-012B7B16091C}" name="Column4593" dataDxfId="11875"/>
    <tableColumn id="4630" xr3:uid="{7067DF3B-3C2A-7E40-96C2-1C6E158CE713}" name="Column4594" dataDxfId="11874"/>
    <tableColumn id="4631" xr3:uid="{17791E20-B501-9C40-90EF-5D9FCCFF347B}" name="Column4595" dataDxfId="11873"/>
    <tableColumn id="4632" xr3:uid="{F37B25A4-1E79-5847-BB8F-EF6284B9ACC5}" name="Column4596" dataDxfId="11872"/>
    <tableColumn id="4633" xr3:uid="{782CF5BE-4359-B14B-9B99-3F5336266B1C}" name="Column4597" dataDxfId="11871"/>
    <tableColumn id="4634" xr3:uid="{3FA4FCC8-58C0-3547-9DFE-9EA286548542}" name="Column4598" dataDxfId="11870"/>
    <tableColumn id="4635" xr3:uid="{42CBB901-E16F-014E-A4B0-F0EBE1834DEB}" name="Column4599" dataDxfId="11869"/>
    <tableColumn id="4636" xr3:uid="{31D093CD-C51E-6B40-B172-F04AF250D711}" name="Column4600" dataDxfId="11868"/>
    <tableColumn id="4637" xr3:uid="{8A6B3582-F53B-8F4B-AD49-B7479158FFA9}" name="Column4601" dataDxfId="11867"/>
    <tableColumn id="4638" xr3:uid="{443993C7-745D-864C-85B9-03FC380BDB90}" name="Column4602" dataDxfId="11866"/>
    <tableColumn id="4639" xr3:uid="{CB102D6E-0C22-B64A-8D08-33A94C4AD5D2}" name="Column4603" dataDxfId="11865"/>
    <tableColumn id="4640" xr3:uid="{B5B6FDA0-AF3F-124A-A252-C1C5A6F7F56C}" name="Column4604" dataDxfId="11864"/>
    <tableColumn id="4641" xr3:uid="{785AA0C4-6C0A-9C45-A584-C521EFBC32C4}" name="Column4605" dataDxfId="11863"/>
    <tableColumn id="4642" xr3:uid="{83ED4E3F-C34F-D840-ACFC-72668EE6476D}" name="Column4606" dataDxfId="11862"/>
    <tableColumn id="4643" xr3:uid="{68384E1D-C0DB-654B-8C85-E8EEB070FA4B}" name="Column4607" dataDxfId="11861"/>
    <tableColumn id="4644" xr3:uid="{53F786A3-219D-A346-905D-2CFE0BE2987A}" name="Column4608" dataDxfId="11860"/>
    <tableColumn id="4645" xr3:uid="{B73E2D0E-70C0-A645-A2BF-FDCACAB7B6BC}" name="Column4609" dataDxfId="11859"/>
    <tableColumn id="4646" xr3:uid="{493AAFE8-9969-5C48-9CFB-3507DCCD373C}" name="Column4610" dataDxfId="11858"/>
    <tableColumn id="4647" xr3:uid="{569ECA78-B934-8542-8E21-EC88C1C35895}" name="Column4611" dataDxfId="11857"/>
    <tableColumn id="4648" xr3:uid="{AC5A78A3-26E5-3C49-8A69-D69AD62B306C}" name="Column4612" dataDxfId="11856"/>
    <tableColumn id="4649" xr3:uid="{DAC4E68C-46E6-3F45-947C-FCE892ED476B}" name="Column4613" dataDxfId="11855"/>
    <tableColumn id="4650" xr3:uid="{35B008BE-144C-5D40-9C66-E1B17E76DF14}" name="Column4614" dataDxfId="11854"/>
    <tableColumn id="4651" xr3:uid="{6AFC8633-9340-7E4F-ACD4-B6B6EBD3FF0D}" name="Column4615" dataDxfId="11853"/>
    <tableColumn id="4652" xr3:uid="{3AC43BC4-2B0E-6740-88DE-4B79B5B45F55}" name="Column4616" dataDxfId="11852"/>
    <tableColumn id="4653" xr3:uid="{86F00901-5349-5B48-BF74-DA4A9B586662}" name="Column4617" dataDxfId="11851"/>
    <tableColumn id="4654" xr3:uid="{3D6373BB-6F5E-1F4E-B31F-6B0B0F04789D}" name="Column4618" dataDxfId="11850"/>
    <tableColumn id="4655" xr3:uid="{26A0015E-8E76-954F-93D9-BD38968B13CB}" name="Column4619" dataDxfId="11849"/>
    <tableColumn id="4656" xr3:uid="{EFF5165A-BEF8-D74D-B660-8DE26064EE56}" name="Column4620" dataDxfId="11848"/>
    <tableColumn id="4657" xr3:uid="{2958F986-CB71-D04E-AE5C-133851F81157}" name="Column4621" dataDxfId="11847"/>
    <tableColumn id="4658" xr3:uid="{399A07C8-23CD-8A47-9D10-0DCF11791B2C}" name="Column4622" dataDxfId="11846"/>
    <tableColumn id="4659" xr3:uid="{991CC212-BADF-0549-AA18-40EEDFBEA653}" name="Column4623" dataDxfId="11845"/>
    <tableColumn id="4660" xr3:uid="{F8EA5BFC-9E8C-094F-95CF-4B48D9031EC3}" name="Column4624" dataDxfId="11844"/>
    <tableColumn id="4661" xr3:uid="{1EEA6D25-B7C4-5042-B59A-4F7983F36422}" name="Column4625" dataDxfId="11843"/>
    <tableColumn id="4662" xr3:uid="{E2C5329D-A4DF-6D40-9CC3-46123C992826}" name="Column4626" dataDxfId="11842"/>
    <tableColumn id="4663" xr3:uid="{3F88DFAF-6611-A645-B9F7-09AD0C42A161}" name="Column4627" dataDxfId="11841"/>
    <tableColumn id="4664" xr3:uid="{2869C965-9812-6440-9931-C2962D9B4449}" name="Column4628" dataDxfId="11840"/>
    <tableColumn id="4665" xr3:uid="{DE91656F-15D4-BD40-9105-D65493F16E40}" name="Column4629" dataDxfId="11839"/>
    <tableColumn id="4666" xr3:uid="{84D23423-50FC-F947-AD20-CDEB0388CEC5}" name="Column4630" dataDxfId="11838"/>
    <tableColumn id="4667" xr3:uid="{B2E4BF62-AA95-D446-96FC-685E1C102348}" name="Column4631" dataDxfId="11837"/>
    <tableColumn id="4668" xr3:uid="{FFB2B55F-D999-AF42-B393-A68A67C9EBE5}" name="Column4632" dataDxfId="11836"/>
    <tableColumn id="4669" xr3:uid="{CC369362-A985-0B42-AB56-519903906015}" name="Column4633" dataDxfId="11835"/>
    <tableColumn id="4670" xr3:uid="{F1155DF2-C2DE-7742-8741-AAB19D208AEC}" name="Column4634" dataDxfId="11834"/>
    <tableColumn id="4671" xr3:uid="{AD9710AB-B922-B74C-A927-8CC1FF22C088}" name="Column4635" dataDxfId="11833"/>
    <tableColumn id="4672" xr3:uid="{862D0D9C-D7DC-6A47-B631-098A3786E5B9}" name="Column4636" dataDxfId="11832"/>
    <tableColumn id="4673" xr3:uid="{75BEEBDF-6110-0446-9664-1938765C0BA9}" name="Column4637" dataDxfId="11831"/>
    <tableColumn id="4674" xr3:uid="{33D6C620-057D-9043-982B-E24E1BAA8290}" name="Column4638" dataDxfId="11830"/>
    <tableColumn id="4675" xr3:uid="{70A9C243-830C-C447-87D7-63B4A6C8A6C4}" name="Column4639" dataDxfId="11829"/>
    <tableColumn id="4676" xr3:uid="{79817238-35D1-6443-803F-A01B6EAC4C51}" name="Column4640" dataDxfId="11828"/>
    <tableColumn id="4677" xr3:uid="{68353AB3-548B-E449-9123-8B4618D11A0A}" name="Column4641" dataDxfId="11827"/>
    <tableColumn id="4678" xr3:uid="{D589AE4A-A68E-BB48-957C-EFC8F0948A06}" name="Column4642" dataDxfId="11826"/>
    <tableColumn id="4679" xr3:uid="{E32B7A4E-A68F-B54C-AFA9-856C793A2CE3}" name="Column4643" dataDxfId="11825"/>
    <tableColumn id="4680" xr3:uid="{BF1C42D3-8305-FA45-9485-23A473FAD3F6}" name="Column4644" dataDxfId="11824"/>
    <tableColumn id="4681" xr3:uid="{8EC2696A-904F-DA40-AD84-4AFE0B7CF32A}" name="Column4645" dataDxfId="11823"/>
    <tableColumn id="4682" xr3:uid="{D46FA654-B4BA-8448-8F43-11FEFF51A1D9}" name="Column4646" dataDxfId="11822"/>
    <tableColumn id="4683" xr3:uid="{5D7FB5A3-0A37-B74B-9E00-DBDE913AB148}" name="Column4647" dataDxfId="11821"/>
    <tableColumn id="4684" xr3:uid="{BE600300-0C43-424F-BEF5-AC41A1C7CCA7}" name="Column4648" dataDxfId="11820"/>
    <tableColumn id="4685" xr3:uid="{B58B2C15-AD99-164B-99DF-5DF43CC0C9C0}" name="Column4649" dataDxfId="11819"/>
    <tableColumn id="4686" xr3:uid="{77FF6D86-FAFE-0E42-8AA6-B9285420F6F5}" name="Column4650" dataDxfId="11818"/>
    <tableColumn id="4687" xr3:uid="{7011F29B-4D18-1242-A0FF-1F777B85E045}" name="Column4651" dataDxfId="11817"/>
    <tableColumn id="4688" xr3:uid="{7513DB1E-FB00-6B4C-B8C0-5D55AE44FE51}" name="Column4652" dataDxfId="11816"/>
    <tableColumn id="4689" xr3:uid="{4E8E96E4-A3B3-D345-8525-647604E1FEAB}" name="Column4653" dataDxfId="11815"/>
    <tableColumn id="4690" xr3:uid="{569B6146-9549-4448-9062-33C7AF0A041D}" name="Column4654" dataDxfId="11814"/>
    <tableColumn id="4691" xr3:uid="{54FADFA2-DBCC-C042-9443-88A47A73BB4C}" name="Column4655" dataDxfId="11813"/>
    <tableColumn id="4692" xr3:uid="{BCF47396-A526-5247-8767-7BE19D7C3659}" name="Column4656" dataDxfId="11812"/>
    <tableColumn id="4693" xr3:uid="{A7F9A3F5-D9FF-9F46-90F6-92CDBFEAFB8C}" name="Column4657" dataDxfId="11811"/>
    <tableColumn id="4694" xr3:uid="{8528BA47-7789-EA41-8817-AB7BBE58CAEE}" name="Column4658" dataDxfId="11810"/>
    <tableColumn id="4695" xr3:uid="{B262A7FB-0587-F24E-9170-9A25278CE6E0}" name="Column4659" dataDxfId="11809"/>
    <tableColumn id="4696" xr3:uid="{9DEEECCB-1873-6D43-99A3-9E4D8AAE2E8B}" name="Column4660" dataDxfId="11808"/>
    <tableColumn id="4697" xr3:uid="{AB655BFF-DAAC-F84F-BEAA-3ACC23C0EC51}" name="Column4661" dataDxfId="11807"/>
    <tableColumn id="4698" xr3:uid="{8E8BD94F-F8A2-F048-B982-6DD2CF226354}" name="Column4662" dataDxfId="11806"/>
    <tableColumn id="4699" xr3:uid="{B5493582-E9D9-8C4E-97B8-9563AEDFFF16}" name="Column4663" dataDxfId="11805"/>
    <tableColumn id="4700" xr3:uid="{FADF49E6-C725-2543-8778-FA43481AD3E9}" name="Column4664" dataDxfId="11804"/>
    <tableColumn id="4701" xr3:uid="{A1EE252C-16BA-6F4B-9A74-86103128620E}" name="Column4665" dataDxfId="11803"/>
    <tableColumn id="4702" xr3:uid="{3DA92F32-3B7F-DE43-A5C7-93D260310BA6}" name="Column4666" dataDxfId="11802"/>
    <tableColumn id="4703" xr3:uid="{78152D0E-62DE-FD4D-A076-0228C038E40C}" name="Column4667" dataDxfId="11801"/>
    <tableColumn id="4704" xr3:uid="{BB654029-FBA0-5C43-8B13-C2DE891DBBA8}" name="Column4668" dataDxfId="11800"/>
    <tableColumn id="4705" xr3:uid="{2660777A-FCDF-304C-9072-83ECEBBB5071}" name="Column4669" dataDxfId="11799"/>
    <tableColumn id="4706" xr3:uid="{D886CBEB-7764-4448-A0C1-1A6108D8A619}" name="Column4670" dataDxfId="11798"/>
    <tableColumn id="4707" xr3:uid="{E8E382DA-3D8D-0643-867C-12A09A2F9AD0}" name="Column4671" dataDxfId="11797"/>
    <tableColumn id="4708" xr3:uid="{585CBE43-1396-7044-96A7-76F54270A4E8}" name="Column4672" dataDxfId="11796"/>
    <tableColumn id="4709" xr3:uid="{46039344-5D52-A143-B43D-1DF902FC9F7B}" name="Column4673" dataDxfId="11795"/>
    <tableColumn id="4710" xr3:uid="{95CA6285-7A6D-8449-A9A6-DE976BF4D13C}" name="Column4674" dataDxfId="11794"/>
    <tableColumn id="4711" xr3:uid="{A554E990-C54A-1948-AE90-1DF525717075}" name="Column4675" dataDxfId="11793"/>
    <tableColumn id="4712" xr3:uid="{C3E138C6-4910-AA46-8BE0-0537AA2C1101}" name="Column4676" dataDxfId="11792"/>
    <tableColumn id="4713" xr3:uid="{04843A10-26A2-364C-92AB-453D5E0A54A7}" name="Column4677" dataDxfId="11791"/>
    <tableColumn id="4714" xr3:uid="{E497F7AA-74A7-1848-9936-40FCE175E416}" name="Column4678" dataDxfId="11790"/>
    <tableColumn id="4715" xr3:uid="{72EE5E7D-EFDA-7745-BB09-A311DBDC1662}" name="Column4679" dataDxfId="11789"/>
    <tableColumn id="4716" xr3:uid="{28C34C9C-9EA2-E04E-A914-88D6D8A8419F}" name="Column4680" dataDxfId="11788"/>
    <tableColumn id="4717" xr3:uid="{7BA318BA-0B62-2C43-AB6A-6493E436B39A}" name="Column4681" dataDxfId="11787"/>
    <tableColumn id="4718" xr3:uid="{259E7278-5365-594F-B20D-E269728366BD}" name="Column4682" dataDxfId="11786"/>
    <tableColumn id="4719" xr3:uid="{90CCF332-7621-F84B-9B93-19E5E6B7FB0D}" name="Column4683" dataDxfId="11785"/>
    <tableColumn id="4720" xr3:uid="{FB7FE558-26D6-EB4D-ACFD-D46B56D9D688}" name="Column4684" dataDxfId="11784"/>
    <tableColumn id="4721" xr3:uid="{15611063-D1E9-A949-88D5-3E69EA766043}" name="Column4685" dataDxfId="11783"/>
    <tableColumn id="4722" xr3:uid="{76E1DF22-9225-474E-8E44-60E819D5B1DF}" name="Column4686" dataDxfId="11782"/>
    <tableColumn id="4723" xr3:uid="{1A56EF02-CE95-F840-80DA-71C5BD35A3B6}" name="Column4687" dataDxfId="11781"/>
    <tableColumn id="4724" xr3:uid="{64631C81-BE75-544F-8160-9FCE4D0AC426}" name="Column4688" dataDxfId="11780"/>
    <tableColumn id="4725" xr3:uid="{5C749DE6-F04D-AB4B-8C6A-CCC47C428E99}" name="Column4689" dataDxfId="11779"/>
    <tableColumn id="4726" xr3:uid="{A741C790-CCA3-4B41-B159-4B5D84FC8028}" name="Column4690" dataDxfId="11778"/>
    <tableColumn id="4727" xr3:uid="{D0780DE6-FCA6-984C-AE4E-4FF3C55D936F}" name="Column4691" dataDxfId="11777"/>
    <tableColumn id="4728" xr3:uid="{B22333B7-0FCE-834A-B321-2C2DB0A94FE3}" name="Column4692" dataDxfId="11776"/>
    <tableColumn id="4729" xr3:uid="{BB064AC4-B452-9C4E-8248-F3BF5AE728DF}" name="Column4693" dataDxfId="11775"/>
    <tableColumn id="4730" xr3:uid="{FD7C78B5-C230-F143-9646-DBF248327683}" name="Column4694" dataDxfId="11774"/>
    <tableColumn id="4731" xr3:uid="{24A751EC-26E2-544E-9FA6-A009752FB9CD}" name="Column4695" dataDxfId="11773"/>
    <tableColumn id="4732" xr3:uid="{9CC080F1-BEEB-2E48-A93E-B85D7F550B98}" name="Column4696" dataDxfId="11772"/>
    <tableColumn id="4733" xr3:uid="{5702A339-C2D4-884D-B0E8-5F1D62F705C1}" name="Column4697" dataDxfId="11771"/>
    <tableColumn id="4734" xr3:uid="{A5F3A49A-5649-A745-952A-2A7791B1EFBE}" name="Column4698" dataDxfId="11770"/>
    <tableColumn id="4735" xr3:uid="{B84E7AB3-F6FD-694F-8611-9B1BC79F8F7A}" name="Column4699" dataDxfId="11769"/>
    <tableColumn id="4736" xr3:uid="{567DC730-4981-B64B-95C7-E3ACDF4BBD5D}" name="Column4700" dataDxfId="11768"/>
    <tableColumn id="4737" xr3:uid="{F2786DE8-B168-7F4A-A25B-281F067C3C65}" name="Column4701" dataDxfId="11767"/>
    <tableColumn id="4738" xr3:uid="{A428D0DC-9693-8D43-8D07-B56936D81D02}" name="Column4702" dataDxfId="11766"/>
    <tableColumn id="4739" xr3:uid="{D6CA3645-F0E4-6746-B6D7-4BD20EC74AF9}" name="Column4703" dataDxfId="11765"/>
    <tableColumn id="4740" xr3:uid="{9D1FD39E-69D6-A54C-B775-A4CAB95B4C3D}" name="Column4704" dataDxfId="11764"/>
    <tableColumn id="4741" xr3:uid="{A3FDCE19-3572-614F-83EF-7F191F26ADB5}" name="Column4705" dataDxfId="11763"/>
    <tableColumn id="4742" xr3:uid="{339CBDCC-FE52-F64F-8F67-C991F6821958}" name="Column4706" dataDxfId="11762"/>
    <tableColumn id="4743" xr3:uid="{58C673A5-7D57-8043-8518-1519054174F7}" name="Column4707" dataDxfId="11761"/>
    <tableColumn id="4744" xr3:uid="{D98801C5-E350-F641-A5DA-74A0FD13DA9F}" name="Column4708" dataDxfId="11760"/>
    <tableColumn id="4745" xr3:uid="{B347E4FD-F799-ED4E-B4D3-8E0CB6CB189A}" name="Column4709" dataDxfId="11759"/>
    <tableColumn id="4746" xr3:uid="{DEE057C7-A68F-7549-A765-21FD4B7A4F87}" name="Column4710" dataDxfId="11758"/>
    <tableColumn id="4747" xr3:uid="{1DF6C37A-06A1-7340-B475-CC19B62EF633}" name="Column4711" dataDxfId="11757"/>
    <tableColumn id="4748" xr3:uid="{08F32AE8-C18A-8C48-BA0C-0C7A5642991E}" name="Column4712" dataDxfId="11756"/>
    <tableColumn id="4749" xr3:uid="{394B9538-0EE6-D649-B6B7-A7BB1896FFC6}" name="Column4713" dataDxfId="11755"/>
    <tableColumn id="4750" xr3:uid="{A08599A1-5B6E-C04B-B737-49738A81E793}" name="Column4714" dataDxfId="11754"/>
    <tableColumn id="4751" xr3:uid="{8858ACFE-A18C-FC4F-B0EB-841766BD4C65}" name="Column4715" dataDxfId="11753"/>
    <tableColumn id="4752" xr3:uid="{283F6FB9-D941-0C44-8D0A-0F318275F082}" name="Column4716" dataDxfId="11752"/>
    <tableColumn id="4753" xr3:uid="{D5ADF18A-FDD9-E14C-8BF9-7E637BD93503}" name="Column4717" dataDxfId="11751"/>
    <tableColumn id="4754" xr3:uid="{D539DE72-8A45-8549-B568-68FCC965645C}" name="Column4718" dataDxfId="11750"/>
    <tableColumn id="4755" xr3:uid="{F67EDB94-1220-F24E-969A-6857747AAEF3}" name="Column4719" dataDxfId="11749"/>
    <tableColumn id="4756" xr3:uid="{2C2F52FD-A1D6-2C47-B754-3CE273944A00}" name="Column4720" dataDxfId="11748"/>
    <tableColumn id="4757" xr3:uid="{9AFBD150-D570-644F-9B56-8B248CBCDB71}" name="Column4721" dataDxfId="11747"/>
    <tableColumn id="4758" xr3:uid="{EDA64ED3-0056-F64B-A537-A1845CFFA8CF}" name="Column4722" dataDxfId="11746"/>
    <tableColumn id="4759" xr3:uid="{E1F9E7AA-1CF5-7F4C-AEE2-551D3549567E}" name="Column4723" dataDxfId="11745"/>
    <tableColumn id="4760" xr3:uid="{9849A7AA-59FF-7D45-8816-ACFC93E3EC43}" name="Column4724" dataDxfId="11744"/>
    <tableColumn id="4761" xr3:uid="{18D0BAA0-E065-5E4E-89A1-A09148A818B6}" name="Column4725" dataDxfId="11743"/>
    <tableColumn id="4762" xr3:uid="{2D56E41D-E42A-3F4C-855D-6DF405C69A7E}" name="Column4726" dataDxfId="11742"/>
    <tableColumn id="4763" xr3:uid="{DA5D1F5E-FF38-DB4F-998B-682838043869}" name="Column4727" dataDxfId="11741"/>
    <tableColumn id="4764" xr3:uid="{26431267-014B-8B44-8A7E-322FFA2AC522}" name="Column4728" dataDxfId="11740"/>
    <tableColumn id="4765" xr3:uid="{719B985E-BBE2-0E42-9EBB-AEFC8D3B9995}" name="Column4729" dataDxfId="11739"/>
    <tableColumn id="4766" xr3:uid="{53D79003-F779-B348-8D98-9F01B29DF564}" name="Column4730" dataDxfId="11738"/>
    <tableColumn id="4767" xr3:uid="{8ACE6288-EC21-A944-AD9C-F264B22409EB}" name="Column4731" dataDxfId="11737"/>
    <tableColumn id="4768" xr3:uid="{9E23001D-2A38-D543-9F47-0B9A1EA1F1B4}" name="Column4732" dataDxfId="11736"/>
    <tableColumn id="4769" xr3:uid="{4A4015A5-4D39-EC4C-B1C7-C033D209ED27}" name="Column4733" dataDxfId="11735"/>
    <tableColumn id="4770" xr3:uid="{CCA54470-F9CE-5F4B-8C1B-53D8E3281092}" name="Column4734" dataDxfId="11734"/>
    <tableColumn id="4771" xr3:uid="{05842373-D2F0-C941-9A8E-5DF129D46319}" name="Column4735" dataDxfId="11733"/>
    <tableColumn id="4772" xr3:uid="{62DC0BE4-7EFA-5440-A9C0-B39DEDBAF439}" name="Column4736" dataDxfId="11732"/>
    <tableColumn id="4773" xr3:uid="{3930CFD0-04F5-3E4A-8F29-79CA81B47B6A}" name="Column4737" dataDxfId="11731"/>
    <tableColumn id="4774" xr3:uid="{23AFCC4B-3CE7-FA47-AD44-5F601650BF1F}" name="Column4738" dataDxfId="11730"/>
    <tableColumn id="4775" xr3:uid="{DD1324C8-6FBF-1349-BF61-DA8782084F51}" name="Column4739" dataDxfId="11729"/>
    <tableColumn id="4776" xr3:uid="{BA7EBA92-1912-A345-8DF5-CE7CAC0B0547}" name="Column4740" dataDxfId="11728"/>
    <tableColumn id="4777" xr3:uid="{F2F87B7A-7CDE-F04A-B8B8-DF382B346D62}" name="Column4741" dataDxfId="11727"/>
    <tableColumn id="4778" xr3:uid="{437BB910-99FB-9A41-BEE9-06D2A6C73E56}" name="Column4742" dataDxfId="11726"/>
    <tableColumn id="4779" xr3:uid="{721E30D5-B671-7A4B-B016-B2ADBEC9D69E}" name="Column4743" dataDxfId="11725"/>
    <tableColumn id="4780" xr3:uid="{9F1CA9F9-AC68-AD46-9DE7-7DF671B2DE31}" name="Column4744" dataDxfId="11724"/>
    <tableColumn id="4781" xr3:uid="{8062CFDF-F103-7E49-BAD5-C9C4A4957D53}" name="Column4745" dataDxfId="11723"/>
    <tableColumn id="4782" xr3:uid="{32F4A3A0-7054-2E48-BDED-F20957E97D94}" name="Column4746" dataDxfId="11722"/>
    <tableColumn id="4783" xr3:uid="{502F9269-37B7-5840-AA81-0958A61278C5}" name="Column4747" dataDxfId="11721"/>
    <tableColumn id="4784" xr3:uid="{D70D65D8-232A-BF4E-A8D6-359600CB6E58}" name="Column4748" dataDxfId="11720"/>
    <tableColumn id="4785" xr3:uid="{1C3E34C9-C1AF-4141-B373-8BB61E83B7C5}" name="Column4749" dataDxfId="11719"/>
    <tableColumn id="4786" xr3:uid="{FA43C3DF-CF28-1547-B181-F570621AC29C}" name="Column4750" dataDxfId="11718"/>
    <tableColumn id="4787" xr3:uid="{44E5823F-7EC8-1C4B-8EA4-BD7446564E6E}" name="Column4751" dataDxfId="11717"/>
    <tableColumn id="4788" xr3:uid="{933EF871-B9CC-5342-AD58-CF022227EF4F}" name="Column4752" dataDxfId="11716"/>
    <tableColumn id="4789" xr3:uid="{5EAF9780-093C-C54D-B069-3516EDD0EF88}" name="Column4753" dataDxfId="11715"/>
    <tableColumn id="4790" xr3:uid="{97485596-F9F0-924F-8E05-8AD6EA5F6A3E}" name="Column4754" dataDxfId="11714"/>
    <tableColumn id="4791" xr3:uid="{DEE3D7CA-DB1E-7249-8C94-897C9E893B1E}" name="Column4755" dataDxfId="11713"/>
    <tableColumn id="4792" xr3:uid="{8E6E0E6C-063A-B347-84A5-54EC6A8A8C48}" name="Column4756" dataDxfId="11712"/>
    <tableColumn id="4793" xr3:uid="{0F7365D8-E929-C245-80F8-8C97934FCF32}" name="Column4757" dataDxfId="11711"/>
    <tableColumn id="4794" xr3:uid="{F26F519D-E9F9-5041-89F2-A11D3B229C78}" name="Column4758" dataDxfId="11710"/>
    <tableColumn id="4795" xr3:uid="{3F432CD6-14C9-FF42-8293-F89A7503AEC4}" name="Column4759" dataDxfId="11709"/>
    <tableColumn id="4796" xr3:uid="{76EF3190-6324-5248-819C-15E807D4E300}" name="Column4760" dataDxfId="11708"/>
    <tableColumn id="4797" xr3:uid="{C6F31D86-D518-CA46-8D95-32CCF3B648B1}" name="Column4761" dataDxfId="11707"/>
    <tableColumn id="4798" xr3:uid="{2DE1189F-D09A-7144-944F-E996B34D0D4A}" name="Column4762" dataDxfId="11706"/>
    <tableColumn id="4799" xr3:uid="{841FE93A-5529-1441-9594-1B6A798319F6}" name="Column4763" dataDxfId="11705"/>
    <tableColumn id="4800" xr3:uid="{3E13B5C4-D1DC-BC48-80D7-BCF832B0A45B}" name="Column4764" dataDxfId="11704"/>
    <tableColumn id="4801" xr3:uid="{87F1E950-108C-CA42-9F11-ED08B451C3B6}" name="Column4765" dataDxfId="11703"/>
    <tableColumn id="4802" xr3:uid="{FB10628B-B18E-8D40-811C-2E7E53C99E21}" name="Column4766" dataDxfId="11702"/>
    <tableColumn id="4803" xr3:uid="{EB4D02D7-B6B2-8746-AE7A-B76CBA83C8CF}" name="Column4767" dataDxfId="11701"/>
    <tableColumn id="4804" xr3:uid="{B1D92845-0943-4942-A83B-25B604B789CD}" name="Column4768" dataDxfId="11700"/>
    <tableColumn id="4805" xr3:uid="{3E65F260-0DEA-5A45-9883-152D591E6A08}" name="Column4769" dataDxfId="11699"/>
    <tableColumn id="4806" xr3:uid="{6CC0E98F-4A14-2943-A6D8-89D06D914316}" name="Column4770" dataDxfId="11698"/>
    <tableColumn id="4807" xr3:uid="{4AAAB56E-3D7A-1B46-A150-560B72D8525E}" name="Column4771" dataDxfId="11697"/>
    <tableColumn id="4808" xr3:uid="{328E1CC3-1A05-F245-9B9E-27997105FA05}" name="Column4772" dataDxfId="11696"/>
    <tableColumn id="4809" xr3:uid="{D808B378-0E7F-1142-9773-87069A30B162}" name="Column4773" dataDxfId="11695"/>
    <tableColumn id="4810" xr3:uid="{72C734D4-A0C6-0B41-92F6-B1B5E4CF798C}" name="Column4774" dataDxfId="11694"/>
    <tableColumn id="4811" xr3:uid="{4D02D4B1-7225-7146-8E7D-17255A752F3E}" name="Column4775" dataDxfId="11693"/>
    <tableColumn id="4812" xr3:uid="{730531BD-E8A9-C149-A697-DA676FAB53D4}" name="Column4776" dataDxfId="11692"/>
    <tableColumn id="4813" xr3:uid="{7BC5D509-C981-4F47-8F4E-6181DF8E14BA}" name="Column4777" dataDxfId="11691"/>
    <tableColumn id="4814" xr3:uid="{325377A6-4358-C944-A947-79615E757071}" name="Column4778" dataDxfId="11690"/>
    <tableColumn id="4815" xr3:uid="{43C38169-2407-3E48-BE06-1D7D8EFCA912}" name="Column4779" dataDxfId="11689"/>
    <tableColumn id="4816" xr3:uid="{4CDCFCA7-60BF-644D-A1FA-12F7EE68A5CA}" name="Column4780" dataDxfId="11688"/>
    <tableColumn id="4817" xr3:uid="{30B3DF92-AC6F-014E-B008-19766B4753F8}" name="Column4781" dataDxfId="11687"/>
    <tableColumn id="4818" xr3:uid="{E5739899-2E5C-6A4A-91A2-5D09DC210F24}" name="Column4782" dataDxfId="11686"/>
    <tableColumn id="4819" xr3:uid="{89304FC1-E24B-FE4B-A4A1-E385E12FAEF9}" name="Column4783" dataDxfId="11685"/>
    <tableColumn id="4820" xr3:uid="{A6151935-4BAA-894B-AB73-F62C64D2A52F}" name="Column4784" dataDxfId="11684"/>
    <tableColumn id="4821" xr3:uid="{5FAD35A3-6B9F-394A-8DE1-D081E76CAB69}" name="Column4785" dataDxfId="11683"/>
    <tableColumn id="4822" xr3:uid="{47DBBE65-DB89-B048-82F8-336BE51774D7}" name="Column4786" dataDxfId="11682"/>
    <tableColumn id="4823" xr3:uid="{7917C6D3-3D8F-494F-82AD-C449025F36FE}" name="Column4787" dataDxfId="11681"/>
    <tableColumn id="4824" xr3:uid="{4FE1C053-FD5B-7B4A-9FC5-15D79856E04D}" name="Column4788" dataDxfId="11680"/>
    <tableColumn id="4825" xr3:uid="{7460E5BF-6E76-0540-800C-29669804E677}" name="Column4789" dataDxfId="11679"/>
    <tableColumn id="4826" xr3:uid="{803A78FA-B635-4241-8C88-68F6FECED9A6}" name="Column4790" dataDxfId="11678"/>
    <tableColumn id="4827" xr3:uid="{16F3F908-780D-1E40-A84E-8ACFE9628587}" name="Column4791" dataDxfId="11677"/>
    <tableColumn id="4828" xr3:uid="{283E8C04-4B6A-BD4F-8FEB-507AEC44D10E}" name="Column4792" dataDxfId="11676"/>
    <tableColumn id="4829" xr3:uid="{37504B05-F1B6-394A-8DB4-820F186D9DEA}" name="Column4793" dataDxfId="11675"/>
    <tableColumn id="4830" xr3:uid="{D3F91DE6-5F6A-0943-9E71-19771CBC7DB8}" name="Column4794" dataDxfId="11674"/>
    <tableColumn id="4831" xr3:uid="{4CBA0615-37FD-9047-809A-5FBC72DA8C49}" name="Column4795" dataDxfId="11673"/>
    <tableColumn id="4832" xr3:uid="{1BFDD949-FE20-A54B-8556-8DE74711E608}" name="Column4796" dataDxfId="11672"/>
    <tableColumn id="4833" xr3:uid="{0319EAB9-82BC-064E-A707-9BAB3984F02C}" name="Column4797" dataDxfId="11671"/>
    <tableColumn id="4834" xr3:uid="{0E522AE3-A585-6B49-8DA5-1D52D8609961}" name="Column4798" dataDxfId="11670"/>
    <tableColumn id="4835" xr3:uid="{98C1F2A9-B354-0848-B0D0-6546A7B2AECE}" name="Column4799" dataDxfId="11669"/>
    <tableColumn id="4836" xr3:uid="{B05B37D1-A9F3-3E40-AA01-754CE4C1C54B}" name="Column4800" dataDxfId="11668"/>
    <tableColumn id="4837" xr3:uid="{30071489-4600-8A47-A5ED-B19D826ADB05}" name="Column4801" dataDxfId="11667"/>
    <tableColumn id="4838" xr3:uid="{67F637A5-7CBA-C140-9F24-458E7DADCFDE}" name="Column4802" dataDxfId="11666"/>
    <tableColumn id="4839" xr3:uid="{89D8F3FD-94C8-504E-9AC3-CACC802CA298}" name="Column4803" dataDxfId="11665"/>
    <tableColumn id="4840" xr3:uid="{270FA88E-B8DF-A34E-93C9-44D409099F6E}" name="Column4804" dataDxfId="11664"/>
    <tableColumn id="4841" xr3:uid="{1682F0DB-80D7-164C-8FD0-4D4EEE0A0907}" name="Column4805" dataDxfId="11663"/>
    <tableColumn id="4842" xr3:uid="{D6150B8E-484F-EB49-BA18-0AF4847910AB}" name="Column4806" dataDxfId="11662"/>
    <tableColumn id="4843" xr3:uid="{A28E8E54-BBB0-CF49-BB49-47C709F2B8B7}" name="Column4807" dataDxfId="11661"/>
    <tableColumn id="4844" xr3:uid="{C9D10254-30C5-B44B-A564-28A0CD1BF92B}" name="Column4808" dataDxfId="11660"/>
    <tableColumn id="4845" xr3:uid="{E1750DE7-39BE-B045-992E-5B8126564797}" name="Column4809" dataDxfId="11659"/>
    <tableColumn id="4846" xr3:uid="{63F6D04C-AED8-324F-B644-BD88D4810E37}" name="Column4810" dataDxfId="11658"/>
    <tableColumn id="4847" xr3:uid="{48CD53BE-BCF5-604C-A060-165B7EBE99C2}" name="Column4811" dataDxfId="11657"/>
    <tableColumn id="4848" xr3:uid="{838F6F36-AB13-FE40-9A2B-8ED2A3ABB053}" name="Column4812" dataDxfId="11656"/>
    <tableColumn id="4849" xr3:uid="{E40DB992-A864-6D41-B545-78E9E3CDC391}" name="Column4813" dataDxfId="11655"/>
    <tableColumn id="4850" xr3:uid="{60ACD1BF-EFE0-E648-B587-D57C6ED32255}" name="Column4814" dataDxfId="11654"/>
    <tableColumn id="4851" xr3:uid="{06467226-E259-DA4C-BB5E-DD02511F1F08}" name="Column4815" dataDxfId="11653"/>
    <tableColumn id="4852" xr3:uid="{1AAC1F55-2642-E042-BCF8-8B59C9968021}" name="Column4816" dataDxfId="11652"/>
    <tableColumn id="4853" xr3:uid="{9C1DF034-D5FC-FC4A-9764-296579BFBD44}" name="Column4817" dataDxfId="11651"/>
    <tableColumn id="4854" xr3:uid="{8C4093F2-4FCC-DA4C-8877-9ADF9F34EA62}" name="Column4818" dataDxfId="11650"/>
    <tableColumn id="4855" xr3:uid="{46052067-9EC5-1C48-BB49-F4342D4113A6}" name="Column4819" dataDxfId="11649"/>
    <tableColumn id="4856" xr3:uid="{51A9EDC3-DCB5-9243-B6D3-48CE81829E11}" name="Column4820" dataDxfId="11648"/>
    <tableColumn id="4857" xr3:uid="{F6AD877A-5F81-C742-8961-ED97928F4415}" name="Column4821" dataDxfId="11647"/>
    <tableColumn id="4858" xr3:uid="{6AA80521-E580-EF48-93D7-181DF489E0E9}" name="Column4822" dataDxfId="11646"/>
    <tableColumn id="4859" xr3:uid="{35C06C01-7CDB-3E4A-A408-9D060A270D4F}" name="Column4823" dataDxfId="11645"/>
    <tableColumn id="4860" xr3:uid="{788AEE69-1225-EF4D-B0B1-4B006E53DF11}" name="Column4824" dataDxfId="11644"/>
    <tableColumn id="4861" xr3:uid="{99B4162D-66A8-FA42-91AE-1FD04A418BD6}" name="Column4825" dataDxfId="11643"/>
    <tableColumn id="4862" xr3:uid="{9C389DAC-CAA4-0444-89FF-A91D2E9CFBC8}" name="Column4826" dataDxfId="11642"/>
    <tableColumn id="4863" xr3:uid="{6D397324-B65B-3649-ACA3-D91375F47989}" name="Column4827" dataDxfId="11641"/>
    <tableColumn id="4864" xr3:uid="{76CD84E4-9151-044A-B5FD-4A59F89B0A4C}" name="Column4828" dataDxfId="11640"/>
    <tableColumn id="4865" xr3:uid="{AC165A40-7426-8E44-86B8-C6A0731C52D8}" name="Column4829" dataDxfId="11639"/>
    <tableColumn id="4866" xr3:uid="{45409F23-A1FA-0647-BD37-00A71D24C8C8}" name="Column4830" dataDxfId="11638"/>
    <tableColumn id="4867" xr3:uid="{4349E1AC-90CA-224C-A8C7-E2AAED1CDEFA}" name="Column4831" dataDxfId="11637"/>
    <tableColumn id="4868" xr3:uid="{14AA4E2F-4896-884D-AA2E-B9E60E22AB1C}" name="Column4832" dataDxfId="11636"/>
    <tableColumn id="4869" xr3:uid="{9DD11A1C-E1FC-2143-9ABE-F4A9E545BAD4}" name="Column4833" dataDxfId="11635"/>
    <tableColumn id="4870" xr3:uid="{24D19978-75C3-B04E-B4C8-52602CA4752A}" name="Column4834" dataDxfId="11634"/>
    <tableColumn id="4871" xr3:uid="{A3778308-9402-8849-B769-F446C34AC05E}" name="Column4835" dataDxfId="11633"/>
    <tableColumn id="4872" xr3:uid="{BDB904A0-BF8B-4A46-AEB3-9771B40D384A}" name="Column4836" dataDxfId="11632"/>
    <tableColumn id="4873" xr3:uid="{8784A52B-9077-8847-A6FA-42E3AD0EFB71}" name="Column4837" dataDxfId="11631"/>
    <tableColumn id="4874" xr3:uid="{18823A5C-B3E7-2A4A-915F-4ED3ED969384}" name="Column4838" dataDxfId="11630"/>
    <tableColumn id="4875" xr3:uid="{A0124C05-3935-8440-8EA7-E38911EC22DC}" name="Column4839" dataDxfId="11629"/>
    <tableColumn id="4876" xr3:uid="{3F52083E-9FFA-604F-B1FF-8B1F9D7C66E4}" name="Column4840" dataDxfId="11628"/>
    <tableColumn id="4877" xr3:uid="{A8BC4374-DD0E-BD4F-BA78-F9C9CC2D4C51}" name="Column4841" dataDxfId="11627"/>
    <tableColumn id="4878" xr3:uid="{7A648BA6-8C23-7442-8ABC-6E6BA408F2E3}" name="Column4842" dataDxfId="11626"/>
    <tableColumn id="4879" xr3:uid="{00A0055F-5848-E64D-A7D9-03D505E9970D}" name="Column4843" dataDxfId="11625"/>
    <tableColumn id="4880" xr3:uid="{98F1A1EA-487B-A444-A100-A187962C8920}" name="Column4844" dataDxfId="11624"/>
    <tableColumn id="4881" xr3:uid="{1DC4F77D-A638-3143-B830-DA205999375E}" name="Column4845" dataDxfId="11623"/>
    <tableColumn id="4882" xr3:uid="{B862BC8E-415F-564B-B0AA-39EA1C971509}" name="Column4846" dataDxfId="11622"/>
    <tableColumn id="4883" xr3:uid="{16FC31A5-D1A9-304D-AA1F-FEEAD6092CA9}" name="Column4847" dataDxfId="11621"/>
    <tableColumn id="4884" xr3:uid="{4BED0F6E-38F3-714F-A3FA-ECCFBB0D0DBF}" name="Column4848" dataDxfId="11620"/>
    <tableColumn id="4885" xr3:uid="{75196707-5304-4540-BA4B-B4E50F8F4BB4}" name="Column4849" dataDxfId="11619"/>
    <tableColumn id="4886" xr3:uid="{B9212B5A-F2CD-2A41-BA36-DC229ACB0481}" name="Column4850" dataDxfId="11618"/>
    <tableColumn id="4887" xr3:uid="{C7FD5C74-515C-0D41-A558-364D700C0A3A}" name="Column4851" dataDxfId="11617"/>
    <tableColumn id="4888" xr3:uid="{C9CB2D3A-9BB0-5C43-914C-821DC75C2C39}" name="Column4852" dataDxfId="11616"/>
    <tableColumn id="4889" xr3:uid="{3D195082-3DEA-A04E-9DF5-45BDE107C5EA}" name="Column4853" dataDxfId="11615"/>
    <tableColumn id="4890" xr3:uid="{0CA0A45E-2052-AC48-826E-7AA6D83F00A2}" name="Column4854" dataDxfId="11614"/>
    <tableColumn id="4891" xr3:uid="{F1404B35-6315-3145-85D1-940688473D7B}" name="Column4855" dataDxfId="11613"/>
    <tableColumn id="4892" xr3:uid="{7E7328CC-56E9-4D45-B717-CFA7B7140941}" name="Column4856" dataDxfId="11612"/>
    <tableColumn id="4893" xr3:uid="{B7AC714D-42D8-754E-88F4-0B2882D0CDF0}" name="Column4857" dataDxfId="11611"/>
    <tableColumn id="4894" xr3:uid="{6F5C6217-6EB7-874B-A9F9-6954FBC78F85}" name="Column4858" dataDxfId="11610"/>
    <tableColumn id="4895" xr3:uid="{27501527-E922-2D40-87AC-8C5D71000743}" name="Column4859" dataDxfId="11609"/>
    <tableColumn id="4896" xr3:uid="{97BCFF3C-63ED-7A46-87E8-59EC840FE404}" name="Column4860" dataDxfId="11608"/>
    <tableColumn id="4897" xr3:uid="{08067C51-BCC4-2648-BC6E-4B239E05C4E9}" name="Column4861" dataDxfId="11607"/>
    <tableColumn id="4898" xr3:uid="{7978491A-A4CA-204B-B5AA-5941BDD15E0C}" name="Column4862" dataDxfId="11606"/>
    <tableColumn id="4899" xr3:uid="{06DA259C-3922-0F47-825F-6203F7B50F88}" name="Column4863" dataDxfId="11605"/>
    <tableColumn id="4900" xr3:uid="{0BD09FA4-0E5A-0B41-A781-B2198FEF6A08}" name="Column4864" dataDxfId="11604"/>
    <tableColumn id="4901" xr3:uid="{37D4F8D3-CEA7-D14F-A439-E41846E97F3E}" name="Column4865" dataDxfId="11603"/>
    <tableColumn id="4902" xr3:uid="{6D7DC69E-41EE-6348-BE04-68BEC57088C7}" name="Column4866" dataDxfId="11602"/>
    <tableColumn id="4903" xr3:uid="{0016431A-41F1-364A-B347-760321EBE065}" name="Column4867" dataDxfId="11601"/>
    <tableColumn id="4904" xr3:uid="{A53A4A19-2675-1942-B79B-9EE2850D41E7}" name="Column4868" dataDxfId="11600"/>
    <tableColumn id="4905" xr3:uid="{B6D4D0CC-57FA-8047-AB3B-6B1400E715DF}" name="Column4869" dataDxfId="11599"/>
    <tableColumn id="4906" xr3:uid="{E4A8A232-31E7-D64B-B440-195C800BAA99}" name="Column4870" dataDxfId="11598"/>
    <tableColumn id="4907" xr3:uid="{7BE9C3C1-5B89-6C48-8B86-F082B9051550}" name="Column4871" dataDxfId="11597"/>
    <tableColumn id="4908" xr3:uid="{C35F07CA-CB72-DA48-9933-7DD516A88553}" name="Column4872" dataDxfId="11596"/>
    <tableColumn id="4909" xr3:uid="{AEC94C2E-8679-8046-8086-953E8ABF06A4}" name="Column4873" dataDxfId="11595"/>
    <tableColumn id="4910" xr3:uid="{EE7BC6EC-9755-9F47-B108-D953297D98C7}" name="Column4874" dataDxfId="11594"/>
    <tableColumn id="4911" xr3:uid="{908E0F12-BAAC-5F48-A95D-F3F8FE809596}" name="Column4875" dataDxfId="11593"/>
    <tableColumn id="4912" xr3:uid="{044A8B52-4665-9644-A2C3-7502F70EBEC8}" name="Column4876" dataDxfId="11592"/>
    <tableColumn id="4913" xr3:uid="{666E48E3-1526-7244-A510-290EAF8543B1}" name="Column4877" dataDxfId="11591"/>
    <tableColumn id="4914" xr3:uid="{5180F2EE-9836-D741-88F6-DD3466D1557A}" name="Column4878" dataDxfId="11590"/>
    <tableColumn id="4915" xr3:uid="{1590A79D-66F2-9A4B-94CE-AD5783D7A41A}" name="Column4879" dataDxfId="11589"/>
    <tableColumn id="4916" xr3:uid="{BA4A0B2C-7D9A-FF4E-84DD-B953210C2EB5}" name="Column4880" dataDxfId="11588"/>
    <tableColumn id="4917" xr3:uid="{676A2FBE-A1C2-2E4A-B91C-28D7AD1A7BCA}" name="Column4881" dataDxfId="11587"/>
    <tableColumn id="4918" xr3:uid="{FA831104-FB8B-864F-9D03-6BF5A48C6771}" name="Column4882" dataDxfId="11586"/>
    <tableColumn id="4919" xr3:uid="{905CAE8F-C913-144E-B121-2AEA491CAD03}" name="Column4883" dataDxfId="11585"/>
    <tableColumn id="4920" xr3:uid="{52ACFDA3-0A7F-704A-9CA9-A94F322130A4}" name="Column4884" dataDxfId="11584"/>
    <tableColumn id="4921" xr3:uid="{00DC9E28-966A-484B-A874-ABA93D9B3B33}" name="Column4885" dataDxfId="11583"/>
    <tableColumn id="4922" xr3:uid="{52BC38A6-895A-E840-9563-5F81CAB22428}" name="Column4886" dataDxfId="11582"/>
    <tableColumn id="4923" xr3:uid="{7EA5095D-67EE-154B-B151-9C986725B523}" name="Column4887" dataDxfId="11581"/>
    <tableColumn id="4924" xr3:uid="{AFDD1F10-4AAD-2341-B310-9474775D5F25}" name="Column4888" dataDxfId="11580"/>
    <tableColumn id="4925" xr3:uid="{D3A9ECF9-13B7-6245-B45D-09EBC0B65A84}" name="Column4889" dataDxfId="11579"/>
    <tableColumn id="4926" xr3:uid="{2FE39EF6-7AC2-E246-8997-893BD0C340EE}" name="Column4890" dataDxfId="11578"/>
    <tableColumn id="4927" xr3:uid="{0386333F-1D4E-2648-9B19-77A994C94C98}" name="Column4891" dataDxfId="11577"/>
    <tableColumn id="4928" xr3:uid="{7F88A36C-FA6A-FE49-8317-E53F21BEC7B2}" name="Column4892" dataDxfId="11576"/>
    <tableColumn id="4929" xr3:uid="{BEDBDDBB-4657-5A4D-A6B7-42B3529ECEF2}" name="Column4893" dataDxfId="11575"/>
    <tableColumn id="4930" xr3:uid="{0CB1D388-0ABD-1140-B6E6-B73F36375D5B}" name="Column4894" dataDxfId="11574"/>
    <tableColumn id="4931" xr3:uid="{308C0FD6-DB2D-5F47-B190-4680BEAD4DED}" name="Column4895" dataDxfId="11573"/>
    <tableColumn id="4932" xr3:uid="{C5C93CA4-70F1-714B-8EB2-1CD2E38738C2}" name="Column4896" dataDxfId="11572"/>
    <tableColumn id="4933" xr3:uid="{CF2A5B89-38E8-2C42-ABF1-03BC129FC6EC}" name="Column4897" dataDxfId="11571"/>
    <tableColumn id="4934" xr3:uid="{65E52EC0-8FDE-7A48-8331-B3EA0FF7ACD3}" name="Column4898" dataDxfId="11570"/>
    <tableColumn id="4935" xr3:uid="{B85AE6D9-BB54-EC45-91B2-B60D3EDE98D2}" name="Column4899" dataDxfId="11569"/>
    <tableColumn id="4936" xr3:uid="{456BC2E4-576F-4743-B26A-543426E25751}" name="Column4900" dataDxfId="11568"/>
    <tableColumn id="4937" xr3:uid="{89803E14-AB0E-9C44-BB65-5DCAF4ACA6C7}" name="Column4901" dataDxfId="11567"/>
    <tableColumn id="4938" xr3:uid="{59BB3304-CC71-6A47-8CD6-7B08C02092A8}" name="Column4902" dataDxfId="11566"/>
    <tableColumn id="4939" xr3:uid="{388444BB-C2DE-6A4B-AC0A-91A36A9C7FC9}" name="Column4903" dataDxfId="11565"/>
    <tableColumn id="4940" xr3:uid="{5E573468-405C-CD48-95A9-0B819643B025}" name="Column4904" dataDxfId="11564"/>
    <tableColumn id="4941" xr3:uid="{40A83D1C-D003-4D4E-BA5D-CF6453EF9B71}" name="Column4905" dataDxfId="11563"/>
    <tableColumn id="4942" xr3:uid="{51922494-A0F4-A443-9B79-582D7FE84127}" name="Column4906" dataDxfId="11562"/>
    <tableColumn id="4943" xr3:uid="{78122DA7-0123-0749-8972-5C2B39595FFD}" name="Column4907" dataDxfId="11561"/>
    <tableColumn id="4944" xr3:uid="{AE5A7842-4E48-7146-8F78-80F0B0EE3284}" name="Column4908" dataDxfId="11560"/>
    <tableColumn id="4945" xr3:uid="{0E694A7B-9C1D-C745-817E-38CDAB82B61B}" name="Column4909" dataDxfId="11559"/>
    <tableColumn id="4946" xr3:uid="{F0A4BEDD-134B-3844-A997-4E5BF43B4A6F}" name="Column4910" dataDxfId="11558"/>
    <tableColumn id="4947" xr3:uid="{F87F23D6-F1BC-3B49-9B24-4446BF4549F9}" name="Column4911" dataDxfId="11557"/>
    <tableColumn id="4948" xr3:uid="{6914F397-0417-2B40-ACD9-88564FEEEDA7}" name="Column4912" dataDxfId="11556"/>
    <tableColumn id="4949" xr3:uid="{0C2B4B6D-0B38-844E-899C-736A09A34DB0}" name="Column4913" dataDxfId="11555"/>
    <tableColumn id="4950" xr3:uid="{36452EC7-36E3-4645-82A2-4326EEAF6159}" name="Column4914" dataDxfId="11554"/>
    <tableColumn id="4951" xr3:uid="{D50F414E-AE73-AC4B-B2BC-0D4064CFDCE8}" name="Column4915" dataDxfId="11553"/>
    <tableColumn id="4952" xr3:uid="{9A505934-499B-BB45-9708-93E1BD3E5BD4}" name="Column4916" dataDxfId="11552"/>
    <tableColumn id="4953" xr3:uid="{E6DD73EB-DF84-0D47-BA62-CD4425E192B4}" name="Column4917" dataDxfId="11551"/>
    <tableColumn id="4954" xr3:uid="{85211D1E-1426-1944-8FF1-BA8B06C8FE9A}" name="Column4918" dataDxfId="11550"/>
    <tableColumn id="4955" xr3:uid="{2D29A3C6-3616-7F4D-A035-DD75404B044E}" name="Column4919" dataDxfId="11549"/>
    <tableColumn id="4956" xr3:uid="{C631CF6F-C3BE-284D-8BE8-EF14BB2D8F04}" name="Column4920" dataDxfId="11548"/>
    <tableColumn id="4957" xr3:uid="{1812A0BC-F8B8-4046-8E9B-819238234853}" name="Column4921" dataDxfId="11547"/>
    <tableColumn id="4958" xr3:uid="{D4B1C5B0-E21B-5645-940D-E4210858F30C}" name="Column4922" dataDxfId="11546"/>
    <tableColumn id="4959" xr3:uid="{4E0F5982-05CB-2143-B339-F1641AA7D8AF}" name="Column4923" dataDxfId="11545"/>
    <tableColumn id="4960" xr3:uid="{6E2D2BB2-216F-994F-8F85-F52A6018423B}" name="Column4924" dataDxfId="11544"/>
    <tableColumn id="4961" xr3:uid="{4BE938F8-17FF-AD41-9A6D-40469A6F1214}" name="Column4925" dataDxfId="11543"/>
    <tableColumn id="4962" xr3:uid="{3D205521-7853-8C42-91C3-EB83EF6CB4A5}" name="Column4926" dataDxfId="11542"/>
    <tableColumn id="4963" xr3:uid="{3010A6A9-2886-AB4B-A421-714184D4A2CC}" name="Column4927" dataDxfId="11541"/>
    <tableColumn id="4964" xr3:uid="{27F62A62-4F62-2C49-9164-458560FD488D}" name="Column4928" dataDxfId="11540"/>
    <tableColumn id="4965" xr3:uid="{61F5E2E2-A7C7-9C4B-B68B-06F065D60D3D}" name="Column4929" dataDxfId="11539"/>
    <tableColumn id="4966" xr3:uid="{F98415F3-EA21-974D-A24D-B2065E1467B4}" name="Column4930" dataDxfId="11538"/>
    <tableColumn id="4967" xr3:uid="{DAA3D758-6317-5748-8B4E-0358542E1433}" name="Column4931" dataDxfId="11537"/>
    <tableColumn id="4968" xr3:uid="{75874F3D-3224-E443-87ED-2647C28E069E}" name="Column4932" dataDxfId="11536"/>
    <tableColumn id="4969" xr3:uid="{2F6E272A-6EC3-3046-A5B1-6831CF184450}" name="Column4933" dataDxfId="11535"/>
    <tableColumn id="4970" xr3:uid="{2B8B60C9-A93A-1347-B036-A5175515B3D0}" name="Column4934" dataDxfId="11534"/>
    <tableColumn id="4971" xr3:uid="{F494EA4F-5FE5-5241-AD83-2B67760AE9DE}" name="Column4935" dataDxfId="11533"/>
    <tableColumn id="4972" xr3:uid="{9B412509-51EF-8A41-BAC4-894CC63E6F53}" name="Column4936" dataDxfId="11532"/>
    <tableColumn id="4973" xr3:uid="{FC5874B9-6D33-0440-9440-C83C4F5CF472}" name="Column4937" dataDxfId="11531"/>
    <tableColumn id="4974" xr3:uid="{29A09AE1-6CA8-AE4A-9FB4-A77CF074CFF6}" name="Column4938" dataDxfId="11530"/>
    <tableColumn id="4975" xr3:uid="{2B6EEF4F-65E0-4C47-92E4-438B62464121}" name="Column4939" dataDxfId="11529"/>
    <tableColumn id="4976" xr3:uid="{373A1290-D106-2E44-B327-7CE4BA4F911E}" name="Column4940" dataDxfId="11528"/>
    <tableColumn id="4977" xr3:uid="{B0402A14-A081-464C-AEB7-4200B293DB99}" name="Column4941" dataDxfId="11527"/>
    <tableColumn id="4978" xr3:uid="{66E9C69E-150E-BB48-873C-AA18DFC5AA22}" name="Column4942" dataDxfId="11526"/>
    <tableColumn id="4979" xr3:uid="{ECFC76F5-CE16-D245-9338-BF71B6E70985}" name="Column4943" dataDxfId="11525"/>
    <tableColumn id="4980" xr3:uid="{65C89110-32C1-8E4C-ADBD-6E139C5E75E5}" name="Column4944" dataDxfId="11524"/>
    <tableColumn id="4981" xr3:uid="{EF065F8A-4D13-264D-8CEF-FCC5C8606A86}" name="Column4945" dataDxfId="11523"/>
    <tableColumn id="4982" xr3:uid="{44E6D683-DC9B-FC47-827A-A5F03BF1952E}" name="Column4946" dataDxfId="11522"/>
    <tableColumn id="4983" xr3:uid="{62BEE7E6-EDF7-A34B-A41D-C9C219831ECB}" name="Column4947" dataDxfId="11521"/>
    <tableColumn id="4984" xr3:uid="{B36D5604-E1D6-794E-9D2A-5C51A3C6D7C2}" name="Column4948" dataDxfId="11520"/>
    <tableColumn id="4985" xr3:uid="{32A325B4-4726-7441-9FF7-9BE647D3D8DD}" name="Column4949" dataDxfId="11519"/>
    <tableColumn id="4986" xr3:uid="{BF5C635E-23A1-CC4F-8175-AA3359A3C83B}" name="Column4950" dataDxfId="11518"/>
    <tableColumn id="4987" xr3:uid="{E3DE821E-62B0-1B4A-B55C-D36C60841199}" name="Column4951" dataDxfId="11517"/>
    <tableColumn id="4988" xr3:uid="{C331880B-BDD2-8449-B07D-5424891659F9}" name="Column4952" dataDxfId="11516"/>
    <tableColumn id="4989" xr3:uid="{8F89B06C-88D0-B24C-97E6-24DDE9C9FA18}" name="Column4953" dataDxfId="11515"/>
    <tableColumn id="4990" xr3:uid="{C28D8D4C-7B0E-C941-B4EE-CDE5E362968F}" name="Column4954" dataDxfId="11514"/>
    <tableColumn id="4991" xr3:uid="{24B02584-569C-C644-8B24-0F1810F0752F}" name="Column4955" dataDxfId="11513"/>
    <tableColumn id="4992" xr3:uid="{81EC183C-C850-A146-821D-CFAB2D5F09E4}" name="Column4956" dataDxfId="11512"/>
    <tableColumn id="4993" xr3:uid="{2EA141D4-DAC7-224C-80D3-CF37B266AF7C}" name="Column4957" dataDxfId="11511"/>
    <tableColumn id="4994" xr3:uid="{0589E3A9-6415-8E47-8CA6-5B1869F5F87C}" name="Column4958" dataDxfId="11510"/>
    <tableColumn id="4995" xr3:uid="{9B79C47B-9C14-304E-BF8F-6F209BA66AE0}" name="Column4959" dataDxfId="11509"/>
    <tableColumn id="4996" xr3:uid="{579E0E9F-EC0C-E348-AABB-F14883291145}" name="Column4960" dataDxfId="11508"/>
    <tableColumn id="4997" xr3:uid="{0AB3A3B1-E0D4-F34D-8C27-ADA1EB7244D7}" name="Column4961" dataDxfId="11507"/>
    <tableColumn id="4998" xr3:uid="{A772E6F1-A43D-B84E-8AC5-76E131E19A46}" name="Column4962" dataDxfId="11506"/>
    <tableColumn id="4999" xr3:uid="{DF6C9CEA-65B2-A145-A5A5-0E8BF7DF38A9}" name="Column4963" dataDxfId="11505"/>
    <tableColumn id="5000" xr3:uid="{6D81FCA8-16D7-224B-B756-019E73FDA2B4}" name="Column4964" dataDxfId="11504"/>
    <tableColumn id="5001" xr3:uid="{80C38A84-F6C7-DE41-B769-87FF24E01F4C}" name="Column4965" dataDxfId="11503"/>
    <tableColumn id="5002" xr3:uid="{DA952D0A-ECB5-C343-9987-2A87EF3543B8}" name="Column4966" dataDxfId="11502"/>
    <tableColumn id="5003" xr3:uid="{21ED0589-3554-8D4B-B5B3-ECBE3D5BBE8D}" name="Column4967" dataDxfId="11501"/>
    <tableColumn id="5004" xr3:uid="{3FF261AF-E9C7-644E-9059-4CB7F15163E5}" name="Column4968" dataDxfId="11500"/>
    <tableColumn id="5005" xr3:uid="{55C99F1A-6F0F-334E-854A-B41E9F3FFBA1}" name="Column4969" dataDxfId="11499"/>
    <tableColumn id="5006" xr3:uid="{AC18C254-0772-EE48-8E5F-4945BCD4E91A}" name="Column4970" dataDxfId="11498"/>
    <tableColumn id="5007" xr3:uid="{B21F7474-CF3F-EF4B-BD25-E8B505921B06}" name="Column4971" dataDxfId="11497"/>
    <tableColumn id="5008" xr3:uid="{8F7967E1-A989-8B44-ADF6-A78F2EBD8B21}" name="Column4972" dataDxfId="11496"/>
    <tableColumn id="5009" xr3:uid="{DA953F95-0C7A-5A42-BE69-BDB340322F53}" name="Column4973" dataDxfId="11495"/>
    <tableColumn id="5010" xr3:uid="{F2D94899-306C-F74F-9B33-005F89F5A893}" name="Column4974" dataDxfId="11494"/>
    <tableColumn id="5011" xr3:uid="{16AAA8C2-77F6-F94E-B984-11E1C54F3349}" name="Column4975" dataDxfId="11493"/>
    <tableColumn id="5012" xr3:uid="{871048C7-A9F7-F44D-BE0E-47532B54C7F9}" name="Column4976" dataDxfId="11492"/>
    <tableColumn id="5013" xr3:uid="{BFD349D4-CD8E-CE41-BBDE-6E5BB10D3053}" name="Column4977" dataDxfId="11491"/>
    <tableColumn id="5014" xr3:uid="{8486874B-A04C-D045-B02E-E4B27AC238EE}" name="Column4978" dataDxfId="11490"/>
    <tableColumn id="5015" xr3:uid="{F97F2B19-63DE-1543-ACAB-B3ADE23F2763}" name="Column4979" dataDxfId="11489"/>
    <tableColumn id="5016" xr3:uid="{DCFC497C-AE30-4749-A041-6D55ADBD72DF}" name="Column4980" dataDxfId="11488"/>
    <tableColumn id="5017" xr3:uid="{02E7B8AA-AB41-544D-8F7F-747E3DBA1063}" name="Column4981" dataDxfId="11487"/>
    <tableColumn id="5018" xr3:uid="{4C0662A9-5F05-1744-88AC-A9F063DA91ED}" name="Column4982" dataDxfId="11486"/>
    <tableColumn id="5019" xr3:uid="{489CF3FF-9E49-FD44-A2AA-022F0F34A47A}" name="Column4983" dataDxfId="11485"/>
    <tableColumn id="5020" xr3:uid="{5606A5A4-A850-AB4E-B99B-458F0095FFF7}" name="Column4984" dataDxfId="11484"/>
    <tableColumn id="5021" xr3:uid="{F7C1E3FE-2369-8C46-8DCA-ABE78287A083}" name="Column4985" dataDxfId="11483"/>
    <tableColumn id="5022" xr3:uid="{D2B40870-78C5-7E4C-B4BE-EFAC8DF83253}" name="Column4986" dataDxfId="11482"/>
    <tableColumn id="5023" xr3:uid="{A1DB6AD0-0F3A-0645-B657-530548DA2E83}" name="Column4987" dataDxfId="11481"/>
    <tableColumn id="5024" xr3:uid="{81F57332-CB5E-8F46-9D04-F9D058AAE2EC}" name="Column4988" dataDxfId="11480"/>
    <tableColumn id="5025" xr3:uid="{31B910FA-FAEA-C64B-95A4-CBCC53EBEE26}" name="Column4989" dataDxfId="11479"/>
    <tableColumn id="5026" xr3:uid="{A4A1BDB9-5FA6-CA4A-94C3-47F88C458FEA}" name="Column4990" dataDxfId="11478"/>
    <tableColumn id="5027" xr3:uid="{ADACB088-48C2-9C44-B62D-F03FF9028C3B}" name="Column4991" dataDxfId="11477"/>
    <tableColumn id="5028" xr3:uid="{BD9BC9B1-747B-8844-BEC0-4B43220B1263}" name="Column4992" dataDxfId="11476"/>
    <tableColumn id="5029" xr3:uid="{6535EFF7-DE85-9248-8098-AE403AC73A34}" name="Column4993" dataDxfId="11475"/>
    <tableColumn id="5030" xr3:uid="{655EB1A2-925A-A24B-8648-40A2A711D74C}" name="Column4994" dataDxfId="11474"/>
    <tableColumn id="5031" xr3:uid="{DA397876-AC98-EF48-B3A3-B7146DC55063}" name="Column4995" dataDxfId="11473"/>
    <tableColumn id="5032" xr3:uid="{1C350452-9B02-0C4F-AAD4-D23864A9A473}" name="Column4996" dataDxfId="11472"/>
    <tableColumn id="5033" xr3:uid="{66410026-5E7E-5D4F-A8AB-6DA9EC43A958}" name="Column4997" dataDxfId="11471"/>
    <tableColumn id="5034" xr3:uid="{6027376B-8176-EA48-BE74-8BCD9F7F7B14}" name="Column4998" dataDxfId="11470"/>
    <tableColumn id="5035" xr3:uid="{0B63208A-8ED7-3C44-8985-D04CC2327F6F}" name="Column4999" dataDxfId="11469"/>
    <tableColumn id="5036" xr3:uid="{5BA01D0B-39F9-DC40-8864-A226DB0721FD}" name="Column5000" dataDxfId="11468"/>
    <tableColumn id="5037" xr3:uid="{6D67084F-CEEA-2D4E-B3EF-EECDB4A6E731}" name="Column5001" dataDxfId="11467"/>
    <tableColumn id="5038" xr3:uid="{A809A001-9FA4-A74C-8CF2-615BD5E49A02}" name="Column5002" dataDxfId="11466"/>
    <tableColumn id="5039" xr3:uid="{DE3531CE-07BF-6144-8CEC-D8791827420B}" name="Column5003" dataDxfId="11465"/>
    <tableColumn id="5040" xr3:uid="{1D3B189D-33C3-B545-AFD3-5A83B25904DB}" name="Column5004" dataDxfId="11464"/>
    <tableColumn id="5041" xr3:uid="{1FA3E13B-B24C-BA47-AAF9-38946A0FAFCA}" name="Column5005" dataDxfId="11463"/>
    <tableColumn id="5042" xr3:uid="{3EFE45F5-3EDF-4043-A69A-3AC3839BD7C8}" name="Column5006" dataDxfId="11462"/>
    <tableColumn id="5043" xr3:uid="{37AA0B14-58FD-BD48-A2A5-014585794091}" name="Column5007" dataDxfId="11461"/>
    <tableColumn id="5044" xr3:uid="{48B567DA-6638-3C40-A3E4-F165534B99A0}" name="Column5008" dataDxfId="11460"/>
    <tableColumn id="5045" xr3:uid="{FEBD28AB-26E4-CA47-8B50-F2CBFB1CAA46}" name="Column5009" dataDxfId="11459"/>
    <tableColumn id="5046" xr3:uid="{409AD08B-2922-814A-B245-4770857940E0}" name="Column5010" dataDxfId="11458"/>
    <tableColumn id="5047" xr3:uid="{E4930675-4220-114A-9FF8-5AE6F11C811A}" name="Column5011" dataDxfId="11457"/>
    <tableColumn id="5048" xr3:uid="{F5469EB1-F7F2-5440-BDCF-CADE1B24EB69}" name="Column5012" dataDxfId="11456"/>
    <tableColumn id="5049" xr3:uid="{F04E7339-24E3-2440-BADF-E4BA6A36E3BD}" name="Column5013" dataDxfId="11455"/>
    <tableColumn id="5050" xr3:uid="{B28EBF6D-7E6A-B244-9607-68875F07AD1E}" name="Column5014" dataDxfId="11454"/>
    <tableColumn id="5051" xr3:uid="{39554F58-4B26-144D-B06D-1F1298457684}" name="Column5015" dataDxfId="11453"/>
    <tableColumn id="5052" xr3:uid="{F0DA99F0-DCB5-8A49-A0D5-6658963BA87E}" name="Column5016" dataDxfId="11452"/>
    <tableColumn id="5053" xr3:uid="{F1735934-95B6-5144-9844-DEFAAA7D28DE}" name="Column5017" dataDxfId="11451"/>
    <tableColumn id="5054" xr3:uid="{235064C5-C09F-4640-8139-0ED351C022F1}" name="Column5018" dataDxfId="11450"/>
    <tableColumn id="5055" xr3:uid="{6214666D-64DB-AA42-A972-6AD9A7DB4B7D}" name="Column5019" dataDxfId="11449"/>
    <tableColumn id="5056" xr3:uid="{54EED78F-566E-5B40-B9D4-BD95CF65ADBE}" name="Column5020" dataDxfId="11448"/>
    <tableColumn id="5057" xr3:uid="{02EEB13D-ED68-B147-A9D0-E94EAE164829}" name="Column5021" dataDxfId="11447"/>
    <tableColumn id="5058" xr3:uid="{02144B08-29DD-3447-86EF-87FEE7C06F50}" name="Column5022" dataDxfId="11446"/>
    <tableColumn id="5059" xr3:uid="{2C1D6EB6-6CAC-EF45-A97A-3A9C20D2B1C2}" name="Column5023" dataDxfId="11445"/>
    <tableColumn id="5060" xr3:uid="{46D46120-3C9B-364F-A0C2-13CC834DD0CF}" name="Column5024" dataDxfId="11444"/>
    <tableColumn id="5061" xr3:uid="{2DCF22F6-6D4F-4142-9AF4-2D52D46C3355}" name="Column5025" dataDxfId="11443"/>
    <tableColumn id="5062" xr3:uid="{C160885D-2C3A-014C-A2BE-C443D5EA779C}" name="Column5026" dataDxfId="11442"/>
    <tableColumn id="5063" xr3:uid="{98D8C699-8EF1-8842-BF1E-AFF1D5F799B3}" name="Column5027" dataDxfId="11441"/>
    <tableColumn id="5064" xr3:uid="{16749E92-C410-5C4F-A84B-698EFF0C119A}" name="Column5028" dataDxfId="11440"/>
    <tableColumn id="5065" xr3:uid="{3B19887F-9BE2-9447-BE18-E0C09A509FC6}" name="Column5029" dataDxfId="11439"/>
    <tableColumn id="5066" xr3:uid="{346EA2F7-2A63-1449-A772-D3B3274FE493}" name="Column5030" dataDxfId="11438"/>
    <tableColumn id="5067" xr3:uid="{D270D113-37A0-E34A-B7C1-BA40B3127A08}" name="Column5031" dataDxfId="11437"/>
    <tableColumn id="5068" xr3:uid="{627A7AE8-DEC7-1C4C-909F-B04DD3C29B6C}" name="Column5032" dataDxfId="11436"/>
    <tableColumn id="5069" xr3:uid="{6B03332D-8D71-1A48-BEAF-0A773A5B6576}" name="Column5033" dataDxfId="11435"/>
    <tableColumn id="5070" xr3:uid="{B88C8A04-51BA-4647-B0A5-7B363F755B21}" name="Column5034" dataDxfId="11434"/>
    <tableColumn id="5071" xr3:uid="{EBA3883F-3AD6-3644-936F-BDA544A9B709}" name="Column5035" dataDxfId="11433"/>
    <tableColumn id="5072" xr3:uid="{B1B62FE3-08AB-2B4F-85E5-D2B71E0C9EF9}" name="Column5036" dataDxfId="11432"/>
    <tableColumn id="5073" xr3:uid="{C2191E3F-B368-004B-9376-228A82E5B833}" name="Column5037" dataDxfId="11431"/>
    <tableColumn id="5074" xr3:uid="{6AEBDA9A-4FC4-CF45-A2DE-7F120780FA4A}" name="Column5038" dataDxfId="11430"/>
    <tableColumn id="5075" xr3:uid="{2F0F283F-3B26-0B48-B496-8E6E0FEE318F}" name="Column5039" dataDxfId="11429"/>
    <tableColumn id="5076" xr3:uid="{32E8E92F-43BA-3641-8BC7-CC589232F1A5}" name="Column5040" dataDxfId="11428"/>
    <tableColumn id="5077" xr3:uid="{23982062-FAAA-B24E-92E9-0BA4A20E0177}" name="Column5041" dataDxfId="11427"/>
    <tableColumn id="5078" xr3:uid="{B31CE658-8BB9-4F43-8E10-032EC11FCBC7}" name="Column5042" dataDxfId="11426"/>
    <tableColumn id="5079" xr3:uid="{0A3B7E0A-8077-B34F-9C1C-7F7773D75CCE}" name="Column5043" dataDxfId="11425"/>
    <tableColumn id="5080" xr3:uid="{985BF856-5883-7B49-92D1-0EC4E77841E8}" name="Column5044" dataDxfId="11424"/>
    <tableColumn id="5081" xr3:uid="{9A21B9AE-AED7-A447-8389-6DFFEE92BCF0}" name="Column5045" dataDxfId="11423"/>
    <tableColumn id="5082" xr3:uid="{49194811-B1DD-A146-9F47-99B06BD8623F}" name="Column5046" dataDxfId="11422"/>
    <tableColumn id="5083" xr3:uid="{D533101D-7BBC-7D49-92E2-55A52641B472}" name="Column5047" dataDxfId="11421"/>
    <tableColumn id="5084" xr3:uid="{512F791D-F4EB-F74A-B0A6-EAFC4BD80345}" name="Column5048" dataDxfId="11420"/>
    <tableColumn id="5085" xr3:uid="{C3534B26-45C2-3E43-BA99-C9EE7E1F53D7}" name="Column5049" dataDxfId="11419"/>
    <tableColumn id="5086" xr3:uid="{A2A5F42E-A05C-0C44-B6C1-1B38EA644BF5}" name="Column5050" dataDxfId="11418"/>
    <tableColumn id="5087" xr3:uid="{E7FADDC3-BD77-2D41-AE7E-79C078FF7F79}" name="Column5051" dataDxfId="11417"/>
    <tableColumn id="5088" xr3:uid="{3876C7FD-4CFE-7E4F-83A1-F9907DF211DF}" name="Column5052" dataDxfId="11416"/>
    <tableColumn id="5089" xr3:uid="{3B5CFB4A-AEE3-7643-AD2B-82FEA0CAC20E}" name="Column5053" dataDxfId="11415"/>
    <tableColumn id="5090" xr3:uid="{E5495B78-7C45-2249-81C7-C3E72CF1A130}" name="Column5054" dataDxfId="11414"/>
    <tableColumn id="5091" xr3:uid="{1D2EF3DF-A15A-8A4C-A25D-21E5819FB1D0}" name="Column5055" dataDxfId="11413"/>
    <tableColumn id="5092" xr3:uid="{91FD8A49-FE34-F243-9021-358B7DD785BF}" name="Column5056" dataDxfId="11412"/>
    <tableColumn id="5093" xr3:uid="{D96F9D21-CF3B-824D-93C1-25E4363149E3}" name="Column5057" dataDxfId="11411"/>
    <tableColumn id="5094" xr3:uid="{D5874315-E291-5E49-B965-373BDA895AAB}" name="Column5058" dataDxfId="11410"/>
    <tableColumn id="5095" xr3:uid="{EFEE1B3F-56B6-004B-8930-DCFA24460B43}" name="Column5059" dataDxfId="11409"/>
    <tableColumn id="5096" xr3:uid="{8563E863-5F52-7F41-8BBE-8D304C12A0B8}" name="Column5060" dataDxfId="11408"/>
    <tableColumn id="5097" xr3:uid="{30D0D4F1-A588-AA47-AB6C-9EED3375CA40}" name="Column5061" dataDxfId="11407"/>
    <tableColumn id="5098" xr3:uid="{9B02AFBC-EC16-6748-B35D-0BD15793312F}" name="Column5062" dataDxfId="11406"/>
    <tableColumn id="5099" xr3:uid="{E3D206A8-5AAE-C64E-AF84-90FDDCE1811A}" name="Column5063" dataDxfId="11405"/>
    <tableColumn id="5100" xr3:uid="{30BC54AC-2D46-7B4C-BC5B-CD8E5C3C8DF5}" name="Column5064" dataDxfId="11404"/>
    <tableColumn id="5101" xr3:uid="{07D084D3-E460-2E40-9AB4-40292152A124}" name="Column5065" dataDxfId="11403"/>
    <tableColumn id="5102" xr3:uid="{E3B26559-1853-604C-8ED8-2F5C63EFC5C9}" name="Column5066" dataDxfId="11402"/>
    <tableColumn id="5103" xr3:uid="{F797C3E4-F088-C74D-9847-DDFE27E3E5A8}" name="Column5067" dataDxfId="11401"/>
    <tableColumn id="5104" xr3:uid="{741466D6-DBD5-C941-9BC2-13E4FBCCAAD5}" name="Column5068" dataDxfId="11400"/>
    <tableColumn id="5105" xr3:uid="{5FA6A035-F2FF-0546-AA56-3709FCB8D929}" name="Column5069" dataDxfId="11399"/>
    <tableColumn id="5106" xr3:uid="{D1D04AA9-782F-F143-82DD-76F321AC50CC}" name="Column5070" dataDxfId="11398"/>
    <tableColumn id="5107" xr3:uid="{FB0D2198-A538-674D-8CAA-CA981B70B0F4}" name="Column5071" dataDxfId="11397"/>
    <tableColumn id="5108" xr3:uid="{4343F344-8572-F349-A22A-EDE738715816}" name="Column5072" dataDxfId="11396"/>
    <tableColumn id="5109" xr3:uid="{1DB29CC9-BC20-264D-9C89-1D55CE0AC73A}" name="Column5073" dataDxfId="11395"/>
    <tableColumn id="5110" xr3:uid="{DC13E26A-290F-0345-A9C7-8EF7D7308017}" name="Column5074" dataDxfId="11394"/>
    <tableColumn id="5111" xr3:uid="{643A4862-E127-C342-B3F1-C714A08891EE}" name="Column5075" dataDxfId="11393"/>
    <tableColumn id="5112" xr3:uid="{366C8A05-1454-2549-85F9-8A1EC0FA673C}" name="Column5076" dataDxfId="11392"/>
    <tableColumn id="5113" xr3:uid="{C59FA758-DE3B-E845-B984-DC1083E2133B}" name="Column5077" dataDxfId="11391"/>
    <tableColumn id="5114" xr3:uid="{A1789CE1-51E1-AC46-8FF1-B8158F869E10}" name="Column5078" dataDxfId="11390"/>
    <tableColumn id="5115" xr3:uid="{09AB4BC4-89D0-3745-BB18-07813CDA583E}" name="Column5079" dataDxfId="11389"/>
    <tableColumn id="5116" xr3:uid="{A0FC255D-C40B-E149-8681-AB6042B9179F}" name="Column5080" dataDxfId="11388"/>
    <tableColumn id="5117" xr3:uid="{3A0D11B5-2FA7-F94D-B4D0-951289B9B9A3}" name="Column5081" dataDxfId="11387"/>
    <tableColumn id="5118" xr3:uid="{088D238E-1DA3-EA48-903E-32ACA411110A}" name="Column5082" dataDxfId="11386"/>
    <tableColumn id="5119" xr3:uid="{A7543C53-F86C-3347-A5C2-529C76F2B519}" name="Column5083" dataDxfId="11385"/>
    <tableColumn id="5120" xr3:uid="{2806C6D1-C837-C04F-8ED6-5EC155442F90}" name="Column5084" dataDxfId="11384"/>
    <tableColumn id="5121" xr3:uid="{09B1EA29-1AD1-C84F-8D00-9CE0FAD8BF1C}" name="Column5085" dataDxfId="11383"/>
    <tableColumn id="5122" xr3:uid="{39DED199-D381-8440-994D-3B747B5228A5}" name="Column5086" dataDxfId="11382"/>
    <tableColumn id="5123" xr3:uid="{244B5433-CC98-934D-95E2-3A178FA23578}" name="Column5087" dataDxfId="11381"/>
    <tableColumn id="5124" xr3:uid="{675068D8-7089-FF4B-B804-11136F1E03BB}" name="Column5088" dataDxfId="11380"/>
    <tableColumn id="5125" xr3:uid="{76303018-B7B7-FA42-8A49-8E55276CAD10}" name="Column5089" dataDxfId="11379"/>
    <tableColumn id="5126" xr3:uid="{E604B0F9-BB33-6D40-B813-1685F4545951}" name="Column5090" dataDxfId="11378"/>
    <tableColumn id="5127" xr3:uid="{D55F0F16-76AF-634D-959D-757A119E0D11}" name="Column5091" dataDxfId="11377"/>
    <tableColumn id="5128" xr3:uid="{FE184CAB-18B4-CE4A-BF2F-BD213F9A82DA}" name="Column5092" dataDxfId="11376"/>
    <tableColumn id="5129" xr3:uid="{83DF633E-8958-CD42-ADC6-00D40ACA71BA}" name="Column5093" dataDxfId="11375"/>
    <tableColumn id="5130" xr3:uid="{DB2828E2-B81A-4046-969D-EC87534F96A8}" name="Column5094" dataDxfId="11374"/>
    <tableColumn id="5131" xr3:uid="{52398692-DD5A-D743-8CB7-9BB1B0E296FC}" name="Column5095" dataDxfId="11373"/>
    <tableColumn id="5132" xr3:uid="{D7C50A6D-322E-9D44-BF74-4C56AA816A61}" name="Column5096" dataDxfId="11372"/>
    <tableColumn id="5133" xr3:uid="{BB2C9B4D-EDFB-C449-9DB4-0DB363A475D7}" name="Column5097" dataDxfId="11371"/>
    <tableColumn id="5134" xr3:uid="{98A78577-B375-7E40-9E2C-582FC12B8CF0}" name="Column5098" dataDxfId="11370"/>
    <tableColumn id="5135" xr3:uid="{15909580-B2FB-DA40-BE19-1A7ECD7E1126}" name="Column5099" dataDxfId="11369"/>
    <tableColumn id="5136" xr3:uid="{4FE03DEA-2637-5644-9059-390316F3CEAB}" name="Column5100" dataDxfId="11368"/>
    <tableColumn id="5137" xr3:uid="{FBD21622-8BEF-0144-B152-995A731EC939}" name="Column5101" dataDxfId="11367"/>
    <tableColumn id="5138" xr3:uid="{55D8440B-D164-0449-8AAD-C925B2E23416}" name="Column5102" dataDxfId="11366"/>
    <tableColumn id="5139" xr3:uid="{DCD58B35-F562-6446-8274-4C75CE888236}" name="Column5103" dataDxfId="11365"/>
    <tableColumn id="5140" xr3:uid="{40F2584B-67EC-2742-9B3C-A46F50CF0C30}" name="Column5104" dataDxfId="11364"/>
    <tableColumn id="5141" xr3:uid="{098D7738-3E64-054A-A92D-88C9ABCA6B05}" name="Column5105" dataDxfId="11363"/>
    <tableColumn id="5142" xr3:uid="{B16938EE-FE42-5044-AD89-F97B8E215598}" name="Column5106" dataDxfId="11362"/>
    <tableColumn id="5143" xr3:uid="{9AB24F76-F947-C04D-9582-768E148751A2}" name="Column5107" dataDxfId="11361"/>
    <tableColumn id="5144" xr3:uid="{1046B914-7D61-354E-8B12-6BF4517444FF}" name="Column5108" dataDxfId="11360"/>
    <tableColumn id="5145" xr3:uid="{83C156CD-0E9E-5640-8812-7E7872C78DB6}" name="Column5109" dataDxfId="11359"/>
    <tableColumn id="5146" xr3:uid="{72181452-B441-4D43-AB32-3C06487D17EE}" name="Column5110" dataDxfId="11358"/>
    <tableColumn id="5147" xr3:uid="{A3BD2603-2C2B-B140-9A26-78BD39B91B52}" name="Column5111" dataDxfId="11357"/>
    <tableColumn id="5148" xr3:uid="{EB790B2D-ED25-CB47-80B6-753F20BF7EC1}" name="Column5112" dataDxfId="11356"/>
    <tableColumn id="5149" xr3:uid="{132AC7A9-45F9-1C4B-8A42-4DD4D6495CE7}" name="Column5113" dataDxfId="11355"/>
    <tableColumn id="5150" xr3:uid="{046B9A3B-3436-474E-8BFF-F693A4A5933C}" name="Column5114" dataDxfId="11354"/>
    <tableColumn id="5151" xr3:uid="{2EE1F46E-4E09-E146-9C61-B83072ACC598}" name="Column5115" dataDxfId="11353"/>
    <tableColumn id="5152" xr3:uid="{DA84DF29-3F15-7345-9E00-439F734FE4D4}" name="Column5116" dataDxfId="11352"/>
    <tableColumn id="5153" xr3:uid="{FA056991-9D65-2B48-8F3A-06A819DE2652}" name="Column5117" dataDxfId="11351"/>
    <tableColumn id="5154" xr3:uid="{07200B03-520A-B349-B481-62AD398E3F8B}" name="Column5118" dataDxfId="11350"/>
    <tableColumn id="5155" xr3:uid="{90EE0753-C6B4-F846-AD3D-9A799C9F637A}" name="Column5119" dataDxfId="11349"/>
    <tableColumn id="5156" xr3:uid="{A78C4A68-4E99-C546-92CA-ABCB832B01ED}" name="Column5120" dataDxfId="11348"/>
    <tableColumn id="5157" xr3:uid="{32D48A17-CC47-C54B-A04E-D624AFDE0987}" name="Column5121" dataDxfId="11347"/>
    <tableColumn id="5158" xr3:uid="{A127FC55-884A-7744-A3FC-E8A43F7181FB}" name="Column5122" dataDxfId="11346"/>
    <tableColumn id="5159" xr3:uid="{D8BCA457-21BF-B744-B55F-D0D54AF5DC7E}" name="Column5123" dataDxfId="11345"/>
    <tableColumn id="5160" xr3:uid="{93F068B7-A109-4144-ACDA-F7DFA87C579D}" name="Column5124" dataDxfId="11344"/>
    <tableColumn id="5161" xr3:uid="{FC6830E9-4C3F-C548-9EB5-B978BC929ED6}" name="Column5125" dataDxfId="11343"/>
    <tableColumn id="5162" xr3:uid="{B287F93F-B424-D341-B8AC-F394C6A8C0BD}" name="Column5126" dataDxfId="11342"/>
    <tableColumn id="5163" xr3:uid="{8D8BDBCE-075B-604C-93C8-388635DCECE7}" name="Column5127" dataDxfId="11341"/>
    <tableColumn id="5164" xr3:uid="{E4552C2B-7324-6446-9FA2-41088013104F}" name="Column5128" dataDxfId="11340"/>
    <tableColumn id="5165" xr3:uid="{51913BB1-934B-2243-85F6-94B7B967877B}" name="Column5129" dataDxfId="11339"/>
    <tableColumn id="5166" xr3:uid="{0221BBEA-12A2-6E47-8FB3-9EECC5AC1313}" name="Column5130" dataDxfId="11338"/>
    <tableColumn id="5167" xr3:uid="{624DCFD0-1EDA-D042-9277-DEC79E28F0F2}" name="Column5131" dataDxfId="11337"/>
    <tableColumn id="5168" xr3:uid="{B2A7F7D7-DF8A-7446-9C61-773A8DC379F1}" name="Column5132" dataDxfId="11336"/>
    <tableColumn id="5169" xr3:uid="{42BAEEF5-54EC-CC4F-B7D3-6ADE9DAA9889}" name="Column5133" dataDxfId="11335"/>
    <tableColumn id="5170" xr3:uid="{323BA2D4-3D19-2D41-A7E5-7B8EE9366880}" name="Column5134" dataDxfId="11334"/>
    <tableColumn id="5171" xr3:uid="{7326B2F0-167F-554B-9BED-6E47E04DBEE9}" name="Column5135" dataDxfId="11333"/>
    <tableColumn id="5172" xr3:uid="{8BD78B66-39FF-EA4E-9F73-9312ADE7E7C2}" name="Column5136" dataDxfId="11332"/>
    <tableColumn id="5173" xr3:uid="{9141A27E-00E2-664E-8A1D-FCD580B116DE}" name="Column5137" dataDxfId="11331"/>
    <tableColumn id="5174" xr3:uid="{4340F447-E838-6D43-8B12-C1D52582F29A}" name="Column5138" dataDxfId="11330"/>
    <tableColumn id="5175" xr3:uid="{BBDB7E2D-8468-A849-B16E-F590C608DC33}" name="Column5139" dataDxfId="11329"/>
    <tableColumn id="5176" xr3:uid="{E2164D0B-E074-6748-A12A-502A6BB51998}" name="Column5140" dataDxfId="11328"/>
    <tableColumn id="5177" xr3:uid="{34BD51AA-18AA-8A47-BDA7-6C8ED8970BF5}" name="Column5141" dataDxfId="11327"/>
    <tableColumn id="5178" xr3:uid="{85502748-D258-F84A-8817-D420B5A31A1B}" name="Column5142" dataDxfId="11326"/>
    <tableColumn id="5179" xr3:uid="{528002AC-74B5-B94A-9D0D-B5B065B46B36}" name="Column5143" dataDxfId="11325"/>
    <tableColumn id="5180" xr3:uid="{D636A15A-89C4-734D-BA66-E364305454B4}" name="Column5144" dataDxfId="11324"/>
    <tableColumn id="5181" xr3:uid="{C4B769DE-74DE-F44F-821E-BA5D759B5EBD}" name="Column5145" dataDxfId="11323"/>
    <tableColumn id="5182" xr3:uid="{4BCBB228-048D-E54C-BE36-AA92ED3A2EA6}" name="Column5146" dataDxfId="11322"/>
    <tableColumn id="5183" xr3:uid="{E6866E56-1B09-3A44-B792-6B234230F871}" name="Column5147" dataDxfId="11321"/>
    <tableColumn id="5184" xr3:uid="{0C496A4D-C2FA-DC47-94E5-933F5CB6C1EE}" name="Column5148" dataDxfId="11320"/>
    <tableColumn id="5185" xr3:uid="{FA5662B5-52C1-1245-8B0A-C43F90910284}" name="Column5149" dataDxfId="11319"/>
    <tableColumn id="5186" xr3:uid="{BFC227A5-496E-AE4E-A547-FCBB46429E97}" name="Column5150" dataDxfId="11318"/>
    <tableColumn id="5187" xr3:uid="{71732C99-8F63-1541-99FE-87ECDAB08408}" name="Column5151" dataDxfId="11317"/>
    <tableColumn id="5188" xr3:uid="{592C74AE-3E66-DC48-A08D-33D7F0910F5E}" name="Column5152" dataDxfId="11316"/>
    <tableColumn id="5189" xr3:uid="{BF87CBD4-E88C-0F44-9B52-1521E6F9A5B7}" name="Column5153" dataDxfId="11315"/>
    <tableColumn id="5190" xr3:uid="{DADD0817-30EC-734D-8E0A-7190E6E6475C}" name="Column5154" dataDxfId="11314"/>
    <tableColumn id="5191" xr3:uid="{237E4B6A-8209-EC4C-8669-F8BF8F4298B6}" name="Column5155" dataDxfId="11313"/>
    <tableColumn id="5192" xr3:uid="{84683AA0-56B6-6141-BE8A-7617FA1B270E}" name="Column5156" dataDxfId="11312"/>
    <tableColumn id="5193" xr3:uid="{E1424639-5903-404D-83FF-4A5D50969928}" name="Column5157" dataDxfId="11311"/>
    <tableColumn id="5194" xr3:uid="{238E416E-7A8A-7545-A4B1-9143986F4CF5}" name="Column5158" dataDxfId="11310"/>
    <tableColumn id="5195" xr3:uid="{6F6ABADA-CBCB-724D-871A-2B3158E522AD}" name="Column5159" dataDxfId="11309"/>
    <tableColumn id="5196" xr3:uid="{80712AFF-5FE1-F54B-A3AD-C04FFC1F129B}" name="Column5160" dataDxfId="11308"/>
    <tableColumn id="5197" xr3:uid="{0EDCE816-0171-1345-908E-DDF2E1DF6AB5}" name="Column5161" dataDxfId="11307"/>
    <tableColumn id="5198" xr3:uid="{FE2B239B-D2D8-0B46-885E-C6E0EEDA1B24}" name="Column5162" dataDxfId="11306"/>
    <tableColumn id="5199" xr3:uid="{0BCE4548-FAB9-C143-8090-21F0ACB54182}" name="Column5163" dataDxfId="11305"/>
    <tableColumn id="5200" xr3:uid="{08619CEF-78E3-584F-A6D7-019AFDF5B017}" name="Column5164" dataDxfId="11304"/>
    <tableColumn id="5201" xr3:uid="{0EE464FD-900D-DB45-8261-559FDDE966C7}" name="Column5165" dataDxfId="11303"/>
    <tableColumn id="5202" xr3:uid="{D46BE326-30C5-2C45-9DED-7F5CF21CF47B}" name="Column5166" dataDxfId="11302"/>
    <tableColumn id="5203" xr3:uid="{204BDE81-F64C-6045-8AEC-38E91DA0C102}" name="Column5167" dataDxfId="11301"/>
    <tableColumn id="5204" xr3:uid="{809994CB-3EFC-1C4D-BA3B-D0F58A0EE35F}" name="Column5168" dataDxfId="11300"/>
    <tableColumn id="5205" xr3:uid="{D67F9211-53BB-6347-B386-A006296510CD}" name="Column5169" dataDxfId="11299"/>
    <tableColumn id="5206" xr3:uid="{F4F64896-6F5A-6741-9673-092F42269840}" name="Column5170" dataDxfId="11298"/>
    <tableColumn id="5207" xr3:uid="{244EEA7A-748C-5843-947B-8FBB9A1630B7}" name="Column5171" dataDxfId="11297"/>
    <tableColumn id="5208" xr3:uid="{153536A1-CF12-4F45-BDB8-8002E54F420A}" name="Column5172" dataDxfId="11296"/>
    <tableColumn id="5209" xr3:uid="{F702B0B5-9537-DB4A-BE37-9769AC9C8577}" name="Column5173" dataDxfId="11295"/>
    <tableColumn id="5210" xr3:uid="{B3630FA8-96F8-F24F-A2A1-5F529592F20F}" name="Column5174" dataDxfId="11294"/>
    <tableColumn id="5211" xr3:uid="{4EF186DC-0E39-AD48-BAFA-29331A7B92B7}" name="Column5175" dataDxfId="11293"/>
    <tableColumn id="5212" xr3:uid="{234B0EFB-DE02-4C41-BBCA-A614E25AF9FC}" name="Column5176" dataDxfId="11292"/>
    <tableColumn id="5213" xr3:uid="{D0900165-CC69-844B-8ADE-1141BE08454F}" name="Column5177" dataDxfId="11291"/>
    <tableColumn id="5214" xr3:uid="{ED979EE5-3D9D-9548-9A59-38844130647F}" name="Column5178" dataDxfId="11290"/>
    <tableColumn id="5215" xr3:uid="{6A4E1D5D-EC48-9445-8ED9-99EDE2C7804D}" name="Column5179" dataDxfId="11289"/>
    <tableColumn id="5216" xr3:uid="{4EEB996C-1A37-A149-9B27-1CFA79337E92}" name="Column5180" dataDxfId="11288"/>
    <tableColumn id="5217" xr3:uid="{CF769130-66A3-9C43-96C0-E5477BE2BF16}" name="Column5181" dataDxfId="11287"/>
    <tableColumn id="5218" xr3:uid="{BF229EB0-0594-BA4A-8CD3-195CBD55FA03}" name="Column5182" dataDxfId="11286"/>
    <tableColumn id="5219" xr3:uid="{D83CA7D4-6E3E-AD4F-A490-05BC8CFE531E}" name="Column5183" dataDxfId="11285"/>
    <tableColumn id="5220" xr3:uid="{1C94C0EE-3782-D342-AE2E-BB464FCC8159}" name="Column5184" dataDxfId="11284"/>
    <tableColumn id="5221" xr3:uid="{F8CE5CA5-39A7-454A-8834-5DB46C3BE496}" name="Column5185" dataDxfId="11283"/>
    <tableColumn id="5222" xr3:uid="{560ED58C-B36A-1A47-BF29-9633E557E2AA}" name="Column5186" dataDxfId="11282"/>
    <tableColumn id="5223" xr3:uid="{7E95DD1E-1CC3-D641-B95D-5F94D1EABB38}" name="Column5187" dataDxfId="11281"/>
    <tableColumn id="5224" xr3:uid="{8554FCD8-A1E4-ED4E-B639-164750EF87C3}" name="Column5188" dataDxfId="11280"/>
    <tableColumn id="5225" xr3:uid="{CD0AA560-E28E-8346-A072-F5D329DFEC21}" name="Column5189" dataDxfId="11279"/>
    <tableColumn id="5226" xr3:uid="{F1CC9EF8-DE93-DA4D-8ADE-9780E6AC5CC0}" name="Column5190" dataDxfId="11278"/>
    <tableColumn id="5227" xr3:uid="{5D3DADB6-B4DF-6248-836C-83965961B40C}" name="Column5191" dataDxfId="11277"/>
    <tableColumn id="5228" xr3:uid="{424F3107-DA23-0B4B-A64C-FF82C7AEA303}" name="Column5192" dataDxfId="11276"/>
    <tableColumn id="5229" xr3:uid="{5C421393-B0FD-0749-9F77-3A6637F117C3}" name="Column5193" dataDxfId="11275"/>
    <tableColumn id="5230" xr3:uid="{AB1F126B-AD1A-814B-BBA2-649747A8AB28}" name="Column5194" dataDxfId="11274"/>
    <tableColumn id="5231" xr3:uid="{71F74131-8825-4140-A12F-D500662AD40F}" name="Column5195" dataDxfId="11273"/>
    <tableColumn id="5232" xr3:uid="{DED50D8C-BB04-BD44-8AF5-85BBCD13FAF5}" name="Column5196" dataDxfId="11272"/>
    <tableColumn id="5233" xr3:uid="{579F8130-5021-0A41-905B-D33A0A828B1E}" name="Column5197" dataDxfId="11271"/>
    <tableColumn id="5234" xr3:uid="{3A0265A3-8F4A-7D4C-BA7B-037A0CA0D824}" name="Column5198" dataDxfId="11270"/>
    <tableColumn id="5235" xr3:uid="{F1651115-8F16-5C40-992B-010AC8107721}" name="Column5199" dataDxfId="11269"/>
    <tableColumn id="5236" xr3:uid="{65A736DE-3E4E-0443-8CB0-B9142EA51CDE}" name="Column5200" dataDxfId="11268"/>
    <tableColumn id="5237" xr3:uid="{5444534D-988B-DA46-9148-7E2F922B340E}" name="Column5201" dataDxfId="11267"/>
    <tableColumn id="5238" xr3:uid="{FCD7D9C3-1147-8746-BEE3-1F2B9DACAF5C}" name="Column5202" dataDxfId="11266"/>
    <tableColumn id="5239" xr3:uid="{25B44CC7-ADA7-5249-B4A4-E16D30E30B7D}" name="Column5203" dataDxfId="11265"/>
    <tableColumn id="5240" xr3:uid="{B850CA34-84ED-E54A-AB91-106624C093A4}" name="Column5204" dataDxfId="11264"/>
    <tableColumn id="5241" xr3:uid="{BE3B6104-D899-AB48-9F86-558C811A22F0}" name="Column5205" dataDxfId="11263"/>
    <tableColumn id="5242" xr3:uid="{6F19A7A0-FB97-4A4E-8F0A-8C7DCE5DA779}" name="Column5206" dataDxfId="11262"/>
    <tableColumn id="5243" xr3:uid="{EE6EC737-22A1-084B-9830-564370E80EFD}" name="Column5207" dataDxfId="11261"/>
    <tableColumn id="5244" xr3:uid="{AEBA70D9-8874-EE4E-98A9-64927C614EAC}" name="Column5208" dataDxfId="11260"/>
    <tableColumn id="5245" xr3:uid="{E3AA5CE1-FEEE-244D-A9EE-5110AE8140E5}" name="Column5209" dataDxfId="11259"/>
    <tableColumn id="5246" xr3:uid="{BA7959C7-CC52-3241-AC2B-A9AD073B6FEC}" name="Column5210" dataDxfId="11258"/>
    <tableColumn id="5247" xr3:uid="{E896726E-8766-C940-ADAE-6A6B4A09ED27}" name="Column5211" dataDxfId="11257"/>
    <tableColumn id="5248" xr3:uid="{E9FB402E-D9A8-2D43-B89B-776FD9BB6629}" name="Column5212" dataDxfId="11256"/>
    <tableColumn id="5249" xr3:uid="{67C8802D-CA64-2B48-87DC-A26157334EBC}" name="Column5213" dataDxfId="11255"/>
    <tableColumn id="5250" xr3:uid="{A3CF4CFA-4061-EC4B-A241-A43ADE0FB581}" name="Column5214" dataDxfId="11254"/>
    <tableColumn id="5251" xr3:uid="{F5FFA555-07BC-3F45-A482-7A328643E8FD}" name="Column5215" dataDxfId="11253"/>
    <tableColumn id="5252" xr3:uid="{EE1C8612-6779-7A41-8BDB-7B0F23DD28B5}" name="Column5216" dataDxfId="11252"/>
    <tableColumn id="5253" xr3:uid="{1B354085-B1D4-9447-B3FF-9CA7AE87CDE2}" name="Column5217" dataDxfId="11251"/>
    <tableColumn id="5254" xr3:uid="{A3F82DEF-D6DB-2541-84B2-FAA937B0763D}" name="Column5218" dataDxfId="11250"/>
    <tableColumn id="5255" xr3:uid="{267A9B62-02B7-FD42-BE0E-B40AFBB70C58}" name="Column5219" dataDxfId="11249"/>
    <tableColumn id="5256" xr3:uid="{4B2427B1-A0A7-1B4F-B8F0-A4F96A1AD2DA}" name="Column5220" dataDxfId="11248"/>
    <tableColumn id="5257" xr3:uid="{70547982-0A9F-0746-8F13-49C3A93DE4D2}" name="Column5221" dataDxfId="11247"/>
    <tableColumn id="5258" xr3:uid="{832D3A00-3909-E841-A2DA-F42BB0327E39}" name="Column5222" dataDxfId="11246"/>
    <tableColumn id="5259" xr3:uid="{149C9DE7-D24C-3647-8C06-5C5DE91BFB5E}" name="Column5223" dataDxfId="11245"/>
    <tableColumn id="5260" xr3:uid="{73BA83B5-72F6-CA48-941C-24E21937ACDB}" name="Column5224" dataDxfId="11244"/>
    <tableColumn id="5261" xr3:uid="{76039180-9B19-644B-B24D-9F74D41E6D1E}" name="Column5225" dataDxfId="11243"/>
    <tableColumn id="5262" xr3:uid="{9028BCF3-B9D3-8643-9E43-D69121CB7825}" name="Column5226" dataDxfId="11242"/>
    <tableColumn id="5263" xr3:uid="{D56F7F46-230E-8849-B6AE-B4A9AE30ACF5}" name="Column5227" dataDxfId="11241"/>
    <tableColumn id="5264" xr3:uid="{D3F9F68B-8AA3-D243-9F35-F8D6D2D798DB}" name="Column5228" dataDxfId="11240"/>
    <tableColumn id="5265" xr3:uid="{591C0FC2-DDB5-5E42-A99E-372094437419}" name="Column5229" dataDxfId="11239"/>
    <tableColumn id="5266" xr3:uid="{F336309C-3B71-5B4B-B9B0-62421785DD36}" name="Column5230" dataDxfId="11238"/>
    <tableColumn id="5267" xr3:uid="{886CD231-9B27-BD4B-8AF0-2003D0437F17}" name="Column5231" dataDxfId="11237"/>
    <tableColumn id="5268" xr3:uid="{0A66DB8F-F6E5-4143-8470-BEEA3F843549}" name="Column5232" dataDxfId="11236"/>
    <tableColumn id="5269" xr3:uid="{9496E2D7-5FF2-AB4C-A2DC-DB9F0473DABB}" name="Column5233" dataDxfId="11235"/>
    <tableColumn id="5270" xr3:uid="{56D5FCDD-92FC-B842-BB52-ED72A6A489A2}" name="Column5234" dataDxfId="11234"/>
    <tableColumn id="5271" xr3:uid="{F8510DE2-D91B-C344-A187-FE672F68CF69}" name="Column5235" dataDxfId="11233"/>
    <tableColumn id="5272" xr3:uid="{2D8724FD-2F66-7449-845A-A7ABDC60387E}" name="Column5236" dataDxfId="11232"/>
    <tableColumn id="5273" xr3:uid="{E31CA61D-339E-D84D-9B90-656A76270523}" name="Column5237" dataDxfId="11231"/>
    <tableColumn id="5274" xr3:uid="{0F65B720-0EA7-444D-B315-F08FF1D5D186}" name="Column5238" dataDxfId="11230"/>
    <tableColumn id="5275" xr3:uid="{B96ED532-1210-8A4F-8A77-31278F9588FC}" name="Column5239" dataDxfId="11229"/>
    <tableColumn id="5276" xr3:uid="{DBD785CD-210C-9448-BD15-880158A670FA}" name="Column5240" dataDxfId="11228"/>
    <tableColumn id="5277" xr3:uid="{7707C6FA-E396-6042-B971-115FE8454687}" name="Column5241" dataDxfId="11227"/>
    <tableColumn id="5278" xr3:uid="{87FB4E76-218F-DA4C-844F-77AF045C8E5D}" name="Column5242" dataDxfId="11226"/>
    <tableColumn id="5279" xr3:uid="{8FF4B2A8-E5CC-7C46-B302-1FAA2B4BD199}" name="Column5243" dataDxfId="11225"/>
    <tableColumn id="5280" xr3:uid="{9918C31F-8CF8-B74B-B272-CBE3F5282BA9}" name="Column5244" dataDxfId="11224"/>
    <tableColumn id="5281" xr3:uid="{E5EC75DD-3FF4-3342-B464-1C55F0813FE0}" name="Column5245" dataDxfId="11223"/>
    <tableColumn id="5282" xr3:uid="{D03ACE3A-83DE-214E-AB64-CDD019BF2698}" name="Column5246" dataDxfId="11222"/>
    <tableColumn id="5283" xr3:uid="{D1EBF8E2-307D-DE4D-BFF5-0F84CC6DA734}" name="Column5247" dataDxfId="11221"/>
    <tableColumn id="5284" xr3:uid="{781C7168-EB6E-5A48-8BDA-07C505C71A08}" name="Column5248" dataDxfId="11220"/>
    <tableColumn id="5285" xr3:uid="{291B4061-C3CC-504F-A847-8EBE70F47214}" name="Column5249" dataDxfId="11219"/>
    <tableColumn id="5286" xr3:uid="{786D7E2D-C3FD-D941-8F1E-7365E350E989}" name="Column5250" dataDxfId="11218"/>
    <tableColumn id="5287" xr3:uid="{B506C56E-006F-DF4E-8CE9-070C8FDB330A}" name="Column5251" dataDxfId="11217"/>
    <tableColumn id="5288" xr3:uid="{946E942F-706B-3E4D-A821-B02BA8D3BA21}" name="Column5252" dataDxfId="11216"/>
    <tableColumn id="5289" xr3:uid="{66285419-F5A8-F643-8A8A-C6593FFBC18B}" name="Column5253" dataDxfId="11215"/>
    <tableColumn id="5290" xr3:uid="{5ACA05C6-4D7E-A14C-8C68-5BF0E2D68E15}" name="Column5254" dataDxfId="11214"/>
    <tableColumn id="5291" xr3:uid="{EDF105AE-81B6-D44A-BC1B-C9E0CA003054}" name="Column5255" dataDxfId="11213"/>
    <tableColumn id="5292" xr3:uid="{303685BD-037E-AD44-9FB6-2B048168F677}" name="Column5256" dataDxfId="11212"/>
    <tableColumn id="5293" xr3:uid="{891AFA5B-F32A-D34D-B42C-EFDFA5E5A3B5}" name="Column5257" dataDxfId="11211"/>
    <tableColumn id="5294" xr3:uid="{93BB886E-14BA-1548-92D7-68852DE379D2}" name="Column5258" dataDxfId="11210"/>
    <tableColumn id="5295" xr3:uid="{8E552535-1366-F64A-AC82-3ADCA18C05A3}" name="Column5259" dataDxfId="11209"/>
    <tableColumn id="5296" xr3:uid="{713B7144-96A7-0A49-9C67-A25F28A3A7B7}" name="Column5260" dataDxfId="11208"/>
    <tableColumn id="5297" xr3:uid="{1508F083-D3C4-4D40-B9A4-F0E109F433BE}" name="Column5261" dataDxfId="11207"/>
    <tableColumn id="5298" xr3:uid="{50EE4989-F04A-8042-BFEA-B7FCDFB0BE67}" name="Column5262" dataDxfId="11206"/>
    <tableColumn id="5299" xr3:uid="{93385E3B-AC4D-624E-832C-4ACCC209A3B8}" name="Column5263" dataDxfId="11205"/>
    <tableColumn id="5300" xr3:uid="{121A766D-391B-A845-A34A-33589D7FB3A3}" name="Column5264" dataDxfId="11204"/>
    <tableColumn id="5301" xr3:uid="{D98938CB-304A-B142-A331-8941A3C99890}" name="Column5265" dataDxfId="11203"/>
    <tableColumn id="5302" xr3:uid="{7F03A747-B15A-FC4C-85E0-77A811545943}" name="Column5266" dataDxfId="11202"/>
    <tableColumn id="5303" xr3:uid="{00F4ED90-BDA0-1049-86D6-B7B75F975B46}" name="Column5267" dataDxfId="11201"/>
    <tableColumn id="5304" xr3:uid="{F6AE8B40-A61D-C04E-93EF-0883DE205CC2}" name="Column5268" dataDxfId="11200"/>
    <tableColumn id="5305" xr3:uid="{96AC8AFE-8B8F-E644-9DE1-D79C52A6DC8F}" name="Column5269" dataDxfId="11199"/>
    <tableColumn id="5306" xr3:uid="{2A55997C-1A30-054D-95F8-388130F43A9D}" name="Column5270" dataDxfId="11198"/>
    <tableColumn id="5307" xr3:uid="{BF4EA35D-E611-D448-A701-01F30BC34F8E}" name="Column5271" dataDxfId="11197"/>
    <tableColumn id="5308" xr3:uid="{0871760C-EF8C-814F-9952-7B05B4F8DD7E}" name="Column5272" dataDxfId="11196"/>
    <tableColumn id="5309" xr3:uid="{09E02897-EA65-504B-BB30-AEEEA06EE7DC}" name="Column5273" dataDxfId="11195"/>
    <tableColumn id="5310" xr3:uid="{5C0F8628-BC9F-C845-B0D7-AC860622D417}" name="Column5274" dataDxfId="11194"/>
    <tableColumn id="5311" xr3:uid="{C5CCEB3B-00CD-C44D-BEF6-B5E3BBDE1267}" name="Column5275" dataDxfId="11193"/>
    <tableColumn id="5312" xr3:uid="{8CEE9ECC-3695-E74C-8073-0130F9B15BF7}" name="Column5276" dataDxfId="11192"/>
    <tableColumn id="5313" xr3:uid="{2365084B-4075-5147-8FD8-F7C04C65B21F}" name="Column5277" dataDxfId="11191"/>
    <tableColumn id="5314" xr3:uid="{3F3E75D3-F6F7-E34D-B069-F0469FB916E3}" name="Column5278" dataDxfId="11190"/>
    <tableColumn id="5315" xr3:uid="{75F7BFE4-91B8-CD4F-A346-D9CDA0C53339}" name="Column5279" dataDxfId="11189"/>
    <tableColumn id="5316" xr3:uid="{5297676B-9B68-F54A-B7C3-6429B3A95DFD}" name="Column5280" dataDxfId="11188"/>
    <tableColumn id="5317" xr3:uid="{8E9CE057-53AB-5847-B76B-A35448CD5F9C}" name="Column5281" dataDxfId="11187"/>
    <tableColumn id="5318" xr3:uid="{25B901E3-5AED-784A-8FCC-4FADA207C320}" name="Column5282" dataDxfId="11186"/>
    <tableColumn id="5319" xr3:uid="{7A6A737B-E518-EB4D-B9E9-783EEDD6023A}" name="Column5283" dataDxfId="11185"/>
    <tableColumn id="5320" xr3:uid="{D4553A11-8744-E745-8272-6F87F434A5AE}" name="Column5284" dataDxfId="11184"/>
    <tableColumn id="5321" xr3:uid="{124F5CA1-7935-E64D-8E98-E9523C654194}" name="Column5285" dataDxfId="11183"/>
    <tableColumn id="5322" xr3:uid="{222A772E-3334-DE41-A3EA-E9C74E800B5C}" name="Column5286" dataDxfId="11182"/>
    <tableColumn id="5323" xr3:uid="{1B02C962-568C-F14F-8C14-F9A411C64F1C}" name="Column5287" dataDxfId="11181"/>
    <tableColumn id="5324" xr3:uid="{CD47E7CA-5C39-924F-B6C7-357D9831F0F9}" name="Column5288" dataDxfId="11180"/>
    <tableColumn id="5325" xr3:uid="{FD0108F4-BBD5-FF4B-AD68-A81ACED2BB9A}" name="Column5289" dataDxfId="11179"/>
    <tableColumn id="5326" xr3:uid="{95517A34-DCE0-EE44-97A2-35A124C35F7A}" name="Column5290" dataDxfId="11178"/>
    <tableColumn id="5327" xr3:uid="{8DDDA7A4-88AE-A54D-A0B1-338F8B3D93C3}" name="Column5291" dataDxfId="11177"/>
    <tableColumn id="5328" xr3:uid="{6FEC10D9-F412-B442-9EFD-127CE40CB18F}" name="Column5292" dataDxfId="11176"/>
    <tableColumn id="5329" xr3:uid="{EB47F5F4-FDE2-474B-A541-F34F2FDC33C5}" name="Column5293" dataDxfId="11175"/>
    <tableColumn id="5330" xr3:uid="{72F3B6E5-FD57-1648-95D2-FE62686D0695}" name="Column5294" dataDxfId="11174"/>
    <tableColumn id="5331" xr3:uid="{FDAC7937-C980-784D-A570-93B691CA64F2}" name="Column5295" dataDxfId="11173"/>
    <tableColumn id="5332" xr3:uid="{E1070DD0-377B-9748-B87F-C8BEC5D33479}" name="Column5296" dataDxfId="11172"/>
    <tableColumn id="5333" xr3:uid="{5DC0600F-885E-294F-93A3-309AC7D77A98}" name="Column5297" dataDxfId="11171"/>
    <tableColumn id="5334" xr3:uid="{3476DA2C-F00B-7247-8BBF-A8357E122CFF}" name="Column5298" dataDxfId="11170"/>
    <tableColumn id="5335" xr3:uid="{1187B736-FC7B-0E4F-8D8C-EADD6E787C1E}" name="Column5299" dataDxfId="11169"/>
    <tableColumn id="5336" xr3:uid="{6CDDD054-C4A9-8C4A-B0D7-AACD26D7F3C7}" name="Column5300" dataDxfId="11168"/>
    <tableColumn id="5337" xr3:uid="{98249CEF-20AC-0E42-8395-3C6810C290D5}" name="Column5301" dataDxfId="11167"/>
    <tableColumn id="5338" xr3:uid="{D23A5952-840E-9444-969E-57879AE063FE}" name="Column5302" dataDxfId="11166"/>
    <tableColumn id="5339" xr3:uid="{82CA9D20-2958-7B44-B6D6-156D4A00562E}" name="Column5303" dataDxfId="11165"/>
    <tableColumn id="5340" xr3:uid="{1971F528-DDF9-8C43-BFD0-4499AB51CC65}" name="Column5304" dataDxfId="11164"/>
    <tableColumn id="5341" xr3:uid="{4B779437-CEA5-2B44-B262-511C9316E835}" name="Column5305" dataDxfId="11163"/>
    <tableColumn id="5342" xr3:uid="{F178C6B3-EB9D-6648-A2FC-9C2701C87681}" name="Column5306" dataDxfId="11162"/>
    <tableColumn id="5343" xr3:uid="{4CA94693-5E3D-1F4C-BF3B-67A0079A82C0}" name="Column5307" dataDxfId="11161"/>
    <tableColumn id="5344" xr3:uid="{7BB65051-3214-774A-80B2-CCDE8C7F8A7C}" name="Column5308" dataDxfId="11160"/>
    <tableColumn id="5345" xr3:uid="{A0BF5AD0-EA8E-6645-94E5-E456B675FCDA}" name="Column5309" dataDxfId="11159"/>
    <tableColumn id="5346" xr3:uid="{FB82C595-5F29-9C4D-874F-0DFC07AF9DA1}" name="Column5310" dataDxfId="11158"/>
    <tableColumn id="5347" xr3:uid="{41F3EC10-0B22-8947-852B-73344B6F24AE}" name="Column5311" dataDxfId="11157"/>
    <tableColumn id="5348" xr3:uid="{BBBBD309-769A-0D4F-936C-11A16DEE448C}" name="Column5312" dataDxfId="11156"/>
    <tableColumn id="5349" xr3:uid="{16AAFEF5-F125-4241-A39B-F94A3DA9AA17}" name="Column5313" dataDxfId="11155"/>
    <tableColumn id="5350" xr3:uid="{B6E287AA-BFBA-194D-94AD-41BC4731E5F3}" name="Column5314" dataDxfId="11154"/>
    <tableColumn id="5351" xr3:uid="{FD1CCF8F-B253-9849-B82A-BFDCC65C19B4}" name="Column5315" dataDxfId="11153"/>
    <tableColumn id="5352" xr3:uid="{1AC28EDF-2589-BB41-9C10-A3F61BAA0EEB}" name="Column5316" dataDxfId="11152"/>
    <tableColumn id="5353" xr3:uid="{BCD7A136-BB4B-2143-864F-3670B0B4AC49}" name="Column5317" dataDxfId="11151"/>
    <tableColumn id="5354" xr3:uid="{418BDC86-808D-E84B-9165-2CC534D8234E}" name="Column5318" dataDxfId="11150"/>
    <tableColumn id="5355" xr3:uid="{A108701A-A827-2D4D-8F3A-CC42FC868250}" name="Column5319" dataDxfId="11149"/>
    <tableColumn id="5356" xr3:uid="{D6286377-5729-FA40-93B3-16F57718C81E}" name="Column5320" dataDxfId="11148"/>
    <tableColumn id="5357" xr3:uid="{BC34096B-7BA0-3648-95FF-600CDE802B2E}" name="Column5321" dataDxfId="11147"/>
    <tableColumn id="5358" xr3:uid="{AD8D7D32-0DA9-FC4D-8CD3-FD476A3109E1}" name="Column5322" dataDxfId="11146"/>
    <tableColumn id="5359" xr3:uid="{81281205-EA2D-384E-B6EC-52FD3D00FF6E}" name="Column5323" dataDxfId="11145"/>
    <tableColumn id="5360" xr3:uid="{2F4697EE-F04D-ED4C-A3D6-88B8BAE39A84}" name="Column5324" dataDxfId="11144"/>
    <tableColumn id="5361" xr3:uid="{56A8BF5E-9175-834D-8633-26F516484838}" name="Column5325" dataDxfId="11143"/>
    <tableColumn id="5362" xr3:uid="{4D5CD24D-468B-394B-8438-3EF62694F7C6}" name="Column5326" dataDxfId="11142"/>
    <tableColumn id="5363" xr3:uid="{54C0C65C-7326-5F4C-8B06-86BD8EC481C5}" name="Column5327" dataDxfId="11141"/>
    <tableColumn id="5364" xr3:uid="{62440CDB-02CC-7E4D-B9DB-461BF116C114}" name="Column5328" dataDxfId="11140"/>
    <tableColumn id="5365" xr3:uid="{FD3D6239-2E44-9A44-9BB9-7CB2C7FBFBA4}" name="Column5329" dataDxfId="11139"/>
    <tableColumn id="5366" xr3:uid="{046970F7-F8F6-2A4D-A360-AA42426A70B2}" name="Column5330" dataDxfId="11138"/>
    <tableColumn id="5367" xr3:uid="{4F30C0EA-5D37-DA46-9DD8-E6E93E5D60BB}" name="Column5331" dataDxfId="11137"/>
    <tableColumn id="5368" xr3:uid="{09EFF880-16DD-D142-B8A0-67154A01D7A7}" name="Column5332" dataDxfId="11136"/>
    <tableColumn id="5369" xr3:uid="{5D60759E-4775-A047-8364-E36C1392473B}" name="Column5333" dataDxfId="11135"/>
    <tableColumn id="5370" xr3:uid="{283F7A2C-8525-B947-B857-543536C6C267}" name="Column5334" dataDxfId="11134"/>
    <tableColumn id="5371" xr3:uid="{E958F541-5F1C-2541-9F09-2771A6360D91}" name="Column5335" dataDxfId="11133"/>
    <tableColumn id="5372" xr3:uid="{0E5778DC-5F1C-B148-B9E2-A8581F21C0C3}" name="Column5336" dataDxfId="11132"/>
    <tableColumn id="5373" xr3:uid="{D429244A-0172-4245-98C3-21B0E01348CB}" name="Column5337" dataDxfId="11131"/>
    <tableColumn id="5374" xr3:uid="{36BBA161-3D33-4842-BF36-57DAF9C518E9}" name="Column5338" dataDxfId="11130"/>
    <tableColumn id="5375" xr3:uid="{B8590A88-6255-EB4B-8051-75DDC9069C63}" name="Column5339" dataDxfId="11129"/>
    <tableColumn id="5376" xr3:uid="{F32F6906-8B7E-2D4B-9523-74E7681A23A2}" name="Column5340" dataDxfId="11128"/>
    <tableColumn id="5377" xr3:uid="{1401F340-582A-3F45-A055-ED17273335BA}" name="Column5341" dataDxfId="11127"/>
    <tableColumn id="5378" xr3:uid="{9F689519-0E25-AF47-8077-E132EBD6C4BB}" name="Column5342" dataDxfId="11126"/>
    <tableColumn id="5379" xr3:uid="{6EDCEA16-1C63-744D-8782-207F751C824E}" name="Column5343" dataDxfId="11125"/>
    <tableColumn id="5380" xr3:uid="{C3A8AACE-3C6C-1842-9415-B125A969B50F}" name="Column5344" dataDxfId="11124"/>
    <tableColumn id="5381" xr3:uid="{6123CB98-E7E8-B844-A6A7-764C679CA7E7}" name="Column5345" dataDxfId="11123"/>
    <tableColumn id="5382" xr3:uid="{D5FD3381-3F09-684E-A26E-24A2AC9DDB17}" name="Column5346" dataDxfId="11122"/>
    <tableColumn id="5383" xr3:uid="{813581A6-2269-C14E-97DF-98544CAD08A1}" name="Column5347" dataDxfId="11121"/>
    <tableColumn id="5384" xr3:uid="{1D742BB7-76D4-7A42-B222-1EAAEF64112A}" name="Column5348" dataDxfId="11120"/>
    <tableColumn id="5385" xr3:uid="{EEE32B1C-36F9-2143-8048-7108B17B6DAB}" name="Column5349" dataDxfId="11119"/>
    <tableColumn id="5386" xr3:uid="{68EFD06A-B60A-FD4D-B68E-B3D1EDF66F9A}" name="Column5350" dataDxfId="11118"/>
    <tableColumn id="5387" xr3:uid="{65F60BCC-B63D-3B45-8EB0-98102F4A7058}" name="Column5351" dataDxfId="11117"/>
    <tableColumn id="5388" xr3:uid="{F061E3EE-968D-2443-AE29-9B6EA53D61F1}" name="Column5352" dataDxfId="11116"/>
    <tableColumn id="5389" xr3:uid="{DFF4FB83-AD55-9C47-AA4F-9360843164F0}" name="Column5353" dataDxfId="11115"/>
    <tableColumn id="5390" xr3:uid="{C03B7B3C-3ED1-4E4F-B771-2534A28BF576}" name="Column5354" dataDxfId="11114"/>
    <tableColumn id="5391" xr3:uid="{E97B2B90-C7FC-B444-85DF-0CB3E1AF3ECB}" name="Column5355" dataDxfId="11113"/>
    <tableColumn id="5392" xr3:uid="{8BD0BC96-C6D4-9641-B328-EB675512745E}" name="Column5356" dataDxfId="11112"/>
    <tableColumn id="5393" xr3:uid="{BD9DFB0D-0AAD-AC45-8153-5DF721D67ACE}" name="Column5357" dataDxfId="11111"/>
    <tableColumn id="5394" xr3:uid="{8295A02A-8945-9F46-8AF5-237701EB2EFB}" name="Column5358" dataDxfId="11110"/>
    <tableColumn id="5395" xr3:uid="{F941F2C6-00A7-2245-89D8-9DD4DD888151}" name="Column5359" dataDxfId="11109"/>
    <tableColumn id="5396" xr3:uid="{9BAC0604-FDCB-A745-80D4-6E2230777B57}" name="Column5360" dataDxfId="11108"/>
    <tableColumn id="5397" xr3:uid="{FE7658C0-1F37-6E4D-9812-61AB5817E3F0}" name="Column5361" dataDxfId="11107"/>
    <tableColumn id="5398" xr3:uid="{D7893F24-E34E-BB4C-887E-7FFAEFC082DA}" name="Column5362" dataDxfId="11106"/>
    <tableColumn id="5399" xr3:uid="{9CE4D13D-94B1-D545-9B7F-E8FA55808C0D}" name="Column5363" dataDxfId="11105"/>
    <tableColumn id="5400" xr3:uid="{50A0C631-03A7-8345-BBB9-1EC0B4559F1B}" name="Column5364" dataDxfId="11104"/>
    <tableColumn id="5401" xr3:uid="{7D5A8D4C-7D96-4C4A-9209-64BC36210813}" name="Column5365" dataDxfId="11103"/>
    <tableColumn id="5402" xr3:uid="{492EB2A4-2AE6-1148-B305-4E59669F7160}" name="Column5366" dataDxfId="11102"/>
    <tableColumn id="5403" xr3:uid="{2DDA7713-0013-6449-8A26-0560EE08D0DC}" name="Column5367" dataDxfId="11101"/>
    <tableColumn id="5404" xr3:uid="{658052A3-67C3-4044-8D4E-7BE18D610FE5}" name="Column5368" dataDxfId="11100"/>
    <tableColumn id="5405" xr3:uid="{E4086FC3-61DF-3C49-B2D6-4D1244A6A17C}" name="Column5369" dataDxfId="11099"/>
    <tableColumn id="5406" xr3:uid="{BF55070C-D0A1-8B48-8FF6-5E6B4CA69EDC}" name="Column5370" dataDxfId="11098"/>
    <tableColumn id="5407" xr3:uid="{C5BC77ED-E62B-9A4F-A40D-C720082B6F4C}" name="Column5371" dataDxfId="11097"/>
    <tableColumn id="5408" xr3:uid="{372C28D2-9CB4-544C-AED8-49F938945252}" name="Column5372" dataDxfId="11096"/>
    <tableColumn id="5409" xr3:uid="{6EEDE17B-970F-2747-B76F-00F6B01DD667}" name="Column5373" dataDxfId="11095"/>
    <tableColumn id="5410" xr3:uid="{612830F9-D58F-AD42-B1FD-FB7650A5F359}" name="Column5374" dataDxfId="11094"/>
    <tableColumn id="5411" xr3:uid="{6AFA7341-978E-3446-BE5B-25C9E2FA7822}" name="Column5375" dataDxfId="11093"/>
    <tableColumn id="5412" xr3:uid="{70CA3254-A73B-A547-8F51-D69682825679}" name="Column5376" dataDxfId="11092"/>
    <tableColumn id="5413" xr3:uid="{418F9066-B36A-DC45-8860-083BD1BB2741}" name="Column5377" dataDxfId="11091"/>
    <tableColumn id="5414" xr3:uid="{C5A9FF73-6451-8349-9964-298FF213A566}" name="Column5378" dataDxfId="11090"/>
    <tableColumn id="5415" xr3:uid="{439A9B29-24DA-774A-9FFB-FAFB91BDF6CD}" name="Column5379" dataDxfId="11089"/>
    <tableColumn id="5416" xr3:uid="{E0434042-770D-434E-B312-E03F0141348E}" name="Column5380" dataDxfId="11088"/>
    <tableColumn id="5417" xr3:uid="{1B538194-E8B9-794B-88BC-B463E75FF12E}" name="Column5381" dataDxfId="11087"/>
    <tableColumn id="5418" xr3:uid="{2B3F58DC-8DDD-0140-832C-A6788DA57129}" name="Column5382" dataDxfId="11086"/>
    <tableColumn id="5419" xr3:uid="{B1BF025B-B9C0-5B4F-973A-156539DC68C5}" name="Column5383" dataDxfId="11085"/>
    <tableColumn id="5420" xr3:uid="{0B01AC75-89B3-C349-9AB9-BB6DDA91C53D}" name="Column5384" dataDxfId="11084"/>
    <tableColumn id="5421" xr3:uid="{5D3A8291-384A-2A4C-809A-2B2D0E53C298}" name="Column5385" dataDxfId="11083"/>
    <tableColumn id="5422" xr3:uid="{1B4EE0C3-09E4-1E40-9BF5-D3E0EB811E5C}" name="Column5386" dataDxfId="11082"/>
    <tableColumn id="5423" xr3:uid="{EE0AAF9D-0B56-024F-A616-17407854AB57}" name="Column5387" dataDxfId="11081"/>
    <tableColumn id="5424" xr3:uid="{DA976B56-067D-D249-A56A-3445FFF949E0}" name="Column5388" dataDxfId="11080"/>
    <tableColumn id="5425" xr3:uid="{7AA62B70-BA2D-A346-85BD-AE9E2658E5B8}" name="Column5389" dataDxfId="11079"/>
    <tableColumn id="5426" xr3:uid="{CE7F2887-A402-D146-BB77-F7D374CF4D8F}" name="Column5390" dataDxfId="11078"/>
    <tableColumn id="5427" xr3:uid="{29BDA03F-A713-0745-8FB5-D5EDBB989930}" name="Column5391" dataDxfId="11077"/>
    <tableColumn id="5428" xr3:uid="{39B356C9-9FA4-5740-8BFF-B81BF4F43D8B}" name="Column5392" dataDxfId="11076"/>
    <tableColumn id="5429" xr3:uid="{425DAB64-AEC8-2743-ABF3-599B889F784F}" name="Column5393" dataDxfId="11075"/>
    <tableColumn id="5430" xr3:uid="{D09FDEF2-A5CB-6842-9A7F-779A69F7CC38}" name="Column5394" dataDxfId="11074"/>
    <tableColumn id="5431" xr3:uid="{D571FD31-9BB6-3545-A6C2-3A624FE75AC2}" name="Column5395" dataDxfId="11073"/>
    <tableColumn id="5432" xr3:uid="{E2BB8BB6-E1EC-5242-B626-89419CEAD925}" name="Column5396" dataDxfId="11072"/>
    <tableColumn id="5433" xr3:uid="{B4EFEA29-B386-4A48-9970-6C8D52578586}" name="Column5397" dataDxfId="11071"/>
    <tableColumn id="5434" xr3:uid="{BB82AD40-22A7-5245-802F-1D259FFFB556}" name="Column5398" dataDxfId="11070"/>
    <tableColumn id="5435" xr3:uid="{25866BA7-070C-464E-ABA8-98EDCD73BA34}" name="Column5399" dataDxfId="11069"/>
    <tableColumn id="5436" xr3:uid="{303F8A35-B228-6A4A-8098-16400A962BD1}" name="Column5400" dataDxfId="11068"/>
    <tableColumn id="5437" xr3:uid="{E8F187FC-BF77-F644-99BA-E25EFE2A3C7E}" name="Column5401" dataDxfId="11067"/>
    <tableColumn id="5438" xr3:uid="{C6660822-0532-A541-B0CF-FEB79DF4C0C9}" name="Column5402" dataDxfId="11066"/>
    <tableColumn id="5439" xr3:uid="{AA702764-8BCD-CA47-856F-FA04A4EAC6FD}" name="Column5403" dataDxfId="11065"/>
    <tableColumn id="5440" xr3:uid="{3D5C73BF-1AC9-4641-9F9D-DCE5687F90FB}" name="Column5404" dataDxfId="11064"/>
    <tableColumn id="5441" xr3:uid="{3685517E-28AC-2542-8516-4E4A94356294}" name="Column5405" dataDxfId="11063"/>
    <tableColumn id="5442" xr3:uid="{CF9EF447-4E38-E842-8DCE-13A50FB970DC}" name="Column5406" dataDxfId="11062"/>
    <tableColumn id="5443" xr3:uid="{53010DD9-0055-6C4D-8022-582DF268BB15}" name="Column5407" dataDxfId="11061"/>
    <tableColumn id="5444" xr3:uid="{35CC7550-98CB-7346-95C1-48F0C77B4A1B}" name="Column5408" dataDxfId="11060"/>
    <tableColumn id="5445" xr3:uid="{73D1F783-F2E0-8940-ABBB-9408503AEBE6}" name="Column5409" dataDxfId="11059"/>
    <tableColumn id="5446" xr3:uid="{35658382-1F85-F449-BE18-00901D7754CE}" name="Column5410" dataDxfId="11058"/>
    <tableColumn id="5447" xr3:uid="{6FA5824B-C1DE-074E-A60D-A9D0BA5F1EC0}" name="Column5411" dataDxfId="11057"/>
    <tableColumn id="5448" xr3:uid="{EA59E888-441A-2548-8132-3B4E87AFA56C}" name="Column5412" dataDxfId="11056"/>
    <tableColumn id="5449" xr3:uid="{B42B6430-0802-1D4B-B060-35011148792F}" name="Column5413" dataDxfId="11055"/>
    <tableColumn id="5450" xr3:uid="{15F55722-352C-7048-8823-394883C4CBA8}" name="Column5414" dataDxfId="11054"/>
    <tableColumn id="5451" xr3:uid="{36B79690-4367-534C-8B9B-C20B28EF0546}" name="Column5415" dataDxfId="11053"/>
    <tableColumn id="5452" xr3:uid="{EAA416BE-C450-0543-8060-24CC27013AE0}" name="Column5416" dataDxfId="11052"/>
    <tableColumn id="5453" xr3:uid="{4D64AFFA-0D80-4845-BA52-62627D455B93}" name="Column5417" dataDxfId="11051"/>
    <tableColumn id="5454" xr3:uid="{D0A0C120-37FE-094B-8734-9B4EF7983A64}" name="Column5418" dataDxfId="11050"/>
    <tableColumn id="5455" xr3:uid="{B6BD66E2-3B7D-A54C-A18B-C7178D422F01}" name="Column5419" dataDxfId="11049"/>
    <tableColumn id="5456" xr3:uid="{D66E0D90-8689-BA4A-8AEB-868271C8603B}" name="Column5420" dataDxfId="11048"/>
    <tableColumn id="5457" xr3:uid="{61FFD6DD-7EC9-364B-9CE2-EF1D5755C015}" name="Column5421" dataDxfId="11047"/>
    <tableColumn id="5458" xr3:uid="{BB194518-F65E-5042-BE5D-0E0C8062061E}" name="Column5422" dataDxfId="11046"/>
    <tableColumn id="5459" xr3:uid="{F5B969C5-345D-8D4C-B73A-BFFD99516B42}" name="Column5423" dataDxfId="11045"/>
    <tableColumn id="5460" xr3:uid="{3BBAE100-291F-B046-B312-5AEE1BCEF22F}" name="Column5424" dataDxfId="11044"/>
    <tableColumn id="5461" xr3:uid="{3E156248-7B9C-7542-82D3-9478B71B43EF}" name="Column5425" dataDxfId="11043"/>
    <tableColumn id="5462" xr3:uid="{48AD9EA8-FE5B-0F49-97A7-864154CFA818}" name="Column5426" dataDxfId="11042"/>
    <tableColumn id="5463" xr3:uid="{E48080AA-1967-1D43-85B0-89BBA5911F1F}" name="Column5427" dataDxfId="11041"/>
    <tableColumn id="5464" xr3:uid="{1229EEF8-1568-9C43-9311-B940677E9A7D}" name="Column5428" dataDxfId="11040"/>
    <tableColumn id="5465" xr3:uid="{C870B239-D3A3-7940-AFDD-C8889BEE45CF}" name="Column5429" dataDxfId="11039"/>
    <tableColumn id="5466" xr3:uid="{C4104539-C245-004C-BDA1-51AF2B25EA8F}" name="Column5430" dataDxfId="11038"/>
    <tableColumn id="5467" xr3:uid="{AF00B3C1-B640-9E4F-B7DE-0F6F8343DE7A}" name="Column5431" dataDxfId="11037"/>
    <tableColumn id="5468" xr3:uid="{90CACF36-BB8E-8145-8174-17C799500E1C}" name="Column5432" dataDxfId="11036"/>
    <tableColumn id="5469" xr3:uid="{A9AC4944-D5EC-0E44-AE94-CBAA04812328}" name="Column5433" dataDxfId="11035"/>
    <tableColumn id="5470" xr3:uid="{C8484CF5-A3D1-9F46-8389-E5A77D2013A2}" name="Column5434" dataDxfId="11034"/>
    <tableColumn id="5471" xr3:uid="{6D0D9D05-104E-F040-90B4-ADB2DE140187}" name="Column5435" dataDxfId="11033"/>
    <tableColumn id="5472" xr3:uid="{A72E3CF2-111C-4D45-97DC-04E4163B0812}" name="Column5436" dataDxfId="11032"/>
    <tableColumn id="5473" xr3:uid="{670F188F-2422-5D4D-B2FD-ED3968391F01}" name="Column5437" dataDxfId="11031"/>
    <tableColumn id="5474" xr3:uid="{38A90FBB-0076-3642-8C36-44E52CE1D36C}" name="Column5438" dataDxfId="11030"/>
    <tableColumn id="5475" xr3:uid="{CB7C22E6-A6AB-B349-843B-64CD80F4B5C1}" name="Column5439" dataDxfId="11029"/>
    <tableColumn id="5476" xr3:uid="{819CCC16-7BB4-A542-8CB0-1B0579CD5F17}" name="Column5440" dataDxfId="11028"/>
    <tableColumn id="5477" xr3:uid="{1532112E-E0B3-F641-9DBA-F887D5F900B6}" name="Column5441" dataDxfId="11027"/>
    <tableColumn id="5478" xr3:uid="{7085C523-D852-D24C-B684-573A14E662EB}" name="Column5442" dataDxfId="11026"/>
    <tableColumn id="5479" xr3:uid="{54FA67D7-4D8D-6F46-8017-E379230DF7E0}" name="Column5443" dataDxfId="11025"/>
    <tableColumn id="5480" xr3:uid="{633EC83F-76FE-D740-B80C-90D5D23DA09C}" name="Column5444" dataDxfId="11024"/>
    <tableColumn id="5481" xr3:uid="{B254EC16-579A-774C-B771-422263790AD0}" name="Column5445" dataDxfId="11023"/>
    <tableColumn id="5482" xr3:uid="{DC87BF03-6948-5946-8BE1-DBC46B3BE1F1}" name="Column5446" dataDxfId="11022"/>
    <tableColumn id="5483" xr3:uid="{D1B55FA9-D0EB-C345-BCDD-188D332E1B84}" name="Column5447" dataDxfId="11021"/>
    <tableColumn id="5484" xr3:uid="{DBD85653-957E-3B49-8B88-4D9F9C6F7116}" name="Column5448" dataDxfId="11020"/>
    <tableColumn id="5485" xr3:uid="{0F6149DB-1F19-214C-82D5-95B73BD731F1}" name="Column5449" dataDxfId="11019"/>
    <tableColumn id="5486" xr3:uid="{BD5C424A-D000-464C-83A9-64F73A3B3EF4}" name="Column5450" dataDxfId="11018"/>
    <tableColumn id="5487" xr3:uid="{D5138730-F08B-CB4F-9E42-FFAACE5E910F}" name="Column5451" dataDxfId="11017"/>
    <tableColumn id="5488" xr3:uid="{FB4F5A72-2DB1-3F41-9C88-86E66B925C4E}" name="Column5452" dataDxfId="11016"/>
    <tableColumn id="5489" xr3:uid="{226E2C46-F984-B143-B83A-269A0C100957}" name="Column5453" dataDxfId="11015"/>
    <tableColumn id="5490" xr3:uid="{65E9CE3D-6681-AF43-985C-5C10D80FD2A4}" name="Column5454" dataDxfId="11014"/>
    <tableColumn id="5491" xr3:uid="{5FD0CCBA-0D0C-4148-9EE5-9BF38AAE7D88}" name="Column5455" dataDxfId="11013"/>
    <tableColumn id="5492" xr3:uid="{33FF2914-EF88-044A-85CF-2E9997A5FBF0}" name="Column5456" dataDxfId="11012"/>
    <tableColumn id="5493" xr3:uid="{6E04E116-4E83-4843-9EEC-AB6C85E66FC9}" name="Column5457" dataDxfId="11011"/>
    <tableColumn id="5494" xr3:uid="{953D3F61-D491-E942-941F-2849CD78EDC3}" name="Column5458" dataDxfId="11010"/>
    <tableColumn id="5495" xr3:uid="{E52EFC73-4637-8140-BB25-EE887460E598}" name="Column5459" dataDxfId="11009"/>
    <tableColumn id="5496" xr3:uid="{63985C08-9E28-064D-B386-B65E1B324947}" name="Column5460" dataDxfId="11008"/>
    <tableColumn id="5497" xr3:uid="{DE30DBAA-AE8E-C340-A5E3-587AF242E603}" name="Column5461" dataDxfId="11007"/>
    <tableColumn id="5498" xr3:uid="{B2813A72-FBFC-CC42-B65E-ED2E89BC615E}" name="Column5462" dataDxfId="11006"/>
    <tableColumn id="5499" xr3:uid="{184A2F08-C8D1-7349-A56C-9D1216BAD711}" name="Column5463" dataDxfId="11005"/>
    <tableColumn id="5500" xr3:uid="{3C3096AE-93F3-114F-8A85-A37C9B44A2EC}" name="Column5464" dataDxfId="11004"/>
    <tableColumn id="5501" xr3:uid="{D0FF574B-1849-BF48-99C1-40DA16464F44}" name="Column5465" dataDxfId="11003"/>
    <tableColumn id="5502" xr3:uid="{5AE86CE2-7E97-D442-9AA3-F5944B238C72}" name="Column5466" dataDxfId="11002"/>
    <tableColumn id="5503" xr3:uid="{483C2116-787C-254D-8802-8DAEC6D93D94}" name="Column5467" dataDxfId="11001"/>
    <tableColumn id="5504" xr3:uid="{03B8891B-C250-124D-9649-6C9A79BA02C2}" name="Column5468" dataDxfId="11000"/>
    <tableColumn id="5505" xr3:uid="{D6AB3DDB-4ED5-494E-A012-3C01077EDD95}" name="Column5469" dataDxfId="10999"/>
    <tableColumn id="5506" xr3:uid="{F1030D96-AD0D-C04C-936B-EA4950696315}" name="Column5470" dataDxfId="10998"/>
    <tableColumn id="5507" xr3:uid="{6D72B888-4D59-B941-AC77-55EB24513AA4}" name="Column5471" dataDxfId="10997"/>
    <tableColumn id="5508" xr3:uid="{3D3604B9-0A42-1348-B40E-914B3E9DE491}" name="Column5472" dataDxfId="10996"/>
    <tableColumn id="5509" xr3:uid="{B4054167-17E0-FA4E-BEF8-9F04E8BED766}" name="Column5473" dataDxfId="10995"/>
    <tableColumn id="5510" xr3:uid="{74426A54-0242-DC4C-9657-A1B44DD737EC}" name="Column5474" dataDxfId="10994"/>
    <tableColumn id="5511" xr3:uid="{AED88DD6-7D09-8C46-A66E-AD9AEB168736}" name="Column5475" dataDxfId="10993"/>
    <tableColumn id="5512" xr3:uid="{C318CD99-3CC8-EF4F-982E-06E789D16830}" name="Column5476" dataDxfId="10992"/>
    <tableColumn id="5513" xr3:uid="{B6B1049F-68C8-8041-955D-FEC254BFC3E3}" name="Column5477" dataDxfId="10991"/>
    <tableColumn id="5514" xr3:uid="{6F8E6FDF-CEEA-174A-95CE-F98893333BBD}" name="Column5478" dataDxfId="10990"/>
    <tableColumn id="5515" xr3:uid="{8BAAB8E5-68AC-BF4D-8F6F-CC8942AFFB6D}" name="Column5479" dataDxfId="10989"/>
    <tableColumn id="5516" xr3:uid="{BCF44E7D-B670-144C-8BCF-070689B9DEA2}" name="Column5480" dataDxfId="10988"/>
    <tableColumn id="5517" xr3:uid="{C0E9142D-0C86-7C46-8E3D-94BC0302C477}" name="Column5481" dataDxfId="10987"/>
    <tableColumn id="5518" xr3:uid="{491022AD-641E-BB49-834F-41F681E4E0C7}" name="Column5482" dataDxfId="10986"/>
    <tableColumn id="5519" xr3:uid="{A801E8E4-A8A5-6F40-A005-57BBB516DB2A}" name="Column5483" dataDxfId="10985"/>
    <tableColumn id="5520" xr3:uid="{EE772A54-66B2-9D4C-A04D-50859A0668FD}" name="Column5484" dataDxfId="10984"/>
    <tableColumn id="5521" xr3:uid="{A3503D28-7302-FF4C-98B1-9D8B03CD2079}" name="Column5485" dataDxfId="10983"/>
    <tableColumn id="5522" xr3:uid="{8423EC81-0F3F-D44F-AA4C-9A1FC39FE12A}" name="Column5486" dataDxfId="10982"/>
    <tableColumn id="5523" xr3:uid="{A9D3781C-3A3E-474F-8104-676E5104D53A}" name="Column5487" dataDxfId="10981"/>
    <tableColumn id="5524" xr3:uid="{4293964F-9EC6-5841-BC15-63995EF7B1FC}" name="Column5488" dataDxfId="10980"/>
    <tableColumn id="5525" xr3:uid="{88DF34C1-67C2-B142-8498-C7BCF2A399C1}" name="Column5489" dataDxfId="10979"/>
    <tableColumn id="5526" xr3:uid="{88C84BC6-E860-FD4B-AD56-547B1D93F2CD}" name="Column5490" dataDxfId="10978"/>
    <tableColumn id="5527" xr3:uid="{45E6FC5F-5F1C-3A43-A33D-ED607DBF7B08}" name="Column5491" dataDxfId="10977"/>
    <tableColumn id="5528" xr3:uid="{5F884DAF-31F6-2143-9083-EBBDD1FBDA5C}" name="Column5492" dataDxfId="10976"/>
    <tableColumn id="5529" xr3:uid="{F3999B0E-C1FA-D045-A766-8446CAD5EB00}" name="Column5493" dataDxfId="10975"/>
    <tableColumn id="5530" xr3:uid="{C5B93D13-B05C-7B4E-96C2-50A3288D7007}" name="Column5494" dataDxfId="10974"/>
    <tableColumn id="5531" xr3:uid="{53F047D8-B92E-BF4E-B283-76D1FC333DAE}" name="Column5495" dataDxfId="10973"/>
    <tableColumn id="5532" xr3:uid="{A40B53A7-9B0D-7840-B053-A2DA0051E042}" name="Column5496" dataDxfId="10972"/>
    <tableColumn id="5533" xr3:uid="{1D707138-AA14-DC46-9551-0AFB4C728792}" name="Column5497" dataDxfId="10971"/>
    <tableColumn id="5534" xr3:uid="{86124135-3059-DF43-9B03-3B5ACBB4B567}" name="Column5498" dataDxfId="10970"/>
    <tableColumn id="5535" xr3:uid="{878CBE69-B7DB-FE41-96E8-16B04EE76378}" name="Column5499" dataDxfId="10969"/>
    <tableColumn id="5536" xr3:uid="{5CAD9801-DD32-9349-A924-6165113C7639}" name="Column5500" dataDxfId="10968"/>
    <tableColumn id="5537" xr3:uid="{45B30E0F-BEE6-5045-8A70-92087825BDB1}" name="Column5501" dataDxfId="10967"/>
    <tableColumn id="5538" xr3:uid="{01E38E5C-DB83-5648-9E06-A561E9E4F28A}" name="Column5502" dataDxfId="10966"/>
    <tableColumn id="5539" xr3:uid="{3DDB79F8-53C3-0F41-8368-B4B777925A50}" name="Column5503" dataDxfId="10965"/>
    <tableColumn id="5540" xr3:uid="{7D854358-659A-DD4B-9024-04074A849FAD}" name="Column5504" dataDxfId="10964"/>
    <tableColumn id="5541" xr3:uid="{CD62257F-93F0-0845-B0AD-13668102A383}" name="Column5505" dataDxfId="10963"/>
    <tableColumn id="5542" xr3:uid="{17FDA591-A505-8B4B-B302-17A9EA491BDD}" name="Column5506" dataDxfId="10962"/>
    <tableColumn id="5543" xr3:uid="{8C294F1F-8A28-974E-AEC3-4B4A0D7EBBE2}" name="Column5507" dataDxfId="10961"/>
    <tableColumn id="5544" xr3:uid="{376DB63A-2E96-6840-A190-058426BDD2F1}" name="Column5508" dataDxfId="10960"/>
    <tableColumn id="5545" xr3:uid="{A742FE47-5470-5C45-8242-940752C3192C}" name="Column5509" dataDxfId="10959"/>
    <tableColumn id="5546" xr3:uid="{089E49D4-11EB-1347-8422-327898DE8956}" name="Column5510" dataDxfId="10958"/>
    <tableColumn id="5547" xr3:uid="{DC5EF816-AEB4-2448-977E-CF6BA36A71B3}" name="Column5511" dataDxfId="10957"/>
    <tableColumn id="5548" xr3:uid="{2A0FA2A3-B2EB-044E-BB8F-E5B2424FD311}" name="Column5512" dataDxfId="10956"/>
    <tableColumn id="5549" xr3:uid="{A1E696C1-89A5-F24E-AE08-379C58CF67CB}" name="Column5513" dataDxfId="10955"/>
    <tableColumn id="5550" xr3:uid="{BF656B9A-BD18-A34E-8366-80693D2E6EEE}" name="Column5514" dataDxfId="10954"/>
    <tableColumn id="5551" xr3:uid="{6068318D-2606-1643-BB6D-4B7A586F927D}" name="Column5515" dataDxfId="10953"/>
    <tableColumn id="5552" xr3:uid="{BE695E39-B73A-5842-B46D-3238E8794D61}" name="Column5516" dataDxfId="10952"/>
    <tableColumn id="5553" xr3:uid="{A9B03B52-0AA9-A043-A7FC-4905FA73ED24}" name="Column5517" dataDxfId="10951"/>
    <tableColumn id="5554" xr3:uid="{250316A4-F117-F443-B662-C9EE0006994A}" name="Column5518" dataDxfId="10950"/>
    <tableColumn id="5555" xr3:uid="{583DB457-7B49-8F40-B551-93A1D15B99ED}" name="Column5519" dataDxfId="10949"/>
    <tableColumn id="5556" xr3:uid="{743F5723-A243-F446-820B-3FC8711C112A}" name="Column5520" dataDxfId="10948"/>
    <tableColumn id="5557" xr3:uid="{E3B02B5E-DAFF-FD4C-8BB6-346B59D5BCB7}" name="Column5521" dataDxfId="10947"/>
    <tableColumn id="5558" xr3:uid="{E0092348-71BB-334A-A92B-46FE1A023BD3}" name="Column5522" dataDxfId="10946"/>
    <tableColumn id="5559" xr3:uid="{FE681F82-70B0-B745-AFD8-C7AFF4293BD4}" name="Column5523" dataDxfId="10945"/>
    <tableColumn id="5560" xr3:uid="{C2F0A7B7-11C8-4A45-A827-80C248BAD0E7}" name="Column5524" dataDxfId="10944"/>
    <tableColumn id="5561" xr3:uid="{BCB1B8E7-7B84-2447-A368-A3CC58EE6A19}" name="Column5525" dataDxfId="10943"/>
    <tableColumn id="5562" xr3:uid="{90EBE0F4-355C-8A4F-8C1F-5FF082E40D17}" name="Column5526" dataDxfId="10942"/>
    <tableColumn id="5563" xr3:uid="{03847CBB-9331-B947-8242-3EF45A8DA1FC}" name="Column5527" dataDxfId="10941"/>
    <tableColumn id="5564" xr3:uid="{AB95822B-71A6-B549-931C-C6D91B7B22A2}" name="Column5528" dataDxfId="10940"/>
    <tableColumn id="5565" xr3:uid="{8954A7CD-E196-BC4E-B2B7-76223A5B7072}" name="Column5529" dataDxfId="10939"/>
    <tableColumn id="5566" xr3:uid="{3A3C11B9-AB21-3D47-937A-0987A8E32453}" name="Column5530" dataDxfId="10938"/>
    <tableColumn id="5567" xr3:uid="{DF8AC84D-8F63-2B4E-9EC7-5BF49DC0D21A}" name="Column5531" dataDxfId="10937"/>
    <tableColumn id="5568" xr3:uid="{69DB1D57-CD1C-314D-B0BB-71F4EC2EA7CF}" name="Column5532" dataDxfId="10936"/>
    <tableColumn id="5569" xr3:uid="{118550F5-28D6-1641-878E-37841F1EFAA4}" name="Column5533" dataDxfId="10935"/>
    <tableColumn id="5570" xr3:uid="{24F69817-3093-5041-A963-D1EF46619193}" name="Column5534" dataDxfId="10934"/>
    <tableColumn id="5571" xr3:uid="{6839AA51-D08D-2840-B98C-21219885A5B4}" name="Column5535" dataDxfId="10933"/>
    <tableColumn id="5572" xr3:uid="{7CC891E3-602D-A94A-99B1-A70498FBC638}" name="Column5536" dataDxfId="10932"/>
    <tableColumn id="5573" xr3:uid="{41A8C1B1-8844-0444-82F0-361192181B48}" name="Column5537" dataDxfId="10931"/>
    <tableColumn id="5574" xr3:uid="{45832615-6C3A-BC4B-8578-F3E3851A1458}" name="Column5538" dataDxfId="10930"/>
    <tableColumn id="5575" xr3:uid="{0BC34BDC-F3F5-7347-86C8-946D2C5AB051}" name="Column5539" dataDxfId="10929"/>
    <tableColumn id="5576" xr3:uid="{26442153-31AD-6D4E-8447-A3853D39D3F8}" name="Column5540" dataDxfId="10928"/>
    <tableColumn id="5577" xr3:uid="{9B12E50B-D7D6-6B41-BDA9-2A371151C6CE}" name="Column5541" dataDxfId="10927"/>
    <tableColumn id="5578" xr3:uid="{B6C62AF4-A173-BC40-A6D4-B30E75D1C72E}" name="Column5542" dataDxfId="10926"/>
    <tableColumn id="5579" xr3:uid="{098FF129-369F-EB4B-9AE8-D2548330EA4C}" name="Column5543" dataDxfId="10925"/>
    <tableColumn id="5580" xr3:uid="{9D7195AA-AF4A-E54D-876D-922DFE76CC43}" name="Column5544" dataDxfId="10924"/>
    <tableColumn id="5581" xr3:uid="{313E1156-9E48-F84F-90CE-E8D6FBB0F340}" name="Column5545" dataDxfId="10923"/>
    <tableColumn id="5582" xr3:uid="{AE7C8E45-8DC4-2A44-BFF6-448D9E528011}" name="Column5546" dataDxfId="10922"/>
    <tableColumn id="5583" xr3:uid="{024DBBB2-6BAA-B546-BBC7-B43F72B9FD47}" name="Column5547" dataDxfId="10921"/>
    <tableColumn id="5584" xr3:uid="{85F5049C-D1BD-B64F-8B19-C2119DAB6F1C}" name="Column5548" dataDxfId="10920"/>
    <tableColumn id="5585" xr3:uid="{A5193105-B477-7146-89ED-B21CDE9C7A3E}" name="Column5549" dataDxfId="10919"/>
    <tableColumn id="5586" xr3:uid="{37B8F64F-BD20-884A-8D94-3F630DCBC8BA}" name="Column5550" dataDxfId="10918"/>
    <tableColumn id="5587" xr3:uid="{CAD6ED2D-AA34-0D48-B222-D40A48CF3158}" name="Column5551" dataDxfId="10917"/>
    <tableColumn id="5588" xr3:uid="{EDA5852C-45F5-F841-88C9-63B0769DB51F}" name="Column5552" dataDxfId="10916"/>
    <tableColumn id="5589" xr3:uid="{70F318E2-0C84-A34D-9553-F46870AC738B}" name="Column5553" dataDxfId="10915"/>
    <tableColumn id="5590" xr3:uid="{4052D2DE-B1CB-3148-892D-923672AA61BA}" name="Column5554" dataDxfId="10914"/>
    <tableColumn id="5591" xr3:uid="{13479BEE-66A1-8547-A71C-5B8D8EC1031A}" name="Column5555" dataDxfId="10913"/>
    <tableColumn id="5592" xr3:uid="{977F4DA7-97BE-7640-A900-2F8D2D799D31}" name="Column5556" dataDxfId="10912"/>
    <tableColumn id="5593" xr3:uid="{D134B8AB-64AB-2946-A630-C0B43F03187A}" name="Column5557" dataDxfId="10911"/>
    <tableColumn id="5594" xr3:uid="{B06D9BE9-1190-824E-B196-FACF158C0748}" name="Column5558" dataDxfId="10910"/>
    <tableColumn id="5595" xr3:uid="{63BF26D8-3DB6-1B48-9843-CC9C592981D5}" name="Column5559" dataDxfId="10909"/>
    <tableColumn id="5596" xr3:uid="{908E4C27-5FBC-2A49-A782-C705F54B5F14}" name="Column5560" dataDxfId="10908"/>
    <tableColumn id="5597" xr3:uid="{C607FEBE-12D9-F142-93BE-40F66026281D}" name="Column5561" dataDxfId="10907"/>
    <tableColumn id="5598" xr3:uid="{F9AC7379-D9CB-BB48-95D8-868E48297F3A}" name="Column5562" dataDxfId="10906"/>
    <tableColumn id="5599" xr3:uid="{0B04F2ED-FE7C-D846-8801-E3F39EFEC214}" name="Column5563" dataDxfId="10905"/>
    <tableColumn id="5600" xr3:uid="{B2075DC2-FAA1-3A48-B36A-91B12540DDF8}" name="Column5564" dataDxfId="10904"/>
    <tableColumn id="5601" xr3:uid="{C1C24711-8453-0449-81FC-BEC409C44E3E}" name="Column5565" dataDxfId="10903"/>
    <tableColumn id="5602" xr3:uid="{AC576DE6-5706-C54D-8BD3-9D02C67628ED}" name="Column5566" dataDxfId="10902"/>
    <tableColumn id="5603" xr3:uid="{E8A93A9A-EB13-A242-89DB-E779AF3A2D83}" name="Column5567" dataDxfId="10901"/>
    <tableColumn id="5604" xr3:uid="{CF8FA52D-0EE6-7A4E-8A94-EA44D24A2F15}" name="Column5568" dataDxfId="10900"/>
    <tableColumn id="5605" xr3:uid="{DE430906-FB49-FF48-87A9-09FA465D2502}" name="Column5569" dataDxfId="10899"/>
    <tableColumn id="5606" xr3:uid="{294CA54F-BF76-2E4B-89C5-882FA21BCBA4}" name="Column5570" dataDxfId="10898"/>
    <tableColumn id="5607" xr3:uid="{595401DF-3940-8249-AD8F-1FEF6D336061}" name="Column5571" dataDxfId="10897"/>
    <tableColumn id="5608" xr3:uid="{A2A56D96-09A6-F249-BBCE-7BECEC0C64D2}" name="Column5572" dataDxfId="10896"/>
    <tableColumn id="5609" xr3:uid="{0729A17C-8B59-B84E-8CDA-797B366C4098}" name="Column5573" dataDxfId="10895"/>
    <tableColumn id="5610" xr3:uid="{1B21A289-A9F7-8F4C-9E09-F361D12B09C9}" name="Column5574" dataDxfId="10894"/>
    <tableColumn id="5611" xr3:uid="{D29AF8BD-6D82-FC44-8302-7AFEB6A3FE91}" name="Column5575" dataDxfId="10893"/>
    <tableColumn id="5612" xr3:uid="{A5FE52F5-5EE1-AF44-B9BE-298355C66B99}" name="Column5576" dataDxfId="10892"/>
    <tableColumn id="5613" xr3:uid="{BC03F2F2-E8E4-7A4A-BB74-D5232165BF69}" name="Column5577" dataDxfId="10891"/>
    <tableColumn id="5614" xr3:uid="{CE64C634-C98B-664C-B426-70AC45DD11F6}" name="Column5578" dataDxfId="10890"/>
    <tableColumn id="5615" xr3:uid="{7900936D-0D08-7B47-92D4-7C44962DA758}" name="Column5579" dataDxfId="10889"/>
    <tableColumn id="5616" xr3:uid="{18C1040A-0536-BA4E-937A-4B066615E4CF}" name="Column5580" dataDxfId="10888"/>
    <tableColumn id="5617" xr3:uid="{FBE674F5-46DF-7449-956B-4AE7E7F790DD}" name="Column5581" dataDxfId="10887"/>
    <tableColumn id="5618" xr3:uid="{A33E8335-414E-A942-8E18-F0F5DF4A1DF0}" name="Column5582" dataDxfId="10886"/>
    <tableColumn id="5619" xr3:uid="{B74930C6-6C16-404F-9C45-0AD4CBFDC0D9}" name="Column5583" dataDxfId="10885"/>
    <tableColumn id="5620" xr3:uid="{FC02AE37-5AB5-AD4F-B1B4-B5FFD9D51506}" name="Column5584" dataDxfId="10884"/>
    <tableColumn id="5621" xr3:uid="{19019FFD-A89F-B74E-BAAD-116CF0C78806}" name="Column5585" dataDxfId="10883"/>
    <tableColumn id="5622" xr3:uid="{4232E3BD-C317-9F4D-BF3D-3A4F2F607201}" name="Column5586" dataDxfId="10882"/>
    <tableColumn id="5623" xr3:uid="{2473AADE-ADE8-3643-AF87-4302B413280D}" name="Column5587" dataDxfId="10881"/>
    <tableColumn id="5624" xr3:uid="{3D6130FB-F872-B942-930B-379F344E7BB3}" name="Column5588" dataDxfId="10880"/>
    <tableColumn id="5625" xr3:uid="{E979CDF2-4B0A-7A47-AC32-0991958FBD4C}" name="Column5589" dataDxfId="10879"/>
    <tableColumn id="5626" xr3:uid="{39FD6560-974A-6A4D-89A2-303096BAB15F}" name="Column5590" dataDxfId="10878"/>
    <tableColumn id="5627" xr3:uid="{1038F3F7-1C11-F749-8F12-D4A0CFE0A88B}" name="Column5591" dataDxfId="10877"/>
    <tableColumn id="5628" xr3:uid="{2418E407-AB8E-234B-828A-9FBC0E799899}" name="Column5592" dataDxfId="10876"/>
    <tableColumn id="5629" xr3:uid="{5ED6F8D8-2618-454F-BD5A-829904801562}" name="Column5593" dataDxfId="10875"/>
    <tableColumn id="5630" xr3:uid="{77DBFFBB-7D80-A547-9845-EF9D40C466B6}" name="Column5594" dataDxfId="10874"/>
    <tableColumn id="5631" xr3:uid="{3435D704-39C4-6547-8931-30B5503E9248}" name="Column5595" dataDxfId="10873"/>
    <tableColumn id="5632" xr3:uid="{136778B0-8CAA-574D-9FBA-F14E56CC0F30}" name="Column5596" dataDxfId="10872"/>
    <tableColumn id="5633" xr3:uid="{3DDB78AB-A10E-BC42-AA90-B7DCACD49763}" name="Column5597" dataDxfId="10871"/>
    <tableColumn id="5634" xr3:uid="{1D1DDC0B-C249-564B-8B27-A75C345D3B8B}" name="Column5598" dataDxfId="10870"/>
    <tableColumn id="5635" xr3:uid="{9C13B905-EA31-C74F-B400-34C6678FBC00}" name="Column5599" dataDxfId="10869"/>
    <tableColumn id="5636" xr3:uid="{A5DF7D45-3360-3843-9D34-BF095CDBCFB4}" name="Column5600" dataDxfId="10868"/>
    <tableColumn id="5637" xr3:uid="{FECC1B94-817B-C647-AD2F-4108D9F6F31F}" name="Column5601" dataDxfId="10867"/>
    <tableColumn id="5638" xr3:uid="{6BD21ADD-60C0-984E-BD21-C8DDA6BACEA3}" name="Column5602" dataDxfId="10866"/>
    <tableColumn id="5639" xr3:uid="{2E7F2738-874D-AF41-AED5-7C8EB4CABD38}" name="Column5603" dataDxfId="10865"/>
    <tableColumn id="5640" xr3:uid="{CB33EE01-A4A5-744D-A053-3D6BDEB21826}" name="Column5604" dataDxfId="10864"/>
    <tableColumn id="5641" xr3:uid="{D56DC29D-4704-9A47-84C6-44053EAFE54E}" name="Column5605" dataDxfId="10863"/>
    <tableColumn id="5642" xr3:uid="{D8B24AF4-2104-E64C-BBE0-512336E47BAD}" name="Column5606" dataDxfId="10862"/>
    <tableColumn id="5643" xr3:uid="{3C8068B8-FDFE-D648-AD75-E4509B8FE365}" name="Column5607" dataDxfId="10861"/>
    <tableColumn id="5644" xr3:uid="{90B34388-E2FC-254D-9336-CA5137E83AF9}" name="Column5608" dataDxfId="10860"/>
    <tableColumn id="5645" xr3:uid="{30570DF7-2E29-FB47-84B9-E60BBFFF11F4}" name="Column5609" dataDxfId="10859"/>
    <tableColumn id="5646" xr3:uid="{53BD2524-AAD5-B949-9C61-61B47C552020}" name="Column5610" dataDxfId="10858"/>
    <tableColumn id="5647" xr3:uid="{2C6E0C64-78E5-1742-B226-37DDB8E21B2A}" name="Column5611" dataDxfId="10857"/>
    <tableColumn id="5648" xr3:uid="{5697A048-A294-EF44-BD21-FCC2E5CDA7C1}" name="Column5612" dataDxfId="10856"/>
    <tableColumn id="5649" xr3:uid="{9F2CF75F-56BE-294D-96B8-2410568E4EA7}" name="Column5613" dataDxfId="10855"/>
    <tableColumn id="5650" xr3:uid="{1025A7A6-402F-824B-8276-AC0698E705E8}" name="Column5614" dataDxfId="10854"/>
    <tableColumn id="5651" xr3:uid="{F91FEF7E-1DDC-B34C-BE61-99F371B1F076}" name="Column5615" dataDxfId="10853"/>
    <tableColumn id="5652" xr3:uid="{E1F3BD68-6EA3-8749-808D-A3342E4146E8}" name="Column5616" dataDxfId="10852"/>
    <tableColumn id="5653" xr3:uid="{D140DEC1-4B78-714A-8BA9-9364ACF45E80}" name="Column5617" dataDxfId="10851"/>
    <tableColumn id="5654" xr3:uid="{27E8B692-8E54-3444-AF1C-48B5E233B3B3}" name="Column5618" dataDxfId="10850"/>
    <tableColumn id="5655" xr3:uid="{5B4896FA-B371-B04D-93DC-47664A8E5EAD}" name="Column5619" dataDxfId="10849"/>
    <tableColumn id="5656" xr3:uid="{0104149A-340F-8749-9106-FF75B7342F60}" name="Column5620" dataDxfId="10848"/>
    <tableColumn id="5657" xr3:uid="{89319EBD-2CBF-2346-8EFA-E944C9E6C944}" name="Column5621" dataDxfId="10847"/>
    <tableColumn id="5658" xr3:uid="{F10C36F9-E7A1-3142-BB2E-9F5BD93FDF75}" name="Column5622" dataDxfId="10846"/>
    <tableColumn id="5659" xr3:uid="{21316265-D361-3B45-BFAC-33CCBA0728B5}" name="Column5623" dataDxfId="10845"/>
    <tableColumn id="5660" xr3:uid="{170D0901-29F0-CB4F-AB4B-F4F88A191F20}" name="Column5624" dataDxfId="10844"/>
    <tableColumn id="5661" xr3:uid="{8D7E65AB-1CF9-EA42-AE5C-D5B2E3E55438}" name="Column5625" dataDxfId="10843"/>
    <tableColumn id="5662" xr3:uid="{5AEB07FC-1E72-2A43-8EE0-0B49059C162C}" name="Column5626" dataDxfId="10842"/>
    <tableColumn id="5663" xr3:uid="{58DC5BD4-C8EF-804D-A32A-F6F891F4B328}" name="Column5627" dataDxfId="10841"/>
    <tableColumn id="5664" xr3:uid="{9CCDC647-C500-8940-A6AD-9E8682F78238}" name="Column5628" dataDxfId="10840"/>
    <tableColumn id="5665" xr3:uid="{60B5DBFF-7BE3-8348-A27C-B186DAE546B5}" name="Column5629" dataDxfId="10839"/>
    <tableColumn id="5666" xr3:uid="{EDBCEC39-2696-DB42-BBC1-432CD390A342}" name="Column5630" dataDxfId="10838"/>
    <tableColumn id="5667" xr3:uid="{6C957583-AC7D-674D-83A8-42C67CE66C14}" name="Column5631" dataDxfId="10837"/>
    <tableColumn id="5668" xr3:uid="{EE858EBA-29BB-0942-B3C7-C5F7A7B537E9}" name="Column5632" dataDxfId="10836"/>
    <tableColumn id="5669" xr3:uid="{2A05878E-2427-BB48-A8A6-28AF460100E2}" name="Column5633" dataDxfId="10835"/>
    <tableColumn id="5670" xr3:uid="{AEE67EF9-BAAD-BD41-A32D-D608896B2967}" name="Column5634" dataDxfId="10834"/>
    <tableColumn id="5671" xr3:uid="{6D3C4409-A9E4-DE40-8B62-4DDC5C4B6DA0}" name="Column5635" dataDxfId="10833"/>
    <tableColumn id="5672" xr3:uid="{527EE885-1D07-1F48-AD09-5EE674BA58F5}" name="Column5636" dataDxfId="10832"/>
    <tableColumn id="5673" xr3:uid="{59F918B0-3CB1-7E4B-9D4E-987A6B595B59}" name="Column5637" dataDxfId="10831"/>
    <tableColumn id="5674" xr3:uid="{FCB25702-8C6E-994C-A009-CC31893388B7}" name="Column5638" dataDxfId="10830"/>
    <tableColumn id="5675" xr3:uid="{C0F1179B-9EAC-AB45-9177-F46A4BAE0F7D}" name="Column5639" dataDxfId="10829"/>
    <tableColumn id="5676" xr3:uid="{A8C8DDB5-A4C5-9E4A-B544-F1D679337B89}" name="Column5640" dataDxfId="10828"/>
    <tableColumn id="5677" xr3:uid="{268ECF02-888D-4A43-8A32-B621DD6C344E}" name="Column5641" dataDxfId="10827"/>
    <tableColumn id="5678" xr3:uid="{C81E027E-FB32-944A-AFE9-A2BF3E8B5101}" name="Column5642" dataDxfId="10826"/>
    <tableColumn id="5679" xr3:uid="{90B143B1-D2C0-9243-B44B-7B902AD460D7}" name="Column5643" dataDxfId="10825"/>
    <tableColumn id="5680" xr3:uid="{99FE51D1-315E-454F-BBF6-F48972E85498}" name="Column5644" dataDxfId="10824"/>
    <tableColumn id="5681" xr3:uid="{C3FCAEF2-BBDB-3F4E-9313-8BFD3301E811}" name="Column5645" dataDxfId="10823"/>
    <tableColumn id="5682" xr3:uid="{A75E17C0-D879-EE42-AD49-364AD6D008B1}" name="Column5646" dataDxfId="10822"/>
    <tableColumn id="5683" xr3:uid="{4B32B996-D24C-E14A-B84B-1B09F5E0691E}" name="Column5647" dataDxfId="10821"/>
    <tableColumn id="5684" xr3:uid="{35BF8E85-EDBD-8A45-9051-4ADC473FC59C}" name="Column5648" dataDxfId="10820"/>
    <tableColumn id="5685" xr3:uid="{D6A5D517-0FB2-6E4F-B91A-D9DD80DFD51B}" name="Column5649" dataDxfId="10819"/>
    <tableColumn id="5686" xr3:uid="{DDE06E91-D81A-6545-B1DB-BCD392257A08}" name="Column5650" dataDxfId="10818"/>
    <tableColumn id="5687" xr3:uid="{3497F513-7443-394D-9522-E90835099DAF}" name="Column5651" dataDxfId="10817"/>
    <tableColumn id="5688" xr3:uid="{53EA3AF8-6C4B-1A45-9309-9BEAD09A30D8}" name="Column5652" dataDxfId="10816"/>
    <tableColumn id="5689" xr3:uid="{FDBC5EC5-6218-344C-B673-EC9DD701EF74}" name="Column5653" dataDxfId="10815"/>
    <tableColumn id="5690" xr3:uid="{1833D5D3-DA4E-6245-87CC-9BA147497292}" name="Column5654" dataDxfId="10814"/>
    <tableColumn id="5691" xr3:uid="{AF8A6185-6C30-FD42-B810-BF60C8BDD60B}" name="Column5655" dataDxfId="10813"/>
    <tableColumn id="5692" xr3:uid="{5808EB3F-D1CB-C347-836A-9A1E5962227B}" name="Column5656" dataDxfId="10812"/>
    <tableColumn id="5693" xr3:uid="{BE664472-5FD2-364F-8833-D30602F29431}" name="Column5657" dataDxfId="10811"/>
    <tableColumn id="5694" xr3:uid="{709E7A96-EFFF-F748-91B7-654D0FDC6A79}" name="Column5658" dataDxfId="10810"/>
    <tableColumn id="5695" xr3:uid="{1FFB9605-23FB-F049-915A-C1E9C89E8B91}" name="Column5659" dataDxfId="10809"/>
    <tableColumn id="5696" xr3:uid="{992E8CE6-ED16-2648-8D79-670E1091F97B}" name="Column5660" dataDxfId="10808"/>
    <tableColumn id="5697" xr3:uid="{72D43C9B-4148-DE4A-9496-4840DB63F031}" name="Column5661" dataDxfId="10807"/>
    <tableColumn id="5698" xr3:uid="{86CBC9AB-6E16-EA42-A127-F162C8E6F82E}" name="Column5662" dataDxfId="10806"/>
    <tableColumn id="5699" xr3:uid="{C5C887A8-31EE-634A-B0F1-7F564258E109}" name="Column5663" dataDxfId="10805"/>
    <tableColumn id="5700" xr3:uid="{41C41765-4B90-A64F-8F90-F31E88CAEDE8}" name="Column5664" dataDxfId="10804"/>
    <tableColumn id="5701" xr3:uid="{48B26B7C-3A5E-764A-A523-ADC50B49D5B7}" name="Column5665" dataDxfId="10803"/>
    <tableColumn id="5702" xr3:uid="{838E3AA0-7758-5946-8852-95239C706C8A}" name="Column5666" dataDxfId="10802"/>
    <tableColumn id="5703" xr3:uid="{281E5413-10CA-7B45-82BF-5363F63722E1}" name="Column5667" dataDxfId="10801"/>
    <tableColumn id="5704" xr3:uid="{07B115FB-8321-BD4F-9890-62C1C952135B}" name="Column5668" dataDxfId="10800"/>
    <tableColumn id="5705" xr3:uid="{C782BF71-339D-EE4F-9DBB-EE09A47009CB}" name="Column5669" dataDxfId="10799"/>
    <tableColumn id="5706" xr3:uid="{2E6EB288-7CE2-984E-B986-250AD4096C44}" name="Column5670" dataDxfId="10798"/>
    <tableColumn id="5707" xr3:uid="{614A8130-83D8-3E47-B322-E5DCBBE4ED1F}" name="Column5671" dataDxfId="10797"/>
    <tableColumn id="5708" xr3:uid="{A292B685-16AB-7046-81D8-EB5448A84879}" name="Column5672" dataDxfId="10796"/>
    <tableColumn id="5709" xr3:uid="{A59BAD66-C947-E843-AC63-48B57A30D1D8}" name="Column5673" dataDxfId="10795"/>
    <tableColumn id="5710" xr3:uid="{8BC48290-7D79-3F43-99D8-0E9C0EBE4648}" name="Column5674" dataDxfId="10794"/>
    <tableColumn id="5711" xr3:uid="{E481B567-6C43-F645-B6C6-5CF6C9F77FC5}" name="Column5675" dataDxfId="10793"/>
    <tableColumn id="5712" xr3:uid="{542F99EB-8CCD-3141-964B-37C753366814}" name="Column5676" dataDxfId="10792"/>
    <tableColumn id="5713" xr3:uid="{CC9BD32E-6322-034E-839D-8758ABDAB43D}" name="Column5677" dataDxfId="10791"/>
    <tableColumn id="5714" xr3:uid="{4B5A383D-BB5A-304F-B842-F28730B45678}" name="Column5678" dataDxfId="10790"/>
    <tableColumn id="5715" xr3:uid="{C36FC721-1C9C-2246-B1EC-E5B4DA7376F6}" name="Column5679" dataDxfId="10789"/>
    <tableColumn id="5716" xr3:uid="{8059C087-196B-8144-B68D-0823E66A1048}" name="Column5680" dataDxfId="10788"/>
    <tableColumn id="5717" xr3:uid="{98874399-C62B-9549-844D-9384EA08FD92}" name="Column5681" dataDxfId="10787"/>
    <tableColumn id="5718" xr3:uid="{BB22D47D-7E73-6548-A0FC-FE92ADFE6699}" name="Column5682" dataDxfId="10786"/>
    <tableColumn id="5719" xr3:uid="{9908B80B-5BFB-F545-9842-64F9C668438E}" name="Column5683" dataDxfId="10785"/>
    <tableColumn id="5720" xr3:uid="{0C21A67F-92C9-A949-9640-9325A71DCE05}" name="Column5684" dataDxfId="10784"/>
    <tableColumn id="5721" xr3:uid="{ED88D710-96B1-064A-A585-2FAED508A363}" name="Column5685" dataDxfId="10783"/>
    <tableColumn id="5722" xr3:uid="{A504E240-0AA4-ED4C-978C-AAB58BF86C3D}" name="Column5686" dataDxfId="10782"/>
    <tableColumn id="5723" xr3:uid="{75FC82D1-E990-944A-A764-53C7B224C384}" name="Column5687" dataDxfId="10781"/>
    <tableColumn id="5724" xr3:uid="{935B1CC6-15A9-6F4E-A828-425171142618}" name="Column5688" dataDxfId="10780"/>
    <tableColumn id="5725" xr3:uid="{2EEAF9E7-E7B8-714D-8588-97DF96872E81}" name="Column5689" dataDxfId="10779"/>
    <tableColumn id="5726" xr3:uid="{17ADD89E-2936-E843-B2D5-BEE768C15A85}" name="Column5690" dataDxfId="10778"/>
    <tableColumn id="5727" xr3:uid="{ADE430C4-AE88-E845-9B7F-7360F60F468B}" name="Column5691" dataDxfId="10777"/>
    <tableColumn id="5728" xr3:uid="{83D9FE3A-89F7-464C-9245-A50DC937D5BC}" name="Column5692" dataDxfId="10776"/>
    <tableColumn id="5729" xr3:uid="{3BD275F8-5D37-4944-9BBE-F5FAE89FAA57}" name="Column5693" dataDxfId="10775"/>
    <tableColumn id="5730" xr3:uid="{695B7931-E887-9141-8A1A-7B03BBA42EE7}" name="Column5694" dataDxfId="10774"/>
    <tableColumn id="5731" xr3:uid="{C7EC7E52-BED7-004B-9D5A-D4C2FA1042C0}" name="Column5695" dataDxfId="10773"/>
    <tableColumn id="5732" xr3:uid="{849B7E1A-C53D-564B-8E0B-801EBB35D75D}" name="Column5696" dataDxfId="10772"/>
    <tableColumn id="5733" xr3:uid="{AB0191F1-4F8F-744F-987D-E55C3AFF011D}" name="Column5697" dataDxfId="10771"/>
    <tableColumn id="5734" xr3:uid="{E2042D0C-C46C-5344-8730-B3F6A19F6FD2}" name="Column5698" dataDxfId="10770"/>
    <tableColumn id="5735" xr3:uid="{33ED267E-CB16-D541-9D51-97D6E956C25A}" name="Column5699" dataDxfId="10769"/>
    <tableColumn id="5736" xr3:uid="{357C4218-7966-8248-AA81-BCB6109B1824}" name="Column5700" dataDxfId="10768"/>
    <tableColumn id="5737" xr3:uid="{B18ECE3B-1A32-424D-B6F5-4CF2033076F5}" name="Column5701" dataDxfId="10767"/>
    <tableColumn id="5738" xr3:uid="{7D0E076F-4E49-CD49-9D5B-DA22D88BC26F}" name="Column5702" dataDxfId="10766"/>
    <tableColumn id="5739" xr3:uid="{52301B89-AA66-AE41-9831-F0E35CC58EC9}" name="Column5703" dataDxfId="10765"/>
    <tableColumn id="5740" xr3:uid="{93A4C84E-CBDD-2F4B-B4EA-83B0D7C3DCD1}" name="Column5704" dataDxfId="10764"/>
    <tableColumn id="5741" xr3:uid="{526E7079-E07C-5342-9288-72443B3B5E47}" name="Column5705" dataDxfId="10763"/>
    <tableColumn id="5742" xr3:uid="{6B4EE0E7-F060-3F43-B2B9-FD11EE06376E}" name="Column5706" dataDxfId="10762"/>
    <tableColumn id="5743" xr3:uid="{E6345614-A849-8540-B6F2-66436471CFA7}" name="Column5707" dataDxfId="10761"/>
    <tableColumn id="5744" xr3:uid="{7C5EE376-F6BD-AB4E-83C1-38774E12A7AA}" name="Column5708" dataDxfId="10760"/>
    <tableColumn id="5745" xr3:uid="{4C145DD8-A94B-504E-BD1C-D04897E1DD95}" name="Column5709" dataDxfId="10759"/>
    <tableColumn id="5746" xr3:uid="{05CFE814-F69D-1642-BCB9-A52CF0174904}" name="Column5710" dataDxfId="10758"/>
    <tableColumn id="5747" xr3:uid="{12B34782-82AD-7645-AA7C-F0FB93690B10}" name="Column5711" dataDxfId="10757"/>
    <tableColumn id="5748" xr3:uid="{5136812B-4D79-8243-9E7E-5AAC626BB67E}" name="Column5712" dataDxfId="10756"/>
    <tableColumn id="5749" xr3:uid="{C75E2545-358F-1246-ADE3-FFF17981ECF6}" name="Column5713" dataDxfId="10755"/>
    <tableColumn id="5750" xr3:uid="{52704D73-46C6-4548-B9BA-030D5D3EC8DB}" name="Column5714" dataDxfId="10754"/>
    <tableColumn id="5751" xr3:uid="{2D617267-F451-764F-BF36-BA6B81E34987}" name="Column5715" dataDxfId="10753"/>
    <tableColumn id="5752" xr3:uid="{66F3E8AE-274A-2A46-8A8D-E29A0A993D55}" name="Column5716" dataDxfId="10752"/>
    <tableColumn id="5753" xr3:uid="{94B6C7B7-CAB2-9D4D-8110-113CDC4DB57F}" name="Column5717" dataDxfId="10751"/>
    <tableColumn id="5754" xr3:uid="{DF63B960-8D90-8C4E-A1B3-D8F02DB7477A}" name="Column5718" dataDxfId="10750"/>
    <tableColumn id="5755" xr3:uid="{16B8F598-184B-464B-A55B-C3E739BAB8BE}" name="Column5719" dataDxfId="10749"/>
    <tableColumn id="5756" xr3:uid="{7D1A61E9-9426-C049-8877-C020CC2A1D78}" name="Column5720" dataDxfId="10748"/>
    <tableColumn id="5757" xr3:uid="{C9B654C1-5717-A640-A3DD-5963BDCF21AE}" name="Column5721" dataDxfId="10747"/>
    <tableColumn id="5758" xr3:uid="{5519318D-BF3D-024E-A344-44ABBC8BCEBB}" name="Column5722" dataDxfId="10746"/>
    <tableColumn id="5759" xr3:uid="{1E922648-2F84-F148-A685-D763A1F41B64}" name="Column5723" dataDxfId="10745"/>
    <tableColumn id="5760" xr3:uid="{08E70DD2-D2CF-2D43-8CD9-18CD2A0F2480}" name="Column5724" dataDxfId="10744"/>
    <tableColumn id="5761" xr3:uid="{FF8E559D-33BA-644C-B24B-B3DB54AC14AD}" name="Column5725" dataDxfId="10743"/>
    <tableColumn id="5762" xr3:uid="{DA9E8532-7724-074D-9AF1-5A29A9261ABB}" name="Column5726" dataDxfId="10742"/>
    <tableColumn id="5763" xr3:uid="{3CCE38B8-5D81-7E44-8414-832229339619}" name="Column5727" dataDxfId="10741"/>
    <tableColumn id="5764" xr3:uid="{D5398145-B735-C943-929F-F5ED1EE8731D}" name="Column5728" dataDxfId="10740"/>
    <tableColumn id="5765" xr3:uid="{FAF6AD79-3816-3545-BA0D-A9A715B064A3}" name="Column5729" dataDxfId="10739"/>
    <tableColumn id="5766" xr3:uid="{800FA5F8-F5E8-8843-B62C-5A1F8F98FEC5}" name="Column5730" dataDxfId="10738"/>
    <tableColumn id="5767" xr3:uid="{AB70D75D-84C8-A845-9CE9-C30A9A4237E1}" name="Column5731" dataDxfId="10737"/>
    <tableColumn id="5768" xr3:uid="{758D234B-A005-5D43-AA6D-BF524584032B}" name="Column5732" dataDxfId="10736"/>
    <tableColumn id="5769" xr3:uid="{69643423-C304-A941-BE56-85826B3F9827}" name="Column5733" dataDxfId="10735"/>
    <tableColumn id="5770" xr3:uid="{EE6DF9D5-D3B1-CA49-AA5A-CC84B75A199A}" name="Column5734" dataDxfId="10734"/>
    <tableColumn id="5771" xr3:uid="{FDFF1366-E794-9D49-91B3-13D75DB5C71F}" name="Column5735" dataDxfId="10733"/>
    <tableColumn id="5772" xr3:uid="{1EA00646-AF63-DA4D-877F-1245C388366E}" name="Column5736" dataDxfId="10732"/>
    <tableColumn id="5773" xr3:uid="{11B86E9A-4B1E-B64D-BE8C-737B4F170617}" name="Column5737" dataDxfId="10731"/>
    <tableColumn id="5774" xr3:uid="{78B98D9C-6B39-D844-8B2E-9846D4D48A0F}" name="Column5738" dataDxfId="10730"/>
    <tableColumn id="5775" xr3:uid="{526D495A-E362-BD4C-B5F3-ACAFBEE23B85}" name="Column5739" dataDxfId="10729"/>
    <tableColumn id="5776" xr3:uid="{418CA557-27B9-D942-A23B-D2DA200CB886}" name="Column5740" dataDxfId="10728"/>
    <tableColumn id="5777" xr3:uid="{83A84FF4-0B79-D445-B21B-20B7170A4FA5}" name="Column5741" dataDxfId="10727"/>
    <tableColumn id="5778" xr3:uid="{3D44E01D-8508-8E4E-9938-3AF67507073F}" name="Column5742" dataDxfId="10726"/>
    <tableColumn id="5779" xr3:uid="{498F02AA-8522-B645-8738-A079573855FA}" name="Column5743" dataDxfId="10725"/>
    <tableColumn id="5780" xr3:uid="{5049A0DC-93AD-D142-A11C-9B68C047BD11}" name="Column5744" dataDxfId="10724"/>
    <tableColumn id="5781" xr3:uid="{EFD7744F-CEB3-774E-9E77-64C1000FB550}" name="Column5745" dataDxfId="10723"/>
    <tableColumn id="5782" xr3:uid="{6F417293-1906-6744-A1E3-A76E6A6AC233}" name="Column5746" dataDxfId="10722"/>
    <tableColumn id="5783" xr3:uid="{BA916987-DDFA-CC48-8600-0B3B5E962DBD}" name="Column5747" dataDxfId="10721"/>
    <tableColumn id="5784" xr3:uid="{E0153762-25BD-B744-AB5D-15DABA4BEF26}" name="Column5748" dataDxfId="10720"/>
    <tableColumn id="5785" xr3:uid="{0EA29CE4-4422-DB4F-83F4-BB9D4DFA93F5}" name="Column5749" dataDxfId="10719"/>
    <tableColumn id="5786" xr3:uid="{093A5676-D11A-5A4A-A40C-E8C610431DAA}" name="Column5750" dataDxfId="10718"/>
    <tableColumn id="5787" xr3:uid="{EBAC23CC-194C-BA44-AA7D-70DDE2A23C01}" name="Column5751" dataDxfId="10717"/>
    <tableColumn id="5788" xr3:uid="{3969059F-D462-AB41-BBF2-8A519CF1C595}" name="Column5752" dataDxfId="10716"/>
    <tableColumn id="5789" xr3:uid="{EC3EEDDF-3A0D-754E-A9D6-CA245C966034}" name="Column5753" dataDxfId="10715"/>
    <tableColumn id="5790" xr3:uid="{264DECA7-6B63-9340-8B48-12491884A87B}" name="Column5754" dataDxfId="10714"/>
    <tableColumn id="5791" xr3:uid="{035D44A7-69DE-0D4C-86A8-8E6E4EF429A0}" name="Column5755" dataDxfId="10713"/>
    <tableColumn id="5792" xr3:uid="{F350D861-7D99-B840-93A4-02E39F0324C5}" name="Column5756" dataDxfId="10712"/>
    <tableColumn id="5793" xr3:uid="{89E937F8-7251-0F49-9EF6-4445EAEC98BC}" name="Column5757" dataDxfId="10711"/>
    <tableColumn id="5794" xr3:uid="{BA1A7E37-0C55-4F42-83E5-68DEFD055520}" name="Column5758" dataDxfId="10710"/>
    <tableColumn id="5795" xr3:uid="{10261B7A-F623-B542-83D9-01DE7B5DAECF}" name="Column5759" dataDxfId="10709"/>
    <tableColumn id="5796" xr3:uid="{22B6BEFA-C72A-B74E-990D-FF5197E50215}" name="Column5760" dataDxfId="10708"/>
    <tableColumn id="5797" xr3:uid="{ED41670F-2525-8E44-8CFB-2A6D600AEF02}" name="Column5761" dataDxfId="10707"/>
    <tableColumn id="5798" xr3:uid="{D6342243-0D37-E24C-8F6B-5AD2D9BFC00F}" name="Column5762" dataDxfId="10706"/>
    <tableColumn id="5799" xr3:uid="{E0B07438-5872-434A-BEB8-AE858233785B}" name="Column5763" dataDxfId="10705"/>
    <tableColumn id="5800" xr3:uid="{6C145C22-AFC8-DC40-A320-8412BE26FA53}" name="Column5764" dataDxfId="10704"/>
    <tableColumn id="5801" xr3:uid="{97777876-C741-334F-BC4C-9DA4E38B7D22}" name="Column5765" dataDxfId="10703"/>
    <tableColumn id="5802" xr3:uid="{ADA0BB3C-A748-6846-A396-9477B0187829}" name="Column5766" dataDxfId="10702"/>
    <tableColumn id="5803" xr3:uid="{5CC7303E-4C99-3E43-A4CA-D26488A8D5B7}" name="Column5767" dataDxfId="10701"/>
    <tableColumn id="5804" xr3:uid="{BB457D8A-CF87-4B4E-94DE-83C740929F87}" name="Column5768" dataDxfId="10700"/>
    <tableColumn id="5805" xr3:uid="{0650E631-6CB0-5441-BA06-47A265BEE1AD}" name="Column5769" dataDxfId="10699"/>
    <tableColumn id="5806" xr3:uid="{A92FEED2-750B-4749-BDCD-EAA1DDB46D79}" name="Column5770" dataDxfId="10698"/>
    <tableColumn id="5807" xr3:uid="{860ACB0D-2205-8144-B475-DB6D3BC2D57C}" name="Column5771" dataDxfId="10697"/>
    <tableColumn id="5808" xr3:uid="{515E4115-5305-6442-B8DE-CE52D5BC60FD}" name="Column5772" dataDxfId="10696"/>
    <tableColumn id="5809" xr3:uid="{88296AAD-69D7-D94F-8CBC-9206787CBB8A}" name="Column5773" dataDxfId="10695"/>
    <tableColumn id="5810" xr3:uid="{14FA92AC-A5D4-8945-B1F5-11E6171CF9FB}" name="Column5774" dataDxfId="10694"/>
    <tableColumn id="5811" xr3:uid="{6F37FF6B-8C21-6949-9AE1-350D1D8A8868}" name="Column5775" dataDxfId="10693"/>
    <tableColumn id="5812" xr3:uid="{BC3A58A1-9D60-424F-90CC-7F2E07B15777}" name="Column5776" dataDxfId="10692"/>
    <tableColumn id="5813" xr3:uid="{CDDBBA11-A49E-2743-BC0F-4D12DE953069}" name="Column5777" dataDxfId="10691"/>
    <tableColumn id="5814" xr3:uid="{C972A029-D861-1747-A02C-CB1FEF191316}" name="Column5778" dataDxfId="10690"/>
    <tableColumn id="5815" xr3:uid="{87BB90B5-8B9D-6048-B47C-D7712B05AE2D}" name="Column5779" dataDxfId="10689"/>
    <tableColumn id="5816" xr3:uid="{11A8CF33-B7C9-ED49-9AC1-22A709DCC3B3}" name="Column5780" dataDxfId="10688"/>
    <tableColumn id="5817" xr3:uid="{AF549ED8-BFD5-0541-BCE6-50502726AAAD}" name="Column5781" dataDxfId="10687"/>
    <tableColumn id="5818" xr3:uid="{DC3C09CA-FFDD-BA48-B835-D6980C585FE8}" name="Column5782" dataDxfId="10686"/>
    <tableColumn id="5819" xr3:uid="{331B8395-5029-1F4A-96FE-9D1E908E72E1}" name="Column5783" dataDxfId="10685"/>
    <tableColumn id="5820" xr3:uid="{C57677D0-5C61-6B45-8946-B833EB0731D9}" name="Column5784" dataDxfId="10684"/>
    <tableColumn id="5821" xr3:uid="{BD917D64-81EF-D94F-B727-DD63A95D3A32}" name="Column5785" dataDxfId="10683"/>
    <tableColumn id="5822" xr3:uid="{C3834102-9BB0-874C-BF4D-14E53777E4A8}" name="Column5786" dataDxfId="10682"/>
    <tableColumn id="5823" xr3:uid="{56B56E43-F276-C64D-B0C0-ABEA84FCBA6D}" name="Column5787" dataDxfId="10681"/>
    <tableColumn id="5824" xr3:uid="{4A4B9633-7FC5-254B-A1FD-66D50ADB825F}" name="Column5788" dataDxfId="10680"/>
    <tableColumn id="5825" xr3:uid="{4377410A-00FA-CD41-8E6F-F12983E8B40D}" name="Column5789" dataDxfId="10679"/>
    <tableColumn id="5826" xr3:uid="{6A60797B-8D4F-B947-A14D-9CBC08B54D5F}" name="Column5790" dataDxfId="10678"/>
    <tableColumn id="5827" xr3:uid="{3928AB08-F116-444C-A6D6-DD4422E9F7B0}" name="Column5791" dataDxfId="10677"/>
    <tableColumn id="5828" xr3:uid="{A15D9F9B-C68B-EF45-A023-F166E168D38C}" name="Column5792" dataDxfId="10676"/>
    <tableColumn id="5829" xr3:uid="{DE0D1CD0-46F5-2144-A35D-C0FA4993E041}" name="Column5793" dataDxfId="10675"/>
    <tableColumn id="5830" xr3:uid="{61E51101-3E27-1A47-BA96-87495B51B7C7}" name="Column5794" dataDxfId="10674"/>
    <tableColumn id="5831" xr3:uid="{0D3A5918-779B-8449-9467-13D046AAC104}" name="Column5795" dataDxfId="10673"/>
    <tableColumn id="5832" xr3:uid="{66A52FC5-AEDF-D04D-8CF5-F7513915DFC7}" name="Column5796" dataDxfId="10672"/>
    <tableColumn id="5833" xr3:uid="{A52041F9-6174-C642-A3C4-5DB6C0EE4DB1}" name="Column5797" dataDxfId="10671"/>
    <tableColumn id="5834" xr3:uid="{1B7B56E9-6349-D447-879F-9E1D04BCFDCD}" name="Column5798" dataDxfId="10670"/>
    <tableColumn id="5835" xr3:uid="{97D214EC-9583-A748-81C8-EFEF0A67A70E}" name="Column5799" dataDxfId="10669"/>
    <tableColumn id="5836" xr3:uid="{2EDC7335-B1D4-CC41-917A-C10398271A61}" name="Column5800" dataDxfId="10668"/>
    <tableColumn id="5837" xr3:uid="{E6487526-E1CF-744D-BF97-51EC8A634799}" name="Column5801" dataDxfId="10667"/>
    <tableColumn id="5838" xr3:uid="{8F5666C0-F230-2643-A69C-02A6EC7DB3BB}" name="Column5802" dataDxfId="10666"/>
    <tableColumn id="5839" xr3:uid="{CC640195-50FF-A345-9FA0-DD4DC9516DA2}" name="Column5803" dataDxfId="10665"/>
    <tableColumn id="5840" xr3:uid="{7B606F6F-163F-BB49-8954-D8D2CF701931}" name="Column5804" dataDxfId="10664"/>
    <tableColumn id="5841" xr3:uid="{C2A0A320-4BCE-6E49-822B-B4F1C9880ED9}" name="Column5805" dataDxfId="10663"/>
    <tableColumn id="5842" xr3:uid="{27EE7640-93DC-2643-8A71-8297715A8FB8}" name="Column5806" dataDxfId="10662"/>
    <tableColumn id="5843" xr3:uid="{82689828-A89B-0D42-B02B-885367D5FD99}" name="Column5807" dataDxfId="10661"/>
    <tableColumn id="5844" xr3:uid="{FDA11CF3-765A-B441-BCF9-74660E97A5DB}" name="Column5808" dataDxfId="10660"/>
    <tableColumn id="5845" xr3:uid="{1FC26F7D-0670-EA43-A06D-9061A643DC66}" name="Column5809" dataDxfId="10659"/>
    <tableColumn id="5846" xr3:uid="{E84DDB3E-3088-6A47-B037-40B2CA820915}" name="Column5810" dataDxfId="10658"/>
    <tableColumn id="5847" xr3:uid="{4206C6AA-5ADB-734D-A9F0-B30374B13E95}" name="Column5811" dataDxfId="10657"/>
    <tableColumn id="5848" xr3:uid="{D4A0E99B-29E1-F143-AF67-E603E947545E}" name="Column5812" dataDxfId="10656"/>
    <tableColumn id="5849" xr3:uid="{624DC380-EF0B-4344-B789-812A6607CAEB}" name="Column5813" dataDxfId="10655"/>
    <tableColumn id="5850" xr3:uid="{24AFE6E1-1D3E-AE4F-8C8F-1D29CFF433F2}" name="Column5814" dataDxfId="10654"/>
    <tableColumn id="5851" xr3:uid="{5F889095-512A-1D4D-8F35-1215D00892E3}" name="Column5815" dataDxfId="10653"/>
    <tableColumn id="5852" xr3:uid="{326DF140-C014-0F48-96F8-C75468E5970F}" name="Column5816" dataDxfId="10652"/>
    <tableColumn id="5853" xr3:uid="{5F80C3B6-E8B8-994F-9D6E-1BE277CC8C32}" name="Column5817" dataDxfId="10651"/>
    <tableColumn id="5854" xr3:uid="{C8515DB8-4EC4-EA41-9194-F70F762D0AF8}" name="Column5818" dataDxfId="10650"/>
    <tableColumn id="5855" xr3:uid="{0A6407A7-4FE4-EF4C-9E8D-8D4D67F6E1DA}" name="Column5819" dataDxfId="10649"/>
    <tableColumn id="5856" xr3:uid="{9960020F-04B9-D847-9343-94FA6327206C}" name="Column5820" dataDxfId="10648"/>
    <tableColumn id="5857" xr3:uid="{867B71A4-1722-3F49-A902-A19705B4595A}" name="Column5821" dataDxfId="10647"/>
    <tableColumn id="5858" xr3:uid="{915601BF-9DE4-0548-B68D-A4BC80D95283}" name="Column5822" dataDxfId="10646"/>
    <tableColumn id="5859" xr3:uid="{1C1BC50D-6E10-0E41-BC8F-51B8F5D7FFC2}" name="Column5823" dataDxfId="10645"/>
    <tableColumn id="5860" xr3:uid="{739F7B22-1BEA-7248-846F-92E4C57FA676}" name="Column5824" dataDxfId="10644"/>
    <tableColumn id="5861" xr3:uid="{3880F92D-4E25-DB40-827A-2FA8CBFA264F}" name="Column5825" dataDxfId="10643"/>
    <tableColumn id="5862" xr3:uid="{AAF4B84E-D5F7-0C42-900F-820E0F15D566}" name="Column5826" dataDxfId="10642"/>
    <tableColumn id="5863" xr3:uid="{6E14F4A2-96FF-9F44-B62E-BF4861DAFEB6}" name="Column5827" dataDxfId="10641"/>
    <tableColumn id="5864" xr3:uid="{41357191-6199-ED46-ACFE-C554B450FAD0}" name="Column5828" dataDxfId="10640"/>
    <tableColumn id="5865" xr3:uid="{B0959B12-27CA-0C4C-856A-41215C8268D6}" name="Column5829" dataDxfId="10639"/>
    <tableColumn id="5866" xr3:uid="{7A1CB4C7-17C9-F64A-87DA-E607D6203647}" name="Column5830" dataDxfId="10638"/>
    <tableColumn id="5867" xr3:uid="{4CA5D8B1-01C6-5C40-99DD-7B016BBB004C}" name="Column5831" dataDxfId="10637"/>
    <tableColumn id="5868" xr3:uid="{5B1714E6-8B2C-8549-8C63-1751BA1F1A35}" name="Column5832" dataDxfId="10636"/>
    <tableColumn id="5869" xr3:uid="{54BBBF70-0A82-204E-AEC2-B58BF146743E}" name="Column5833" dataDxfId="10635"/>
    <tableColumn id="5870" xr3:uid="{7A205693-0E6D-B44F-B951-B9CD0D900826}" name="Column5834" dataDxfId="10634"/>
    <tableColumn id="5871" xr3:uid="{EB5714EB-B192-3D4E-91D0-642460481C48}" name="Column5835" dataDxfId="10633"/>
    <tableColumn id="5872" xr3:uid="{BC8A1A19-2FC9-0942-B163-0840E4A15C60}" name="Column5836" dataDxfId="10632"/>
    <tableColumn id="5873" xr3:uid="{613B6E96-A0A6-3745-82B4-C9A25445C9CD}" name="Column5837" dataDxfId="10631"/>
    <tableColumn id="5874" xr3:uid="{92965633-2054-8846-B5CC-FEEC67E22B5F}" name="Column5838" dataDxfId="10630"/>
    <tableColumn id="5875" xr3:uid="{1C8C0604-A689-E746-84C1-446E1CA0CC35}" name="Column5839" dataDxfId="10629"/>
    <tableColumn id="5876" xr3:uid="{6C18D966-27A7-A240-AF21-F27809177041}" name="Column5840" dataDxfId="10628"/>
    <tableColumn id="5877" xr3:uid="{C54BD4C0-410A-1C41-83CE-5E5853804ACA}" name="Column5841" dataDxfId="10627"/>
    <tableColumn id="5878" xr3:uid="{EB119F48-9FDA-A547-BED5-F04230791F82}" name="Column5842" dataDxfId="10626"/>
    <tableColumn id="5879" xr3:uid="{F92B18FE-6EF0-8A4F-89CF-8AC0E0192DA1}" name="Column5843" dataDxfId="10625"/>
    <tableColumn id="5880" xr3:uid="{F9B19FDB-BE89-3741-A73E-8B9BC020F903}" name="Column5844" dataDxfId="10624"/>
    <tableColumn id="5881" xr3:uid="{39C0F07A-A863-614E-A5B8-2FF4BE9D9649}" name="Column5845" dataDxfId="10623"/>
    <tableColumn id="5882" xr3:uid="{767F48BA-1326-B947-895D-7EBDF28B842F}" name="Column5846" dataDxfId="10622"/>
    <tableColumn id="5883" xr3:uid="{F862917A-5532-A841-A800-1CEE3FA39EEA}" name="Column5847" dataDxfId="10621"/>
    <tableColumn id="5884" xr3:uid="{51E9AFAB-D73E-B248-A128-B1395331A2CB}" name="Column5848" dataDxfId="10620"/>
    <tableColumn id="5885" xr3:uid="{6D21E746-9198-3141-B598-12EFC3A16372}" name="Column5849" dataDxfId="10619"/>
    <tableColumn id="5886" xr3:uid="{899074DA-F0E0-764F-B8B6-0389D16AA540}" name="Column5850" dataDxfId="10618"/>
    <tableColumn id="5887" xr3:uid="{5A61BADC-DF00-8745-ADAD-230B28C1F854}" name="Column5851" dataDxfId="10617"/>
    <tableColumn id="5888" xr3:uid="{6139F2D8-0039-E749-AECA-93CA3F24E83B}" name="Column5852" dataDxfId="10616"/>
    <tableColumn id="5889" xr3:uid="{C039045A-7CF0-DC47-8AD1-1B06BAC10539}" name="Column5853" dataDxfId="10615"/>
    <tableColumn id="5890" xr3:uid="{17BB3CCA-475D-C740-A95C-3DED7F6D4E8A}" name="Column5854" dataDxfId="10614"/>
    <tableColumn id="5891" xr3:uid="{01D90D0F-2B82-CD45-9510-5622A3AB2F8F}" name="Column5855" dataDxfId="10613"/>
    <tableColumn id="5892" xr3:uid="{A57907AD-E540-8F4D-AB14-287C8F403D9B}" name="Column5856" dataDxfId="10612"/>
    <tableColumn id="5893" xr3:uid="{2E1D2296-2812-5E44-8867-1E3E68188915}" name="Column5857" dataDxfId="10611"/>
    <tableColumn id="5894" xr3:uid="{4496BD1E-3F80-BA43-860E-C06FE55E5126}" name="Column5858" dataDxfId="10610"/>
    <tableColumn id="5895" xr3:uid="{888676EE-0736-A341-9176-108943AB34D0}" name="Column5859" dataDxfId="10609"/>
    <tableColumn id="5896" xr3:uid="{8A4224A1-9D8F-CE4F-8328-4B6A12D6F66C}" name="Column5860" dataDxfId="10608"/>
    <tableColumn id="5897" xr3:uid="{CE1E8F9F-0B4C-734B-BE8A-42EA85A309EF}" name="Column5861" dataDxfId="10607"/>
    <tableColumn id="5898" xr3:uid="{DF3772D4-B190-6040-BD53-22BF29D2311A}" name="Column5862" dataDxfId="10606"/>
    <tableColumn id="5899" xr3:uid="{B9EC4217-3A5F-B745-861B-4670CD9A705D}" name="Column5863" dataDxfId="10605"/>
    <tableColumn id="5900" xr3:uid="{094CF9E6-EA53-FA4E-B1E4-D48568DD5D6B}" name="Column5864" dataDxfId="10604"/>
    <tableColumn id="5901" xr3:uid="{0670DC8A-255D-104A-8E13-E50AC0B8E32F}" name="Column5865" dataDxfId="10603"/>
    <tableColumn id="5902" xr3:uid="{EC02B754-1874-124A-B2DF-C19729221D3E}" name="Column5866" dataDxfId="10602"/>
    <tableColumn id="5903" xr3:uid="{6C286B15-A93C-E946-A72F-AB12B3014F9C}" name="Column5867" dataDxfId="10601"/>
    <tableColumn id="5904" xr3:uid="{D86769E9-479A-0345-B7D0-D136C5CC4A9D}" name="Column5868" dataDxfId="10600"/>
    <tableColumn id="5905" xr3:uid="{EA62C9B1-1D37-604E-80E9-D80C5E20194E}" name="Column5869" dataDxfId="10599"/>
    <tableColumn id="5906" xr3:uid="{C7F1B91C-4F80-A341-9E25-0BEBE9311E31}" name="Column5870" dataDxfId="10598"/>
    <tableColumn id="5907" xr3:uid="{681C3863-5D32-9546-ABBA-A5BD7514611C}" name="Column5871" dataDxfId="10597"/>
    <tableColumn id="5908" xr3:uid="{704DAFB8-5F30-404A-B328-EDE6F3B193DB}" name="Column5872" dataDxfId="10596"/>
    <tableColumn id="5909" xr3:uid="{3384B096-AB68-3245-BDBA-8ED3A482F237}" name="Column5873" dataDxfId="10595"/>
    <tableColumn id="5910" xr3:uid="{3D21D5B1-DFBD-FF4F-AA0A-8427AE69ACEE}" name="Column5874" dataDxfId="10594"/>
    <tableColumn id="5911" xr3:uid="{E45E70B8-430A-F143-890B-0B03613725EA}" name="Column5875" dataDxfId="10593"/>
    <tableColumn id="5912" xr3:uid="{C5206A0B-F4E4-4242-8965-E4157110D6C2}" name="Column5876" dataDxfId="10592"/>
    <tableColumn id="5913" xr3:uid="{99836CE3-9738-E945-B94C-929309406552}" name="Column5877" dataDxfId="10591"/>
    <tableColumn id="5914" xr3:uid="{7FAB4118-9976-A749-9C5F-C887AEDA230F}" name="Column5878" dataDxfId="10590"/>
    <tableColumn id="5915" xr3:uid="{9D54B7F4-09F4-5444-8809-5E1AA1278DF3}" name="Column5879" dataDxfId="10589"/>
    <tableColumn id="5916" xr3:uid="{0F87FF38-954A-F844-A066-D661446237A1}" name="Column5880" dataDxfId="10588"/>
    <tableColumn id="5917" xr3:uid="{782B9D0A-2AD3-ED47-A812-9BA815FDD110}" name="Column5881" dataDxfId="10587"/>
    <tableColumn id="5918" xr3:uid="{31AE793B-956C-9941-ADC9-04D5782C167A}" name="Column5882" dataDxfId="10586"/>
    <tableColumn id="5919" xr3:uid="{85B371A0-BDAD-5E44-A94E-7FA6D94C32FB}" name="Column5883" dataDxfId="10585"/>
    <tableColumn id="5920" xr3:uid="{836F53AD-0230-FA4D-856A-CA4904BD0E15}" name="Column5884" dataDxfId="10584"/>
    <tableColumn id="5921" xr3:uid="{5F098FF1-F23B-D64E-B3CF-BE4F7865DD83}" name="Column5885" dataDxfId="10583"/>
    <tableColumn id="5922" xr3:uid="{30D0D39B-668D-7C46-9D16-B7F19C392CBE}" name="Column5886" dataDxfId="10582"/>
    <tableColumn id="5923" xr3:uid="{6D0DE02C-BF4D-7449-AF64-B35314043A13}" name="Column5887" dataDxfId="10581"/>
    <tableColumn id="5924" xr3:uid="{9554ABBA-04BE-3A4B-8C09-B06D72424D46}" name="Column5888" dataDxfId="10580"/>
    <tableColumn id="5925" xr3:uid="{408F76DD-56B6-CD4E-B87E-F7E6698F6512}" name="Column5889" dataDxfId="10579"/>
    <tableColumn id="5926" xr3:uid="{661272F5-00DC-FA45-9009-C9993FC38DB9}" name="Column5890" dataDxfId="10578"/>
    <tableColumn id="5927" xr3:uid="{F8B57248-4174-DC46-89EA-EFAC254C5F29}" name="Column5891" dataDxfId="10577"/>
    <tableColumn id="5928" xr3:uid="{602A1C73-70C9-E14A-BBCF-975230D01B30}" name="Column5892" dataDxfId="10576"/>
    <tableColumn id="5929" xr3:uid="{E2E9252A-DF92-4842-9715-7649B8E0C3DC}" name="Column5893" dataDxfId="10575"/>
    <tableColumn id="5930" xr3:uid="{9F18ADB8-2ECF-5D48-85C0-940C52B8378F}" name="Column5894" dataDxfId="10574"/>
    <tableColumn id="5931" xr3:uid="{CB2BE1AF-948B-1746-85F7-67067BFCA7D9}" name="Column5895" dataDxfId="10573"/>
    <tableColumn id="5932" xr3:uid="{3DC68E1F-E66B-864B-8B41-DD0782C7229F}" name="Column5896" dataDxfId="10572"/>
    <tableColumn id="5933" xr3:uid="{F87573D3-9D03-A848-BA44-5B1CFFF44539}" name="Column5897" dataDxfId="10571"/>
    <tableColumn id="5934" xr3:uid="{BDAEFF15-6ACA-C84F-A2D9-E915911BD640}" name="Column5898" dataDxfId="10570"/>
    <tableColumn id="5935" xr3:uid="{118B0213-4873-A547-953E-2F89CCC2BF5B}" name="Column5899" dataDxfId="10569"/>
    <tableColumn id="5936" xr3:uid="{08BA430A-B5C3-C54F-BD27-E609D989E2A8}" name="Column5900" dataDxfId="10568"/>
    <tableColumn id="5937" xr3:uid="{7487D4FE-037D-144B-BBA5-79D8FCD7245A}" name="Column5901" dataDxfId="10567"/>
    <tableColumn id="5938" xr3:uid="{71A7341F-9092-3E4B-B694-8CEC93514A32}" name="Column5902" dataDxfId="10566"/>
    <tableColumn id="5939" xr3:uid="{FF1A8159-8D9D-3A4A-8F05-70D0A7658078}" name="Column5903" dataDxfId="10565"/>
    <tableColumn id="5940" xr3:uid="{EA35DA59-73F4-0C4E-AB6D-F677E7D3B5C9}" name="Column5904" dataDxfId="10564"/>
    <tableColumn id="5941" xr3:uid="{CAAC3933-EDF7-6741-87CC-083CBE441F65}" name="Column5905" dataDxfId="10563"/>
    <tableColumn id="5942" xr3:uid="{7489470B-4E11-9646-AB9D-DB6EEEF56976}" name="Column5906" dataDxfId="10562"/>
    <tableColumn id="5943" xr3:uid="{4F1A6E6D-52DE-1741-9836-C81E615C08C2}" name="Column5907" dataDxfId="10561"/>
    <tableColumn id="5944" xr3:uid="{4DA983B1-A60A-0643-A9D6-A768D0036B2C}" name="Column5908" dataDxfId="10560"/>
    <tableColumn id="5945" xr3:uid="{6D24B317-ADE1-9147-8557-A5AE03846550}" name="Column5909" dataDxfId="10559"/>
    <tableColumn id="5946" xr3:uid="{36C30010-EC81-B843-A318-C85DB3E26456}" name="Column5910" dataDxfId="10558"/>
    <tableColumn id="5947" xr3:uid="{A3FC9E1D-B85B-3F40-B8AF-1FBCCB923F5D}" name="Column5911" dataDxfId="10557"/>
    <tableColumn id="5948" xr3:uid="{FE11B0CC-D676-1E4C-BB8E-47B3CA19AEB5}" name="Column5912" dataDxfId="10556"/>
    <tableColumn id="5949" xr3:uid="{54CEE3AB-32E7-7744-A81D-380A2326790A}" name="Column5913" dataDxfId="10555"/>
    <tableColumn id="5950" xr3:uid="{AF9EB3D0-D77F-BC4A-ACCC-B49EFF90D02A}" name="Column5914" dataDxfId="10554"/>
    <tableColumn id="5951" xr3:uid="{CFB8E857-F370-CB40-8382-8B5683B2AB53}" name="Column5915" dataDxfId="10553"/>
    <tableColumn id="5952" xr3:uid="{B4CD4CC7-262E-C441-857E-70F53602E33D}" name="Column5916" dataDxfId="10552"/>
    <tableColumn id="5953" xr3:uid="{2C86201E-D0E1-314D-9ACF-1C197B6163DE}" name="Column5917" dataDxfId="10551"/>
    <tableColumn id="5954" xr3:uid="{3EBA7D26-79C5-374A-901D-786A88E56041}" name="Column5918" dataDxfId="10550"/>
    <tableColumn id="5955" xr3:uid="{9B761C62-AD82-5F4B-9E11-289F661A8DF3}" name="Column5919" dataDxfId="10549"/>
    <tableColumn id="5956" xr3:uid="{158F6309-5F79-0042-8DDC-E234894B8BCF}" name="Column5920" dataDxfId="10548"/>
    <tableColumn id="5957" xr3:uid="{6A84300F-84FA-A04A-AF5E-49AD2C378C21}" name="Column5921" dataDxfId="10547"/>
    <tableColumn id="5958" xr3:uid="{6318140E-1B0F-9F48-9104-8FB11F6D162E}" name="Column5922" dataDxfId="10546"/>
    <tableColumn id="5959" xr3:uid="{2DC17DBF-7F13-2B4E-9814-67CC47D24B19}" name="Column5923" dataDxfId="10545"/>
    <tableColumn id="5960" xr3:uid="{0AF2ACEE-C587-404A-9877-CAD7E8125A72}" name="Column5924" dataDxfId="10544"/>
    <tableColumn id="5961" xr3:uid="{34C0175C-6365-6249-AFE2-5AE6316A9959}" name="Column5925" dataDxfId="10543"/>
    <tableColumn id="5962" xr3:uid="{19E8F0D5-C071-D04B-A884-216EFB507C89}" name="Column5926" dataDxfId="10542"/>
    <tableColumn id="5963" xr3:uid="{865E84EE-3098-B047-8259-38191D027D66}" name="Column5927" dataDxfId="10541"/>
    <tableColumn id="5964" xr3:uid="{04EDB709-0D26-BD44-859D-D668841C3503}" name="Column5928" dataDxfId="10540"/>
    <tableColumn id="5965" xr3:uid="{844EFD14-361B-E549-BEFC-CAA8FA56F39D}" name="Column5929" dataDxfId="10539"/>
    <tableColumn id="5966" xr3:uid="{D3712584-01DC-7842-BCB0-49D263A1DFA2}" name="Column5930" dataDxfId="10538"/>
    <tableColumn id="5967" xr3:uid="{E462F318-22E6-CB43-8399-28571F553F67}" name="Column5931" dataDxfId="10537"/>
    <tableColumn id="5968" xr3:uid="{6EAED445-C711-FD47-83B5-0B9247B02E50}" name="Column5932" dataDxfId="10536"/>
    <tableColumn id="5969" xr3:uid="{4D69A2E4-5CE3-9541-8486-0630F4D7EF60}" name="Column5933" dataDxfId="10535"/>
    <tableColumn id="5970" xr3:uid="{51582C53-0CFC-6241-AF4F-B7592F078BFE}" name="Column5934" dataDxfId="10534"/>
    <tableColumn id="5971" xr3:uid="{175544DB-B9BA-924C-B060-394112E16FD5}" name="Column5935" dataDxfId="10533"/>
    <tableColumn id="5972" xr3:uid="{C20EBA55-A6D3-3C49-97A8-A8F8BD0B6F92}" name="Column5936" dataDxfId="10532"/>
    <tableColumn id="5973" xr3:uid="{93FF9239-99B7-D745-A9C8-66C7D2E36E2D}" name="Column5937" dataDxfId="10531"/>
    <tableColumn id="5974" xr3:uid="{9A50C598-2106-814F-A69D-CB4DC25F630A}" name="Column5938" dataDxfId="10530"/>
    <tableColumn id="5975" xr3:uid="{47C4EF1F-FF69-DC49-8E89-592980EA103D}" name="Column5939" dataDxfId="10529"/>
    <tableColumn id="5976" xr3:uid="{911C0EC8-314C-EC42-A124-8D5DD7F4C0D9}" name="Column5940" dataDxfId="10528"/>
    <tableColumn id="5977" xr3:uid="{97E93992-EE46-D647-85A4-3A94BD35A65B}" name="Column5941" dataDxfId="10527"/>
    <tableColumn id="5978" xr3:uid="{23CADD04-564B-504C-A175-4441322E4707}" name="Column5942" dataDxfId="10526"/>
    <tableColumn id="5979" xr3:uid="{9501AEC8-43D4-3A48-B39D-2C6CFC2978B0}" name="Column5943" dataDxfId="10525"/>
    <tableColumn id="5980" xr3:uid="{51FF064F-B8DC-5640-B351-F7CD01A47091}" name="Column5944" dataDxfId="10524"/>
    <tableColumn id="5981" xr3:uid="{D2CE17DC-2DD7-AF4C-A1FC-C8038931B3AD}" name="Column5945" dataDxfId="10523"/>
    <tableColumn id="5982" xr3:uid="{7799CBE5-6901-504D-A2C9-87ACFB505B84}" name="Column5946" dataDxfId="10522"/>
    <tableColumn id="5983" xr3:uid="{DFC4134D-A8EC-8541-9CCD-251E6E3F4B31}" name="Column5947" dataDxfId="10521"/>
    <tableColumn id="5984" xr3:uid="{4393BCD1-A127-6849-8D63-AF6DD5EB2EA3}" name="Column5948" dataDxfId="10520"/>
    <tableColumn id="5985" xr3:uid="{DE19000F-D400-6F43-B584-1F065F836732}" name="Column5949" dataDxfId="10519"/>
    <tableColumn id="5986" xr3:uid="{214821FE-445F-194C-A7BD-0B489A535E92}" name="Column5950" dataDxfId="10518"/>
    <tableColumn id="5987" xr3:uid="{36EB08C8-6AD1-CF47-B203-2B50A004E03D}" name="Column5951" dataDxfId="10517"/>
    <tableColumn id="5988" xr3:uid="{D7FD0D65-9E4C-434E-AA52-70F4BB1DF131}" name="Column5952" dataDxfId="10516"/>
    <tableColumn id="5989" xr3:uid="{BCA93163-F4DF-5141-A230-1BED9EC66AD2}" name="Column5953" dataDxfId="10515"/>
    <tableColumn id="5990" xr3:uid="{FC356015-FCDA-2D4C-87EC-ACA0A29A49C3}" name="Column5954" dataDxfId="10514"/>
    <tableColumn id="5991" xr3:uid="{5CE7425E-7044-5E47-9518-C16D42855FF3}" name="Column5955" dataDxfId="10513"/>
    <tableColumn id="5992" xr3:uid="{91DA76E4-94F5-4D42-B793-ED0AF3A46D6A}" name="Column5956" dataDxfId="10512"/>
    <tableColumn id="5993" xr3:uid="{D9F68A01-BEF8-854D-9912-AB0893DC49B3}" name="Column5957" dataDxfId="10511"/>
    <tableColumn id="5994" xr3:uid="{99687D75-F38D-8640-B337-71E280F29D12}" name="Column5958" dataDxfId="10510"/>
    <tableColumn id="5995" xr3:uid="{4B22FCEC-ABEB-C14A-B539-627F6A811C6D}" name="Column5959" dataDxfId="10509"/>
    <tableColumn id="5996" xr3:uid="{5AB497CE-9573-C04B-94E2-B646E1FDC0BB}" name="Column5960" dataDxfId="10508"/>
    <tableColumn id="5997" xr3:uid="{65B3F530-D49F-E645-8377-A36FDBE7A712}" name="Column5961" dataDxfId="10507"/>
    <tableColumn id="5998" xr3:uid="{48F72A8A-8FE6-D24F-904D-4E42D4149DBF}" name="Column5962" dataDxfId="10506"/>
    <tableColumn id="5999" xr3:uid="{E2FBC249-9480-5A45-8674-5A59473FF746}" name="Column5963" dataDxfId="10505"/>
    <tableColumn id="6000" xr3:uid="{3936F518-4A85-DD49-964C-8BCFA5B77F9A}" name="Column5964" dataDxfId="10504"/>
    <tableColumn id="6001" xr3:uid="{C4D246F1-3BEB-9F45-AEB6-B5F15873B4CC}" name="Column5965" dataDxfId="10503"/>
    <tableColumn id="6002" xr3:uid="{21A17122-4FBF-E146-A221-BA6ACCA11CFE}" name="Column5966" dataDxfId="10502"/>
    <tableColumn id="6003" xr3:uid="{3DE096BA-2917-0745-8772-B72471BBA306}" name="Column5967" dataDxfId="10501"/>
    <tableColumn id="6004" xr3:uid="{38610E01-071A-A845-84D9-7A5ADFF42A83}" name="Column5968" dataDxfId="10500"/>
    <tableColumn id="6005" xr3:uid="{AD3C0B42-8671-D148-956F-36E48083066E}" name="Column5969" dataDxfId="10499"/>
    <tableColumn id="6006" xr3:uid="{BEDCEBAD-5C9F-0F4C-AAD7-F014385E75B4}" name="Column5970" dataDxfId="10498"/>
    <tableColumn id="6007" xr3:uid="{6F25EC8F-A7A7-2540-949C-9FD18E9C5C6D}" name="Column5971" dataDxfId="10497"/>
    <tableColumn id="6008" xr3:uid="{E3685A8D-A998-BD47-8E76-25644729DC6D}" name="Column5972" dataDxfId="10496"/>
    <tableColumn id="6009" xr3:uid="{8A5BEE57-DE58-8F41-BCDF-FEA43E6C3D01}" name="Column5973" dataDxfId="10495"/>
    <tableColumn id="6010" xr3:uid="{80E76197-A89A-7C43-ABD8-868EE682463C}" name="Column5974" dataDxfId="10494"/>
    <tableColumn id="6011" xr3:uid="{3F379785-2F14-EC4A-A62B-36844316E028}" name="Column5975" dataDxfId="10493"/>
    <tableColumn id="6012" xr3:uid="{90994BD6-366E-7849-826F-FDCCCA689727}" name="Column5976" dataDxfId="10492"/>
    <tableColumn id="6013" xr3:uid="{05401D3B-6806-1C43-B199-05A61C43F579}" name="Column5977" dataDxfId="10491"/>
    <tableColumn id="6014" xr3:uid="{1E202FA7-763E-1B46-9984-D803A295BEAD}" name="Column5978" dataDxfId="10490"/>
    <tableColumn id="6015" xr3:uid="{E1FF0D72-BE18-3B4C-99F7-0457C399C5B6}" name="Column5979" dataDxfId="10489"/>
    <tableColumn id="6016" xr3:uid="{46B5951B-D87F-D444-B1D6-37D47E0B51BF}" name="Column5980" dataDxfId="10488"/>
    <tableColumn id="6017" xr3:uid="{F6978507-30C8-E547-B11D-1FD028B6313E}" name="Column5981" dataDxfId="10487"/>
    <tableColumn id="6018" xr3:uid="{02A3DDF0-57BD-B84B-A58C-82789B7E6F45}" name="Column5982" dataDxfId="10486"/>
    <tableColumn id="6019" xr3:uid="{D6859B9E-C548-964D-AE0E-FE720E8C283B}" name="Column5983" dataDxfId="10485"/>
    <tableColumn id="6020" xr3:uid="{25EA60AB-07DB-8A43-B845-E8453BB94FE1}" name="Column5984" dataDxfId="10484"/>
    <tableColumn id="6021" xr3:uid="{5AC64E97-4B2C-8947-9591-4BA19CA991D9}" name="Column5985" dataDxfId="10483"/>
    <tableColumn id="6022" xr3:uid="{0CAE011A-26BA-ED46-82D5-BD540A231841}" name="Column5986" dataDxfId="10482"/>
    <tableColumn id="6023" xr3:uid="{F78EF3AF-67AC-7B49-90E3-513521E74A9E}" name="Column5987" dataDxfId="10481"/>
    <tableColumn id="6024" xr3:uid="{9033B2B3-3C70-0B42-A4E7-FA40F57281E2}" name="Column5988" dataDxfId="10480"/>
    <tableColumn id="6025" xr3:uid="{C88A6229-E5EB-A743-A697-5DBF47CA0432}" name="Column5989" dataDxfId="10479"/>
    <tableColumn id="6026" xr3:uid="{B78676D5-3015-6846-A5E9-8C2F2CC13631}" name="Column5990" dataDxfId="10478"/>
    <tableColumn id="6027" xr3:uid="{3C36AFC9-D434-D04C-8853-E05BF48F9846}" name="Column5991" dataDxfId="10477"/>
    <tableColumn id="6028" xr3:uid="{93DEB877-BCBC-5B4E-BC46-BDB3535044F0}" name="Column5992" dataDxfId="10476"/>
    <tableColumn id="6029" xr3:uid="{EB8D3284-FD14-CD4C-BD7A-E79E61E0BA68}" name="Column5993" dataDxfId="10475"/>
    <tableColumn id="6030" xr3:uid="{27A31E6F-921A-BA4D-B676-86E227D30A4C}" name="Column5994" dataDxfId="10474"/>
    <tableColumn id="6031" xr3:uid="{F6AE8D49-7308-8C4C-A04C-D6736454CA14}" name="Column5995" dataDxfId="10473"/>
    <tableColumn id="6032" xr3:uid="{9819CFBC-8FA3-6246-BA17-650C98C85A15}" name="Column5996" dataDxfId="10472"/>
    <tableColumn id="6033" xr3:uid="{DCAFD842-EE85-7246-B9AE-FFD794A4FDE5}" name="Column5997" dataDxfId="10471"/>
    <tableColumn id="6034" xr3:uid="{35CCD01F-2E0A-C441-B790-817E9F166ECB}" name="Column5998" dataDxfId="10470"/>
    <tableColumn id="6035" xr3:uid="{1EE5FA3F-76BB-FD45-B950-1563431BD5EF}" name="Column5999" dataDxfId="10469"/>
    <tableColumn id="6036" xr3:uid="{2D46E4F9-274E-7B49-8B23-8B6D0B458C33}" name="Column6000" dataDxfId="10468"/>
    <tableColumn id="6037" xr3:uid="{25788C05-2ADA-784A-883E-92F57CFDDA6E}" name="Column6001" dataDxfId="10467"/>
    <tableColumn id="6038" xr3:uid="{A529D6C8-7D40-5648-859A-6C641E76B95E}" name="Column6002" dataDxfId="10466"/>
    <tableColumn id="6039" xr3:uid="{1BCD8375-448F-3A4C-845C-899C466F7E5D}" name="Column6003" dataDxfId="10465"/>
    <tableColumn id="6040" xr3:uid="{9F5A4EEC-F16D-6448-8081-56CDBA3FBFFF}" name="Column6004" dataDxfId="10464"/>
    <tableColumn id="6041" xr3:uid="{64B71E96-B71A-B743-8CBE-06E49BA330D7}" name="Column6005" dataDxfId="10463"/>
    <tableColumn id="6042" xr3:uid="{3D68F424-C29F-6945-B27D-8EC5CCE4D7E4}" name="Column6006" dataDxfId="10462"/>
    <tableColumn id="6043" xr3:uid="{4E0E468D-3BFC-474B-854B-C12AAE975D5E}" name="Column6007" dataDxfId="10461"/>
    <tableColumn id="6044" xr3:uid="{C0F4819D-BDFA-FF4D-A64E-C237C180746D}" name="Column6008" dataDxfId="10460"/>
    <tableColumn id="6045" xr3:uid="{EBD2B721-6E74-5643-9466-93113C9D5391}" name="Column6009" dataDxfId="10459"/>
    <tableColumn id="6046" xr3:uid="{2EA23A51-9EE4-B84D-9BF6-5A33F3D97ECC}" name="Column6010" dataDxfId="10458"/>
    <tableColumn id="6047" xr3:uid="{721CCAB2-EBC4-914E-86A6-48924EF01620}" name="Column6011" dataDxfId="10457"/>
    <tableColumn id="6048" xr3:uid="{26DD295E-1125-7F49-AFD2-6B9C2A756160}" name="Column6012" dataDxfId="10456"/>
    <tableColumn id="6049" xr3:uid="{AFCF85AD-BE6C-AB40-A264-9A07C342F917}" name="Column6013" dataDxfId="10455"/>
    <tableColumn id="6050" xr3:uid="{74DA8C5D-E413-4A45-A77A-A855C4E96533}" name="Column6014" dataDxfId="10454"/>
    <tableColumn id="6051" xr3:uid="{174EBABE-FA70-3148-99F6-D567E6945D4F}" name="Column6015" dataDxfId="10453"/>
    <tableColumn id="6052" xr3:uid="{FBF25F5B-E6E8-EB42-97C5-1FEB8E0980F8}" name="Column6016" dataDxfId="10452"/>
    <tableColumn id="6053" xr3:uid="{5EE19AE0-E04B-164A-A5A9-4D01915A7647}" name="Column6017" dataDxfId="10451"/>
    <tableColumn id="6054" xr3:uid="{8AF15204-3BAA-DA4B-8A23-2221F7F67477}" name="Column6018" dataDxfId="10450"/>
    <tableColumn id="6055" xr3:uid="{ED13DDEE-4EB1-BB4E-BA89-3775BA25E8D6}" name="Column6019" dataDxfId="10449"/>
    <tableColumn id="6056" xr3:uid="{112E8C87-DCCC-684A-8B93-493A05E20654}" name="Column6020" dataDxfId="10448"/>
    <tableColumn id="6057" xr3:uid="{F3D6844D-38C0-4E49-AF0F-23617C62C86C}" name="Column6021" dataDxfId="10447"/>
    <tableColumn id="6058" xr3:uid="{D4A572BA-92A1-AB4B-A7AB-B2095DB62F19}" name="Column6022" dataDxfId="10446"/>
    <tableColumn id="6059" xr3:uid="{53EA0014-750C-A64B-945F-6557B96EE30B}" name="Column6023" dataDxfId="10445"/>
    <tableColumn id="6060" xr3:uid="{4002A105-0469-B64B-989A-AF8E00D6E9EE}" name="Column6024" dataDxfId="10444"/>
    <tableColumn id="6061" xr3:uid="{68D39E77-1B19-1F44-96F1-296CAE11F8D4}" name="Column6025" dataDxfId="10443"/>
    <tableColumn id="6062" xr3:uid="{DA4E9072-1BF1-734E-9563-E39B81E9E39A}" name="Column6026" dataDxfId="10442"/>
    <tableColumn id="6063" xr3:uid="{156CFA2E-062D-4D46-A0CC-E5DEB9951BA5}" name="Column6027" dataDxfId="10441"/>
    <tableColumn id="6064" xr3:uid="{9FCCBF2B-4505-C348-9721-ED90887A2C2B}" name="Column6028" dataDxfId="10440"/>
    <tableColumn id="6065" xr3:uid="{DAF0043D-A50C-AA45-9D53-A20A6E159B75}" name="Column6029" dataDxfId="10439"/>
    <tableColumn id="6066" xr3:uid="{99ED8B1F-C2E3-354F-8832-067856B19FCC}" name="Column6030" dataDxfId="10438"/>
    <tableColumn id="6067" xr3:uid="{99BDE158-9CEB-9E49-95D6-5860E01DA56C}" name="Column6031" dataDxfId="10437"/>
    <tableColumn id="6068" xr3:uid="{7C8EAC2F-0780-2F4F-AFDC-651A1F05CCDF}" name="Column6032" dataDxfId="10436"/>
    <tableColumn id="6069" xr3:uid="{6A0C7144-259D-9249-939C-00A514349258}" name="Column6033" dataDxfId="10435"/>
    <tableColumn id="6070" xr3:uid="{5BEDD736-6C55-8D42-976A-C29EB69C56BF}" name="Column6034" dataDxfId="10434"/>
    <tableColumn id="6071" xr3:uid="{4DE2390D-42B1-224B-B4BF-641FBFCF50C4}" name="Column6035" dataDxfId="10433"/>
    <tableColumn id="6072" xr3:uid="{E91BC67E-A8FF-2E43-8DF1-43D412757794}" name="Column6036" dataDxfId="10432"/>
    <tableColumn id="6073" xr3:uid="{3AFC2028-9732-D549-A5CF-5A7C21502511}" name="Column6037" dataDxfId="10431"/>
    <tableColumn id="6074" xr3:uid="{8B198835-51DB-CA41-B714-488228403D0D}" name="Column6038" dataDxfId="10430"/>
    <tableColumn id="6075" xr3:uid="{4F4593FA-9255-8B46-9A53-F80E252CD98B}" name="Column6039" dataDxfId="10429"/>
    <tableColumn id="6076" xr3:uid="{38E9DC9B-9134-964C-9B79-CB0DB82C4EE2}" name="Column6040" dataDxfId="10428"/>
    <tableColumn id="6077" xr3:uid="{096E1F09-85FF-A343-B9D6-0ADFD4FEE26D}" name="Column6041" dataDxfId="10427"/>
    <tableColumn id="6078" xr3:uid="{649A944B-D62F-0E4E-8CB5-D4159BFFA496}" name="Column6042" dataDxfId="10426"/>
    <tableColumn id="6079" xr3:uid="{EDB4AC87-BAC0-944C-83C0-53119675643E}" name="Column6043" dataDxfId="10425"/>
    <tableColumn id="6080" xr3:uid="{C1E7B9FA-060A-DC42-A3DA-772AF73E50B2}" name="Column6044" dataDxfId="10424"/>
    <tableColumn id="6081" xr3:uid="{E6DE0786-2DDC-114E-B7ED-068A7F0E39B6}" name="Column6045" dataDxfId="10423"/>
    <tableColumn id="6082" xr3:uid="{3A9BB67D-B504-5942-ADB9-8964802CBD5B}" name="Column6046" dataDxfId="10422"/>
    <tableColumn id="6083" xr3:uid="{5C255279-33A2-FE4B-BDEF-5706713F8251}" name="Column6047" dataDxfId="10421"/>
    <tableColumn id="6084" xr3:uid="{47035F04-BE4B-3549-94D2-8922F0B6C364}" name="Column6048" dataDxfId="10420"/>
    <tableColumn id="6085" xr3:uid="{F00E9F1C-AE02-4A44-A2D4-8C5800043704}" name="Column6049" dataDxfId="10419"/>
    <tableColumn id="6086" xr3:uid="{7741EB2B-3BFF-FB43-8A5F-135948DCE53D}" name="Column6050" dataDxfId="10418"/>
    <tableColumn id="6087" xr3:uid="{6BCE38EF-8F8D-CA40-BDA3-A60C7F871CA9}" name="Column6051" dataDxfId="10417"/>
    <tableColumn id="6088" xr3:uid="{27BEB57A-3EB4-F04A-AC48-D28125F18AFD}" name="Column6052" dataDxfId="10416"/>
    <tableColumn id="6089" xr3:uid="{4BBB7FF1-5BF1-1146-9C14-1FEF97E2FF28}" name="Column6053" dataDxfId="10415"/>
    <tableColumn id="6090" xr3:uid="{8BE00788-1DD3-A249-8AF3-F737A149A5F0}" name="Column6054" dataDxfId="10414"/>
    <tableColumn id="6091" xr3:uid="{EE83FF7E-1E2C-F248-8B9D-04CA9B3C4314}" name="Column6055" dataDxfId="10413"/>
    <tableColumn id="6092" xr3:uid="{8307E07A-5D90-FE40-9279-383765EE0E82}" name="Column6056" dataDxfId="10412"/>
    <tableColumn id="6093" xr3:uid="{FE1E984E-BA1D-D84D-B723-10E40347B2CD}" name="Column6057" dataDxfId="10411"/>
    <tableColumn id="6094" xr3:uid="{5AEDF0C6-8FFE-C046-8D20-EE12D1876AC5}" name="Column6058" dataDxfId="10410"/>
    <tableColumn id="6095" xr3:uid="{1DB22822-D712-FE4E-A6C2-8D1F7E319782}" name="Column6059" dataDxfId="10409"/>
    <tableColumn id="6096" xr3:uid="{54FAD98E-F9ED-414A-95E5-5D532E27E1C6}" name="Column6060" dataDxfId="10408"/>
    <tableColumn id="6097" xr3:uid="{BD8D2BF6-B390-9348-BF40-30A5789901A1}" name="Column6061" dataDxfId="10407"/>
    <tableColumn id="6098" xr3:uid="{E715949C-A980-3744-A891-38673B2A6151}" name="Column6062" dataDxfId="10406"/>
    <tableColumn id="6099" xr3:uid="{D0424D77-B68D-224B-9519-66E554727F29}" name="Column6063" dataDxfId="10405"/>
    <tableColumn id="6100" xr3:uid="{6BAF1E57-05BD-8648-9E97-90658739A19B}" name="Column6064" dataDxfId="10404"/>
    <tableColumn id="6101" xr3:uid="{04770BE1-8FAD-064B-BB72-22BEEE80839A}" name="Column6065" dataDxfId="10403"/>
    <tableColumn id="6102" xr3:uid="{56E89CCF-5BF1-1546-AE48-E22FB995B5FB}" name="Column6066" dataDxfId="10402"/>
    <tableColumn id="6103" xr3:uid="{744FDB28-78D7-4442-B651-42DF12740DE3}" name="Column6067" dataDxfId="10401"/>
    <tableColumn id="6104" xr3:uid="{B7F66354-4E6A-B04B-8C1F-C72D7C263C6A}" name="Column6068" dataDxfId="10400"/>
    <tableColumn id="6105" xr3:uid="{AA8B11A3-97FD-4D4B-BF31-8D9C25F9BEC0}" name="Column6069" dataDxfId="10399"/>
    <tableColumn id="6106" xr3:uid="{0B604D48-A068-B049-A80A-AE726968E97F}" name="Column6070" dataDxfId="10398"/>
    <tableColumn id="6107" xr3:uid="{EA6A83F6-5514-A442-8611-67B45D90E13B}" name="Column6071" dataDxfId="10397"/>
    <tableColumn id="6108" xr3:uid="{06205448-06BA-FF4D-9DDD-350D619F8EF1}" name="Column6072" dataDxfId="10396"/>
    <tableColumn id="6109" xr3:uid="{EF86D3F7-DC74-CA4E-9E96-0F810AD62765}" name="Column6073" dataDxfId="10395"/>
    <tableColumn id="6110" xr3:uid="{3A57397B-8855-624C-B0B5-9C67FF58A865}" name="Column6074" dataDxfId="10394"/>
    <tableColumn id="6111" xr3:uid="{3B476CD3-73C7-FB48-869B-88E7D9B38104}" name="Column6075" dataDxfId="10393"/>
    <tableColumn id="6112" xr3:uid="{14983340-A7AA-D149-8D02-46E241EF133E}" name="Column6076" dataDxfId="10392"/>
    <tableColumn id="6113" xr3:uid="{CDE7706A-D6B2-0549-910F-EC919DC28C9C}" name="Column6077" dataDxfId="10391"/>
    <tableColumn id="6114" xr3:uid="{B49DB7BB-F9B3-034F-8B7F-14B5ACF19532}" name="Column6078" dataDxfId="10390"/>
    <tableColumn id="6115" xr3:uid="{94CCBB33-1238-3049-8F0A-DF5FBE210D55}" name="Column6079" dataDxfId="10389"/>
    <tableColumn id="6116" xr3:uid="{9B743EA3-1F94-C048-B8A0-A561570C7919}" name="Column6080" dataDxfId="10388"/>
    <tableColumn id="6117" xr3:uid="{EB444972-2E2F-2046-968C-5B09C5B57214}" name="Column6081" dataDxfId="10387"/>
    <tableColumn id="6118" xr3:uid="{6F925BEF-760F-1343-B29B-FCB1A85E99E1}" name="Column6082" dataDxfId="10386"/>
    <tableColumn id="6119" xr3:uid="{6E21A1C9-9BF3-4141-80B9-D8BD1E5A678E}" name="Column6083" dataDxfId="10385"/>
    <tableColumn id="6120" xr3:uid="{6A096EF8-4D95-0241-8658-FA28B238BC37}" name="Column6084" dataDxfId="10384"/>
    <tableColumn id="6121" xr3:uid="{82A4643B-5968-2E41-BE98-5EBA7224829A}" name="Column6085" dataDxfId="10383"/>
    <tableColumn id="6122" xr3:uid="{229496F9-5C22-0542-8B3B-2252E5757447}" name="Column6086" dataDxfId="10382"/>
    <tableColumn id="6123" xr3:uid="{0A078E46-DDCF-004D-A02E-99E0FC825B69}" name="Column6087" dataDxfId="10381"/>
    <tableColumn id="6124" xr3:uid="{A79FDCC3-3567-DA44-9965-94EF9CE1698B}" name="Column6088" dataDxfId="10380"/>
    <tableColumn id="6125" xr3:uid="{3C2A7F5B-5A75-EE48-B176-54BB10220553}" name="Column6089" dataDxfId="10379"/>
    <tableColumn id="6126" xr3:uid="{0C38592D-55DF-1442-8EE8-DB606E03D599}" name="Column6090" dataDxfId="10378"/>
    <tableColumn id="6127" xr3:uid="{86BB29EF-3630-A846-A7C8-2331A4370766}" name="Column6091" dataDxfId="10377"/>
    <tableColumn id="6128" xr3:uid="{EC001739-B957-774D-9E41-391D594D7576}" name="Column6092" dataDxfId="10376"/>
    <tableColumn id="6129" xr3:uid="{7DCF4D64-CAA3-2942-BA2E-00E2168A87B7}" name="Column6093" dataDxfId="10375"/>
    <tableColumn id="6130" xr3:uid="{574EAD2F-2AED-4246-9127-5283A083D58D}" name="Column6094" dataDxfId="10374"/>
    <tableColumn id="6131" xr3:uid="{BE2DEE5C-576A-E849-A474-917101D2DE75}" name="Column6095" dataDxfId="10373"/>
    <tableColumn id="6132" xr3:uid="{4FFBE291-6634-2240-A6E0-DB748C29573E}" name="Column6096" dataDxfId="10372"/>
    <tableColumn id="6133" xr3:uid="{B1BE6EC6-20A2-1944-AB26-0216E87A8312}" name="Column6097" dataDxfId="10371"/>
    <tableColumn id="6134" xr3:uid="{F3B433CA-9373-CB49-8698-7C75F9A94056}" name="Column6098" dataDxfId="10370"/>
    <tableColumn id="6135" xr3:uid="{A2A7C317-762E-9743-9B78-528AFBEF4A5B}" name="Column6099" dataDxfId="10369"/>
    <tableColumn id="6136" xr3:uid="{2C94699F-0DE0-2441-BCF6-37141FDEA0DA}" name="Column6100" dataDxfId="10368"/>
    <tableColumn id="6137" xr3:uid="{ECAA6809-3321-B049-9D5B-2B5BC1B1636D}" name="Column6101" dataDxfId="10367"/>
    <tableColumn id="6138" xr3:uid="{BCDF9D92-2A0C-A44D-A9DA-EF37EECE5542}" name="Column6102" dataDxfId="10366"/>
    <tableColumn id="6139" xr3:uid="{0EA4BA3C-D1BC-7441-A949-66DAC8BCEB13}" name="Column6103" dataDxfId="10365"/>
    <tableColumn id="6140" xr3:uid="{5E1FA257-053B-AE40-8039-B759CB5FFB9F}" name="Column6104" dataDxfId="10364"/>
    <tableColumn id="6141" xr3:uid="{1379E0B5-48CC-BC4C-8796-F613B1341A37}" name="Column6105" dataDxfId="10363"/>
    <tableColumn id="6142" xr3:uid="{12097260-5885-D644-8B36-F964C7231B6D}" name="Column6106" dataDxfId="10362"/>
    <tableColumn id="6143" xr3:uid="{6F1E87BA-372D-7048-9DBB-F51F24DE315D}" name="Column6107" dataDxfId="10361"/>
    <tableColumn id="6144" xr3:uid="{CFFC1328-6A14-FF45-BA60-5C411374DE93}" name="Column6108" dataDxfId="10360"/>
    <tableColumn id="6145" xr3:uid="{61BF4467-1EF1-D043-A4E1-C9881D89542C}" name="Column6109" dataDxfId="10359"/>
    <tableColumn id="6146" xr3:uid="{6301C377-FBE0-6847-B16A-783AD961B315}" name="Column6110" dataDxfId="10358"/>
    <tableColumn id="6147" xr3:uid="{FE942D29-C854-574F-989A-D02003FE42FE}" name="Column6111" dataDxfId="10357"/>
    <tableColumn id="6148" xr3:uid="{98DFC97E-CDF7-0A41-BBA4-DDEEDBA5C9F2}" name="Column6112" dataDxfId="10356"/>
    <tableColumn id="6149" xr3:uid="{8F5A6C15-A896-5A4E-B640-3AAE90F9D47B}" name="Column6113" dataDxfId="10355"/>
    <tableColumn id="6150" xr3:uid="{AD0B9F37-DFDB-3147-9814-2D02A51E96D2}" name="Column6114" dataDxfId="10354"/>
    <tableColumn id="6151" xr3:uid="{C078621C-E3F6-3948-8A42-E2F1BE57A76C}" name="Column6115" dataDxfId="10353"/>
    <tableColumn id="6152" xr3:uid="{2F2E8D62-636D-CD42-A380-44DAAB70935D}" name="Column6116" dataDxfId="10352"/>
    <tableColumn id="6153" xr3:uid="{A3E6C64D-21E9-BD47-8D52-13EC1B627931}" name="Column6117" dataDxfId="10351"/>
    <tableColumn id="6154" xr3:uid="{252FB5C6-29C8-6840-BF43-7F8AECB606DB}" name="Column6118" dataDxfId="10350"/>
    <tableColumn id="6155" xr3:uid="{87AAE02C-8DF0-D047-B667-B917229FE3C6}" name="Column6119" dataDxfId="10349"/>
    <tableColumn id="6156" xr3:uid="{BDBE0FB7-D231-B349-8C2F-A7D60B717E1C}" name="Column6120" dataDxfId="10348"/>
    <tableColumn id="6157" xr3:uid="{99297438-0446-8748-AFE1-ADD22FB9EC68}" name="Column6121" dataDxfId="10347"/>
    <tableColumn id="6158" xr3:uid="{F3CA2187-5AF6-884F-9D28-66CEC1C7182A}" name="Column6122" dataDxfId="10346"/>
    <tableColumn id="6159" xr3:uid="{697ED31C-5459-8E40-82C1-FD9B05BD23C5}" name="Column6123" dataDxfId="10345"/>
    <tableColumn id="6160" xr3:uid="{A9D71C25-D231-6D47-8CBB-50D0852D8987}" name="Column6124" dataDxfId="10344"/>
    <tableColumn id="6161" xr3:uid="{67B4FE94-7D7F-5045-8E9B-5CF7EA569CF9}" name="Column6125" dataDxfId="10343"/>
    <tableColumn id="6162" xr3:uid="{D2CB4A2D-549F-1C4A-A5DF-3648A0885013}" name="Column6126" dataDxfId="10342"/>
    <tableColumn id="6163" xr3:uid="{4C92EE20-955E-844C-9806-2AD04521FA76}" name="Column6127" dataDxfId="10341"/>
    <tableColumn id="6164" xr3:uid="{1554A334-2865-2545-B53C-FF65834AD229}" name="Column6128" dataDxfId="10340"/>
    <tableColumn id="6165" xr3:uid="{D024667C-B9AE-1646-88C9-459A4CFF5A7A}" name="Column6129" dataDxfId="10339"/>
    <tableColumn id="6166" xr3:uid="{E9088C6D-872C-9841-821C-F37760024C86}" name="Column6130" dataDxfId="10338"/>
    <tableColumn id="6167" xr3:uid="{34FD8A3E-2C1D-5648-A6AC-5EF584873438}" name="Column6131" dataDxfId="10337"/>
    <tableColumn id="6168" xr3:uid="{32F9638D-D390-534D-82DA-BD9743858AF5}" name="Column6132" dataDxfId="10336"/>
    <tableColumn id="6169" xr3:uid="{45C56633-CA40-0248-ACAC-9115B29D1F5F}" name="Column6133" dataDxfId="10335"/>
    <tableColumn id="6170" xr3:uid="{86426D6F-B210-FA4B-9399-D3136381EABB}" name="Column6134" dataDxfId="10334"/>
    <tableColumn id="6171" xr3:uid="{3AE26792-785D-0D4F-A6BA-0266231048BB}" name="Column6135" dataDxfId="10333"/>
    <tableColumn id="6172" xr3:uid="{502845BF-0046-204F-81F5-AFD5F6A3A0B0}" name="Column6136" dataDxfId="10332"/>
    <tableColumn id="6173" xr3:uid="{CA611E5F-07D9-C64F-B3B0-43D2E6424590}" name="Column6137" dataDxfId="10331"/>
    <tableColumn id="6174" xr3:uid="{D2B335AA-0C68-0840-ACD5-EC196C9B3DDE}" name="Column6138" dataDxfId="10330"/>
    <tableColumn id="6175" xr3:uid="{23516749-41AC-B746-8974-28F2909C2A56}" name="Column6139" dataDxfId="10329"/>
    <tableColumn id="6176" xr3:uid="{F47F6E4A-30CB-0C48-BDF1-22E85FB34413}" name="Column6140" dataDxfId="10328"/>
    <tableColumn id="6177" xr3:uid="{5FD0A758-64F7-C640-974D-AB306C1A5D06}" name="Column6141" dataDxfId="10327"/>
    <tableColumn id="6178" xr3:uid="{A958A71F-15C9-F74F-9B9E-68C546A83E1B}" name="Column6142" dataDxfId="10326"/>
    <tableColumn id="6179" xr3:uid="{44D9D844-DF9A-B44C-9BBD-A98677E42019}" name="Column6143" dataDxfId="10325"/>
    <tableColumn id="6180" xr3:uid="{D9F3390F-16ED-C543-8713-7A57BFC26C8E}" name="Column6144" dataDxfId="10324"/>
    <tableColumn id="6181" xr3:uid="{1068A7F6-F88E-0E43-AF7D-01240215DCB5}" name="Column6145" dataDxfId="10323"/>
    <tableColumn id="6182" xr3:uid="{8F61600A-FBDD-D34F-8D60-22C325E96258}" name="Column6146" dataDxfId="10322"/>
    <tableColumn id="6183" xr3:uid="{7AED5CFE-2CAC-C24E-A461-178A2DC8CA89}" name="Column6147" dataDxfId="10321"/>
    <tableColumn id="6184" xr3:uid="{5A886258-12A6-E64C-B192-E879AF9B6B90}" name="Column6148" dataDxfId="10320"/>
    <tableColumn id="6185" xr3:uid="{0D6D38DE-418E-1D40-BADF-4567589B1D0A}" name="Column6149" dataDxfId="10319"/>
    <tableColumn id="6186" xr3:uid="{0EBE9420-527E-D34D-B3AA-52B037C21CF6}" name="Column6150" dataDxfId="10318"/>
    <tableColumn id="6187" xr3:uid="{DA4628CD-CAEE-334D-A25F-B67CE463B292}" name="Column6151" dataDxfId="10317"/>
    <tableColumn id="6188" xr3:uid="{CB90FFBD-9EE6-C543-BA96-58FF56BED14F}" name="Column6152" dataDxfId="10316"/>
    <tableColumn id="6189" xr3:uid="{BED04D80-F3A3-1C44-80F6-33A131221368}" name="Column6153" dataDxfId="10315"/>
    <tableColumn id="6190" xr3:uid="{B638A3F5-1E84-AC41-AB92-C7EC134989A5}" name="Column6154" dataDxfId="10314"/>
    <tableColumn id="6191" xr3:uid="{05F9CFA0-1DB1-E649-B2EC-B79B345C025A}" name="Column6155" dataDxfId="10313"/>
    <tableColumn id="6192" xr3:uid="{D4AE56F5-1390-F447-BB37-D2D9506E2611}" name="Column6156" dataDxfId="10312"/>
    <tableColumn id="6193" xr3:uid="{C39F3D94-26FA-844B-84C5-8B7E83E176A5}" name="Column6157" dataDxfId="10311"/>
    <tableColumn id="6194" xr3:uid="{189106AC-440C-7E45-BD98-B7545998995E}" name="Column6158" dataDxfId="10310"/>
    <tableColumn id="6195" xr3:uid="{E3F0EDA9-EAAF-4144-8866-63A4280AD78B}" name="Column6159" dataDxfId="10309"/>
    <tableColumn id="6196" xr3:uid="{6E59C1A7-B72E-1B46-A397-F08F7FDE02CA}" name="Column6160" dataDxfId="10308"/>
    <tableColumn id="6197" xr3:uid="{9B9D7FB6-C319-6240-9E5E-4BF280EA1549}" name="Column6161" dataDxfId="10307"/>
    <tableColumn id="6198" xr3:uid="{E8050816-68DB-324E-BE56-68BEFC204522}" name="Column6162" dataDxfId="10306"/>
    <tableColumn id="6199" xr3:uid="{540822BD-70F5-9D46-8ACA-B13340D9D7E8}" name="Column6163" dataDxfId="10305"/>
    <tableColumn id="6200" xr3:uid="{82D927C1-2337-4247-BBA8-7B9B4DCA91D6}" name="Column6164" dataDxfId="10304"/>
    <tableColumn id="6201" xr3:uid="{039B91C4-9AB1-2347-8070-D25D55017963}" name="Column6165" dataDxfId="10303"/>
    <tableColumn id="6202" xr3:uid="{0C9AD526-FD41-0849-BD5E-ADEFBE009075}" name="Column6166" dataDxfId="10302"/>
    <tableColumn id="6203" xr3:uid="{DA351415-35F1-494E-BCE8-092D2ECC09AA}" name="Column6167" dataDxfId="10301"/>
    <tableColumn id="6204" xr3:uid="{AADBDA20-9C91-814F-84BA-1CA4565814EB}" name="Column6168" dataDxfId="10300"/>
    <tableColumn id="6205" xr3:uid="{AAA05BCD-C445-424D-B3E8-E07E8321875D}" name="Column6169" dataDxfId="10299"/>
    <tableColumn id="6206" xr3:uid="{3DC3232F-15BD-8147-9E8F-4FA7F623458D}" name="Column6170" dataDxfId="10298"/>
    <tableColumn id="6207" xr3:uid="{134978BE-0896-D34C-AA2A-88E8E19454A7}" name="Column6171" dataDxfId="10297"/>
    <tableColumn id="6208" xr3:uid="{864ECD88-3160-F14C-A3A5-DA7024BB9AFA}" name="Column6172" dataDxfId="10296"/>
    <tableColumn id="6209" xr3:uid="{359F76CE-2E95-A44A-8F94-6C58C6EFAEFC}" name="Column6173" dataDxfId="10295"/>
    <tableColumn id="6210" xr3:uid="{71621229-FDB2-CE49-A18C-6A1D45279CCA}" name="Column6174" dataDxfId="10294"/>
    <tableColumn id="6211" xr3:uid="{24F975FD-9445-0045-B0EB-789D65CF3B6C}" name="Column6175" dataDxfId="10293"/>
    <tableColumn id="6212" xr3:uid="{EB8ACDD6-CE85-1F4F-B72D-5CEEE3A76FC3}" name="Column6176" dataDxfId="10292"/>
    <tableColumn id="6213" xr3:uid="{B52C297E-21D5-CA4F-AB50-458B50C460FD}" name="Column6177" dataDxfId="10291"/>
    <tableColumn id="6214" xr3:uid="{62293FBF-D01E-7941-AE46-33AA37E2ED73}" name="Column6178" dataDxfId="10290"/>
    <tableColumn id="6215" xr3:uid="{69F441AF-7F0D-D643-B869-FD72BACCB047}" name="Column6179" dataDxfId="10289"/>
    <tableColumn id="6216" xr3:uid="{31DEF883-12D8-D241-AC4A-336EF47AFC9F}" name="Column6180" dataDxfId="10288"/>
    <tableColumn id="6217" xr3:uid="{4261EBE7-8BA2-D04A-B363-E6AC4672E4C5}" name="Column6181" dataDxfId="10287"/>
    <tableColumn id="6218" xr3:uid="{F09CE9E8-7B4F-2144-8B61-0F9A801F48BB}" name="Column6182" dataDxfId="10286"/>
    <tableColumn id="6219" xr3:uid="{59A8A6D6-95D9-8043-BE17-ECEBB87CF19A}" name="Column6183" dataDxfId="10285"/>
    <tableColumn id="6220" xr3:uid="{5EDE9533-9179-0C4E-984E-4AA8721669FC}" name="Column6184" dataDxfId="10284"/>
    <tableColumn id="6221" xr3:uid="{ECF0778C-FED7-474C-ABC0-6D7E19148635}" name="Column6185" dataDxfId="10283"/>
    <tableColumn id="6222" xr3:uid="{760B3B8A-26AD-D844-9C4F-D6238E3640A8}" name="Column6186" dataDxfId="10282"/>
    <tableColumn id="6223" xr3:uid="{9B8FEF2F-FEC4-7A4A-A187-4A8618BF784B}" name="Column6187" dataDxfId="10281"/>
    <tableColumn id="6224" xr3:uid="{2AA566B0-46F9-6E43-9939-5519F114A9A6}" name="Column6188" dataDxfId="10280"/>
    <tableColumn id="6225" xr3:uid="{58A71F90-F323-2344-9B14-A39D523A1EE2}" name="Column6189" dataDxfId="10279"/>
    <tableColumn id="6226" xr3:uid="{1F516463-097B-D247-8789-26F1B8DB09C1}" name="Column6190" dataDxfId="10278"/>
    <tableColumn id="6227" xr3:uid="{26BFC79F-90BE-0546-8C87-4EB4642A77FF}" name="Column6191" dataDxfId="10277"/>
    <tableColumn id="6228" xr3:uid="{1D0FBA48-6840-DA4F-9F13-8D5CF0683450}" name="Column6192" dataDxfId="10276"/>
    <tableColumn id="6229" xr3:uid="{D1876AD9-89C9-644B-B416-51473B69808F}" name="Column6193" dataDxfId="10275"/>
    <tableColumn id="6230" xr3:uid="{C621BC3C-8BF5-0146-9F57-97B4D7CA3AA2}" name="Column6194" dataDxfId="10274"/>
    <tableColumn id="6231" xr3:uid="{79329662-4388-2049-BF85-CEE417F0B894}" name="Column6195" dataDxfId="10273"/>
    <tableColumn id="6232" xr3:uid="{143D6392-DF9B-5249-91C2-2D2305117CB7}" name="Column6196" dataDxfId="10272"/>
    <tableColumn id="6233" xr3:uid="{D5BEEBB4-06F4-1B44-8E61-5B988C6A031D}" name="Column6197" dataDxfId="10271"/>
    <tableColumn id="6234" xr3:uid="{7042AFCD-3034-374D-B5E4-86199E1D0287}" name="Column6198" dataDxfId="10270"/>
    <tableColumn id="6235" xr3:uid="{4C5FCAAA-CB6C-CF40-AC8A-F7DB9696262A}" name="Column6199" dataDxfId="10269"/>
    <tableColumn id="6236" xr3:uid="{8928686C-A7B2-CF40-B9D4-B0991A6F4681}" name="Column6200" dataDxfId="10268"/>
    <tableColumn id="6237" xr3:uid="{BE4032F9-636A-1849-BB2F-F5B8A2559AF6}" name="Column6201" dataDxfId="10267"/>
    <tableColumn id="6238" xr3:uid="{1DB5C14D-CAF8-3B43-AA2C-A50580455FBE}" name="Column6202" dataDxfId="10266"/>
    <tableColumn id="6239" xr3:uid="{3E590723-166F-614E-BB6F-8137136FDDC6}" name="Column6203" dataDxfId="10265"/>
    <tableColumn id="6240" xr3:uid="{ED837757-73FD-0A4F-8904-9076CEC8D752}" name="Column6204" dataDxfId="10264"/>
    <tableColumn id="6241" xr3:uid="{13CDEE68-9782-B541-B425-0E0B31A637B4}" name="Column6205" dataDxfId="10263"/>
    <tableColumn id="6242" xr3:uid="{92C76595-AF25-F347-A779-13E34A14BACF}" name="Column6206" dataDxfId="10262"/>
    <tableColumn id="6243" xr3:uid="{F123902E-9AB8-4849-8C79-165DEF72F532}" name="Column6207" dataDxfId="10261"/>
    <tableColumn id="6244" xr3:uid="{2E651FB5-1703-0E45-9464-5F22E5F0B64F}" name="Column6208" dataDxfId="10260"/>
    <tableColumn id="6245" xr3:uid="{1AE759BD-3619-9C44-AEC8-26587AABA501}" name="Column6209" dataDxfId="10259"/>
    <tableColumn id="6246" xr3:uid="{BAF04B16-A104-704A-BC9A-D8EA0ABA89FF}" name="Column6210" dataDxfId="10258"/>
    <tableColumn id="6247" xr3:uid="{33F46C13-9834-1A48-AB54-C9BB2A628663}" name="Column6211" dataDxfId="10257"/>
    <tableColumn id="6248" xr3:uid="{F5E53AF7-E05F-4245-883F-479DE08338DD}" name="Column6212" dataDxfId="10256"/>
    <tableColumn id="6249" xr3:uid="{3D02D227-70A6-3F4A-BF7A-53C986830C66}" name="Column6213" dataDxfId="10255"/>
    <tableColumn id="6250" xr3:uid="{8E3C1202-0831-734D-B5CE-611F135AC498}" name="Column6214" dataDxfId="10254"/>
    <tableColumn id="6251" xr3:uid="{938219C9-1C0C-C645-86A1-AE2F61DCCFC4}" name="Column6215" dataDxfId="10253"/>
    <tableColumn id="6252" xr3:uid="{2E993763-8071-D54D-9B9F-4FB92AAC41C8}" name="Column6216" dataDxfId="10252"/>
    <tableColumn id="6253" xr3:uid="{FE2A4F53-CF6F-A043-82C5-8E124A935784}" name="Column6217" dataDxfId="10251"/>
    <tableColumn id="6254" xr3:uid="{226FB2A2-2324-C34A-AD58-208DAF072B25}" name="Column6218" dataDxfId="10250"/>
    <tableColumn id="6255" xr3:uid="{EE80D11C-7031-2A4E-83E1-A2909A5C91FE}" name="Column6219" dataDxfId="10249"/>
    <tableColumn id="6256" xr3:uid="{EB05B0B1-CB39-0C49-BECC-9A1700EC3C2A}" name="Column6220" dataDxfId="10248"/>
    <tableColumn id="6257" xr3:uid="{596CB67A-021D-8149-86F8-739D1885464E}" name="Column6221" dataDxfId="10247"/>
    <tableColumn id="6258" xr3:uid="{8AB7847B-8774-0C4E-A860-21DF0737A7F3}" name="Column6222" dataDxfId="10246"/>
    <tableColumn id="6259" xr3:uid="{9EAAF808-C601-D249-A46B-6C0608A81998}" name="Column6223" dataDxfId="10245"/>
    <tableColumn id="6260" xr3:uid="{92421ECA-A473-3A40-8DD8-64E8E2980366}" name="Column6224" dataDxfId="10244"/>
    <tableColumn id="6261" xr3:uid="{01CCF655-C774-3349-87C6-DE5EAE363AA6}" name="Column6225" dataDxfId="10243"/>
    <tableColumn id="6262" xr3:uid="{6F9A848B-A566-314F-9E01-D22490F467B8}" name="Column6226" dataDxfId="10242"/>
    <tableColumn id="6263" xr3:uid="{49CA3AD7-18B9-D54E-A411-843747A1C594}" name="Column6227" dataDxfId="10241"/>
    <tableColumn id="6264" xr3:uid="{FB9F377F-1171-9C48-9653-695F76CD2D11}" name="Column6228" dataDxfId="10240"/>
    <tableColumn id="6265" xr3:uid="{8EB032FE-1F20-6742-AE4B-DCA4234443F3}" name="Column6229" dataDxfId="10239"/>
    <tableColumn id="6266" xr3:uid="{51847CF0-F711-6045-B44E-399E790525A6}" name="Column6230" dataDxfId="10238"/>
    <tableColumn id="6267" xr3:uid="{2C408E3A-E722-3A41-B135-47A61000B80D}" name="Column6231" dataDxfId="10237"/>
    <tableColumn id="6268" xr3:uid="{8A236A36-3BE3-2248-9B98-BB6E98351808}" name="Column6232" dataDxfId="10236"/>
    <tableColumn id="6269" xr3:uid="{0A22DE9E-E8E5-0C41-8244-F94B4A5FB9AF}" name="Column6233" dataDxfId="10235"/>
    <tableColumn id="6270" xr3:uid="{8E0CD78D-50D0-F242-B980-7734428DC905}" name="Column6234" dataDxfId="10234"/>
    <tableColumn id="6271" xr3:uid="{A7611D0C-D3DF-9F47-95C7-01F333C3E18F}" name="Column6235" dataDxfId="10233"/>
    <tableColumn id="6272" xr3:uid="{3079ECAD-593D-D641-B03A-4C86CD29D424}" name="Column6236" dataDxfId="10232"/>
    <tableColumn id="6273" xr3:uid="{8EBB37C0-596C-D44D-946A-919B64EC3590}" name="Column6237" dataDxfId="10231"/>
    <tableColumn id="6274" xr3:uid="{F38605F3-42F8-D54F-8644-49399DC76AB9}" name="Column6238" dataDxfId="10230"/>
    <tableColumn id="6275" xr3:uid="{B04FBE09-4FB6-4243-A376-0F3D3B85DC03}" name="Column6239" dataDxfId="10229"/>
    <tableColumn id="6276" xr3:uid="{592D1AA9-8B53-AA48-BE51-3AF816808017}" name="Column6240" dataDxfId="10228"/>
    <tableColumn id="6277" xr3:uid="{D8F8E601-4E2D-D04A-84CF-129D53D7E92F}" name="Column6241" dataDxfId="10227"/>
    <tableColumn id="6278" xr3:uid="{7AB2964E-1948-2049-A73C-05275FAA3DF2}" name="Column6242" dataDxfId="10226"/>
    <tableColumn id="6279" xr3:uid="{D4F885DE-3057-0D40-8AE5-6C3D918CB9F0}" name="Column6243" dataDxfId="10225"/>
    <tableColumn id="6280" xr3:uid="{90362ABF-C2FA-234B-91CC-63DB744DCC19}" name="Column6244" dataDxfId="10224"/>
    <tableColumn id="6281" xr3:uid="{B8176018-425A-804A-9D52-248887BDFC36}" name="Column6245" dataDxfId="10223"/>
    <tableColumn id="6282" xr3:uid="{F6F642D5-A1C9-6346-9A77-9623CF22FA8D}" name="Column6246" dataDxfId="10222"/>
    <tableColumn id="6283" xr3:uid="{FC623C8E-61CC-7646-B485-B69D243B75EA}" name="Column6247" dataDxfId="10221"/>
    <tableColumn id="6284" xr3:uid="{A13085D4-FF83-2F48-A003-29D6187E268A}" name="Column6248" dataDxfId="10220"/>
    <tableColumn id="6285" xr3:uid="{DC5F14D1-6A23-C843-AC9A-DB2E5B7FEB8C}" name="Column6249" dataDxfId="10219"/>
    <tableColumn id="6286" xr3:uid="{9298802C-CDFB-0744-B3DA-9D9F78639FB6}" name="Column6250" dataDxfId="10218"/>
    <tableColumn id="6287" xr3:uid="{7CD64CAC-AA5C-3747-8D07-E969E5FABADB}" name="Column6251" dataDxfId="10217"/>
    <tableColumn id="6288" xr3:uid="{6717A8D6-B4C6-FE4C-AB7E-341F4520FFE0}" name="Column6252" dataDxfId="10216"/>
    <tableColumn id="6289" xr3:uid="{E538E681-7CF2-1445-90E7-B792D8AC4059}" name="Column6253" dataDxfId="10215"/>
    <tableColumn id="6290" xr3:uid="{4547998E-6A10-A64D-A795-A4078B0D4C19}" name="Column6254" dataDxfId="10214"/>
    <tableColumn id="6291" xr3:uid="{1D53FAEE-4E29-E84E-B1E1-310C33C87B91}" name="Column6255" dataDxfId="10213"/>
    <tableColumn id="6292" xr3:uid="{CD13F4EC-5F7A-204C-A2A7-ACA9F4D892CB}" name="Column6256" dataDxfId="10212"/>
    <tableColumn id="6293" xr3:uid="{1DB483FE-448B-E04C-B097-5502112D92CB}" name="Column6257" dataDxfId="10211"/>
    <tableColumn id="6294" xr3:uid="{184603FA-9EE3-8F44-9507-6F6C8FE2AF51}" name="Column6258" dataDxfId="10210"/>
    <tableColumn id="6295" xr3:uid="{B5B3B12F-5DE5-F74D-B217-1C896B824E10}" name="Column6259" dataDxfId="10209"/>
    <tableColumn id="6296" xr3:uid="{25B01F55-DCBB-A540-BA37-894E944E26FD}" name="Column6260" dataDxfId="10208"/>
    <tableColumn id="6297" xr3:uid="{317A69F2-22B3-364B-8026-CBEB467DFE80}" name="Column6261" dataDxfId="10207"/>
    <tableColumn id="6298" xr3:uid="{D2D675E0-B639-244B-A57D-200C12E004A0}" name="Column6262" dataDxfId="10206"/>
    <tableColumn id="6299" xr3:uid="{FD429C87-D450-1642-A174-A5A980D26059}" name="Column6263" dataDxfId="10205"/>
    <tableColumn id="6300" xr3:uid="{1B5B9AAD-37A2-9F4B-8305-48244FD6E237}" name="Column6264" dataDxfId="10204"/>
    <tableColumn id="6301" xr3:uid="{EC2E6D6F-97AF-EC4F-94A3-00071F7622D6}" name="Column6265" dataDxfId="10203"/>
    <tableColumn id="6302" xr3:uid="{6A02A3D9-6741-D144-8A51-1BA69DFE3B0D}" name="Column6266" dataDxfId="10202"/>
    <tableColumn id="6303" xr3:uid="{B74D25A9-E6A8-6148-A7D5-3BA46E4A27B6}" name="Column6267" dataDxfId="10201"/>
    <tableColumn id="6304" xr3:uid="{8C177643-E214-3F43-A84A-3EBCED3620DC}" name="Column6268" dataDxfId="10200"/>
    <tableColumn id="6305" xr3:uid="{163177A0-FB3C-7240-88B9-A197D31BCB78}" name="Column6269" dataDxfId="10199"/>
    <tableColumn id="6306" xr3:uid="{BDCAA6B2-6F41-034E-B07B-8126871F0A9A}" name="Column6270" dataDxfId="10198"/>
    <tableColumn id="6307" xr3:uid="{4FE6518E-D77B-DD46-A75C-2E24CFBC64FA}" name="Column6271" dataDxfId="10197"/>
    <tableColumn id="6308" xr3:uid="{E2D0EEA4-259F-B74D-99EA-3335091044E0}" name="Column6272" dataDxfId="10196"/>
    <tableColumn id="6309" xr3:uid="{3C5D80F9-9676-CD48-9D13-CDFC4E1C665B}" name="Column6273" dataDxfId="10195"/>
    <tableColumn id="6310" xr3:uid="{B5328D34-6DAF-6249-9906-D1DF0303815C}" name="Column6274" dataDxfId="10194"/>
    <tableColumn id="6311" xr3:uid="{24E0C046-ADE8-F645-9A4D-7642E6C0556E}" name="Column6275" dataDxfId="10193"/>
    <tableColumn id="6312" xr3:uid="{7B6470CB-135B-E042-9E64-E48ED66F6189}" name="Column6276" dataDxfId="10192"/>
    <tableColumn id="6313" xr3:uid="{AE638C7C-690A-3049-B424-26F6BEF51694}" name="Column6277" dataDxfId="10191"/>
    <tableColumn id="6314" xr3:uid="{3E1A9B10-7AE1-AE49-A27D-D9ABA82F072E}" name="Column6278" dataDxfId="10190"/>
    <tableColumn id="6315" xr3:uid="{97E3F853-DBBC-1148-9C23-95F40A6120E7}" name="Column6279" dataDxfId="10189"/>
    <tableColumn id="6316" xr3:uid="{BFFF39A7-46E6-6145-8194-1E26783A5FF9}" name="Column6280" dataDxfId="10188"/>
    <tableColumn id="6317" xr3:uid="{40FAFEB7-11C7-AA4C-8305-AC670E4B3F3C}" name="Column6281" dataDxfId="10187"/>
    <tableColumn id="6318" xr3:uid="{971A8EE5-98B4-BF46-9EF3-8EBAF9E03817}" name="Column6282" dataDxfId="10186"/>
    <tableColumn id="6319" xr3:uid="{4FA6B7D1-5FB3-434F-BCDE-C7C9734A07F1}" name="Column6283" dataDxfId="10185"/>
    <tableColumn id="6320" xr3:uid="{599173C1-C039-8545-8A59-FA134E61661B}" name="Column6284" dataDxfId="10184"/>
    <tableColumn id="6321" xr3:uid="{D85A2B9B-9D40-5D4F-9055-B45FD91119C7}" name="Column6285" dataDxfId="10183"/>
    <tableColumn id="6322" xr3:uid="{BDC9C5A3-EB62-2A43-A6AA-0CB6926C7A12}" name="Column6286" dataDxfId="10182"/>
    <tableColumn id="6323" xr3:uid="{8C8E9EA5-D30B-4F4F-A590-026A0AFC2A8A}" name="Column6287" dataDxfId="10181"/>
    <tableColumn id="6324" xr3:uid="{2293A846-9B19-4046-8C5A-6FC309FADDF1}" name="Column6288" dataDxfId="10180"/>
    <tableColumn id="6325" xr3:uid="{34280A67-6524-2340-9292-316A2F2B2E2A}" name="Column6289" dataDxfId="10179"/>
    <tableColumn id="6326" xr3:uid="{913BE641-CA22-A64C-9C4B-ACD4867168CD}" name="Column6290" dataDxfId="10178"/>
    <tableColumn id="6327" xr3:uid="{B6305994-28FE-DB45-B35B-B958B0D082AA}" name="Column6291" dataDxfId="10177"/>
    <tableColumn id="6328" xr3:uid="{22F50F86-BC72-0647-82E0-8DAB086CD235}" name="Column6292" dataDxfId="10176"/>
    <tableColumn id="6329" xr3:uid="{75B15962-695C-9F46-AC8C-D13C972DC929}" name="Column6293" dataDxfId="10175"/>
    <tableColumn id="6330" xr3:uid="{74957AD6-D003-BB45-A63D-0F5FB062D7CD}" name="Column6294" dataDxfId="10174"/>
    <tableColumn id="6331" xr3:uid="{32CAAC72-02E6-8C49-AE68-3099A946FCFF}" name="Column6295" dataDxfId="10173"/>
    <tableColumn id="6332" xr3:uid="{854609FD-09BC-B14F-80CF-FFB77938F198}" name="Column6296" dataDxfId="10172"/>
    <tableColumn id="6333" xr3:uid="{6B43CCD7-22A1-0C48-A276-8D327AA54F76}" name="Column6297" dataDxfId="10171"/>
    <tableColumn id="6334" xr3:uid="{978645E5-14A4-C448-9DD3-AF4F8C84827E}" name="Column6298" dataDxfId="10170"/>
    <tableColumn id="6335" xr3:uid="{087CD049-AAB1-8445-9123-2555A8267C31}" name="Column6299" dataDxfId="10169"/>
    <tableColumn id="6336" xr3:uid="{33FA1B25-6865-2647-9E02-B0F5F88F20C1}" name="Column6300" dataDxfId="10168"/>
    <tableColumn id="6337" xr3:uid="{2D5206E9-4A8F-4F49-87D2-FEF6B115290C}" name="Column6301" dataDxfId="10167"/>
    <tableColumn id="6338" xr3:uid="{B996A718-2BC5-9741-8604-420C1ABDF640}" name="Column6302" dataDxfId="10166"/>
    <tableColumn id="6339" xr3:uid="{3611C2BB-4B7F-4F4B-9065-39CAA52E4ABF}" name="Column6303" dataDxfId="10165"/>
    <tableColumn id="6340" xr3:uid="{807E6811-D197-584B-9BCD-A3CF39B2DB30}" name="Column6304" dataDxfId="10164"/>
    <tableColumn id="6341" xr3:uid="{AE60A2CB-5D8D-DE48-B890-6C3037050D84}" name="Column6305" dataDxfId="10163"/>
    <tableColumn id="6342" xr3:uid="{4012A3C1-F493-8445-9114-1411693936F3}" name="Column6306" dataDxfId="10162"/>
    <tableColumn id="6343" xr3:uid="{EA31A26C-392E-7E47-9EE8-35064CD60003}" name="Column6307" dataDxfId="10161"/>
    <tableColumn id="6344" xr3:uid="{AE54D96F-4CE3-1C4B-A944-08BE93B186A0}" name="Column6308" dataDxfId="10160"/>
    <tableColumn id="6345" xr3:uid="{35EFE170-C61F-7944-9B78-9A67B154F49E}" name="Column6309" dataDxfId="10159"/>
    <tableColumn id="6346" xr3:uid="{684E3B21-9CBB-E24D-B973-68F113AFC126}" name="Column6310" dataDxfId="10158"/>
    <tableColumn id="6347" xr3:uid="{3813B331-C420-5748-9202-57FE917E7C82}" name="Column6311" dataDxfId="10157"/>
    <tableColumn id="6348" xr3:uid="{5EA150DB-3E6B-EA48-8D80-5EF3DF0A30F2}" name="Column6312" dataDxfId="10156"/>
    <tableColumn id="6349" xr3:uid="{1691C078-BB1F-674C-A5A1-B4C3B188A012}" name="Column6313" dataDxfId="10155"/>
    <tableColumn id="6350" xr3:uid="{C77E3C2A-535B-D24A-AF48-D000AE7BBD23}" name="Column6314" dataDxfId="10154"/>
    <tableColumn id="6351" xr3:uid="{4B19593B-D38D-CC4B-BC48-C03C11929F65}" name="Column6315" dataDxfId="10153"/>
    <tableColumn id="6352" xr3:uid="{54D67ADA-E0B7-B149-A4D0-28C4E3D796AD}" name="Column6316" dataDxfId="10152"/>
    <tableColumn id="6353" xr3:uid="{FBA3955F-7917-374F-91DA-75846CB56270}" name="Column6317" dataDxfId="10151"/>
    <tableColumn id="6354" xr3:uid="{A64DC5E2-FBBC-304D-85D9-8BB1AAED6043}" name="Column6318" dataDxfId="10150"/>
    <tableColumn id="6355" xr3:uid="{A38ADD7D-7447-384A-910D-672B073950CD}" name="Column6319" dataDxfId="10149"/>
    <tableColumn id="6356" xr3:uid="{1B5AE535-0C5F-9549-87B3-2703E79F80AB}" name="Column6320" dataDxfId="10148"/>
    <tableColumn id="6357" xr3:uid="{E6941B94-EF7B-0940-8335-6A7168ABC420}" name="Column6321" dataDxfId="10147"/>
    <tableColumn id="6358" xr3:uid="{8C25078D-6606-824F-8DD9-14B545302BB4}" name="Column6322" dataDxfId="10146"/>
    <tableColumn id="6359" xr3:uid="{FD246DB9-9C7F-C346-BA06-318F2615241E}" name="Column6323" dataDxfId="10145"/>
    <tableColumn id="6360" xr3:uid="{E03448B6-581B-6445-A06A-1ABE43A124E7}" name="Column6324" dataDxfId="10144"/>
    <tableColumn id="6361" xr3:uid="{8F729F3B-9DE7-AA47-91BA-75624285AD29}" name="Column6325" dataDxfId="10143"/>
    <tableColumn id="6362" xr3:uid="{EE4B4EC4-3422-6044-A18B-98311D6F13CC}" name="Column6326" dataDxfId="10142"/>
    <tableColumn id="6363" xr3:uid="{7133B39D-8400-E044-9A2C-39E3A7087019}" name="Column6327" dataDxfId="10141"/>
    <tableColumn id="6364" xr3:uid="{4445CDEC-C08A-3A4F-8EFA-CE64E125F89B}" name="Column6328" dataDxfId="10140"/>
    <tableColumn id="6365" xr3:uid="{F093D502-4AC5-6C4A-8F9D-A22BC3B44AFB}" name="Column6329" dataDxfId="10139"/>
    <tableColumn id="6366" xr3:uid="{C94F18BA-3451-1C41-AD55-32EFDBD38E9F}" name="Column6330" dataDxfId="10138"/>
    <tableColumn id="6367" xr3:uid="{B5E6CDB7-3DBE-D747-9B0B-225C62016A16}" name="Column6331" dataDxfId="10137"/>
    <tableColumn id="6368" xr3:uid="{2115CCDB-3DC4-844C-9522-6F0E82CEEA74}" name="Column6332" dataDxfId="10136"/>
    <tableColumn id="6369" xr3:uid="{1A0B73C9-92C3-C64A-A2ED-A89B11622469}" name="Column6333" dataDxfId="10135"/>
    <tableColumn id="6370" xr3:uid="{989279D6-777B-D64C-BECB-8ECDC0842EF6}" name="Column6334" dataDxfId="10134"/>
    <tableColumn id="6371" xr3:uid="{7B4E3356-342D-6A40-B620-D65AE6F58DE0}" name="Column6335" dataDxfId="10133"/>
    <tableColumn id="6372" xr3:uid="{7B690792-3721-2742-A363-6A6B84C56F9B}" name="Column6336" dataDxfId="10132"/>
    <tableColumn id="6373" xr3:uid="{779B9DE3-CD54-074F-BD80-F1D562D1C12B}" name="Column6337" dataDxfId="10131"/>
    <tableColumn id="6374" xr3:uid="{3A9AE688-8137-924D-A373-E39F36D08C00}" name="Column6338" dataDxfId="10130"/>
    <tableColumn id="6375" xr3:uid="{513A520C-63E1-7046-92EC-A0EB10FDB42F}" name="Column6339" dataDxfId="10129"/>
    <tableColumn id="6376" xr3:uid="{7B03E78C-6582-D445-AA94-6094628AA5D5}" name="Column6340" dataDxfId="10128"/>
    <tableColumn id="6377" xr3:uid="{B669D5ED-9BE5-DE45-B313-2464C756E50E}" name="Column6341" dataDxfId="10127"/>
    <tableColumn id="6378" xr3:uid="{9B607E94-A5EB-DA48-82EB-C9F778AE43C8}" name="Column6342" dataDxfId="10126"/>
    <tableColumn id="6379" xr3:uid="{AE2212A6-D770-A34E-9309-712C84F4ACBB}" name="Column6343" dataDxfId="10125"/>
    <tableColumn id="6380" xr3:uid="{3BFF6682-E9D8-DE43-8BED-DBD6FAD3D7BE}" name="Column6344" dataDxfId="10124"/>
    <tableColumn id="6381" xr3:uid="{20D05BFF-F2B6-014A-A870-9368764F5355}" name="Column6345" dataDxfId="10123"/>
    <tableColumn id="6382" xr3:uid="{EDB3CC9A-F95D-B046-BC52-51679FBCC5F2}" name="Column6346" dataDxfId="10122"/>
    <tableColumn id="6383" xr3:uid="{F991D82C-14A8-5D48-AECB-E48C1C186AFB}" name="Column6347" dataDxfId="10121"/>
    <tableColumn id="6384" xr3:uid="{05CCB982-05B5-4C48-83C9-85F2D3E29AFD}" name="Column6348" dataDxfId="10120"/>
    <tableColumn id="6385" xr3:uid="{D1D8A35D-566B-EB44-B4AC-E97CA67D0CE7}" name="Column6349" dataDxfId="10119"/>
    <tableColumn id="6386" xr3:uid="{D4297928-2378-054B-ABDE-A0782743C92F}" name="Column6350" dataDxfId="10118"/>
    <tableColumn id="6387" xr3:uid="{5C0B7ACB-19AF-D24B-A125-0592E47A60CE}" name="Column6351" dataDxfId="10117"/>
    <tableColumn id="6388" xr3:uid="{0B0A1534-3CF2-7244-ACF8-25A12A2E563F}" name="Column6352" dataDxfId="10116"/>
    <tableColumn id="6389" xr3:uid="{781581E1-923C-5C4E-B2F4-F1301D198979}" name="Column6353" dataDxfId="10115"/>
    <tableColumn id="6390" xr3:uid="{047B1C06-DA4B-6148-A795-095F1352A081}" name="Column6354" dataDxfId="10114"/>
    <tableColumn id="6391" xr3:uid="{34F9A5F2-2A67-6C48-8050-E758E4A09123}" name="Column6355" dataDxfId="10113"/>
    <tableColumn id="6392" xr3:uid="{E99EB5D4-39A7-334F-9C01-326977639F29}" name="Column6356" dataDxfId="10112"/>
    <tableColumn id="6393" xr3:uid="{652BC99D-1463-B342-A088-AD4D7A0D1ABE}" name="Column6357" dataDxfId="10111"/>
    <tableColumn id="6394" xr3:uid="{50D1EB52-7E93-5C48-A1C4-C15DCBF061A3}" name="Column6358" dataDxfId="10110"/>
    <tableColumn id="6395" xr3:uid="{12A94FDE-F577-D644-8DB8-E3B8AB113747}" name="Column6359" dataDxfId="10109"/>
    <tableColumn id="6396" xr3:uid="{CCCB6C8C-7673-F14C-9A8E-CCE78E89BA47}" name="Column6360" dataDxfId="10108"/>
    <tableColumn id="6397" xr3:uid="{7142550C-4E3D-694E-8FC7-242DB57A68D6}" name="Column6361" dataDxfId="10107"/>
    <tableColumn id="6398" xr3:uid="{91F4EAFD-360E-AA44-A9DD-D0ED87BE3EAC}" name="Column6362" dataDxfId="10106"/>
    <tableColumn id="6399" xr3:uid="{9C955CED-8518-A844-B0E0-F7790F2FCF1E}" name="Column6363" dataDxfId="10105"/>
    <tableColumn id="6400" xr3:uid="{5D2DAF35-0144-624C-AC56-C0B3A389B6AB}" name="Column6364" dataDxfId="10104"/>
    <tableColumn id="6401" xr3:uid="{7D19AF1E-3644-7C46-83DD-4033245493D4}" name="Column6365" dataDxfId="10103"/>
    <tableColumn id="6402" xr3:uid="{7EF1711F-BCE4-9B40-9FFD-21670690820A}" name="Column6366" dataDxfId="10102"/>
    <tableColumn id="6403" xr3:uid="{428CF70E-AA94-D14E-A89F-94F9E75BA879}" name="Column6367" dataDxfId="10101"/>
    <tableColumn id="6404" xr3:uid="{C6AFF946-FEB0-8144-A625-357DC704636A}" name="Column6368" dataDxfId="10100"/>
    <tableColumn id="6405" xr3:uid="{CA5865DD-0D65-054B-BCFE-52400EB670F8}" name="Column6369" dataDxfId="10099"/>
    <tableColumn id="6406" xr3:uid="{59626874-7281-B242-BCE4-5DE032DE8C69}" name="Column6370" dataDxfId="10098"/>
    <tableColumn id="6407" xr3:uid="{DDB98685-CCF6-2640-BFDB-CC20D817B3F6}" name="Column6371" dataDxfId="10097"/>
    <tableColumn id="6408" xr3:uid="{FF23C12E-A3A7-DB4A-A6F4-89E49F59E151}" name="Column6372" dataDxfId="10096"/>
    <tableColumn id="6409" xr3:uid="{4BD40A7D-4DC7-8C48-8774-9620E859AE44}" name="Column6373" dataDxfId="10095"/>
    <tableColumn id="6410" xr3:uid="{E73B5E5E-AEF1-8A44-B6E0-43626B1344FF}" name="Column6374" dataDxfId="10094"/>
    <tableColumn id="6411" xr3:uid="{265087BC-C5FB-3241-8D78-898838B85AA9}" name="Column6375" dataDxfId="10093"/>
    <tableColumn id="6412" xr3:uid="{1837BE14-3075-8940-9188-E45FB3487F39}" name="Column6376" dataDxfId="10092"/>
    <tableColumn id="6413" xr3:uid="{8C0B574A-4F07-B24D-8F3D-287122FBEAD0}" name="Column6377" dataDxfId="10091"/>
    <tableColumn id="6414" xr3:uid="{96413094-777C-8A4F-BFD4-ACAC15E0C1BA}" name="Column6378" dataDxfId="10090"/>
    <tableColumn id="6415" xr3:uid="{1E94CAEE-8DD2-B04E-AB9F-A859E6DAC573}" name="Column6379" dataDxfId="10089"/>
    <tableColumn id="6416" xr3:uid="{284960BB-9FB0-8841-9EAE-468C8BE76370}" name="Column6380" dataDxfId="10088"/>
    <tableColumn id="6417" xr3:uid="{D3DF2A1D-750E-8E4D-ABE5-67D67928B45D}" name="Column6381" dataDxfId="10087"/>
    <tableColumn id="6418" xr3:uid="{FBA8E117-E1FF-D340-A1EB-92B358CCB1BC}" name="Column6382" dataDxfId="10086"/>
    <tableColumn id="6419" xr3:uid="{72D851CE-3482-A44C-B7CD-0E9F5959A286}" name="Column6383" dataDxfId="10085"/>
    <tableColumn id="6420" xr3:uid="{1C95D850-28B9-9141-8423-6D897C24D74A}" name="Column6384" dataDxfId="10084"/>
    <tableColumn id="6421" xr3:uid="{FF3B0592-83CA-A948-A1DE-6DAD3EB5EB73}" name="Column6385" dataDxfId="10083"/>
    <tableColumn id="6422" xr3:uid="{AF26A36E-C999-B047-B330-6F3C0386AE7F}" name="Column6386" dataDxfId="10082"/>
    <tableColumn id="6423" xr3:uid="{86A11F7E-36C1-964C-9456-DD0AF858E559}" name="Column6387" dataDxfId="10081"/>
    <tableColumn id="6424" xr3:uid="{F97E8AA6-8820-AD42-8A06-064E43948EB1}" name="Column6388" dataDxfId="10080"/>
    <tableColumn id="6425" xr3:uid="{16FB005A-1E55-A34B-A140-45740A949AE5}" name="Column6389" dataDxfId="10079"/>
    <tableColumn id="6426" xr3:uid="{80C58370-E127-4D4D-8200-E7E3148FCAD2}" name="Column6390" dataDxfId="10078"/>
    <tableColumn id="6427" xr3:uid="{119FDC4F-D7DB-7846-9DDB-451D081782D4}" name="Column6391" dataDxfId="10077"/>
    <tableColumn id="6428" xr3:uid="{1FB796E3-6C05-744E-A2FA-F1E4B02EC0DA}" name="Column6392" dataDxfId="10076"/>
    <tableColumn id="6429" xr3:uid="{A67AA623-829E-CD4F-A845-D76B3FFDE716}" name="Column6393" dataDxfId="10075"/>
    <tableColumn id="6430" xr3:uid="{95CE9D4E-102F-7C44-9B25-5B5D3AD6A51C}" name="Column6394" dataDxfId="10074"/>
    <tableColumn id="6431" xr3:uid="{921DA7A2-5E72-6044-91F4-987B6471E82A}" name="Column6395" dataDxfId="10073"/>
    <tableColumn id="6432" xr3:uid="{3CA8A96E-25A4-C145-BF47-EB13FFC5F427}" name="Column6396" dataDxfId="10072"/>
    <tableColumn id="6433" xr3:uid="{1913321B-CB40-3949-A74D-AEB2B877474C}" name="Column6397" dataDxfId="10071"/>
    <tableColumn id="6434" xr3:uid="{1829B6C8-6C64-6841-9776-FDAC0FC75674}" name="Column6398" dataDxfId="10070"/>
    <tableColumn id="6435" xr3:uid="{4DE2163A-4372-834F-8DEF-DF40F78D78A9}" name="Column6399" dataDxfId="10069"/>
    <tableColumn id="6436" xr3:uid="{286299A8-32C6-3045-9BB1-EF49250B16CA}" name="Column6400" dataDxfId="10068"/>
    <tableColumn id="6437" xr3:uid="{890C006C-F971-C54F-BCDA-55F43E96FFD1}" name="Column6401" dataDxfId="10067"/>
    <tableColumn id="6438" xr3:uid="{11717B32-F443-554E-8D7F-B5D3174499DC}" name="Column6402" dataDxfId="10066"/>
    <tableColumn id="6439" xr3:uid="{297F08A9-6CFA-CC4C-8661-F246B4D3015D}" name="Column6403" dataDxfId="10065"/>
    <tableColumn id="6440" xr3:uid="{0590F5DC-A4D9-E449-B4AD-E52A70D2CFE2}" name="Column6404" dataDxfId="10064"/>
    <tableColumn id="6441" xr3:uid="{5B6F6A5C-372E-4F4C-B895-029582C2653F}" name="Column6405" dataDxfId="10063"/>
    <tableColumn id="6442" xr3:uid="{89A714C0-2A0A-5B40-83F9-B3FBF5804150}" name="Column6406" dataDxfId="10062"/>
    <tableColumn id="6443" xr3:uid="{6ABCDC06-0914-654D-B0A6-F29C4944B06E}" name="Column6407" dataDxfId="10061"/>
    <tableColumn id="6444" xr3:uid="{8AB49F4D-8A5D-244F-95E8-33E287A49FE7}" name="Column6408" dataDxfId="10060"/>
    <tableColumn id="6445" xr3:uid="{8AF5DE06-CFC1-0A48-9682-C031A46424C9}" name="Column6409" dataDxfId="10059"/>
    <tableColumn id="6446" xr3:uid="{AF50939A-B9F4-7341-8F43-146E00C967DF}" name="Column6410" dataDxfId="10058"/>
    <tableColumn id="6447" xr3:uid="{34568277-4192-464B-9149-6FC1E633AB18}" name="Column6411" dataDxfId="10057"/>
    <tableColumn id="6448" xr3:uid="{E49A9636-F114-094F-804F-B34A8DE86D55}" name="Column6412" dataDxfId="10056"/>
    <tableColumn id="6449" xr3:uid="{B0EF5E91-9801-5A40-8014-75CE21EE50EE}" name="Column6413" dataDxfId="10055"/>
    <tableColumn id="6450" xr3:uid="{09D915D1-B2E6-BC47-A12F-668BC3DD545B}" name="Column6414" dataDxfId="10054"/>
    <tableColumn id="6451" xr3:uid="{4273C92C-2934-4E47-ADCF-9275DCFE446E}" name="Column6415" dataDxfId="10053"/>
    <tableColumn id="6452" xr3:uid="{239EC993-1476-B048-89DA-3FF6D2654DFC}" name="Column6416" dataDxfId="10052"/>
    <tableColumn id="6453" xr3:uid="{2A6602C6-FE38-2043-89E9-B12D98AF877A}" name="Column6417" dataDxfId="10051"/>
    <tableColumn id="6454" xr3:uid="{172D69B9-FB29-614C-9F0D-28139DC81178}" name="Column6418" dataDxfId="10050"/>
    <tableColumn id="6455" xr3:uid="{1549B6F4-4144-054F-A9DD-C7EACECECFF9}" name="Column6419" dataDxfId="10049"/>
    <tableColumn id="6456" xr3:uid="{F110A25A-6D04-1640-B272-F2A76E6A61E8}" name="Column6420" dataDxfId="10048"/>
    <tableColumn id="6457" xr3:uid="{E7B424A5-B66D-5D4D-BC68-D20D9A55F3CD}" name="Column6421" dataDxfId="10047"/>
    <tableColumn id="6458" xr3:uid="{14F2F77D-9CD8-2F4E-8CDE-ED5E44BCCF5D}" name="Column6422" dataDxfId="10046"/>
    <tableColumn id="6459" xr3:uid="{F243BA50-5BBE-7A4C-B2CE-6A2A5393F4CF}" name="Column6423" dataDxfId="10045"/>
    <tableColumn id="6460" xr3:uid="{42FAED6C-52C1-5546-8BF8-B498DD643DC8}" name="Column6424" dataDxfId="10044"/>
    <tableColumn id="6461" xr3:uid="{A27B3DCA-D5F3-644D-92F3-8DE034B906DA}" name="Column6425" dataDxfId="10043"/>
    <tableColumn id="6462" xr3:uid="{B9AF9434-B923-474E-A6F8-A44B31F784E8}" name="Column6426" dataDxfId="10042"/>
    <tableColumn id="6463" xr3:uid="{2B3424DF-3825-5F43-A260-1925A0E6B625}" name="Column6427" dataDxfId="10041"/>
    <tableColumn id="6464" xr3:uid="{21A80C19-64FE-CD41-8962-CD74D7776234}" name="Column6428" dataDxfId="10040"/>
    <tableColumn id="6465" xr3:uid="{10F6112C-4BC5-DD4E-B157-A6EA81279FF0}" name="Column6429" dataDxfId="10039"/>
    <tableColumn id="6466" xr3:uid="{C4134D73-69F4-864B-8417-D9EADA586B39}" name="Column6430" dataDxfId="10038"/>
    <tableColumn id="6467" xr3:uid="{714557BF-9062-2349-9580-30C7E7054BCF}" name="Column6431" dataDxfId="10037"/>
    <tableColumn id="6468" xr3:uid="{7985FE4B-B111-CD4B-BCA5-55323A431D43}" name="Column6432" dataDxfId="10036"/>
    <tableColumn id="6469" xr3:uid="{806E6C14-CA14-364A-B932-3C0C4C60F6E3}" name="Column6433" dataDxfId="10035"/>
    <tableColumn id="6470" xr3:uid="{85D409F8-D7A1-744F-94E9-68668CE45C22}" name="Column6434" dataDxfId="10034"/>
    <tableColumn id="6471" xr3:uid="{80431C52-8B4B-3442-974D-C1B8D6B2A2A7}" name="Column6435" dataDxfId="10033"/>
    <tableColumn id="6472" xr3:uid="{F8F54709-2C84-A445-A1B9-D616543E3551}" name="Column6436" dataDxfId="10032"/>
    <tableColumn id="6473" xr3:uid="{B4BB0852-692F-084F-9D60-FB287CB5CE8C}" name="Column6437" dataDxfId="10031"/>
    <tableColumn id="6474" xr3:uid="{FD8A0318-2AC8-EB42-B577-073EDBA9962B}" name="Column6438" dataDxfId="10030"/>
    <tableColumn id="6475" xr3:uid="{FEACF2B9-F5F5-A14E-9EAC-81A17303D625}" name="Column6439" dataDxfId="10029"/>
    <tableColumn id="6476" xr3:uid="{9EDB1840-D45D-8D4E-8832-D74F3B00A909}" name="Column6440" dataDxfId="10028"/>
    <tableColumn id="6477" xr3:uid="{E763BA0D-5319-5046-8A31-80F591702C94}" name="Column6441" dataDxfId="10027"/>
    <tableColumn id="6478" xr3:uid="{B7791BC4-3DC9-9642-AF2B-B46837F14F90}" name="Column6442" dataDxfId="10026"/>
    <tableColumn id="6479" xr3:uid="{B96C33F3-85AE-0149-B41C-E0422A3F3718}" name="Column6443" dataDxfId="10025"/>
    <tableColumn id="6480" xr3:uid="{66D87F9E-B4FF-A349-AB99-DD83F1703183}" name="Column6444" dataDxfId="10024"/>
    <tableColumn id="6481" xr3:uid="{E0885934-BD95-3A48-9DD6-E6AF4F77ADF5}" name="Column6445" dataDxfId="10023"/>
    <tableColumn id="6482" xr3:uid="{02CEBA35-D187-954C-AAA4-92C408933A29}" name="Column6446" dataDxfId="10022"/>
    <tableColumn id="6483" xr3:uid="{9918268F-1648-084C-AB74-BC06A9FF59F9}" name="Column6447" dataDxfId="10021"/>
    <tableColumn id="6484" xr3:uid="{1EE48D61-B0BA-A84D-815B-F9FA6C8F1A3D}" name="Column6448" dataDxfId="10020"/>
    <tableColumn id="6485" xr3:uid="{7F9643FF-B7E6-EE4F-A7BC-DB8C46A49EBB}" name="Column6449" dataDxfId="10019"/>
    <tableColumn id="6486" xr3:uid="{2C3D70F2-90A2-8C4D-994F-2FDACA35F1D7}" name="Column6450" dataDxfId="10018"/>
    <tableColumn id="6487" xr3:uid="{FD13E23C-D922-634C-923C-0823C0E444AA}" name="Column6451" dataDxfId="10017"/>
    <tableColumn id="6488" xr3:uid="{4E463C0C-5B2F-A647-8353-FD606A302490}" name="Column6452" dataDxfId="10016"/>
    <tableColumn id="6489" xr3:uid="{96EF64C5-E8C2-F742-B0A2-E456AD6C0517}" name="Column6453" dataDxfId="10015"/>
    <tableColumn id="6490" xr3:uid="{51515D47-C974-AA46-B806-11FD7BE4DA2D}" name="Column6454" dataDxfId="10014"/>
    <tableColumn id="6491" xr3:uid="{C02FB490-AC8A-BF43-9BAF-A9AC1F352B21}" name="Column6455" dataDxfId="10013"/>
    <tableColumn id="6492" xr3:uid="{31AA7E5E-A55C-184C-971B-16FC29CCEEC8}" name="Column6456" dataDxfId="10012"/>
    <tableColumn id="6493" xr3:uid="{53382F2C-2D6A-3B45-A3AF-1E070904B123}" name="Column6457" dataDxfId="10011"/>
    <tableColumn id="6494" xr3:uid="{614D56B7-AD60-2849-8EAB-812E63CCB9ED}" name="Column6458" dataDxfId="10010"/>
    <tableColumn id="6495" xr3:uid="{8D43D4D5-6C5A-294A-A5D5-565BC33B381C}" name="Column6459" dataDxfId="10009"/>
    <tableColumn id="6496" xr3:uid="{8376342B-7F56-284E-BDED-BE8B80E245D9}" name="Column6460" dataDxfId="10008"/>
    <tableColumn id="6497" xr3:uid="{FA8E0C28-4EA4-2341-8892-22748CE9EBE0}" name="Column6461" dataDxfId="10007"/>
    <tableColumn id="6498" xr3:uid="{7A5D1A97-8A3A-FD49-8F04-4322E3C07193}" name="Column6462" dataDxfId="10006"/>
    <tableColumn id="6499" xr3:uid="{39826F58-3372-224B-9B7C-AD9FF4519F99}" name="Column6463" dataDxfId="10005"/>
    <tableColumn id="6500" xr3:uid="{F80BF639-8B40-A541-AEC3-23CAB180500A}" name="Column6464" dataDxfId="10004"/>
    <tableColumn id="6501" xr3:uid="{FD5470A8-F6A4-F348-85EE-B9C1BC7AEC3D}" name="Column6465" dataDxfId="10003"/>
    <tableColumn id="6502" xr3:uid="{70838F6A-2493-9B4F-A568-7D7025D3CB82}" name="Column6466" dataDxfId="10002"/>
    <tableColumn id="6503" xr3:uid="{A3EE80F3-EF1E-9749-9F58-4E43B5058E88}" name="Column6467" dataDxfId="10001"/>
    <tableColumn id="6504" xr3:uid="{6E2E604D-8F0B-1043-9821-779B565DC1CA}" name="Column6468" dataDxfId="10000"/>
    <tableColumn id="6505" xr3:uid="{276CC866-4E3D-4A46-8B8C-DF31072DD3EE}" name="Column6469" dataDxfId="9999"/>
    <tableColumn id="6506" xr3:uid="{CF70B998-4F60-C84E-9E09-A0B6AC75A6F2}" name="Column6470" dataDxfId="9998"/>
    <tableColumn id="6507" xr3:uid="{BD2744DA-DBEB-134A-8B6F-03C39F3096B1}" name="Column6471" dataDxfId="9997"/>
    <tableColumn id="6508" xr3:uid="{AEE96F9B-4F72-9940-861A-45CC9B90AE80}" name="Column6472" dataDxfId="9996"/>
    <tableColumn id="6509" xr3:uid="{7430B0E0-3D16-204B-95D6-764BD07B093D}" name="Column6473" dataDxfId="9995"/>
    <tableColumn id="6510" xr3:uid="{7ED20A83-4CF2-0F4A-8A3F-EC34877109EF}" name="Column6474" dataDxfId="9994"/>
    <tableColumn id="6511" xr3:uid="{00F044A0-C579-1F4F-B3EF-37C35D508179}" name="Column6475" dataDxfId="9993"/>
    <tableColumn id="6512" xr3:uid="{D0E09B5E-A569-654B-9A93-8AB1CDE6D39C}" name="Column6476" dataDxfId="9992"/>
    <tableColumn id="6513" xr3:uid="{43922030-B829-AF49-880F-45CC0FB9358A}" name="Column6477" dataDxfId="9991"/>
    <tableColumn id="6514" xr3:uid="{ECF82F6D-A708-C846-913F-C46CD28C8DF4}" name="Column6478" dataDxfId="9990"/>
    <tableColumn id="6515" xr3:uid="{06D494BB-F81B-1146-838D-22589AD140C0}" name="Column6479" dataDxfId="9989"/>
    <tableColumn id="6516" xr3:uid="{05987B9F-4F8D-5946-BA0D-36701E698994}" name="Column6480" dataDxfId="9988"/>
    <tableColumn id="6517" xr3:uid="{8C135273-8D8D-EA45-98FA-4160ED8E61EC}" name="Column6481" dataDxfId="9987"/>
    <tableColumn id="6518" xr3:uid="{AE761FC5-45BC-5C4E-B671-C0603532DA5B}" name="Column6482" dataDxfId="9986"/>
    <tableColumn id="6519" xr3:uid="{7CD2493C-9031-1341-8F6B-098E2B6236EF}" name="Column6483" dataDxfId="9985"/>
    <tableColumn id="6520" xr3:uid="{B7B8B1ED-2BE1-414D-9D27-3C008E0136F2}" name="Column6484" dataDxfId="9984"/>
    <tableColumn id="6521" xr3:uid="{88FAF4F9-3A2D-2F48-BD5E-04705861BF4C}" name="Column6485" dataDxfId="9983"/>
    <tableColumn id="6522" xr3:uid="{8897F382-9C48-6341-85F1-A196F6ECC6D4}" name="Column6486" dataDxfId="9982"/>
    <tableColumn id="6523" xr3:uid="{C25E0D12-45D4-AE41-86E4-D805B13FDE40}" name="Column6487" dataDxfId="9981"/>
    <tableColumn id="6524" xr3:uid="{704A602E-DA91-6D40-9912-252CCFC6B9BB}" name="Column6488" dataDxfId="9980"/>
    <tableColumn id="6525" xr3:uid="{E63FAFAA-D946-9F4B-B948-4EA25A44993A}" name="Column6489" dataDxfId="9979"/>
    <tableColumn id="6526" xr3:uid="{AD927E9A-29C7-5F44-AC65-1DF22DD36A1E}" name="Column6490" dataDxfId="9978"/>
    <tableColumn id="6527" xr3:uid="{8E5D5C5D-F371-284C-B02B-25E8A7A1C2FE}" name="Column6491" dataDxfId="9977"/>
    <tableColumn id="6528" xr3:uid="{53C35D65-8356-7740-86EA-AAF8B97B83DA}" name="Column6492" dataDxfId="9976"/>
    <tableColumn id="6529" xr3:uid="{9BD4ED41-FA43-8B47-BABE-51ED20906CF8}" name="Column6493" dataDxfId="9975"/>
    <tableColumn id="6530" xr3:uid="{EE181AB4-88FA-CD47-98F0-85176B4EBE56}" name="Column6494" dataDxfId="9974"/>
    <tableColumn id="6531" xr3:uid="{18A34D83-223B-3F4A-89BF-022DB18CCB03}" name="Column6495" dataDxfId="9973"/>
    <tableColumn id="6532" xr3:uid="{4C1759BB-1EA0-C547-8B6D-3BD8D34020B3}" name="Column6496" dataDxfId="9972"/>
    <tableColumn id="6533" xr3:uid="{F1C4343C-EB5A-9A40-B33F-EDEB258EDFA9}" name="Column6497" dataDxfId="9971"/>
    <tableColumn id="6534" xr3:uid="{EBEA90E0-48DF-E048-AC30-536652D61D24}" name="Column6498" dataDxfId="9970"/>
    <tableColumn id="6535" xr3:uid="{0AC95EF1-572F-5E4E-AC9D-5BFAFD469CF7}" name="Column6499" dataDxfId="9969"/>
    <tableColumn id="6536" xr3:uid="{2EDA5711-DA75-794B-BA50-B4E0D2AFB94B}" name="Column6500" dataDxfId="9968"/>
    <tableColumn id="6537" xr3:uid="{70C310CB-3F20-1A47-9A22-469174C8E41C}" name="Column6501" dataDxfId="9967"/>
    <tableColumn id="6538" xr3:uid="{5C14F58D-FD79-564B-B757-63F1C543C805}" name="Column6502" dataDxfId="9966"/>
    <tableColumn id="6539" xr3:uid="{A22AB950-9308-FD47-8375-4B72098D241F}" name="Column6503" dataDxfId="9965"/>
    <tableColumn id="6540" xr3:uid="{3AD490EF-C95F-2149-B7E9-58DB2D1C6040}" name="Column6504" dataDxfId="9964"/>
    <tableColumn id="6541" xr3:uid="{654CC6F0-BEFE-2346-A766-A0B462BDD39D}" name="Column6505" dataDxfId="9963"/>
    <tableColumn id="6542" xr3:uid="{318A0142-633A-B740-8D6E-8FB42B9BFFCD}" name="Column6506" dataDxfId="9962"/>
    <tableColumn id="6543" xr3:uid="{B2119A92-B017-4D4E-8884-DDBB405DCB30}" name="Column6507" dataDxfId="9961"/>
    <tableColumn id="6544" xr3:uid="{1F55D873-9942-0C4D-A929-0955D3ECAA45}" name="Column6508" dataDxfId="9960"/>
    <tableColumn id="6545" xr3:uid="{28C85123-629F-FF45-866C-8CC2AE773ED0}" name="Column6509" dataDxfId="9959"/>
    <tableColumn id="6546" xr3:uid="{3A0FE979-9A03-CA47-B23A-ED3B70006F07}" name="Column6510" dataDxfId="9958"/>
    <tableColumn id="6547" xr3:uid="{D53B31CD-4898-874F-B7BC-4381E59DDDE9}" name="Column6511" dataDxfId="9957"/>
    <tableColumn id="6548" xr3:uid="{3797D215-B89F-134F-8EB6-57E7AF09C148}" name="Column6512" dataDxfId="9956"/>
    <tableColumn id="6549" xr3:uid="{BC92DF0A-A019-A548-A1FD-0CF356B23141}" name="Column6513" dataDxfId="9955"/>
    <tableColumn id="6550" xr3:uid="{F22A6D5C-9572-6146-93A4-BAB84E2AC6F3}" name="Column6514" dataDxfId="9954"/>
    <tableColumn id="6551" xr3:uid="{01137529-8931-5A4E-ADE6-DE148048F59B}" name="Column6515" dataDxfId="9953"/>
    <tableColumn id="6552" xr3:uid="{79E44D37-5A88-F746-85DA-A85D634DD32B}" name="Column6516" dataDxfId="9952"/>
    <tableColumn id="6553" xr3:uid="{8A064C81-61F9-6949-8298-B21CD7B4BC31}" name="Column6517" dataDxfId="9951"/>
    <tableColumn id="6554" xr3:uid="{3A2CF908-C7ED-594E-9385-4072B8D51BFF}" name="Column6518" dataDxfId="9950"/>
    <tableColumn id="6555" xr3:uid="{86182D13-6679-3D4D-98C4-07C2A0B99932}" name="Column6519" dataDxfId="9949"/>
    <tableColumn id="6556" xr3:uid="{4F77D2A0-B91B-A04C-BFBE-B40852CD91F1}" name="Column6520" dataDxfId="9948"/>
    <tableColumn id="6557" xr3:uid="{35001785-66DD-2245-8B31-C112ED3BE58A}" name="Column6521" dataDxfId="9947"/>
    <tableColumn id="6558" xr3:uid="{24A75386-AF43-514B-85B1-6E52E86552B3}" name="Column6522" dataDxfId="9946"/>
    <tableColumn id="6559" xr3:uid="{978F23C1-8F81-294A-A6B2-66AAF28CFCD2}" name="Column6523" dataDxfId="9945"/>
    <tableColumn id="6560" xr3:uid="{80A80EA4-3E2B-6745-9AAD-C422021A2A73}" name="Column6524" dataDxfId="9944"/>
    <tableColumn id="6561" xr3:uid="{D42D821E-7DCE-EA48-BC40-74AD1C898417}" name="Column6525" dataDxfId="9943"/>
    <tableColumn id="6562" xr3:uid="{EDF2A466-A748-1B46-BA03-FF53F8171103}" name="Column6526" dataDxfId="9942"/>
    <tableColumn id="6563" xr3:uid="{21171EED-3C07-2543-9622-8834AFCD4CE2}" name="Column6527" dataDxfId="9941"/>
    <tableColumn id="6564" xr3:uid="{BEB7DA3C-A093-9249-BCFB-961F8CD0FCFB}" name="Column6528" dataDxfId="9940"/>
    <tableColumn id="6565" xr3:uid="{214812A8-72CA-4B45-86C7-D3CC91589AA3}" name="Column6529" dataDxfId="9939"/>
    <tableColumn id="6566" xr3:uid="{88B779C0-EF6C-DB4D-8F1B-A0A80D0D2238}" name="Column6530" dataDxfId="9938"/>
    <tableColumn id="6567" xr3:uid="{7C1DA6DC-7C22-AD4E-B793-16394A8D13A9}" name="Column6531" dataDxfId="9937"/>
    <tableColumn id="6568" xr3:uid="{5FC070AE-43F1-2443-B478-E7064AAA7617}" name="Column6532" dataDxfId="9936"/>
    <tableColumn id="6569" xr3:uid="{7FA17A2F-DDFB-C94D-B881-C05C17084427}" name="Column6533" dataDxfId="9935"/>
    <tableColumn id="6570" xr3:uid="{AE8210F1-241D-AE44-937F-BD0FC475A152}" name="Column6534" dataDxfId="9934"/>
    <tableColumn id="6571" xr3:uid="{D145CCCD-D061-3E41-96C0-03DD1911EB7A}" name="Column6535" dataDxfId="9933"/>
    <tableColumn id="6572" xr3:uid="{60D642A3-C1F8-5545-96B1-476C0A3C64FC}" name="Column6536" dataDxfId="9932"/>
    <tableColumn id="6573" xr3:uid="{DC6C6FFB-87C9-544E-9F35-C95C7B8D160E}" name="Column6537" dataDxfId="9931"/>
    <tableColumn id="6574" xr3:uid="{6AF123DE-58B9-3441-B492-52529DE19F3A}" name="Column6538" dataDxfId="9930"/>
    <tableColumn id="6575" xr3:uid="{C375C0F8-D84E-6D44-88BE-979CCDE5BCDF}" name="Column6539" dataDxfId="9929"/>
    <tableColumn id="6576" xr3:uid="{A051E49A-8704-974F-9318-33D33B0090C5}" name="Column6540" dataDxfId="9928"/>
    <tableColumn id="6577" xr3:uid="{7C61F4E9-52DC-EC4C-90FE-E6D982EB15A6}" name="Column6541" dataDxfId="9927"/>
    <tableColumn id="6578" xr3:uid="{87D01983-DBB5-F248-A0FD-3C537E9CE4A6}" name="Column6542" dataDxfId="9926"/>
    <tableColumn id="6579" xr3:uid="{385D80BD-740F-3945-93C0-C755BE618CED}" name="Column6543" dataDxfId="9925"/>
    <tableColumn id="6580" xr3:uid="{2775EDB1-1368-BE41-A3EE-7B9E3DFD2DB3}" name="Column6544" dataDxfId="9924"/>
    <tableColumn id="6581" xr3:uid="{0DCCA775-C0C5-AA44-B567-47CDC37DDD71}" name="Column6545" dataDxfId="9923"/>
    <tableColumn id="6582" xr3:uid="{7BEE39DA-071D-B541-A949-056495348F10}" name="Column6546" dataDxfId="9922"/>
    <tableColumn id="6583" xr3:uid="{A5321768-09C0-804C-BF36-6A69B138B995}" name="Column6547" dataDxfId="9921"/>
    <tableColumn id="6584" xr3:uid="{69CA5506-8B53-E64C-876B-63369AEF9AB5}" name="Column6548" dataDxfId="9920"/>
    <tableColumn id="6585" xr3:uid="{66FE8D49-B36C-B24B-B213-3CBD3FAD2BD1}" name="Column6549" dataDxfId="9919"/>
    <tableColumn id="6586" xr3:uid="{619DE1DE-5E21-834F-949A-148ADDF4E03F}" name="Column6550" dataDxfId="9918"/>
    <tableColumn id="6587" xr3:uid="{EEAFFF38-1372-C744-A46B-5FB1F30B87CA}" name="Column6551" dataDxfId="9917"/>
    <tableColumn id="6588" xr3:uid="{8D7470B0-D12F-CC44-ABA7-D471F143180B}" name="Column6552" dataDxfId="9916"/>
    <tableColumn id="6589" xr3:uid="{39504822-B756-3B48-A7CC-A63FCAF9D322}" name="Column6553" dataDxfId="9915"/>
    <tableColumn id="6590" xr3:uid="{5A2AFC76-510D-D546-BBB4-7B30F7954A40}" name="Column6554" dataDxfId="9914"/>
    <tableColumn id="6591" xr3:uid="{268B6110-1537-FB45-8D1A-83ACA2E8AA48}" name="Column6555" dataDxfId="9913"/>
    <tableColumn id="6592" xr3:uid="{97D734DE-E5C9-B741-9488-87D3B0C25678}" name="Column6556" dataDxfId="9912"/>
    <tableColumn id="6593" xr3:uid="{42584722-92F6-9B46-8E9F-9C7DFA62360A}" name="Column6557" dataDxfId="9911"/>
    <tableColumn id="6594" xr3:uid="{33CAC08E-ADA0-DB4B-A64C-398DD839C471}" name="Column6558" dataDxfId="9910"/>
    <tableColumn id="6595" xr3:uid="{31413919-806A-E840-A556-95F640758EEF}" name="Column6559" dataDxfId="9909"/>
    <tableColumn id="6596" xr3:uid="{ECBC85F6-6AAD-B444-987A-33C608C5765D}" name="Column6560" dataDxfId="9908"/>
    <tableColumn id="6597" xr3:uid="{C01B0D91-0224-ED41-8789-16A7DF72FD99}" name="Column6561" dataDxfId="9907"/>
    <tableColumn id="6598" xr3:uid="{FE6D949A-8123-A64A-8210-E9985F355813}" name="Column6562" dataDxfId="9906"/>
    <tableColumn id="6599" xr3:uid="{3AB2547B-376F-0040-B767-85B5424518D1}" name="Column6563" dataDxfId="9905"/>
    <tableColumn id="6600" xr3:uid="{68E5E426-F6A1-5341-842E-D34E7169C566}" name="Column6564" dataDxfId="9904"/>
    <tableColumn id="6601" xr3:uid="{6CF037EE-1A5F-7E4A-876D-AD858B99F7CA}" name="Column6565" dataDxfId="9903"/>
    <tableColumn id="6602" xr3:uid="{7B3FC255-4D45-594A-9944-EC1C211E37DE}" name="Column6566" dataDxfId="9902"/>
    <tableColumn id="6603" xr3:uid="{3BA21142-DC3E-084C-89FE-5459B7DBAE58}" name="Column6567" dataDxfId="9901"/>
    <tableColumn id="6604" xr3:uid="{145B4DC9-DA2A-384E-B015-FBD40CDA61A1}" name="Column6568" dataDxfId="9900"/>
    <tableColumn id="6605" xr3:uid="{0542AE93-7B42-9B42-95CF-845FB8022B76}" name="Column6569" dataDxfId="9899"/>
    <tableColumn id="6606" xr3:uid="{E7D209FF-8E59-704C-BEC9-623DCDA15718}" name="Column6570" dataDxfId="9898"/>
    <tableColumn id="6607" xr3:uid="{7C14E27E-87DD-5A4A-BF49-B1CAE10E6983}" name="Column6571" dataDxfId="9897"/>
    <tableColumn id="6608" xr3:uid="{858E39C2-542D-F04E-9389-FAC0F85072F4}" name="Column6572" dataDxfId="9896"/>
    <tableColumn id="6609" xr3:uid="{E4E6F2C5-FF9E-F446-9438-65E00937F0BE}" name="Column6573" dataDxfId="9895"/>
    <tableColumn id="6610" xr3:uid="{125A0E25-86B3-FA47-827F-7F8F8BD00B78}" name="Column6574" dataDxfId="9894"/>
    <tableColumn id="6611" xr3:uid="{5BE913EF-8E78-C141-AB18-A4578AF943EA}" name="Column6575" dataDxfId="9893"/>
    <tableColumn id="6612" xr3:uid="{3A98BB97-209B-AC4E-A3F1-E7BE119EF801}" name="Column6576" dataDxfId="9892"/>
    <tableColumn id="6613" xr3:uid="{99B057D6-DE93-9C42-8AF2-3E8D0212CDD8}" name="Column6577" dataDxfId="9891"/>
    <tableColumn id="6614" xr3:uid="{3285BF7B-02CC-AB40-B726-1F4FB164E409}" name="Column6578" dataDxfId="9890"/>
    <tableColumn id="6615" xr3:uid="{75CDD172-4BD3-004D-87DA-00A89C87B1AF}" name="Column6579" dataDxfId="9889"/>
    <tableColumn id="6616" xr3:uid="{DBE4F74B-96B7-AC42-8CA0-1E7DD0478F8F}" name="Column6580" dataDxfId="9888"/>
    <tableColumn id="6617" xr3:uid="{350E8F58-1C4A-6C44-8DD7-06894B644062}" name="Column6581" dataDxfId="9887"/>
    <tableColumn id="6618" xr3:uid="{3C768A8A-4C0D-414E-9FBA-EBE50AB062AF}" name="Column6582" dataDxfId="9886"/>
    <tableColumn id="6619" xr3:uid="{5D43D423-8D51-314E-A46C-7F79ED72B95B}" name="Column6583" dataDxfId="9885"/>
    <tableColumn id="6620" xr3:uid="{21C5B23B-9975-E444-AF9D-D4315BD1ACD8}" name="Column6584" dataDxfId="9884"/>
    <tableColumn id="6621" xr3:uid="{409952E5-69B2-CC41-BD02-800A8908C6E0}" name="Column6585" dataDxfId="9883"/>
    <tableColumn id="6622" xr3:uid="{17C149BB-3EE6-1744-8AEF-5F6B00047625}" name="Column6586" dataDxfId="9882"/>
    <tableColumn id="6623" xr3:uid="{187EA2E6-36B7-054F-94C5-06FCF5E739B5}" name="Column6587" dataDxfId="9881"/>
    <tableColumn id="6624" xr3:uid="{93383AF6-9308-5343-A1AB-B3CD951DDB2B}" name="Column6588" dataDxfId="9880"/>
    <tableColumn id="6625" xr3:uid="{B7BE8961-665F-9543-A545-47BF3D6BB962}" name="Column6589" dataDxfId="9879"/>
    <tableColumn id="6626" xr3:uid="{301FDE27-B912-B143-8280-FB447B9DCADE}" name="Column6590" dataDxfId="9878"/>
    <tableColumn id="6627" xr3:uid="{17F5A214-C2A2-624C-BB5A-C6484D05279E}" name="Column6591" dataDxfId="9877"/>
    <tableColumn id="6628" xr3:uid="{6E51DEFD-DEEE-3C41-9CB7-D00EC3E02341}" name="Column6592" dataDxfId="9876"/>
    <tableColumn id="6629" xr3:uid="{D9579A2B-1FD4-C04B-BE85-DBB438685247}" name="Column6593" dataDxfId="9875"/>
    <tableColumn id="6630" xr3:uid="{4F6955A9-3639-D342-98ED-8779BDC6861F}" name="Column6594" dataDxfId="9874"/>
    <tableColumn id="6631" xr3:uid="{044FE00F-113E-4141-932C-345B16649DD6}" name="Column6595" dataDxfId="9873"/>
    <tableColumn id="6632" xr3:uid="{23DA6E40-44EA-DA4F-8DCA-D89AA27DD21A}" name="Column6596" dataDxfId="9872"/>
    <tableColumn id="6633" xr3:uid="{4B87334B-E8AD-3745-B932-C345C9F6CE9D}" name="Column6597" dataDxfId="9871"/>
    <tableColumn id="6634" xr3:uid="{12B5A9E3-F1D7-6B4D-879E-291C6ACC5006}" name="Column6598" dataDxfId="9870"/>
    <tableColumn id="6635" xr3:uid="{36A14188-843F-904A-A6DA-D6090C8B6C0C}" name="Column6599" dataDxfId="9869"/>
    <tableColumn id="6636" xr3:uid="{D8A44D70-865C-8A4E-A000-8028D82E5855}" name="Column6600" dataDxfId="9868"/>
    <tableColumn id="6637" xr3:uid="{C5BE565E-8848-9F4A-B137-240982BA69CE}" name="Column6601" dataDxfId="9867"/>
    <tableColumn id="6638" xr3:uid="{D66726BB-F424-1C49-887E-6860024D29FC}" name="Column6602" dataDxfId="9866"/>
    <tableColumn id="6639" xr3:uid="{E50BF89B-2A80-CB40-9527-08FCE3B96573}" name="Column6603" dataDxfId="9865"/>
    <tableColumn id="6640" xr3:uid="{1DC2F2AE-1B60-9C45-8354-A4141066F921}" name="Column6604" dataDxfId="9864"/>
    <tableColumn id="6641" xr3:uid="{FD0E2B15-D991-9F47-98DA-F22774468F11}" name="Column6605" dataDxfId="9863"/>
    <tableColumn id="6642" xr3:uid="{23D03FF4-CA0A-A546-A1FC-ACC7B041AF13}" name="Column6606" dataDxfId="9862"/>
    <tableColumn id="6643" xr3:uid="{66D12A76-3460-B849-8D91-F28057994F05}" name="Column6607" dataDxfId="9861"/>
    <tableColumn id="6644" xr3:uid="{A8449944-12B4-DF4A-9FF3-663C26AD3E81}" name="Column6608" dataDxfId="9860"/>
    <tableColumn id="6645" xr3:uid="{00900C77-787B-304A-841A-1A81FBD84A4B}" name="Column6609" dataDxfId="9859"/>
    <tableColumn id="6646" xr3:uid="{5262AC32-FDFA-CC42-946B-D4FDF45D68BF}" name="Column6610" dataDxfId="9858"/>
    <tableColumn id="6647" xr3:uid="{5599B2F0-8E08-4440-A73A-3D27164F07D0}" name="Column6611" dataDxfId="9857"/>
    <tableColumn id="6648" xr3:uid="{EEE9381D-2C52-F140-94E3-515119979113}" name="Column6612" dataDxfId="9856"/>
    <tableColumn id="6649" xr3:uid="{B4138748-BAA4-1444-89C3-8C49F9AA5B72}" name="Column6613" dataDxfId="9855"/>
    <tableColumn id="6650" xr3:uid="{8ED81AF8-1DCF-C745-BC40-21600509F620}" name="Column6614" dataDxfId="9854"/>
    <tableColumn id="6651" xr3:uid="{5C4FE33B-BC14-934E-870C-15FBB52841A2}" name="Column6615" dataDxfId="9853"/>
    <tableColumn id="6652" xr3:uid="{70C8ED0E-33CE-6D4E-A4F8-271C1F404FF8}" name="Column6616" dataDxfId="9852"/>
    <tableColumn id="6653" xr3:uid="{DDD192A2-415F-5A43-B02B-ED3CF8D15515}" name="Column6617" dataDxfId="9851"/>
    <tableColumn id="6654" xr3:uid="{2D882976-A09F-694F-B2B3-B5910A175E46}" name="Column6618" dataDxfId="9850"/>
    <tableColumn id="6655" xr3:uid="{7AB086D6-7C1B-AF44-A3AF-B7C3071DF90F}" name="Column6619" dataDxfId="9849"/>
    <tableColumn id="6656" xr3:uid="{976FBE8B-6445-4D4E-8FA8-54BEF436D949}" name="Column6620" dataDxfId="9848"/>
    <tableColumn id="6657" xr3:uid="{C58804D6-2EA7-A24C-BA8C-19775339C078}" name="Column6621" dataDxfId="9847"/>
    <tableColumn id="6658" xr3:uid="{4CE233C3-3AFF-FB4B-85F8-63CB1DC28256}" name="Column6622" dataDxfId="9846"/>
    <tableColumn id="6659" xr3:uid="{13F9E3F2-D84F-F64F-BFB8-7C4B698182A1}" name="Column6623" dataDxfId="9845"/>
    <tableColumn id="6660" xr3:uid="{781B3A0F-FD6D-5041-AF50-AE4A275495C8}" name="Column6624" dataDxfId="9844"/>
    <tableColumn id="6661" xr3:uid="{C8FC80A2-6E7A-554B-8086-084975E301C4}" name="Column6625" dataDxfId="9843"/>
    <tableColumn id="6662" xr3:uid="{638F54F9-1B6D-AE4B-B6E1-87512D38328B}" name="Column6626" dataDxfId="9842"/>
    <tableColumn id="6663" xr3:uid="{0FE0198D-BE72-5B43-A0E6-6122A79C6885}" name="Column6627" dataDxfId="9841"/>
    <tableColumn id="6664" xr3:uid="{734B827A-16F5-164D-8A52-4BDA2B592C6B}" name="Column6628" dataDxfId="9840"/>
    <tableColumn id="6665" xr3:uid="{EB849D6B-4ADE-9A4A-BB1A-596C10D54D11}" name="Column6629" dataDxfId="9839"/>
    <tableColumn id="6666" xr3:uid="{A4992152-D19A-4E43-9418-ECAF00C8D4FB}" name="Column6630" dataDxfId="9838"/>
    <tableColumn id="6667" xr3:uid="{3319B1BE-2116-4B4D-A183-8E31032E9A9D}" name="Column6631" dataDxfId="9837"/>
    <tableColumn id="6668" xr3:uid="{07C19610-4DD4-7B4B-A119-F4E785A61C93}" name="Column6632" dataDxfId="9836"/>
    <tableColumn id="6669" xr3:uid="{AC45C01D-1CAF-E646-9EE5-D42F1ED327FA}" name="Column6633" dataDxfId="9835"/>
    <tableColumn id="6670" xr3:uid="{05CD0041-C4FF-7744-8C27-CE7106ABE681}" name="Column6634" dataDxfId="9834"/>
    <tableColumn id="6671" xr3:uid="{62744134-AAF0-734F-9D31-B07ADE702034}" name="Column6635" dataDxfId="9833"/>
    <tableColumn id="6672" xr3:uid="{152943DB-6E19-EE46-BB06-B75F491ED09C}" name="Column6636" dataDxfId="9832"/>
    <tableColumn id="6673" xr3:uid="{1FAB7A97-3AFD-EF42-A892-C610B5E2C69B}" name="Column6637" dataDxfId="9831"/>
    <tableColumn id="6674" xr3:uid="{983624BB-148B-0649-B36F-1AECA2B143F2}" name="Column6638" dataDxfId="9830"/>
    <tableColumn id="6675" xr3:uid="{59F7AD13-74D8-5643-92E0-2E819638DD59}" name="Column6639" dataDxfId="9829"/>
    <tableColumn id="6676" xr3:uid="{C8CDFBC5-FA10-614C-927E-F8175D60D422}" name="Column6640" dataDxfId="9828"/>
    <tableColumn id="6677" xr3:uid="{B18A0C9D-C5D7-134C-A363-DF64611882FD}" name="Column6641" dataDxfId="9827"/>
    <tableColumn id="6678" xr3:uid="{1807701B-10A8-6940-A052-BDFEF215AFEC}" name="Column6642" dataDxfId="9826"/>
    <tableColumn id="6679" xr3:uid="{939A6EFF-9635-7B4E-876A-22F914D9F063}" name="Column6643" dataDxfId="9825"/>
    <tableColumn id="6680" xr3:uid="{DC86B8D6-928A-9A4F-9776-8721F4C07524}" name="Column6644" dataDxfId="9824"/>
    <tableColumn id="6681" xr3:uid="{57D6921B-1270-6D4F-8CA1-1699F2AC5328}" name="Column6645" dataDxfId="9823"/>
    <tableColumn id="6682" xr3:uid="{9A1B0BEC-0E54-2A4A-9496-50F7FDE95F6F}" name="Column6646" dataDxfId="9822"/>
    <tableColumn id="6683" xr3:uid="{A1A1DDE2-C212-4C41-95F5-3D9EF0684579}" name="Column6647" dataDxfId="9821"/>
    <tableColumn id="6684" xr3:uid="{D94654A2-C2DF-ED44-AE26-967F5EBECCC1}" name="Column6648" dataDxfId="9820"/>
    <tableColumn id="6685" xr3:uid="{35209602-9E2F-F44D-83CD-64AF40F3FC70}" name="Column6649" dataDxfId="9819"/>
    <tableColumn id="6686" xr3:uid="{78E9188B-5F33-194D-B14D-E2C161C74E33}" name="Column6650" dataDxfId="9818"/>
    <tableColumn id="6687" xr3:uid="{87E27465-55E2-3448-AA59-F0BED17F9ADA}" name="Column6651" dataDxfId="9817"/>
    <tableColumn id="6688" xr3:uid="{62EEA0F7-05F2-1F4F-BE48-C31AF6E73F9C}" name="Column6652" dataDxfId="9816"/>
    <tableColumn id="6689" xr3:uid="{13543173-B73D-264A-B18D-919DF663D917}" name="Column6653" dataDxfId="9815"/>
    <tableColumn id="6690" xr3:uid="{39DAA1B9-A3D5-0044-ADFA-40BA05243F29}" name="Column6654" dataDxfId="9814"/>
    <tableColumn id="6691" xr3:uid="{1ED243CC-FD73-7145-B4D2-9159CA1219EA}" name="Column6655" dataDxfId="9813"/>
    <tableColumn id="6692" xr3:uid="{EE2A68BD-2ED3-A749-B163-350CFC4C51DE}" name="Column6656" dataDxfId="9812"/>
    <tableColumn id="6693" xr3:uid="{209BEFCC-4494-5C4C-8074-7FC59B1C54A0}" name="Column6657" dataDxfId="9811"/>
    <tableColumn id="6694" xr3:uid="{BE8D67C0-0BAE-7C42-A38A-F2709F38C332}" name="Column6658" dataDxfId="9810"/>
    <tableColumn id="6695" xr3:uid="{6EB3AC04-937C-A647-AE34-F1B714A885F9}" name="Column6659" dataDxfId="9809"/>
    <tableColumn id="6696" xr3:uid="{AFA5FF46-5A12-CD44-A1C0-08FFF4C83E46}" name="Column6660" dataDxfId="9808"/>
    <tableColumn id="6697" xr3:uid="{8CD5C000-F179-3544-87C5-C97BBA685980}" name="Column6661" dataDxfId="9807"/>
    <tableColumn id="6698" xr3:uid="{77E175A7-643A-B846-B83D-F204DC8833E5}" name="Column6662" dataDxfId="9806"/>
    <tableColumn id="6699" xr3:uid="{F346E8C6-A328-7D41-A2AD-9BE42F91DF07}" name="Column6663" dataDxfId="9805"/>
    <tableColumn id="6700" xr3:uid="{FC2B02B5-C155-1F4B-A4CC-FD76AF9C2DCD}" name="Column6664" dataDxfId="9804"/>
    <tableColumn id="6701" xr3:uid="{ECBD142C-413D-0341-B799-7CD35F5CD4E1}" name="Column6665" dataDxfId="9803"/>
    <tableColumn id="6702" xr3:uid="{946B7B25-DBEA-4B41-B60A-BBE0DB4B2498}" name="Column6666" dataDxfId="9802"/>
    <tableColumn id="6703" xr3:uid="{1D17A89A-7616-4F41-AE06-8166FEB645A2}" name="Column6667" dataDxfId="9801"/>
    <tableColumn id="6704" xr3:uid="{BAFE9F84-84D7-944E-BAC1-E27FBD50CECA}" name="Column6668" dataDxfId="9800"/>
    <tableColumn id="6705" xr3:uid="{A32B5075-0FD2-7B46-B16E-8A56CD803DBE}" name="Column6669" dataDxfId="9799"/>
    <tableColumn id="6706" xr3:uid="{46AC4DEC-CF82-6844-9335-2E2ADED8A38F}" name="Column6670" dataDxfId="9798"/>
    <tableColumn id="6707" xr3:uid="{12F608E0-E88C-AB49-85F3-02C0BAEC94BE}" name="Column6671" dataDxfId="9797"/>
    <tableColumn id="6708" xr3:uid="{C2FE6D28-42C9-6C4E-9909-53482C2D1548}" name="Column6672" dataDxfId="9796"/>
    <tableColumn id="6709" xr3:uid="{AC544EB2-CFC5-B743-94D6-BE9E61B164CE}" name="Column6673" dataDxfId="9795"/>
    <tableColumn id="6710" xr3:uid="{D2226FDD-B0E3-DC4C-8574-76F13836EA97}" name="Column6674" dataDxfId="9794"/>
    <tableColumn id="6711" xr3:uid="{4C74B06C-1AFD-C343-B6F6-7AF1DD4A4332}" name="Column6675" dataDxfId="9793"/>
    <tableColumn id="6712" xr3:uid="{F0F7AB8B-0F3E-A948-B22C-B180FBE6D081}" name="Column6676" dataDxfId="9792"/>
    <tableColumn id="6713" xr3:uid="{0A96B30D-8D48-D44D-A9A5-9DC231820F5F}" name="Column6677" dataDxfId="9791"/>
    <tableColumn id="6714" xr3:uid="{461CB560-CAA6-E442-8DCB-B7F7905F3D32}" name="Column6678" dataDxfId="9790"/>
    <tableColumn id="6715" xr3:uid="{27EDADD4-A89B-294B-B104-42CF434E2796}" name="Column6679" dataDxfId="9789"/>
    <tableColumn id="6716" xr3:uid="{19F87FC6-971F-8D49-951C-554AB1E91841}" name="Column6680" dataDxfId="9788"/>
    <tableColumn id="6717" xr3:uid="{22FD7912-30A0-A049-BFB1-E8CF542ABFAF}" name="Column6681" dataDxfId="9787"/>
    <tableColumn id="6718" xr3:uid="{95DB1902-A4C1-6C49-8A8D-28CA271C030F}" name="Column6682" dataDxfId="9786"/>
    <tableColumn id="6719" xr3:uid="{42746939-7A66-254F-9F5D-412240DA1EC2}" name="Column6683" dataDxfId="9785"/>
    <tableColumn id="6720" xr3:uid="{80BD41D4-7BD7-2149-BBE1-E20E6926FB42}" name="Column6684" dataDxfId="9784"/>
    <tableColumn id="6721" xr3:uid="{152E4258-5350-7741-95B7-9200D5AF07B4}" name="Column6685" dataDxfId="9783"/>
    <tableColumn id="6722" xr3:uid="{A62FAB7F-372C-6641-AB53-9C100135C8B6}" name="Column6686" dataDxfId="9782"/>
    <tableColumn id="6723" xr3:uid="{A13B5B63-7480-4141-9ADC-6CAB2E4F28EC}" name="Column6687" dataDxfId="9781"/>
    <tableColumn id="6724" xr3:uid="{487BB0F1-B4C7-2045-8456-02EEAB54C027}" name="Column6688" dataDxfId="9780"/>
    <tableColumn id="6725" xr3:uid="{766ECDAB-BFA9-8140-BFF9-473939540EAF}" name="Column6689" dataDxfId="9779"/>
    <tableColumn id="6726" xr3:uid="{DEB24749-2B29-5147-9459-D5C840BCC654}" name="Column6690" dataDxfId="9778"/>
    <tableColumn id="6727" xr3:uid="{424C433C-6AD9-E94E-80F2-1BA189E35816}" name="Column6691" dataDxfId="9777"/>
    <tableColumn id="6728" xr3:uid="{DA7FABB1-01D3-0249-B771-CB09CEBB4087}" name="Column6692" dataDxfId="9776"/>
    <tableColumn id="6729" xr3:uid="{5A521635-C7D9-AE4B-AB6F-CC8862D0DF0B}" name="Column6693" dataDxfId="9775"/>
    <tableColumn id="6730" xr3:uid="{28C4507C-4E58-FC41-9C7E-A0805991A29B}" name="Column6694" dataDxfId="9774"/>
    <tableColumn id="6731" xr3:uid="{6A3E8D24-22C2-2A49-B903-48D6EBD506DC}" name="Column6695" dataDxfId="9773"/>
    <tableColumn id="6732" xr3:uid="{DBBFA063-3D02-AA4A-84A9-A8CF59ECDB59}" name="Column6696" dataDxfId="9772"/>
    <tableColumn id="6733" xr3:uid="{0AF8FC38-5D92-6942-B286-9571B9B61CF8}" name="Column6697" dataDxfId="9771"/>
    <tableColumn id="6734" xr3:uid="{123A65BD-5312-804E-A056-557A14D7AE94}" name="Column6698" dataDxfId="9770"/>
    <tableColumn id="6735" xr3:uid="{BAA3CE0C-411D-3842-BBDD-D3E51142AC0A}" name="Column6699" dataDxfId="9769"/>
    <tableColumn id="6736" xr3:uid="{049617FE-9C6D-8C45-BF2B-11147F0079F1}" name="Column6700" dataDxfId="9768"/>
    <tableColumn id="6737" xr3:uid="{F3AE9291-64A1-2344-92F1-60812440EE1D}" name="Column6701" dataDxfId="9767"/>
    <tableColumn id="6738" xr3:uid="{D944C440-192D-3C42-8E3E-2A1B14A1BCD6}" name="Column6702" dataDxfId="9766"/>
    <tableColumn id="6739" xr3:uid="{C26BAE22-60A8-FC49-BAF2-269A187569C2}" name="Column6703" dataDxfId="9765"/>
    <tableColumn id="6740" xr3:uid="{4A409CA5-5B50-3D4F-9F3A-5B45D5F22CC0}" name="Column6704" dataDxfId="9764"/>
    <tableColumn id="6741" xr3:uid="{F9DB90B4-F1EA-6447-8BE1-E14627546D58}" name="Column6705" dataDxfId="9763"/>
    <tableColumn id="6742" xr3:uid="{F329803E-0C08-F542-B062-3278ABDD5830}" name="Column6706" dataDxfId="9762"/>
    <tableColumn id="6743" xr3:uid="{BCC5BFC9-E991-1E46-B008-77CA6837B1AE}" name="Column6707" dataDxfId="9761"/>
    <tableColumn id="6744" xr3:uid="{7A861C87-05E2-3649-834E-EFBF7678729E}" name="Column6708" dataDxfId="9760"/>
    <tableColumn id="6745" xr3:uid="{D5598F82-8120-9F44-9426-05471BBBDEAF}" name="Column6709" dataDxfId="9759"/>
    <tableColumn id="6746" xr3:uid="{B43B9DFC-FDC2-414C-B5FE-2940EBF28448}" name="Column6710" dataDxfId="9758"/>
    <tableColumn id="6747" xr3:uid="{DAC6AF5B-4467-704A-88C7-E11B4B0F2489}" name="Column6711" dataDxfId="9757"/>
    <tableColumn id="6748" xr3:uid="{B43925D0-1D3A-FB48-AA2A-BCE0045CA281}" name="Column6712" dataDxfId="9756"/>
    <tableColumn id="6749" xr3:uid="{9B8D35DF-E250-5C46-8624-38578F21ED4E}" name="Column6713" dataDxfId="9755"/>
    <tableColumn id="6750" xr3:uid="{F248CAFD-265E-9E4B-9414-B4E6F4F94BF2}" name="Column6714" dataDxfId="9754"/>
    <tableColumn id="6751" xr3:uid="{016A51BC-5EAB-B048-B723-A94D07A3BF7D}" name="Column6715" dataDxfId="9753"/>
    <tableColumn id="6752" xr3:uid="{ECE7C701-CB97-9241-84DF-3526A7987803}" name="Column6716" dataDxfId="9752"/>
    <tableColumn id="6753" xr3:uid="{533BCF8E-B036-1748-B111-CB82007F8133}" name="Column6717" dataDxfId="9751"/>
    <tableColumn id="6754" xr3:uid="{4F8A2E30-A870-0648-99D7-A8C441B68169}" name="Column6718" dataDxfId="9750"/>
    <tableColumn id="6755" xr3:uid="{63DDCD36-5225-A94C-A7EE-39D80917BF32}" name="Column6719" dataDxfId="9749"/>
    <tableColumn id="6756" xr3:uid="{A671D67D-19F4-9648-954E-9C0D5C2C8700}" name="Column6720" dataDxfId="9748"/>
    <tableColumn id="6757" xr3:uid="{776297AA-6B8B-5747-A909-93161E44D7C3}" name="Column6721" dataDxfId="9747"/>
    <tableColumn id="6758" xr3:uid="{2719DB61-2845-9047-AB74-A0A40BE073DB}" name="Column6722" dataDxfId="9746"/>
    <tableColumn id="6759" xr3:uid="{2B7558B1-9F8D-4844-A299-1E63790452E7}" name="Column6723" dataDxfId="9745"/>
    <tableColumn id="6760" xr3:uid="{32C882F1-1450-024E-BCC2-8BFB688D07BC}" name="Column6724" dataDxfId="9744"/>
    <tableColumn id="6761" xr3:uid="{4A666615-FF83-3045-B7D9-F63651ECE8D7}" name="Column6725" dataDxfId="9743"/>
    <tableColumn id="6762" xr3:uid="{7460D11D-46C2-AB4C-A9D3-3F1BA2DE1D9C}" name="Column6726" dataDxfId="9742"/>
    <tableColumn id="6763" xr3:uid="{E048DB64-3A11-8D45-A43C-B07DCBA8EBFE}" name="Column6727" dataDxfId="9741"/>
    <tableColumn id="6764" xr3:uid="{78ABC653-33B9-FD40-A4DE-C32F02EAAB3F}" name="Column6728" dataDxfId="9740"/>
    <tableColumn id="6765" xr3:uid="{AF3BBA0E-0428-DB41-83C9-1BBEEB534416}" name="Column6729" dataDxfId="9739"/>
    <tableColumn id="6766" xr3:uid="{4BFFD75B-8855-A24E-9637-DEE2F16FB5B0}" name="Column6730" dataDxfId="9738"/>
    <tableColumn id="6767" xr3:uid="{88E46AB3-CE6F-C746-8AD1-6CF6FE40EF09}" name="Column6731" dataDxfId="9737"/>
    <tableColumn id="6768" xr3:uid="{C65E4F74-3C6F-694C-98AB-11B9EF9C8F8B}" name="Column6732" dataDxfId="9736"/>
    <tableColumn id="6769" xr3:uid="{F50D2013-9413-9749-B896-037C7C4748FB}" name="Column6733" dataDxfId="9735"/>
    <tableColumn id="6770" xr3:uid="{B5AAA763-462E-AD4E-BDDD-74BB332725F1}" name="Column6734" dataDxfId="9734"/>
    <tableColumn id="6771" xr3:uid="{915F64E4-EB6A-D84A-BB74-D6929BB543DE}" name="Column6735" dataDxfId="9733"/>
    <tableColumn id="6772" xr3:uid="{60D27CE8-DD06-0844-AA6D-C1A74FE79F92}" name="Column6736" dataDxfId="9732"/>
    <tableColumn id="6773" xr3:uid="{54A34BBA-FAB2-5B49-BEB2-62F0431A53F2}" name="Column6737" dataDxfId="9731"/>
    <tableColumn id="6774" xr3:uid="{E0AF237D-1218-9F46-82AC-4534025B3B20}" name="Column6738" dataDxfId="9730"/>
    <tableColumn id="6775" xr3:uid="{111D3DA5-561B-7A45-9E08-9AFCF7A0A9A6}" name="Column6739" dataDxfId="9729"/>
    <tableColumn id="6776" xr3:uid="{14791744-C1A0-7542-AC9C-62FEE4736330}" name="Column6740" dataDxfId="9728"/>
    <tableColumn id="6777" xr3:uid="{E12ECD5F-14EE-8A47-8F58-4F3B799FA29E}" name="Column6741" dataDxfId="9727"/>
    <tableColumn id="6778" xr3:uid="{45D727F5-7151-4E4B-B95D-E1D7D85B001A}" name="Column6742" dataDxfId="9726"/>
    <tableColumn id="6779" xr3:uid="{28BFA785-F8C3-E247-973A-4D77391FA9BB}" name="Column6743" dataDxfId="9725"/>
    <tableColumn id="6780" xr3:uid="{EB8C812C-BF75-B445-814A-D33BE2D5AC4F}" name="Column6744" dataDxfId="9724"/>
    <tableColumn id="6781" xr3:uid="{7063DF81-631C-9444-B8AC-A2467D88A10A}" name="Column6745" dataDxfId="9723"/>
    <tableColumn id="6782" xr3:uid="{E3CC394A-626A-5A44-A204-74F2348A3382}" name="Column6746" dataDxfId="9722"/>
    <tableColumn id="6783" xr3:uid="{2B8B54BC-4F3B-E64B-938B-6CD9B635321E}" name="Column6747" dataDxfId="9721"/>
    <tableColumn id="6784" xr3:uid="{EC32D869-4807-8348-A885-5EA29B3BBBE8}" name="Column6748" dataDxfId="9720"/>
    <tableColumn id="6785" xr3:uid="{4824D471-3440-2B4D-ABC4-DD86724C04F8}" name="Column6749" dataDxfId="9719"/>
    <tableColumn id="6786" xr3:uid="{D4FF3B4A-886D-2846-95C5-2B8AD72260EE}" name="Column6750" dataDxfId="9718"/>
    <tableColumn id="6787" xr3:uid="{BEA04B32-DB53-A549-B3A5-92AF05F3E607}" name="Column6751" dataDxfId="9717"/>
    <tableColumn id="6788" xr3:uid="{1ADC2074-7E34-C949-A320-D37141A60975}" name="Column6752" dataDxfId="9716"/>
    <tableColumn id="6789" xr3:uid="{49BE0FD4-8635-714E-A80D-7132011CD0CB}" name="Column6753" dataDxfId="9715"/>
    <tableColumn id="6790" xr3:uid="{5EF59ABC-B549-7A41-B02C-947FB18CCA06}" name="Column6754" dataDxfId="9714"/>
    <tableColumn id="6791" xr3:uid="{67AF2C4B-0343-D749-8E7D-7852A63B3429}" name="Column6755" dataDxfId="9713"/>
    <tableColumn id="6792" xr3:uid="{0A03037F-D0EE-A84B-AA6D-315BD75C30F2}" name="Column6756" dataDxfId="9712"/>
    <tableColumn id="6793" xr3:uid="{5F65372C-942B-2A4F-B9E4-0AD63E5CD891}" name="Column6757" dataDxfId="9711"/>
    <tableColumn id="6794" xr3:uid="{D2B8448F-19D8-F24D-AEBF-5EA5220A3B5D}" name="Column6758" dataDxfId="9710"/>
    <tableColumn id="6795" xr3:uid="{AA7905E6-9830-2D44-BA23-BCF3F4C618BF}" name="Column6759" dataDxfId="9709"/>
    <tableColumn id="6796" xr3:uid="{14936B1E-BFA1-CD46-B94F-8CC7CC7D645D}" name="Column6760" dataDxfId="9708"/>
    <tableColumn id="6797" xr3:uid="{6BC1BC5D-88CA-F344-A2DC-C9CF403CFC75}" name="Column6761" dataDxfId="9707"/>
    <tableColumn id="6798" xr3:uid="{C1B29CC6-C5C2-2D4C-9CCE-AD5B5C17F698}" name="Column6762" dataDxfId="9706"/>
    <tableColumn id="6799" xr3:uid="{0CC0C665-0397-5748-9D11-307AC7D588E4}" name="Column6763" dataDxfId="9705"/>
    <tableColumn id="6800" xr3:uid="{14D6183B-3946-2843-B208-89BDDF5CFABD}" name="Column6764" dataDxfId="9704"/>
    <tableColumn id="6801" xr3:uid="{0A8F309D-93C6-C149-AA81-C4D4F2016DC6}" name="Column6765" dataDxfId="9703"/>
    <tableColumn id="6802" xr3:uid="{CFB80EF1-DD79-DC43-9163-3F977454CA3A}" name="Column6766" dataDxfId="9702"/>
    <tableColumn id="6803" xr3:uid="{C985C628-7856-DE42-94EB-0CCD9DD475BA}" name="Column6767" dataDxfId="9701"/>
    <tableColumn id="6804" xr3:uid="{BC00FD56-B0D0-3445-A7EF-BA7CF92633C1}" name="Column6768" dataDxfId="9700"/>
    <tableColumn id="6805" xr3:uid="{AF5C5DDA-147C-A248-8095-087248F05388}" name="Column6769" dataDxfId="9699"/>
    <tableColumn id="6806" xr3:uid="{B556B36F-31AD-A94D-A622-F1D78F54165F}" name="Column6770" dataDxfId="9698"/>
    <tableColumn id="6807" xr3:uid="{4186CBAB-1BE5-524D-8AE4-4005F33B0EC2}" name="Column6771" dataDxfId="9697"/>
    <tableColumn id="6808" xr3:uid="{8FBAE58F-4FDD-D940-A449-01BDC7431B76}" name="Column6772" dataDxfId="9696"/>
    <tableColumn id="6809" xr3:uid="{AD2F3B66-87BA-FD43-BF24-844A9E214866}" name="Column6773" dataDxfId="9695"/>
    <tableColumn id="6810" xr3:uid="{7C76B68C-7FC3-2A42-8D95-E541225A3A19}" name="Column6774" dataDxfId="9694"/>
    <tableColumn id="6811" xr3:uid="{2F543B17-1839-804C-9FF3-D7E8300F2C82}" name="Column6775" dataDxfId="9693"/>
    <tableColumn id="6812" xr3:uid="{9D68E29D-32BE-A546-9B8D-D272F14E2EB5}" name="Column6776" dataDxfId="9692"/>
    <tableColumn id="6813" xr3:uid="{8BEF670C-9533-F34A-B0D5-CFAC68307D9E}" name="Column6777" dataDxfId="9691"/>
    <tableColumn id="6814" xr3:uid="{5797CAEE-7DCF-0A49-8FB9-339EF9065E13}" name="Column6778" dataDxfId="9690"/>
    <tableColumn id="6815" xr3:uid="{59525235-0992-0D40-8F0D-9746B57BE5D2}" name="Column6779" dataDxfId="9689"/>
    <tableColumn id="6816" xr3:uid="{CB2561A3-5AB4-BE46-9171-2E4AF9D43384}" name="Column6780" dataDxfId="9688"/>
    <tableColumn id="6817" xr3:uid="{33860E87-C6B4-E34C-8BA4-DFA904B0385A}" name="Column6781" dataDxfId="9687"/>
    <tableColumn id="6818" xr3:uid="{ECE66500-890B-804B-ABB7-7895DA5C8B1C}" name="Column6782" dataDxfId="9686"/>
    <tableColumn id="6819" xr3:uid="{D09B35BF-C566-C247-989B-9DBA9D211DB7}" name="Column6783" dataDxfId="9685"/>
    <tableColumn id="6820" xr3:uid="{32533B44-CA2A-0149-8DFA-F71E0B2C856B}" name="Column6784" dataDxfId="9684"/>
    <tableColumn id="6821" xr3:uid="{7708DC2F-BC54-7D4D-A911-91427BA87C44}" name="Column6785" dataDxfId="9683"/>
    <tableColumn id="6822" xr3:uid="{12A93BCF-2301-7D49-AA78-B9FF8456385A}" name="Column6786" dataDxfId="9682"/>
    <tableColumn id="6823" xr3:uid="{419F7549-459B-D540-9A67-AD740055ECCC}" name="Column6787" dataDxfId="9681"/>
    <tableColumn id="6824" xr3:uid="{518B8F70-F0FD-DD4E-BC67-9A309119E4AF}" name="Column6788" dataDxfId="9680"/>
    <tableColumn id="6825" xr3:uid="{95A2A190-91DC-9447-9E58-B4AECEF2E215}" name="Column6789" dataDxfId="9679"/>
    <tableColumn id="6826" xr3:uid="{A82C24A6-F7A6-084B-9409-EE412BEC3354}" name="Column6790" dataDxfId="9678"/>
    <tableColumn id="6827" xr3:uid="{7E954A8F-2EE6-0D42-8D08-4CAADB427DA9}" name="Column6791" dataDxfId="9677"/>
    <tableColumn id="6828" xr3:uid="{50C27E30-77D6-CE49-B6B8-4D423C7B1E16}" name="Column6792" dataDxfId="9676"/>
    <tableColumn id="6829" xr3:uid="{CD368DF1-D11F-3A49-ACE8-2FF62F50AC6A}" name="Column6793" dataDxfId="9675"/>
    <tableColumn id="6830" xr3:uid="{2785B772-D942-EA4B-86BB-32F7B7BC63C4}" name="Column6794" dataDxfId="9674"/>
    <tableColumn id="6831" xr3:uid="{EB2265DD-F6FE-FF46-8C1D-E0C3D9CBC92D}" name="Column6795" dataDxfId="9673"/>
    <tableColumn id="6832" xr3:uid="{B814444F-2B32-E144-A16F-090AEB54C879}" name="Column6796" dataDxfId="9672"/>
    <tableColumn id="6833" xr3:uid="{DB693A3D-98FD-A240-B06F-8792E65EC8FE}" name="Column6797" dataDxfId="9671"/>
    <tableColumn id="6834" xr3:uid="{DD5A73D1-650B-1041-89B4-52275EA2E0CB}" name="Column6798" dataDxfId="9670"/>
    <tableColumn id="6835" xr3:uid="{26AE59A1-C738-F140-AC97-BEE9C0F95263}" name="Column6799" dataDxfId="9669"/>
    <tableColumn id="6836" xr3:uid="{61553E05-9AE4-7743-A6FC-FC10B4DF5045}" name="Column6800" dataDxfId="9668"/>
    <tableColumn id="6837" xr3:uid="{7F758CD1-A475-6C4E-A452-CD3623258DF6}" name="Column6801" dataDxfId="9667"/>
    <tableColumn id="6838" xr3:uid="{BE5B8A42-9329-6349-B09D-14C905676C04}" name="Column6802" dataDxfId="9666"/>
    <tableColumn id="6839" xr3:uid="{0A4F6FC9-D1BA-634B-8417-8E52F2C08F53}" name="Column6803" dataDxfId="9665"/>
    <tableColumn id="6840" xr3:uid="{FCCF7708-9991-0949-A132-CD101BACE06A}" name="Column6804" dataDxfId="9664"/>
    <tableColumn id="6841" xr3:uid="{B1954222-697E-0543-8FC0-B9AE0AB623D9}" name="Column6805" dataDxfId="9663"/>
    <tableColumn id="6842" xr3:uid="{42558422-125F-684C-92EE-F511876F7050}" name="Column6806" dataDxfId="9662"/>
    <tableColumn id="6843" xr3:uid="{FED7AA3A-D08A-8A44-AA9C-EF1F8B3B3246}" name="Column6807" dataDxfId="9661"/>
    <tableColumn id="6844" xr3:uid="{F590D2AD-3869-6646-A39F-64F3F19603BE}" name="Column6808" dataDxfId="9660"/>
    <tableColumn id="6845" xr3:uid="{6FDA9479-9ED4-BE47-ABC4-935A00E324B7}" name="Column6809" dataDxfId="9659"/>
    <tableColumn id="6846" xr3:uid="{FC525138-00A9-874E-BB9A-5CDD82164038}" name="Column6810" dataDxfId="9658"/>
    <tableColumn id="6847" xr3:uid="{AC8DEE1D-4B39-734D-9CF0-A21341048CB8}" name="Column6811" dataDxfId="9657"/>
    <tableColumn id="6848" xr3:uid="{8F02849D-5E7F-4241-BA74-DD27BDB910C2}" name="Column6812" dataDxfId="9656"/>
    <tableColumn id="6849" xr3:uid="{5F8C56AF-56E7-3744-B1B3-5576707B6CB4}" name="Column6813" dataDxfId="9655"/>
    <tableColumn id="6850" xr3:uid="{B5EAEB74-67E1-7740-8A13-A9B5CFAC9942}" name="Column6814" dataDxfId="9654"/>
    <tableColumn id="6851" xr3:uid="{A58DF74F-1FBC-3C49-AD13-0E11F0BE8169}" name="Column6815" dataDxfId="9653"/>
    <tableColumn id="6852" xr3:uid="{E6E840E6-3734-9545-9950-C2FBC5D7A73D}" name="Column6816" dataDxfId="9652"/>
    <tableColumn id="6853" xr3:uid="{AD193EB8-D2A8-9342-A5E3-AE92B8750347}" name="Column6817" dataDxfId="9651"/>
    <tableColumn id="6854" xr3:uid="{AC2D6A46-D54E-1E40-AF9A-A769AAEB8CD0}" name="Column6818" dataDxfId="9650"/>
    <tableColumn id="6855" xr3:uid="{207E3616-4754-9947-911C-071005EA3116}" name="Column6819" dataDxfId="9649"/>
    <tableColumn id="6856" xr3:uid="{C339C59A-51D3-FB4D-BF0E-150E33207067}" name="Column6820" dataDxfId="9648"/>
    <tableColumn id="6857" xr3:uid="{19953E60-CC3E-EF4A-A007-BA1CEFDC286C}" name="Column6821" dataDxfId="9647"/>
    <tableColumn id="6858" xr3:uid="{77ABDFB1-EA06-854E-BFF8-14714D68EC57}" name="Column6822" dataDxfId="9646"/>
    <tableColumn id="6859" xr3:uid="{517D5C21-B78D-1E45-B1CF-8173071B2E9A}" name="Column6823" dataDxfId="9645"/>
    <tableColumn id="6860" xr3:uid="{D7A25B38-9D83-144C-818D-A3A785D28DF3}" name="Column6824" dataDxfId="9644"/>
    <tableColumn id="6861" xr3:uid="{B5E6587A-C6E4-444A-BA02-C5E2EE36C291}" name="Column6825" dataDxfId="9643"/>
    <tableColumn id="6862" xr3:uid="{A2FE0685-9F1E-1949-8FCD-7161D655BFAC}" name="Column6826" dataDxfId="9642"/>
    <tableColumn id="6863" xr3:uid="{8A0FB0D9-47DF-164A-9306-5DE9B02A1F62}" name="Column6827" dataDxfId="9641"/>
    <tableColumn id="6864" xr3:uid="{D89FD992-DBE6-914E-A8DB-49B8ADAEC9A0}" name="Column6828" dataDxfId="9640"/>
    <tableColumn id="6865" xr3:uid="{7758D078-C0DA-4441-A852-6171EEF9803C}" name="Column6829" dataDxfId="9639"/>
    <tableColumn id="6866" xr3:uid="{FDBE538C-E61E-8744-AC94-8ACCAFE9426A}" name="Column6830" dataDxfId="9638"/>
    <tableColumn id="6867" xr3:uid="{5615D04E-E543-2D4C-915D-7FF67C9764AD}" name="Column6831" dataDxfId="9637"/>
    <tableColumn id="6868" xr3:uid="{AD45CE03-3FFD-FA4A-8734-5D9E1ABB0D1E}" name="Column6832" dataDxfId="9636"/>
    <tableColumn id="6869" xr3:uid="{893E7441-6668-8342-B16F-67ED4B98BDCA}" name="Column6833" dataDxfId="9635"/>
    <tableColumn id="6870" xr3:uid="{6F9ABF6A-3612-4A47-9352-9E29B94FA230}" name="Column6834" dataDxfId="9634"/>
    <tableColumn id="6871" xr3:uid="{61E37719-0ACB-1A41-A487-60CD263A885D}" name="Column6835" dataDxfId="9633"/>
    <tableColumn id="6872" xr3:uid="{8CB2A3B2-2496-6846-85B8-501A4BB27A21}" name="Column6836" dataDxfId="9632"/>
    <tableColumn id="6873" xr3:uid="{2CC9C129-E4D8-2242-9593-37919F9662EF}" name="Column6837" dataDxfId="9631"/>
    <tableColumn id="6874" xr3:uid="{F972B01C-2B0D-3644-872D-3AC1CB14C3AA}" name="Column6838" dataDxfId="9630"/>
    <tableColumn id="6875" xr3:uid="{ABF40D23-9418-8441-953C-88ED95B2ABBD}" name="Column6839" dataDxfId="9629"/>
    <tableColumn id="6876" xr3:uid="{B689FEEE-0B36-B546-A3C5-284DA6B8EB07}" name="Column6840" dataDxfId="9628"/>
    <tableColumn id="6877" xr3:uid="{88613C06-CB7D-3B49-B535-9F86A47A2479}" name="Column6841" dataDxfId="9627"/>
    <tableColumn id="6878" xr3:uid="{F7E50611-5C6A-DD46-8E57-D7149A16F3E1}" name="Column6842" dataDxfId="9626"/>
    <tableColumn id="6879" xr3:uid="{E53D39B4-40D0-BE46-8491-E4D82DAD144D}" name="Column6843" dataDxfId="9625"/>
    <tableColumn id="6880" xr3:uid="{8D118303-4666-D141-90D9-8A0BC20C878A}" name="Column6844" dataDxfId="9624"/>
    <tableColumn id="6881" xr3:uid="{C336B61E-9232-3F41-8DE9-ECDC39C923BC}" name="Column6845" dataDxfId="9623"/>
    <tableColumn id="6882" xr3:uid="{3E97FB6C-CF4F-E84E-B71C-9D02F4113D92}" name="Column6846" dataDxfId="9622"/>
    <tableColumn id="6883" xr3:uid="{12563F55-C733-CA41-A517-0470AA5CDDAA}" name="Column6847" dataDxfId="9621"/>
    <tableColumn id="6884" xr3:uid="{A2B7FA98-C4B9-794D-AD8D-4CD57576BD51}" name="Column6848" dataDxfId="9620"/>
    <tableColumn id="6885" xr3:uid="{6110DA3C-27E4-8B45-9DBF-BAAA4328D1BF}" name="Column6849" dataDxfId="9619"/>
    <tableColumn id="6886" xr3:uid="{50F9D30A-98B4-E549-83C2-47E585E7CF94}" name="Column6850" dataDxfId="9618"/>
    <tableColumn id="6887" xr3:uid="{C2EDE5CB-8037-2B4D-A64B-2380F8F5BAEC}" name="Column6851" dataDxfId="9617"/>
    <tableColumn id="6888" xr3:uid="{59FED52D-4242-E442-9789-61D977547072}" name="Column6852" dataDxfId="9616"/>
    <tableColumn id="6889" xr3:uid="{9DA800EF-CB36-C54D-B53F-4905EC67A82A}" name="Column6853" dataDxfId="9615"/>
    <tableColumn id="6890" xr3:uid="{F1B459F7-F93B-CD4A-921F-840039224ABE}" name="Column6854" dataDxfId="9614"/>
    <tableColumn id="6891" xr3:uid="{44282824-5458-9448-B278-30570315A819}" name="Column6855" dataDxfId="9613"/>
    <tableColumn id="6892" xr3:uid="{A3CA66B6-F9AD-6746-8EF1-82D4D845697D}" name="Column6856" dataDxfId="9612"/>
    <tableColumn id="6893" xr3:uid="{60ABAFFA-7EBA-9344-8BF4-41C30B198F24}" name="Column6857" dataDxfId="9611"/>
    <tableColumn id="6894" xr3:uid="{A3FE66CC-3237-6347-942E-C0EFB9F43E24}" name="Column6858" dataDxfId="9610"/>
    <tableColumn id="6895" xr3:uid="{4E5534AF-D8F2-5D4F-A0FC-2E72B93E4D25}" name="Column6859" dataDxfId="9609"/>
    <tableColumn id="6896" xr3:uid="{4E29BBD2-BD85-DA4A-A3DA-744E316BDAA7}" name="Column6860" dataDxfId="9608"/>
    <tableColumn id="6897" xr3:uid="{ACE78DB7-127B-C344-ACB4-6DBE180E6B66}" name="Column6861" dataDxfId="9607"/>
    <tableColumn id="6898" xr3:uid="{D9CBEB58-5200-F444-A585-1CA8D1AD9DB8}" name="Column6862" dataDxfId="9606"/>
    <tableColumn id="6899" xr3:uid="{7F812E9B-B704-9A45-81AF-45665948E011}" name="Column6863" dataDxfId="9605"/>
    <tableColumn id="6900" xr3:uid="{0691BD99-EFA1-C44A-8650-67C59A0864F5}" name="Column6864" dataDxfId="9604"/>
    <tableColumn id="6901" xr3:uid="{F4E33090-14B1-1143-8852-AF8858DE302B}" name="Column6865" dataDxfId="9603"/>
    <tableColumn id="6902" xr3:uid="{1D856B19-CF5B-6343-B6C6-69895A02EE73}" name="Column6866" dataDxfId="9602"/>
    <tableColumn id="6903" xr3:uid="{82A5A74B-F28E-FD4A-90B3-F9B3151719B8}" name="Column6867" dataDxfId="9601"/>
    <tableColumn id="6904" xr3:uid="{15B91662-9D1C-C145-B058-95DFD48851BA}" name="Column6868" dataDxfId="9600"/>
    <tableColumn id="6905" xr3:uid="{0F620BB8-4C86-9946-AAD1-0A966C60864B}" name="Column6869" dataDxfId="9599"/>
    <tableColumn id="6906" xr3:uid="{A6685411-4DC2-9344-98B1-60D70EBB6CF3}" name="Column6870" dataDxfId="9598"/>
    <tableColumn id="6907" xr3:uid="{175EA7B0-D2BA-C043-9E69-4899F08770EC}" name="Column6871" dataDxfId="9597"/>
    <tableColumn id="6908" xr3:uid="{2CDD0251-7768-9949-90CD-B97FA2C7A6D2}" name="Column6872" dataDxfId="9596"/>
    <tableColumn id="6909" xr3:uid="{502E0F44-6315-9748-A056-867926F01437}" name="Column6873" dataDxfId="9595"/>
    <tableColumn id="6910" xr3:uid="{F902FE91-A492-964D-8D17-622E04BAA90B}" name="Column6874" dataDxfId="9594"/>
    <tableColumn id="6911" xr3:uid="{BE3269CA-29E1-9B4C-B4EF-D701ABD41DB1}" name="Column6875" dataDxfId="9593"/>
    <tableColumn id="6912" xr3:uid="{1031E71C-9394-1648-86FB-0D06CDD3A39E}" name="Column6876" dataDxfId="9592"/>
    <tableColumn id="6913" xr3:uid="{6269C61B-0DB6-CF46-BD5A-B461036172D0}" name="Column6877" dataDxfId="9591"/>
    <tableColumn id="6914" xr3:uid="{032E8F49-EA97-494B-9412-857D254F00AB}" name="Column6878" dataDxfId="9590"/>
    <tableColumn id="6915" xr3:uid="{2C5965A9-41B1-0D47-823B-6F15742B6508}" name="Column6879" dataDxfId="9589"/>
    <tableColumn id="6916" xr3:uid="{23C71534-1D9B-B345-B711-0ED85C0748C7}" name="Column6880" dataDxfId="9588"/>
    <tableColumn id="6917" xr3:uid="{225E63BA-FE2B-034C-9D54-65F44EF83F44}" name="Column6881" dataDxfId="9587"/>
    <tableColumn id="6918" xr3:uid="{4E5452E3-5589-EB41-9E6F-9E5A76510C98}" name="Column6882" dataDxfId="9586"/>
    <tableColumn id="6919" xr3:uid="{3FAB8C81-FFFC-C645-9FE1-2A463E89493B}" name="Column6883" dataDxfId="9585"/>
    <tableColumn id="6920" xr3:uid="{C0478949-E459-DA4D-A734-974AA871B282}" name="Column6884" dataDxfId="9584"/>
    <tableColumn id="6921" xr3:uid="{EA851E49-421C-904A-B378-3AB67799F59D}" name="Column6885" dataDxfId="9583"/>
    <tableColumn id="6922" xr3:uid="{0BBB6670-AB50-794A-97A3-80028F090CB2}" name="Column6886" dataDxfId="9582"/>
    <tableColumn id="6923" xr3:uid="{7DA9430E-52F9-DD42-8F26-7A0DCF471A10}" name="Column6887" dataDxfId="9581"/>
    <tableColumn id="6924" xr3:uid="{EAF84B4D-D740-2E4A-8E46-E339C0697B4B}" name="Column6888" dataDxfId="9580"/>
    <tableColumn id="6925" xr3:uid="{A7D32EC1-3914-394A-B296-756F4313BC8C}" name="Column6889" dataDxfId="9579"/>
    <tableColumn id="6926" xr3:uid="{A679B228-869A-004F-8BDD-AF1C692603D4}" name="Column6890" dataDxfId="9578"/>
    <tableColumn id="6927" xr3:uid="{F3833198-1941-4D44-B7EE-9684CDE240F3}" name="Column6891" dataDxfId="9577"/>
    <tableColumn id="6928" xr3:uid="{2196955E-A17B-594C-B639-052EFD41171B}" name="Column6892" dataDxfId="9576"/>
    <tableColumn id="6929" xr3:uid="{3F368BAD-AC66-214E-A9C9-1FEA5CB71CBD}" name="Column6893" dataDxfId="9575"/>
    <tableColumn id="6930" xr3:uid="{137D228C-2477-7744-8D64-91270BFED772}" name="Column6894" dataDxfId="9574"/>
    <tableColumn id="6931" xr3:uid="{20691D68-AF8F-4144-A483-1DEDD1D1B428}" name="Column6895" dataDxfId="9573"/>
    <tableColumn id="6932" xr3:uid="{9A2F428F-517B-484C-9D36-60CC68916D9B}" name="Column6896" dataDxfId="9572"/>
    <tableColumn id="6933" xr3:uid="{37395CCF-A963-3845-AC88-57DFF56FB840}" name="Column6897" dataDxfId="9571"/>
    <tableColumn id="6934" xr3:uid="{8D1C3ACB-CA31-2641-AA20-4ABB3F2B1505}" name="Column6898" dataDxfId="9570"/>
    <tableColumn id="6935" xr3:uid="{FE4CC814-F497-1B40-81EC-7F6E33CCAAB9}" name="Column6899" dataDxfId="9569"/>
    <tableColumn id="6936" xr3:uid="{E6514A93-95CE-CE47-8F77-CA9DB2D30048}" name="Column6900" dataDxfId="9568"/>
    <tableColumn id="6937" xr3:uid="{4C93AC6D-9E67-E44E-8C4C-94AD97586DD4}" name="Column6901" dataDxfId="9567"/>
    <tableColumn id="6938" xr3:uid="{4E81FE28-77F7-A441-A1C7-9B7B9B2B2D2F}" name="Column6902" dataDxfId="9566"/>
    <tableColumn id="6939" xr3:uid="{56C23913-3611-044E-B6A0-D1CA27170E7B}" name="Column6903" dataDxfId="9565"/>
    <tableColumn id="6940" xr3:uid="{77F84691-8367-6E42-8A5C-8867709FDD5B}" name="Column6904" dataDxfId="9564"/>
    <tableColumn id="6941" xr3:uid="{1EFC9A3F-8324-B649-B0D6-16F2D43479C0}" name="Column6905" dataDxfId="9563"/>
    <tableColumn id="6942" xr3:uid="{A2A7A9C8-85EF-884D-B6C5-D19907BB7014}" name="Column6906" dataDxfId="9562"/>
    <tableColumn id="6943" xr3:uid="{7572644A-E092-5941-87BB-913FC56CD150}" name="Column6907" dataDxfId="9561"/>
    <tableColumn id="6944" xr3:uid="{D798B53E-D0E4-414C-8DDE-33ABF39C251D}" name="Column6908" dataDxfId="9560"/>
    <tableColumn id="6945" xr3:uid="{CCF09E1A-03A5-C74E-BA43-A41D778269A6}" name="Column6909" dataDxfId="9559"/>
    <tableColumn id="6946" xr3:uid="{91EDB85C-83DC-0945-BF6B-D433A0778086}" name="Column6910" dataDxfId="9558"/>
    <tableColumn id="6947" xr3:uid="{30FE3F3D-ED1C-7346-9201-1E6C657EB461}" name="Column6911" dataDxfId="9557"/>
    <tableColumn id="6948" xr3:uid="{190850DE-D291-AE48-A70C-1650776EA62B}" name="Column6912" dataDxfId="9556"/>
    <tableColumn id="6949" xr3:uid="{830EC6BA-B932-924D-BB33-78750FBD0442}" name="Column6913" dataDxfId="9555"/>
    <tableColumn id="6950" xr3:uid="{4D89C6C0-557E-CA4C-B881-79EF3C224680}" name="Column6914" dataDxfId="9554"/>
    <tableColumn id="6951" xr3:uid="{6ED83386-CC7D-7A49-8818-D5501317AAB4}" name="Column6915" dataDxfId="9553"/>
    <tableColumn id="6952" xr3:uid="{2F71EAD9-DB22-6047-836A-43D91AF564C8}" name="Column6916" dataDxfId="9552"/>
    <tableColumn id="6953" xr3:uid="{922CBEE4-7CCB-F444-B816-685B95F1AD58}" name="Column6917" dataDxfId="9551"/>
    <tableColumn id="6954" xr3:uid="{B6D894CC-19EE-5541-B035-F6B7FF4B6DD3}" name="Column6918" dataDxfId="9550"/>
    <tableColumn id="6955" xr3:uid="{2B8701D3-DACD-6D41-8C75-3CEE3FC9618B}" name="Column6919" dataDxfId="9549"/>
    <tableColumn id="6956" xr3:uid="{26E34BA0-3A7B-4A48-995F-0D63D3ABF5CE}" name="Column6920" dataDxfId="9548"/>
    <tableColumn id="6957" xr3:uid="{B3F0D93B-1775-B54C-95F9-7210E85E41A6}" name="Column6921" dataDxfId="9547"/>
    <tableColumn id="6958" xr3:uid="{A93DD27C-BDC9-A940-A289-6AEBA1F79111}" name="Column6922" dataDxfId="9546"/>
    <tableColumn id="6959" xr3:uid="{B39AF262-3BEE-2542-9880-98A5DA907E4F}" name="Column6923" dataDxfId="9545"/>
    <tableColumn id="6960" xr3:uid="{306A3EC2-1411-DE4F-98D2-E06B418EF4AB}" name="Column6924" dataDxfId="9544"/>
    <tableColumn id="6961" xr3:uid="{B72DFBB3-D1D0-9846-BFEF-F858833EFAF1}" name="Column6925" dataDxfId="9543"/>
    <tableColumn id="6962" xr3:uid="{E88309F1-F1E2-434A-B485-60E6DDA5EEA8}" name="Column6926" dataDxfId="9542"/>
    <tableColumn id="6963" xr3:uid="{E3D3A0BE-09EB-A949-B3E4-FF992032E3B4}" name="Column6927" dataDxfId="9541"/>
    <tableColumn id="6964" xr3:uid="{A57617D4-2C96-E948-B470-85794AAA7767}" name="Column6928" dataDxfId="9540"/>
    <tableColumn id="6965" xr3:uid="{7A92019B-88A2-4D4F-945C-40FC57981EF9}" name="Column6929" dataDxfId="9539"/>
    <tableColumn id="6966" xr3:uid="{573C62DF-DECB-C14E-B1E8-6D800D7A2645}" name="Column6930" dataDxfId="9538"/>
    <tableColumn id="6967" xr3:uid="{B335A5C0-1657-854A-ADAA-8FB7088A369E}" name="Column6931" dataDxfId="9537"/>
    <tableColumn id="6968" xr3:uid="{53C7B983-BB92-5F4A-AF8F-EC324BFDE423}" name="Column6932" dataDxfId="9536"/>
    <tableColumn id="6969" xr3:uid="{28078BA1-1B70-8148-B220-D351EDA12C2A}" name="Column6933" dataDxfId="9535"/>
    <tableColumn id="6970" xr3:uid="{ACE0BCCE-C9E8-CF4E-9020-94F164A1980E}" name="Column6934" dataDxfId="9534"/>
    <tableColumn id="6971" xr3:uid="{2C0C3105-2F0E-A243-B2F7-D2FFCD70AC16}" name="Column6935" dataDxfId="9533"/>
    <tableColumn id="6972" xr3:uid="{EA0395B9-C5C8-5942-87FC-C3D252B30960}" name="Column6936" dataDxfId="9532"/>
    <tableColumn id="6973" xr3:uid="{A8A3DD87-3087-3B41-BB0E-3B11D300FEC7}" name="Column6937" dataDxfId="9531"/>
    <tableColumn id="6974" xr3:uid="{67E17422-9FD1-A340-836D-1901684E99F7}" name="Column6938" dataDxfId="9530"/>
    <tableColumn id="6975" xr3:uid="{284CF3CF-6C39-7644-9F89-DA72FC7C4A77}" name="Column6939" dataDxfId="9529"/>
    <tableColumn id="6976" xr3:uid="{028ECFFC-C6E0-F04E-B970-50D6CDB9454D}" name="Column6940" dataDxfId="9528"/>
    <tableColumn id="6977" xr3:uid="{93E9D647-5EA4-8049-9331-0FE09161D815}" name="Column6941" dataDxfId="9527"/>
    <tableColumn id="6978" xr3:uid="{D76D44B5-C9E3-9D4A-88C7-70B2B582B49C}" name="Column6942" dataDxfId="9526"/>
    <tableColumn id="6979" xr3:uid="{E924F3E2-CA2D-4746-AED7-A78197C6105B}" name="Column6943" dataDxfId="9525"/>
    <tableColumn id="6980" xr3:uid="{6257955E-B605-6148-BD0C-047348B015D5}" name="Column6944" dataDxfId="9524"/>
    <tableColumn id="6981" xr3:uid="{2FB5A23C-A53A-AE43-A16A-6475FF3B588B}" name="Column6945" dataDxfId="9523"/>
    <tableColumn id="6982" xr3:uid="{EDA8AEC0-D218-5D45-9232-B6E0D3287E7E}" name="Column6946" dataDxfId="9522"/>
    <tableColumn id="6983" xr3:uid="{3AC6FC45-C5A2-0448-83AE-804AC0B1D412}" name="Column6947" dataDxfId="9521"/>
    <tableColumn id="6984" xr3:uid="{F60CE34E-6D16-914F-8407-3DA53A19568D}" name="Column6948" dataDxfId="9520"/>
    <tableColumn id="6985" xr3:uid="{1A1EBBA8-6F92-3E4C-B756-603182AC298B}" name="Column6949" dataDxfId="9519"/>
    <tableColumn id="6986" xr3:uid="{81F08423-1742-8E40-AD85-B9C6A8313507}" name="Column6950" dataDxfId="9518"/>
    <tableColumn id="6987" xr3:uid="{94DAF3C9-FEEA-A14F-9B9B-6C101F27C318}" name="Column6951" dataDxfId="9517"/>
    <tableColumn id="6988" xr3:uid="{CC63E158-2DF5-FF4C-B805-AA85D5144553}" name="Column6952" dataDxfId="9516"/>
    <tableColumn id="6989" xr3:uid="{353AB1AB-E55C-4749-88AA-AE0B2FADC133}" name="Column6953" dataDxfId="9515"/>
    <tableColumn id="6990" xr3:uid="{C1AE7885-530F-A640-9A33-C6034D4C2CBC}" name="Column6954" dataDxfId="9514"/>
    <tableColumn id="6991" xr3:uid="{877E931B-0B30-154A-BD41-B5FD5634AAE2}" name="Column6955" dataDxfId="9513"/>
    <tableColumn id="6992" xr3:uid="{781052F9-93F9-6642-930B-6EC11B9DE251}" name="Column6956" dataDxfId="9512"/>
    <tableColumn id="6993" xr3:uid="{0BD0293B-9518-5344-86E3-A178E6DCE5F7}" name="Column6957" dataDxfId="9511"/>
    <tableColumn id="6994" xr3:uid="{AAFD9E77-F466-AB4F-83EC-B365698B68C9}" name="Column6958" dataDxfId="9510"/>
    <tableColumn id="6995" xr3:uid="{3BED1C35-40CE-B54C-BA45-E2B4A3754A83}" name="Column6959" dataDxfId="9509"/>
    <tableColumn id="6996" xr3:uid="{40E484F0-0355-3144-BDB8-E7E6AABF57B2}" name="Column6960" dataDxfId="9508"/>
    <tableColumn id="6997" xr3:uid="{22E30AA6-03BE-2544-BB6E-D82486F8A501}" name="Column6961" dataDxfId="9507"/>
    <tableColumn id="6998" xr3:uid="{16BBF32C-4A97-3441-BD47-DA98B68693C7}" name="Column6962" dataDxfId="9506"/>
    <tableColumn id="6999" xr3:uid="{CA73A124-7315-7E40-8B7C-96CCCFDE8BD8}" name="Column6963" dataDxfId="9505"/>
    <tableColumn id="7000" xr3:uid="{00A4E9B8-E13C-9F49-BC13-AEAB5972CCE6}" name="Column6964" dataDxfId="9504"/>
    <tableColumn id="7001" xr3:uid="{6FDB17F3-AE8E-D044-AABC-D6AFCA49C60D}" name="Column6965" dataDxfId="9503"/>
    <tableColumn id="7002" xr3:uid="{64688010-2A14-FB4F-8EFF-61547D64B29B}" name="Column6966" dataDxfId="9502"/>
    <tableColumn id="7003" xr3:uid="{E0659FA7-8EDD-A04B-BF7B-72C4E53545E7}" name="Column6967" dataDxfId="9501"/>
    <tableColumn id="7004" xr3:uid="{24ACE5B0-2C39-C247-9ED9-6224E8F730DA}" name="Column6968" dataDxfId="9500"/>
    <tableColumn id="7005" xr3:uid="{AE070E72-FEAF-AF44-9929-E6214D534B04}" name="Column6969" dataDxfId="9499"/>
    <tableColumn id="7006" xr3:uid="{D6F123F7-8EC8-2D49-8C13-BF72D3D80C28}" name="Column6970" dataDxfId="9498"/>
    <tableColumn id="7007" xr3:uid="{C34EF10A-6B53-8745-92EC-5B468F7C8586}" name="Column6971" dataDxfId="9497"/>
    <tableColumn id="7008" xr3:uid="{4F8D5EDA-84A9-8142-A5C4-8B3EDCF98401}" name="Column6972" dataDxfId="9496"/>
    <tableColumn id="7009" xr3:uid="{44B74E4C-A182-CE4F-95EC-20850835F22A}" name="Column6973" dataDxfId="9495"/>
    <tableColumn id="7010" xr3:uid="{703B8847-DEE5-4B46-BAE6-0CD91003E763}" name="Column6974" dataDxfId="9494"/>
    <tableColumn id="7011" xr3:uid="{52AFE55E-BF32-7849-88DC-9FDE762677BE}" name="Column6975" dataDxfId="9493"/>
    <tableColumn id="7012" xr3:uid="{9954782C-FE85-D646-AB05-B13E3C11AB13}" name="Column6976" dataDxfId="9492"/>
    <tableColumn id="7013" xr3:uid="{1E1A2293-3C6D-804F-9047-41024441BB1D}" name="Column6977" dataDxfId="9491"/>
    <tableColumn id="7014" xr3:uid="{3978866F-8BBA-4442-A347-4F64094824AB}" name="Column6978" dataDxfId="9490"/>
    <tableColumn id="7015" xr3:uid="{1A2DE6CE-8798-F340-A639-527156083F1B}" name="Column6979" dataDxfId="9489"/>
    <tableColumn id="7016" xr3:uid="{1CF81BBC-335B-1943-93BA-FD21EF93EB08}" name="Column6980" dataDxfId="9488"/>
    <tableColumn id="7017" xr3:uid="{751401FE-3522-574C-A847-24C2CC7075DA}" name="Column6981" dataDxfId="9487"/>
    <tableColumn id="7018" xr3:uid="{E7B549B9-10E8-484A-BE4C-97E7D5C21919}" name="Column6982" dataDxfId="9486"/>
    <tableColumn id="7019" xr3:uid="{6E914D7A-2FA7-F246-BC12-9C4E7CEFD828}" name="Column6983" dataDxfId="9485"/>
    <tableColumn id="7020" xr3:uid="{A7EB98F1-2529-4246-81CB-C60518228ECA}" name="Column6984" dataDxfId="9484"/>
    <tableColumn id="7021" xr3:uid="{6FB57BC8-55C6-A544-A431-C8C9F3EA3BDA}" name="Column6985" dataDxfId="9483"/>
    <tableColumn id="7022" xr3:uid="{711E6F15-CE04-A040-AC93-98F731FAD711}" name="Column6986" dataDxfId="9482"/>
    <tableColumn id="7023" xr3:uid="{5FF62098-80D5-F34D-81A6-DD35F1C77A02}" name="Column6987" dataDxfId="9481"/>
    <tableColumn id="7024" xr3:uid="{E5CD0B1D-1908-3949-89F2-67750FFA94C0}" name="Column6988" dataDxfId="9480"/>
    <tableColumn id="7025" xr3:uid="{7D2F71A3-D90F-AD43-B7A0-64485E006A5E}" name="Column6989" dataDxfId="9479"/>
    <tableColumn id="7026" xr3:uid="{A5939AFA-03F6-EC44-8F11-DA9A9A98D491}" name="Column6990" dataDxfId="9478"/>
    <tableColumn id="7027" xr3:uid="{9CCF4B57-618D-BE44-A497-F34AF4B98112}" name="Column6991" dataDxfId="9477"/>
    <tableColumn id="7028" xr3:uid="{EA34DD14-2C4D-D143-9704-BD3EDD23E813}" name="Column6992" dataDxfId="9476"/>
    <tableColumn id="7029" xr3:uid="{1DC5C634-B8E1-6F48-A6EE-52D58160B4C4}" name="Column6993" dataDxfId="9475"/>
    <tableColumn id="7030" xr3:uid="{E8446C1B-E258-1943-872C-099820900A33}" name="Column6994" dataDxfId="9474"/>
    <tableColumn id="7031" xr3:uid="{95F72D15-DC0F-BE42-8AA6-191ECE7196BD}" name="Column6995" dataDxfId="9473"/>
    <tableColumn id="7032" xr3:uid="{689F23EE-C4F2-B74C-870A-3494F871B3E2}" name="Column6996" dataDxfId="9472"/>
    <tableColumn id="7033" xr3:uid="{8099CEB9-BA8B-7C43-ADA7-6D7AB81B9936}" name="Column6997" dataDxfId="9471"/>
    <tableColumn id="7034" xr3:uid="{705C593D-FF0A-784A-AA17-9326754A2217}" name="Column6998" dataDxfId="9470"/>
    <tableColumn id="7035" xr3:uid="{B6601522-C19B-B044-A062-B3360B9FE379}" name="Column6999" dataDxfId="9469"/>
    <tableColumn id="7036" xr3:uid="{779B92CF-2A3E-FE46-ACAC-344A5D8540C9}" name="Column7000" dataDxfId="9468"/>
    <tableColumn id="7037" xr3:uid="{9267B07F-B15F-E247-A841-2BDDCF3425C5}" name="Column7001" dataDxfId="9467"/>
    <tableColumn id="7038" xr3:uid="{9AF5DC7C-6AA8-2D46-8635-07CD530076DE}" name="Column7002" dataDxfId="9466"/>
    <tableColumn id="7039" xr3:uid="{AC5886E0-3209-FA4E-ACE1-2D9C168A3A00}" name="Column7003" dataDxfId="9465"/>
    <tableColumn id="7040" xr3:uid="{F9EBF7AE-8204-994E-B2CE-3338737AFD48}" name="Column7004" dataDxfId="9464"/>
    <tableColumn id="7041" xr3:uid="{F249F938-F1C1-A54F-874F-74FBC2124111}" name="Column7005" dataDxfId="9463"/>
    <tableColumn id="7042" xr3:uid="{99D4192B-4575-BC42-950D-9A3CD589B52E}" name="Column7006" dataDxfId="9462"/>
    <tableColumn id="7043" xr3:uid="{027C0506-391F-B14E-BD86-A4039CD8DDBD}" name="Column7007" dataDxfId="9461"/>
    <tableColumn id="7044" xr3:uid="{2F035EBF-FD81-0841-A050-E47A25EAA7E6}" name="Column7008" dataDxfId="9460"/>
    <tableColumn id="7045" xr3:uid="{ECFBDE40-3174-EA4E-971F-DA8EA04DF65C}" name="Column7009" dataDxfId="9459"/>
    <tableColumn id="7046" xr3:uid="{2B7D1F88-A5BF-C748-9B9F-CA22A93463E9}" name="Column7010" dataDxfId="9458"/>
    <tableColumn id="7047" xr3:uid="{A207D2A7-8159-CB4B-AFB3-E41A17C3A243}" name="Column7011" dataDxfId="9457"/>
    <tableColumn id="7048" xr3:uid="{F61C9C43-FD5F-5948-93AC-E1190705D496}" name="Column7012" dataDxfId="9456"/>
    <tableColumn id="7049" xr3:uid="{3ADB5195-B4AA-0447-903A-D6977AFBD0A5}" name="Column7013" dataDxfId="9455"/>
    <tableColumn id="7050" xr3:uid="{6685DFBC-E0BF-0A40-BE32-51C582C29DE4}" name="Column7014" dataDxfId="9454"/>
    <tableColumn id="7051" xr3:uid="{5CAB583A-BE68-4342-A551-A2447C508757}" name="Column7015" dataDxfId="9453"/>
    <tableColumn id="7052" xr3:uid="{978F3218-4F0D-0546-961F-FD98976E0C67}" name="Column7016" dataDxfId="9452"/>
    <tableColumn id="7053" xr3:uid="{CE1F2C64-3608-2C4E-883D-EEFC9694F173}" name="Column7017" dataDxfId="9451"/>
    <tableColumn id="7054" xr3:uid="{8E171773-C2A9-264F-8BD9-D7C933AEDCFC}" name="Column7018" dataDxfId="9450"/>
    <tableColumn id="7055" xr3:uid="{36B63AAA-06FB-FA4E-B7A5-686F36F151B1}" name="Column7019" dataDxfId="9449"/>
    <tableColumn id="7056" xr3:uid="{103BF01B-C062-2546-A515-179097FE77DF}" name="Column7020" dataDxfId="9448"/>
    <tableColumn id="7057" xr3:uid="{21A1651C-2389-5A4A-BE0F-F9659ABEECCA}" name="Column7021" dataDxfId="9447"/>
    <tableColumn id="7058" xr3:uid="{D1B79FD9-D195-8F4E-B381-1A02ADC74C40}" name="Column7022" dataDxfId="9446"/>
    <tableColumn id="7059" xr3:uid="{0750CAA4-20CB-C549-A7B2-18E94883D02F}" name="Column7023" dataDxfId="9445"/>
    <tableColumn id="7060" xr3:uid="{53A5244F-EF1F-E741-A433-636CBD755308}" name="Column7024" dataDxfId="9444"/>
    <tableColumn id="7061" xr3:uid="{E83E03F2-8380-3E4B-930C-89EC528B1ECD}" name="Column7025" dataDxfId="9443"/>
    <tableColumn id="7062" xr3:uid="{3DF26282-F1BF-2E4F-92A7-AB7D870EEEB0}" name="Column7026" dataDxfId="9442"/>
    <tableColumn id="7063" xr3:uid="{0F089589-572A-A341-BBD9-43A42E6CB8AE}" name="Column7027" dataDxfId="9441"/>
    <tableColumn id="7064" xr3:uid="{654AC173-1325-FC4C-9F5E-90CD3C756F49}" name="Column7028" dataDxfId="9440"/>
    <tableColumn id="7065" xr3:uid="{EDA5F72F-5992-7644-A6B7-3CD259461344}" name="Column7029" dataDxfId="9439"/>
    <tableColumn id="7066" xr3:uid="{065D119D-F905-8948-874C-0B647C662ED1}" name="Column7030" dataDxfId="9438"/>
    <tableColumn id="7067" xr3:uid="{176F4CCC-CBD9-164A-B6C0-7782E5522D6C}" name="Column7031" dataDxfId="9437"/>
    <tableColumn id="7068" xr3:uid="{987E7429-9564-2940-9402-EC359EF6B7B6}" name="Column7032" dataDxfId="9436"/>
    <tableColumn id="7069" xr3:uid="{6403F4BE-6347-C640-B126-C06FC80B670F}" name="Column7033" dataDxfId="9435"/>
    <tableColumn id="7070" xr3:uid="{99800225-8E53-3448-92E2-752926E59123}" name="Column7034" dataDxfId="9434"/>
    <tableColumn id="7071" xr3:uid="{CDC42531-71EB-CA42-9B5F-686185E22AFA}" name="Column7035" dataDxfId="9433"/>
    <tableColumn id="7072" xr3:uid="{493ED2D4-4EEA-2D49-B132-5C3505E8DB7E}" name="Column7036" dataDxfId="9432"/>
    <tableColumn id="7073" xr3:uid="{A1E84F52-1715-5745-8866-04FC6620D7CD}" name="Column7037" dataDxfId="9431"/>
    <tableColumn id="7074" xr3:uid="{EDCCB0C6-6873-CF4D-B7E0-31896C5FF662}" name="Column7038" dataDxfId="9430"/>
    <tableColumn id="7075" xr3:uid="{EE08033A-6FD7-8D49-9EBE-13D7B38DBA47}" name="Column7039" dataDxfId="9429"/>
    <tableColumn id="7076" xr3:uid="{CAA7BA34-7868-F942-90FA-EA38F72F36EB}" name="Column7040" dataDxfId="9428"/>
    <tableColumn id="7077" xr3:uid="{E0C5F1B6-FCC3-A94B-B3E4-EA84D0327BCA}" name="Column7041" dataDxfId="9427"/>
    <tableColumn id="7078" xr3:uid="{0A8FEB65-097F-FD49-A5AB-155736C0ABB8}" name="Column7042" dataDxfId="9426"/>
    <tableColumn id="7079" xr3:uid="{43A24BF4-9580-9048-BE1C-F584383BBD0E}" name="Column7043" dataDxfId="9425"/>
    <tableColumn id="7080" xr3:uid="{51CCA355-C9E0-BE49-9A81-F2366230804D}" name="Column7044" dataDxfId="9424"/>
    <tableColumn id="7081" xr3:uid="{AFBC6CB8-4894-404B-AC31-DF5F523C243A}" name="Column7045" dataDxfId="9423"/>
    <tableColumn id="7082" xr3:uid="{E5E2251B-400E-1148-AB57-2839597EB80D}" name="Column7046" dataDxfId="9422"/>
    <tableColumn id="7083" xr3:uid="{D8453925-FA74-2348-9C3D-EFACBE6877E4}" name="Column7047" dataDxfId="9421"/>
    <tableColumn id="7084" xr3:uid="{8242D625-D92B-2945-9BA3-6A29A3C1944F}" name="Column7048" dataDxfId="9420"/>
    <tableColumn id="7085" xr3:uid="{F2703687-FD8B-B246-A9D0-2E652E52867B}" name="Column7049" dataDxfId="9419"/>
    <tableColumn id="7086" xr3:uid="{266D9A32-C91F-724B-BB3A-209B3B1D3D36}" name="Column7050" dataDxfId="9418"/>
    <tableColumn id="7087" xr3:uid="{1C6679B7-65E1-C449-9628-CC7A79EE15CB}" name="Column7051" dataDxfId="9417"/>
    <tableColumn id="7088" xr3:uid="{3B688CB6-6F24-4141-A544-EF5837755458}" name="Column7052" dataDxfId="9416"/>
    <tableColumn id="7089" xr3:uid="{BB3392FA-B1D8-4146-A4BA-90A201D4D2AD}" name="Column7053" dataDxfId="9415"/>
    <tableColumn id="7090" xr3:uid="{E12A0013-3C43-1248-9A4E-0FFAD2B3CA06}" name="Column7054" dataDxfId="9414"/>
    <tableColumn id="7091" xr3:uid="{8B727432-31DF-074D-B589-7A638545FFF8}" name="Column7055" dataDxfId="9413"/>
    <tableColumn id="7092" xr3:uid="{0C3F7EA9-243F-9541-8568-39676F17C9C1}" name="Column7056" dataDxfId="9412"/>
    <tableColumn id="7093" xr3:uid="{33AADD09-A40C-1E4B-8F4A-DED2FB31A838}" name="Column7057" dataDxfId="9411"/>
    <tableColumn id="7094" xr3:uid="{39053C60-10DC-6247-B01D-3B565A43DBC2}" name="Column7058" dataDxfId="9410"/>
    <tableColumn id="7095" xr3:uid="{F6C567CF-510A-9F47-958D-5DF5A4B46049}" name="Column7059" dataDxfId="9409"/>
    <tableColumn id="7096" xr3:uid="{7F3EDED6-4892-6B45-ABBC-F7E2673D7271}" name="Column7060" dataDxfId="9408"/>
    <tableColumn id="7097" xr3:uid="{79C1CB9F-2A79-E240-B07C-A4310A33C3C0}" name="Column7061" dataDxfId="9407"/>
    <tableColumn id="7098" xr3:uid="{3FB3DCA0-EA9D-514E-A17C-7C2001A522D2}" name="Column7062" dataDxfId="9406"/>
    <tableColumn id="7099" xr3:uid="{14BFB368-8358-1E46-9369-47B84B0269BA}" name="Column7063" dataDxfId="9405"/>
    <tableColumn id="7100" xr3:uid="{445372BB-D5EC-1648-BA92-EADE6248F97B}" name="Column7064" dataDxfId="9404"/>
    <tableColumn id="7101" xr3:uid="{3A6511E3-6365-9244-A184-147023EF5601}" name="Column7065" dataDxfId="9403"/>
    <tableColumn id="7102" xr3:uid="{025D4DC6-2446-8641-8B3A-E50D6D5365F0}" name="Column7066" dataDxfId="9402"/>
    <tableColumn id="7103" xr3:uid="{958F80B0-01C8-3C4F-92E3-AC90A6CAF6F3}" name="Column7067" dataDxfId="9401"/>
    <tableColumn id="7104" xr3:uid="{1EA5A74F-FAA0-5C49-BFF6-7E6A0F8FC7EB}" name="Column7068" dataDxfId="9400"/>
    <tableColumn id="7105" xr3:uid="{94707076-3EB2-A24A-BCFA-45C995D2F238}" name="Column7069" dataDxfId="9399"/>
    <tableColumn id="7106" xr3:uid="{1A1CD9A6-4E41-0846-9DFE-EC190E1364CD}" name="Column7070" dataDxfId="9398"/>
    <tableColumn id="7107" xr3:uid="{8A674715-93DA-BC4E-AC4A-CA57AE29786A}" name="Column7071" dataDxfId="9397"/>
    <tableColumn id="7108" xr3:uid="{3FAE4143-161C-3E47-9830-B6BAD33D035C}" name="Column7072" dataDxfId="9396"/>
    <tableColumn id="7109" xr3:uid="{C5F84090-9D51-D940-B4AD-04B446B78A60}" name="Column7073" dataDxfId="9395"/>
    <tableColumn id="7110" xr3:uid="{A671CB66-445C-2F40-AA7B-87C8685B2663}" name="Column7074" dataDxfId="9394"/>
    <tableColumn id="7111" xr3:uid="{AB0F7418-71F2-C247-8777-45FFDD306890}" name="Column7075" dataDxfId="9393"/>
    <tableColumn id="7112" xr3:uid="{FE23BE88-1866-9043-A10E-139EDEBE6984}" name="Column7076" dataDxfId="9392"/>
    <tableColumn id="7113" xr3:uid="{D71FFDB6-15E3-F54A-AD83-6B2C7FB9329B}" name="Column7077" dataDxfId="9391"/>
    <tableColumn id="7114" xr3:uid="{1D51736E-83AD-564D-B5D3-032A6613F619}" name="Column7078" dataDxfId="9390"/>
    <tableColumn id="7115" xr3:uid="{611FC88D-918D-A640-8F86-E02A139E8973}" name="Column7079" dataDxfId="9389"/>
    <tableColumn id="7116" xr3:uid="{96BB57B7-03CE-7E4E-8482-DA5BDF3D2B47}" name="Column7080" dataDxfId="9388"/>
    <tableColumn id="7117" xr3:uid="{5D5F3C19-ADE3-A04A-9CA4-FF01201B39CD}" name="Column7081" dataDxfId="9387"/>
    <tableColumn id="7118" xr3:uid="{F9090ECA-02A2-C642-A9BA-6C6D5095555B}" name="Column7082" dataDxfId="9386"/>
    <tableColumn id="7119" xr3:uid="{D7F6720E-6E8F-E34D-9202-AEA94E6D3210}" name="Column7083" dataDxfId="9385"/>
    <tableColumn id="7120" xr3:uid="{47111834-9B62-7240-A18A-6D4E4AEA3DA4}" name="Column7084" dataDxfId="9384"/>
    <tableColumn id="7121" xr3:uid="{694AD8BF-6588-9343-AD46-FFF9320E26AA}" name="Column7085" dataDxfId="9383"/>
    <tableColumn id="7122" xr3:uid="{7B3C34AA-B6BF-EE4E-93B2-DBBD380A6841}" name="Column7086" dataDxfId="9382"/>
    <tableColumn id="7123" xr3:uid="{B63523F7-FF83-884E-ACDE-6CAA5021F503}" name="Column7087" dataDxfId="9381"/>
    <tableColumn id="7124" xr3:uid="{F13CAE70-FCE1-E748-B424-70EEF9F92F29}" name="Column7088" dataDxfId="9380"/>
    <tableColumn id="7125" xr3:uid="{BBBC4AD3-283E-E649-A0ED-6225C384599C}" name="Column7089" dataDxfId="9379"/>
    <tableColumn id="7126" xr3:uid="{1CBD7AD1-0DF9-604B-A7A3-0895F0799651}" name="Column7090" dataDxfId="9378"/>
    <tableColumn id="7127" xr3:uid="{E4442CC8-F68A-2F46-8CAA-52276C56066E}" name="Column7091" dataDxfId="9377"/>
    <tableColumn id="7128" xr3:uid="{47F14335-1C02-4040-BA91-4C8943DBFA03}" name="Column7092" dataDxfId="9376"/>
    <tableColumn id="7129" xr3:uid="{FB43E683-0599-4B40-939B-1AA7A324FEB7}" name="Column7093" dataDxfId="9375"/>
    <tableColumn id="7130" xr3:uid="{A62F15DA-D992-2448-B9CB-251FCD65037B}" name="Column7094" dataDxfId="9374"/>
    <tableColumn id="7131" xr3:uid="{C3C17A07-19BC-0E40-B0CC-1E30443FC427}" name="Column7095" dataDxfId="9373"/>
    <tableColumn id="7132" xr3:uid="{24F237DB-3182-8046-9C83-4ADE8AB5BE5F}" name="Column7096" dataDxfId="9372"/>
    <tableColumn id="7133" xr3:uid="{2920CAB2-CA1A-404A-B939-3509BF3A9441}" name="Column7097" dataDxfId="9371"/>
    <tableColumn id="7134" xr3:uid="{470E3E16-C857-9C4D-8CFF-CD4183D69B30}" name="Column7098" dataDxfId="9370"/>
    <tableColumn id="7135" xr3:uid="{ED5D0EEA-158D-414E-A368-384E6ED6C7BA}" name="Column7099" dataDxfId="9369"/>
    <tableColumn id="7136" xr3:uid="{55A985F8-F875-2944-89EA-9D905C8771D8}" name="Column7100" dataDxfId="9368"/>
    <tableColumn id="7137" xr3:uid="{CC5F62B8-496F-1D47-85C9-1A96A819CF28}" name="Column7101" dataDxfId="9367"/>
    <tableColumn id="7138" xr3:uid="{75966513-6204-394B-A456-BEA03D1C93B7}" name="Column7102" dataDxfId="9366"/>
    <tableColumn id="7139" xr3:uid="{6F14663D-ED24-B24E-9B0A-39A02E97AFC8}" name="Column7103" dataDxfId="9365"/>
    <tableColumn id="7140" xr3:uid="{8D1D316F-1192-2943-93FE-888824F3FC09}" name="Column7104" dataDxfId="9364"/>
    <tableColumn id="7141" xr3:uid="{9CD7B350-7312-CA40-837D-617927E9005A}" name="Column7105" dataDxfId="9363"/>
    <tableColumn id="7142" xr3:uid="{150BFB45-75F5-5047-A423-67CC57534BF9}" name="Column7106" dataDxfId="9362"/>
    <tableColumn id="7143" xr3:uid="{09EB1F75-4D2C-9641-AF75-F33887F9909F}" name="Column7107" dataDxfId="9361"/>
    <tableColumn id="7144" xr3:uid="{EA3D37D4-6C77-8F40-A922-D8799A909FF9}" name="Column7108" dataDxfId="9360"/>
    <tableColumn id="7145" xr3:uid="{CBDE5C4A-F50E-D043-99B1-E44A4B8656AA}" name="Column7109" dataDxfId="9359"/>
    <tableColumn id="7146" xr3:uid="{3D60C847-9C46-CC42-B69B-7A9C1B9BA2C3}" name="Column7110" dataDxfId="9358"/>
    <tableColumn id="7147" xr3:uid="{76C5F502-05A9-9D4E-90FD-CDA8E78CAB8C}" name="Column7111" dataDxfId="9357"/>
    <tableColumn id="7148" xr3:uid="{87B11ACD-9D20-0D4A-A45E-88CC6FF083C5}" name="Column7112" dataDxfId="9356"/>
    <tableColumn id="7149" xr3:uid="{C550683E-BAFC-644E-BF93-6BC7EE25AC85}" name="Column7113" dataDxfId="9355"/>
    <tableColumn id="7150" xr3:uid="{094B0B21-6BB5-EB4D-B60C-4BE6218EBB55}" name="Column7114" dataDxfId="9354"/>
    <tableColumn id="7151" xr3:uid="{1E2487E0-0EC6-1B45-ABE6-4C8AA75E1EDB}" name="Column7115" dataDxfId="9353"/>
    <tableColumn id="7152" xr3:uid="{5C4D6E3F-7D4F-2D44-9FC2-E0563E5701A8}" name="Column7116" dataDxfId="9352"/>
    <tableColumn id="7153" xr3:uid="{BA9E2536-8C34-254B-9A0E-66330A70C4FF}" name="Column7117" dataDxfId="9351"/>
    <tableColumn id="7154" xr3:uid="{9BD89544-0D82-ED48-A93E-F0B624392986}" name="Column7118" dataDxfId="9350"/>
    <tableColumn id="7155" xr3:uid="{40A9CF56-1F63-B845-BDD9-ED62E3058073}" name="Column7119" dataDxfId="9349"/>
    <tableColumn id="7156" xr3:uid="{B4758B5A-E88C-0048-87B3-A6B4934633D0}" name="Column7120" dataDxfId="9348"/>
    <tableColumn id="7157" xr3:uid="{AC0B0E39-05E4-6A4E-989B-B57AB98A7CE7}" name="Column7121" dataDxfId="9347"/>
    <tableColumn id="7158" xr3:uid="{D6BEA61D-5D3A-F64A-B202-5A8726E253BE}" name="Column7122" dataDxfId="9346"/>
    <tableColumn id="7159" xr3:uid="{7A3E3375-EFB5-4A4D-AE2E-C442C1F9CB34}" name="Column7123" dataDxfId="9345"/>
    <tableColumn id="7160" xr3:uid="{12F0D60E-408C-4140-815F-AB589F8B5FEE}" name="Column7124" dataDxfId="9344"/>
    <tableColumn id="7161" xr3:uid="{3E979AA6-6424-BB49-BB6E-7E0058D3715B}" name="Column7125" dataDxfId="9343"/>
    <tableColumn id="7162" xr3:uid="{E4ACD011-7A7C-D247-81C9-BD885914CD05}" name="Column7126" dataDxfId="9342"/>
    <tableColumn id="7163" xr3:uid="{85C3E4F7-F483-6749-8E22-DE6A90AF1FB1}" name="Column7127" dataDxfId="9341"/>
    <tableColumn id="7164" xr3:uid="{CD06B52E-418F-9D49-BA59-FFCE77C5AB9E}" name="Column7128" dataDxfId="9340"/>
    <tableColumn id="7165" xr3:uid="{179B1B13-5F9A-054C-97BA-8B32501DFA79}" name="Column7129" dataDxfId="9339"/>
    <tableColumn id="7166" xr3:uid="{8F64A214-943D-FE44-8645-257ED19E5BBF}" name="Column7130" dataDxfId="9338"/>
    <tableColumn id="7167" xr3:uid="{2B45A7A8-121B-DB43-BD68-C58124F2932D}" name="Column7131" dataDxfId="9337"/>
    <tableColumn id="7168" xr3:uid="{497ECA8A-96B0-7848-A0D4-49309E8950F4}" name="Column7132" dataDxfId="9336"/>
    <tableColumn id="7169" xr3:uid="{BE288701-8129-1D4C-BFCE-23D2090FED33}" name="Column7133" dataDxfId="9335"/>
    <tableColumn id="7170" xr3:uid="{1158B02B-78CE-1D4A-9895-2F2B57BBD60E}" name="Column7134" dataDxfId="9334"/>
    <tableColumn id="7171" xr3:uid="{AAC0063A-C312-D847-ABC3-2C9DB612243F}" name="Column7135" dataDxfId="9333"/>
    <tableColumn id="7172" xr3:uid="{1741697A-B491-7A43-A395-157CC849F2D3}" name="Column7136" dataDxfId="9332"/>
    <tableColumn id="7173" xr3:uid="{F66C27EF-A621-874B-BB8E-82D1C0AC312D}" name="Column7137" dataDxfId="9331"/>
    <tableColumn id="7174" xr3:uid="{E1455928-E75B-444A-960E-36373CE9AD93}" name="Column7138" dataDxfId="9330"/>
    <tableColumn id="7175" xr3:uid="{1F225F2B-B087-314B-8406-969FBBA704AA}" name="Column7139" dataDxfId="9329"/>
    <tableColumn id="7176" xr3:uid="{C919999A-7E71-DF47-852A-D8BCD7A5C7C7}" name="Column7140" dataDxfId="9328"/>
    <tableColumn id="7177" xr3:uid="{93A3C2D3-9850-F14A-BB64-24BDB99925AA}" name="Column7141" dataDxfId="9327"/>
    <tableColumn id="7178" xr3:uid="{47FB0ACC-B6D5-CE47-B6F8-C92AD7C45DEA}" name="Column7142" dataDxfId="9326"/>
    <tableColumn id="7179" xr3:uid="{77BE1CF2-AED8-A840-BF67-B39BF99926AF}" name="Column7143" dataDxfId="9325"/>
    <tableColumn id="7180" xr3:uid="{62D47E16-0E0E-8241-BC08-AA85DC54ED96}" name="Column7144" dataDxfId="9324"/>
    <tableColumn id="7181" xr3:uid="{95B45B91-E0D4-9246-AED9-9A3457D63154}" name="Column7145" dataDxfId="9323"/>
    <tableColumn id="7182" xr3:uid="{C68EE75C-8F8B-A44B-914F-6B9CD2D84D7E}" name="Column7146" dataDxfId="9322"/>
    <tableColumn id="7183" xr3:uid="{9969642B-6349-634E-B2EF-B49A5CF4997B}" name="Column7147" dataDxfId="9321"/>
    <tableColumn id="7184" xr3:uid="{312CEB11-EE96-E041-B3AB-62F372200E60}" name="Column7148" dataDxfId="9320"/>
    <tableColumn id="7185" xr3:uid="{24EAF15D-37E1-4F48-8713-06E24B2118CD}" name="Column7149" dataDxfId="9319"/>
    <tableColumn id="7186" xr3:uid="{79ADE207-B754-BF4F-8E38-DEA2CD3B8BAA}" name="Column7150" dataDxfId="9318"/>
    <tableColumn id="7187" xr3:uid="{A13FBD2C-E0D3-354C-B65B-B228FE0C71CD}" name="Column7151" dataDxfId="9317"/>
    <tableColumn id="7188" xr3:uid="{45BE8664-68CB-554D-9528-74BB01ADC50B}" name="Column7152" dataDxfId="9316"/>
    <tableColumn id="7189" xr3:uid="{05B8FD80-A3A5-F34C-9290-CA05D8522E51}" name="Column7153" dataDxfId="9315"/>
    <tableColumn id="7190" xr3:uid="{7F749BDD-4033-154E-8E1E-B1A25D6857A9}" name="Column7154" dataDxfId="9314"/>
    <tableColumn id="7191" xr3:uid="{AE25C2BC-3860-D340-A3C8-3E56C782F112}" name="Column7155" dataDxfId="9313"/>
    <tableColumn id="7192" xr3:uid="{873F8F39-8E28-A84C-A142-508B83F6770E}" name="Column7156" dataDxfId="9312"/>
    <tableColumn id="7193" xr3:uid="{77096507-8C60-E14F-A2CF-629C7E818C48}" name="Column7157" dataDxfId="9311"/>
    <tableColumn id="7194" xr3:uid="{D85563AE-0F2B-EA4A-AEAA-9BCD5AB14F11}" name="Column7158" dataDxfId="9310"/>
    <tableColumn id="7195" xr3:uid="{1A26EA25-51C6-A34D-A1CA-E4D255988F87}" name="Column7159" dataDxfId="9309"/>
    <tableColumn id="7196" xr3:uid="{ECE9D4AB-70ED-B640-A8B9-829C601795E5}" name="Column7160" dataDxfId="9308"/>
    <tableColumn id="7197" xr3:uid="{427F0EA4-922E-944E-9B19-977B24F1A6BE}" name="Column7161" dataDxfId="9307"/>
    <tableColumn id="7198" xr3:uid="{A8572A42-C56D-5D49-89BD-691D82B23970}" name="Column7162" dataDxfId="9306"/>
    <tableColumn id="7199" xr3:uid="{400514FA-566C-294F-89FF-791DFA45DB15}" name="Column7163" dataDxfId="9305"/>
    <tableColumn id="7200" xr3:uid="{87E27463-3362-6144-B8B6-2EFCE8E9028B}" name="Column7164" dataDxfId="9304"/>
    <tableColumn id="7201" xr3:uid="{ADFE62A1-017E-0E45-8DB3-3332D58833B3}" name="Column7165" dataDxfId="9303"/>
    <tableColumn id="7202" xr3:uid="{C5240950-FB93-5949-8191-3797B8CF06B9}" name="Column7166" dataDxfId="9302"/>
    <tableColumn id="7203" xr3:uid="{3952CFF8-8E2B-6D43-97A6-FD7F66DE5FDF}" name="Column7167" dataDxfId="9301"/>
    <tableColumn id="7204" xr3:uid="{4F743A0A-10F9-2640-B8AE-00C8B4EC5AF1}" name="Column7168" dataDxfId="9300"/>
    <tableColumn id="7205" xr3:uid="{0C6C237A-BF9F-BC4F-8A9D-6AB2637BCF67}" name="Column7169" dataDxfId="9299"/>
    <tableColumn id="7206" xr3:uid="{B9891725-1E97-7344-B246-6966F8B122B3}" name="Column7170" dataDxfId="9298"/>
    <tableColumn id="7207" xr3:uid="{7899B238-2091-DF48-A1F9-C5195D1DCB96}" name="Column7171" dataDxfId="9297"/>
    <tableColumn id="7208" xr3:uid="{89116FED-D954-EE43-A137-6AA575EF18CA}" name="Column7172" dataDxfId="9296"/>
    <tableColumn id="7209" xr3:uid="{3CD45F68-88F6-1348-8541-BE177482E8DD}" name="Column7173" dataDxfId="9295"/>
    <tableColumn id="7210" xr3:uid="{92F9E29D-B88D-6F4D-AA3D-56974591A68E}" name="Column7174" dataDxfId="9294"/>
    <tableColumn id="7211" xr3:uid="{3F802680-9C8B-2D4E-87BC-DAABECD448FA}" name="Column7175" dataDxfId="9293"/>
    <tableColumn id="7212" xr3:uid="{868AC23F-D13B-4645-B4F1-6DCE73041D38}" name="Column7176" dataDxfId="9292"/>
    <tableColumn id="7213" xr3:uid="{FB5313A8-9163-AF41-90B4-38F5764F417B}" name="Column7177" dataDxfId="9291"/>
    <tableColumn id="7214" xr3:uid="{E46CB2B3-78CE-4048-80AB-B57EAC3FDB5F}" name="Column7178" dataDxfId="9290"/>
    <tableColumn id="7215" xr3:uid="{EBAA3A58-5987-584B-AB0B-D819274D6CEF}" name="Column7179" dataDxfId="9289"/>
    <tableColumn id="7216" xr3:uid="{C973019B-0F5B-E84F-B64B-3D634829EC6A}" name="Column7180" dataDxfId="9288"/>
    <tableColumn id="7217" xr3:uid="{6AF106F0-9A61-374A-9EF4-5A5BD8FCA649}" name="Column7181" dataDxfId="9287"/>
    <tableColumn id="7218" xr3:uid="{729C2246-A926-284C-8BDD-7E894D047F3B}" name="Column7182" dataDxfId="9286"/>
    <tableColumn id="7219" xr3:uid="{B629B122-8AA6-A649-9943-42ACA3EB6278}" name="Column7183" dataDxfId="9285"/>
    <tableColumn id="7220" xr3:uid="{641C2BE3-ACC5-4F44-A74A-B102D6EE306D}" name="Column7184" dataDxfId="9284"/>
    <tableColumn id="7221" xr3:uid="{5CAB4A92-9B8A-6742-AB04-627B04E1613F}" name="Column7185" dataDxfId="9283"/>
    <tableColumn id="7222" xr3:uid="{D0701DD6-3F52-9645-B071-9E88167A51FD}" name="Column7186" dataDxfId="9282"/>
    <tableColumn id="7223" xr3:uid="{2AB57A1C-1B94-214B-97BF-D1963E239DF9}" name="Column7187" dataDxfId="9281"/>
    <tableColumn id="7224" xr3:uid="{D3B301C3-AFD8-0942-B956-AED33A8BC942}" name="Column7188" dataDxfId="9280"/>
    <tableColumn id="7225" xr3:uid="{8858DB32-9BBF-D343-8DD1-A563C4006ADE}" name="Column7189" dataDxfId="9279"/>
    <tableColumn id="7226" xr3:uid="{916ADE80-A3EE-A54F-9E9E-CC6FA0CBAB80}" name="Column7190" dataDxfId="9278"/>
    <tableColumn id="7227" xr3:uid="{CA143EF5-E60F-E54B-AA35-7EF3E53B6064}" name="Column7191" dataDxfId="9277"/>
    <tableColumn id="7228" xr3:uid="{49CAF143-F3A8-6742-9B24-C82F73D8AAD1}" name="Column7192" dataDxfId="9276"/>
    <tableColumn id="7229" xr3:uid="{86643038-0546-2A49-8EC4-E8B7EBEDE7BA}" name="Column7193" dataDxfId="9275"/>
    <tableColumn id="7230" xr3:uid="{03C49FE7-A62E-A248-945B-A22C2B2F5C68}" name="Column7194" dataDxfId="9274"/>
    <tableColumn id="7231" xr3:uid="{13B06DB4-69EF-224E-A9F5-AA3186DF7C47}" name="Column7195" dataDxfId="9273"/>
    <tableColumn id="7232" xr3:uid="{40A4B453-AE15-6B43-BA5D-9ED05C0D7733}" name="Column7196" dataDxfId="9272"/>
    <tableColumn id="7233" xr3:uid="{D4B9936C-FAD6-194D-99E5-05B7770694A2}" name="Column7197" dataDxfId="9271"/>
    <tableColumn id="7234" xr3:uid="{B31F220D-2890-D540-B554-12F417E53F4C}" name="Column7198" dataDxfId="9270"/>
    <tableColumn id="7235" xr3:uid="{BF400129-595E-A444-A9F2-D9B88EB4E98F}" name="Column7199" dataDxfId="9269"/>
    <tableColumn id="7236" xr3:uid="{0E2E29AA-C308-F641-9829-F7FA0AEF549E}" name="Column7200" dataDxfId="9268"/>
    <tableColumn id="7237" xr3:uid="{A47CA3F4-6379-ED4E-A311-D1F1EA8CDBD8}" name="Column7201" dataDxfId="9267"/>
    <tableColumn id="7238" xr3:uid="{3151A943-7A6D-2647-BAD6-CA6CADD0CE9A}" name="Column7202" dataDxfId="9266"/>
    <tableColumn id="7239" xr3:uid="{AC6ADD52-94D8-6247-8DFB-FA2808FA46F2}" name="Column7203" dataDxfId="9265"/>
    <tableColumn id="7240" xr3:uid="{0842251D-3B5B-B840-8FB4-545055847F8C}" name="Column7204" dataDxfId="9264"/>
    <tableColumn id="7241" xr3:uid="{ADA2B7EC-BB24-0643-BE10-A2DD37062AF3}" name="Column7205" dataDxfId="9263"/>
    <tableColumn id="7242" xr3:uid="{F13CF40F-7C20-AA40-83D3-18F4D1485CFD}" name="Column7206" dataDxfId="9262"/>
    <tableColumn id="7243" xr3:uid="{9EF2A1D9-DC24-2A41-B19A-85AA1F3D5078}" name="Column7207" dataDxfId="9261"/>
    <tableColumn id="7244" xr3:uid="{E1B0D744-5F7F-E74E-A0E1-5E1FD9043B72}" name="Column7208" dataDxfId="9260"/>
    <tableColumn id="7245" xr3:uid="{AA18DA69-4405-684E-9E8F-EF645B1E4329}" name="Column7209" dataDxfId="9259"/>
    <tableColumn id="7246" xr3:uid="{2643D3EB-1342-774F-8586-85D161D9B3FB}" name="Column7210" dataDxfId="9258"/>
    <tableColumn id="7247" xr3:uid="{C4E269A7-4A8E-3748-B449-8F8FDD856D38}" name="Column7211" dataDxfId="9257"/>
    <tableColumn id="7248" xr3:uid="{AB19CDF5-15AD-3245-9FE5-DC1F8C01F9F6}" name="Column7212" dataDxfId="9256"/>
    <tableColumn id="7249" xr3:uid="{E8CA9D5B-FD25-CA49-BF2A-2F1BC81C0D65}" name="Column7213" dataDxfId="9255"/>
    <tableColumn id="7250" xr3:uid="{85498660-FA5E-FA40-8693-39D3587623E2}" name="Column7214" dataDxfId="9254"/>
    <tableColumn id="7251" xr3:uid="{F6985389-F5DB-3648-BB70-8FEF8DA94148}" name="Column7215" dataDxfId="9253"/>
    <tableColumn id="7252" xr3:uid="{2279C32B-3B86-4146-81F2-7B87052EBE33}" name="Column7216" dataDxfId="9252"/>
    <tableColumn id="7253" xr3:uid="{CD58EAFE-0F8C-E241-B213-992B20746C63}" name="Column7217" dataDxfId="9251"/>
    <tableColumn id="7254" xr3:uid="{4D0721F8-0202-204E-A799-00BCC32FD0F5}" name="Column7218" dataDxfId="9250"/>
    <tableColumn id="7255" xr3:uid="{78A2FECA-69E0-DD4D-9BAC-27B380642010}" name="Column7219" dataDxfId="9249"/>
    <tableColumn id="7256" xr3:uid="{FA872BA6-3785-3048-B5F2-68844778F6CF}" name="Column7220" dataDxfId="9248"/>
    <tableColumn id="7257" xr3:uid="{F8955843-FF0E-1E4B-80D2-8FD28266CA01}" name="Column7221" dataDxfId="9247"/>
    <tableColumn id="7258" xr3:uid="{79CC6AE8-94C6-F64A-B42D-11F123B8B94E}" name="Column7222" dataDxfId="9246"/>
    <tableColumn id="7259" xr3:uid="{E3AA3CB0-DE66-FE40-A432-3C29EF954D24}" name="Column7223" dataDxfId="9245"/>
    <tableColumn id="7260" xr3:uid="{726EAD80-5842-3F44-9F86-CF042A896899}" name="Column7224" dataDxfId="9244"/>
    <tableColumn id="7261" xr3:uid="{3DA86306-D810-0B43-B830-C1879E740188}" name="Column7225" dataDxfId="9243"/>
    <tableColumn id="7262" xr3:uid="{A5C4F4EF-96E9-6947-AD6D-E05F94FD8F17}" name="Column7226" dataDxfId="9242"/>
    <tableColumn id="7263" xr3:uid="{06FA8653-AD55-4045-B0DF-F4642725DC1D}" name="Column7227" dataDxfId="9241"/>
    <tableColumn id="7264" xr3:uid="{E3DB8834-9B40-B34C-86AF-6AE4274ABC84}" name="Column7228" dataDxfId="9240"/>
    <tableColumn id="7265" xr3:uid="{F10832EA-E97E-3A40-ADDE-A24110B2A65F}" name="Column7229" dataDxfId="9239"/>
    <tableColumn id="7266" xr3:uid="{B7431631-E2CB-9649-B997-66A487F3D4B1}" name="Column7230" dataDxfId="9238"/>
    <tableColumn id="7267" xr3:uid="{F5270709-6F46-5441-B3AF-5D674895FCE4}" name="Column7231" dataDxfId="9237"/>
    <tableColumn id="7268" xr3:uid="{79EB29B5-23BE-3041-85CC-069D74A4CA80}" name="Column7232" dataDxfId="9236"/>
    <tableColumn id="7269" xr3:uid="{EE22EBD9-9B6E-9948-9145-AB6C3FEF985F}" name="Column7233" dataDxfId="9235"/>
    <tableColumn id="7270" xr3:uid="{B3EBC46E-C397-7D44-8268-0959100989F6}" name="Column7234" dataDxfId="9234"/>
    <tableColumn id="7271" xr3:uid="{9C5AE1E4-045C-6544-83FF-38EE44BCC1F6}" name="Column7235" dataDxfId="9233"/>
    <tableColumn id="7272" xr3:uid="{156423D2-A792-344B-8CBB-9D073BFD3928}" name="Column7236" dataDxfId="9232"/>
    <tableColumn id="7273" xr3:uid="{8E5485DA-4648-8340-BB0C-37BDFFEE9D4E}" name="Column7237" dataDxfId="9231"/>
    <tableColumn id="7274" xr3:uid="{E55D18D4-BD78-E448-AB61-DC2F0E65FD70}" name="Column7238" dataDxfId="9230"/>
    <tableColumn id="7275" xr3:uid="{71CDE6F5-F883-364D-9880-8AB52194EDA7}" name="Column7239" dataDxfId="9229"/>
    <tableColumn id="7276" xr3:uid="{C063DE72-51B2-E14E-AE66-B3F8CA0722B8}" name="Column7240" dataDxfId="9228"/>
    <tableColumn id="7277" xr3:uid="{B3AAC019-3DA5-6A4D-90D6-9906E1ACFD1E}" name="Column7241" dataDxfId="9227"/>
    <tableColumn id="7278" xr3:uid="{098B2E07-672C-4C4C-B496-BACD7AC29064}" name="Column7242" dataDxfId="9226"/>
    <tableColumn id="7279" xr3:uid="{9F797446-F962-FD4E-8F22-ED1290016B6E}" name="Column7243" dataDxfId="9225"/>
    <tableColumn id="7280" xr3:uid="{32738F47-C1CE-764D-AFB1-F655B9EE4EDB}" name="Column7244" dataDxfId="9224"/>
    <tableColumn id="7281" xr3:uid="{7F34491A-9ED7-7B47-B14F-979D8710A45C}" name="Column7245" dataDxfId="9223"/>
    <tableColumn id="7282" xr3:uid="{331B82B1-8866-B049-8ACF-FDDDC45FCFD8}" name="Column7246" dataDxfId="9222"/>
    <tableColumn id="7283" xr3:uid="{88641514-D4FB-BF4A-B3BD-55ED812A2415}" name="Column7247" dataDxfId="9221"/>
    <tableColumn id="7284" xr3:uid="{6DCFE4A8-EC6E-4A4F-A46B-9D726A3F25B1}" name="Column7248" dataDxfId="9220"/>
    <tableColumn id="7285" xr3:uid="{21E0B73F-CB79-C749-8213-40EC6EF43924}" name="Column7249" dataDxfId="9219"/>
    <tableColumn id="7286" xr3:uid="{F997D989-D969-C146-93D9-C0A6E7CFE1CB}" name="Column7250" dataDxfId="9218"/>
    <tableColumn id="7287" xr3:uid="{8A9FC821-ACC2-9648-A95B-F828E34E9879}" name="Column7251" dataDxfId="9217"/>
    <tableColumn id="7288" xr3:uid="{369C21EE-3639-A24E-8F0A-81183B43CCF2}" name="Column7252" dataDxfId="9216"/>
    <tableColumn id="7289" xr3:uid="{80DA58A7-C178-FA4B-AE1C-2F3A364CF776}" name="Column7253" dataDxfId="9215"/>
    <tableColumn id="7290" xr3:uid="{F7EBF54A-9627-9444-A8C2-4FD57C648CA2}" name="Column7254" dataDxfId="9214"/>
    <tableColumn id="7291" xr3:uid="{05ECA07F-F50E-AF42-B639-801F32CA33A0}" name="Column7255" dataDxfId="9213"/>
    <tableColumn id="7292" xr3:uid="{6D2C51B9-B8F6-DA4B-8615-1FE068BF3473}" name="Column7256" dataDxfId="9212"/>
    <tableColumn id="7293" xr3:uid="{6817BEAA-1EC3-C646-946D-9B1BEA20AE4B}" name="Column7257" dataDxfId="9211"/>
    <tableColumn id="7294" xr3:uid="{42941C69-B8FE-504E-BE4B-BC95C18D5740}" name="Column7258" dataDxfId="9210"/>
    <tableColumn id="7295" xr3:uid="{8818422F-BCB2-4841-B797-70BC22D6A98C}" name="Column7259" dataDxfId="9209"/>
    <tableColumn id="7296" xr3:uid="{F89B3A3F-0318-5B40-9A4A-B6A7503240B9}" name="Column7260" dataDxfId="9208"/>
    <tableColumn id="7297" xr3:uid="{146F004B-A592-8F45-8FF9-029591722E19}" name="Column7261" dataDxfId="9207"/>
    <tableColumn id="7298" xr3:uid="{F9D5DE93-702A-0C4D-8B1D-94BDEFB6FFA6}" name="Column7262" dataDxfId="9206"/>
    <tableColumn id="7299" xr3:uid="{96E83BE6-EEAA-A34A-8B83-6AF86AB9282F}" name="Column7263" dataDxfId="9205"/>
    <tableColumn id="7300" xr3:uid="{ED76D98C-6705-7343-B805-A02F48C5BA45}" name="Column7264" dataDxfId="9204"/>
    <tableColumn id="7301" xr3:uid="{29F90D78-C99B-6140-B732-11146C0EC4D2}" name="Column7265" dataDxfId="9203"/>
    <tableColumn id="7302" xr3:uid="{ABFBD332-17CA-BC4F-93D9-CFE3EFBABEDF}" name="Column7266" dataDxfId="9202"/>
    <tableColumn id="7303" xr3:uid="{0996B822-DF86-1B4F-A4CF-260FC853208D}" name="Column7267" dataDxfId="9201"/>
    <tableColumn id="7304" xr3:uid="{F77BA9BA-64FB-7A44-A2F5-68125080B2A1}" name="Column7268" dataDxfId="9200"/>
    <tableColumn id="7305" xr3:uid="{FA9E3DF9-E7C7-7D47-846A-05CB1843DC63}" name="Column7269" dataDxfId="9199"/>
    <tableColumn id="7306" xr3:uid="{91D80235-88EF-CA43-81AA-505DF972FB08}" name="Column7270" dataDxfId="9198"/>
    <tableColumn id="7307" xr3:uid="{AA0C19F3-6426-9541-8A5C-BAB0A44ABD63}" name="Column7271" dataDxfId="9197"/>
    <tableColumn id="7308" xr3:uid="{AB08B483-02B1-E44D-8E5A-43D319A4ED95}" name="Column7272" dataDxfId="9196"/>
    <tableColumn id="7309" xr3:uid="{0A429A17-D7C6-3844-A88A-FA0873FFA833}" name="Column7273" dataDxfId="9195"/>
    <tableColumn id="7310" xr3:uid="{2E5F4F04-87A4-8140-A5E0-C5AFA1393F3F}" name="Column7274" dataDxfId="9194"/>
    <tableColumn id="7311" xr3:uid="{159BEF5F-6D83-F044-A497-8BA43B630700}" name="Column7275" dataDxfId="9193"/>
    <tableColumn id="7312" xr3:uid="{E8C29B49-1635-4B4E-9882-56B6A2D68383}" name="Column7276" dataDxfId="9192"/>
    <tableColumn id="7313" xr3:uid="{4D8CF9D5-C061-E149-9325-1990EB939C49}" name="Column7277" dataDxfId="9191"/>
    <tableColumn id="7314" xr3:uid="{1591BD9E-7A08-0746-8CB2-6B66BAA1BBAC}" name="Column7278" dataDxfId="9190"/>
    <tableColumn id="7315" xr3:uid="{8C455A38-30DE-CD43-8A53-6155CB71159C}" name="Column7279" dataDxfId="9189"/>
    <tableColumn id="7316" xr3:uid="{01B496D2-A9A6-C04C-880F-C6DDF8315B43}" name="Column7280" dataDxfId="9188"/>
    <tableColumn id="7317" xr3:uid="{8A659DC9-E3B2-C542-ADF2-C691AD4AE179}" name="Column7281" dataDxfId="9187"/>
    <tableColumn id="7318" xr3:uid="{6AEEC277-8D29-034E-81F5-19E3C7560577}" name="Column7282" dataDxfId="9186"/>
    <tableColumn id="7319" xr3:uid="{DCAF9D41-4D4B-BC4F-9C70-AD5DFD00A3FE}" name="Column7283" dataDxfId="9185"/>
    <tableColumn id="7320" xr3:uid="{C6656CA0-1CA1-ED41-BBE6-2C3F4FDDAEE2}" name="Column7284" dataDxfId="9184"/>
    <tableColumn id="7321" xr3:uid="{BD3C9681-22E4-7E4B-845B-81D372F3686D}" name="Column7285" dataDxfId="9183"/>
    <tableColumn id="7322" xr3:uid="{459D00B0-1BFC-ED49-9164-46F986B2A077}" name="Column7286" dataDxfId="9182"/>
    <tableColumn id="7323" xr3:uid="{5D1F21AC-A539-584D-81AC-2B7F522F5C17}" name="Column7287" dataDxfId="9181"/>
    <tableColumn id="7324" xr3:uid="{D48932F0-13DA-584E-AD29-97EF723F480E}" name="Column7288" dataDxfId="9180"/>
    <tableColumn id="7325" xr3:uid="{342EA2D4-3106-B64A-9704-20FE053013EB}" name="Column7289" dataDxfId="9179"/>
    <tableColumn id="7326" xr3:uid="{991A3939-71B9-1C4F-BC63-B3B27AD997BC}" name="Column7290" dataDxfId="9178"/>
    <tableColumn id="7327" xr3:uid="{FB0D32A7-FB12-DC44-8E3F-9ACCF76B0608}" name="Column7291" dataDxfId="9177"/>
    <tableColumn id="7328" xr3:uid="{ECF59879-CF77-CA44-975D-F6661B4A72CB}" name="Column7292" dataDxfId="9176"/>
    <tableColumn id="7329" xr3:uid="{D02D6CDC-8C85-BE47-8F33-86F51141A04D}" name="Column7293" dataDxfId="9175"/>
    <tableColumn id="7330" xr3:uid="{29A70F67-58DE-B74F-8EBB-763F65495CFB}" name="Column7294" dataDxfId="9174"/>
    <tableColumn id="7331" xr3:uid="{B18D5801-FCF8-0545-9441-7E868FA6A4E7}" name="Column7295" dataDxfId="9173"/>
    <tableColumn id="7332" xr3:uid="{A3DE4E05-E841-764A-9DCC-61FB1F5F733E}" name="Column7296" dataDxfId="9172"/>
    <tableColumn id="7333" xr3:uid="{25C37D4A-3F9E-BD44-A7FB-6BD42B7FBD10}" name="Column7297" dataDxfId="9171"/>
    <tableColumn id="7334" xr3:uid="{BFCE9831-37FC-574D-A621-F09A5B9D6044}" name="Column7298" dataDxfId="9170"/>
    <tableColumn id="7335" xr3:uid="{937BD13F-B002-9B49-B40A-A51722E65E71}" name="Column7299" dataDxfId="9169"/>
    <tableColumn id="7336" xr3:uid="{4B080ED0-736B-DD4F-A628-E6F5549B88FD}" name="Column7300" dataDxfId="9168"/>
    <tableColumn id="7337" xr3:uid="{FA462427-6B09-9044-8544-959961F3C6E9}" name="Column7301" dataDxfId="9167"/>
    <tableColumn id="7338" xr3:uid="{13858E69-0436-5347-BC7C-2D4B595872BD}" name="Column7302" dataDxfId="9166"/>
    <tableColumn id="7339" xr3:uid="{FC85BDB8-3B0C-E549-8C0F-31A3BB2946B1}" name="Column7303" dataDxfId="9165"/>
    <tableColumn id="7340" xr3:uid="{A215D499-8D71-D34B-83D8-3E7F0530CCE2}" name="Column7304" dataDxfId="9164"/>
    <tableColumn id="7341" xr3:uid="{57FC5403-A147-1547-B1F1-8EFFA78B77A9}" name="Column7305" dataDxfId="9163"/>
    <tableColumn id="7342" xr3:uid="{457212BA-B949-E94E-AD8D-C886953983F3}" name="Column7306" dataDxfId="9162"/>
    <tableColumn id="7343" xr3:uid="{EFBDBDDB-1DB4-EC46-86F3-E082D3F933FB}" name="Column7307" dataDxfId="9161"/>
    <tableColumn id="7344" xr3:uid="{DF6F9D9F-AA51-3943-AFF0-EE61A418F325}" name="Column7308" dataDxfId="9160"/>
    <tableColumn id="7345" xr3:uid="{A2942068-D016-1D4D-98A0-338E0837710A}" name="Column7309" dataDxfId="9159"/>
    <tableColumn id="7346" xr3:uid="{63F11F7B-637C-BD4E-B40C-168E6A45017C}" name="Column7310" dataDxfId="9158"/>
    <tableColumn id="7347" xr3:uid="{B4798B3B-8373-5D4A-AC4C-9A3713789BCA}" name="Column7311" dataDxfId="9157"/>
    <tableColumn id="7348" xr3:uid="{38973EC3-A8EC-FF46-B157-48DCB06F85C2}" name="Column7312" dataDxfId="9156"/>
    <tableColumn id="7349" xr3:uid="{7C05C91E-EC59-754E-88A6-06FE0F539EC4}" name="Column7313" dataDxfId="9155"/>
    <tableColumn id="7350" xr3:uid="{76B7D2DD-3F4D-AC40-BE2F-3EEE9242E8D9}" name="Column7314" dataDxfId="9154"/>
    <tableColumn id="7351" xr3:uid="{DEA56B44-07F2-D047-8F83-DDED39196138}" name="Column7315" dataDxfId="9153"/>
    <tableColumn id="7352" xr3:uid="{4F13FC02-196C-E34F-9BEC-70E0B346E90A}" name="Column7316" dataDxfId="9152"/>
    <tableColumn id="7353" xr3:uid="{217A9CE5-17AE-7C43-9A5D-95A034115707}" name="Column7317" dataDxfId="9151"/>
    <tableColumn id="7354" xr3:uid="{68A98C2D-8085-1741-B9FC-8EF92C364652}" name="Column7318" dataDxfId="9150"/>
    <tableColumn id="7355" xr3:uid="{34D16C23-6D02-2A4F-88BC-3F751BA2B93B}" name="Column7319" dataDxfId="9149"/>
    <tableColumn id="7356" xr3:uid="{AC839AEA-571B-0047-A3EF-D20467BD42D4}" name="Column7320" dataDxfId="9148"/>
    <tableColumn id="7357" xr3:uid="{6BC3CA8F-5640-A749-BAE1-A4C97135EDB4}" name="Column7321" dataDxfId="9147"/>
    <tableColumn id="7358" xr3:uid="{79433AD7-7D6A-A242-B8BA-B907E349EF4F}" name="Column7322" dataDxfId="9146"/>
    <tableColumn id="7359" xr3:uid="{31F3F561-BB88-6148-AA2D-A817DD5E2E5B}" name="Column7323" dataDxfId="9145"/>
    <tableColumn id="7360" xr3:uid="{85FB0BCC-5EF1-E745-BAB7-3C3C5FC7E9D7}" name="Column7324" dataDxfId="9144"/>
    <tableColumn id="7361" xr3:uid="{930CDAB6-A90C-9140-8595-5F0EDB0884F9}" name="Column7325" dataDxfId="9143"/>
    <tableColumn id="7362" xr3:uid="{84B2945E-DA19-C148-93DF-F51DA67AE72D}" name="Column7326" dataDxfId="9142"/>
    <tableColumn id="7363" xr3:uid="{DE7576D8-BD94-7342-81A1-10E81D8B5D00}" name="Column7327" dataDxfId="9141"/>
    <tableColumn id="7364" xr3:uid="{FF0997E9-33AC-8D4B-A525-2DE4AA297432}" name="Column7328" dataDxfId="9140"/>
    <tableColumn id="7365" xr3:uid="{0F14BBB8-B79B-014D-AD60-F915EF3C04B6}" name="Column7329" dataDxfId="9139"/>
    <tableColumn id="7366" xr3:uid="{33D2C09A-39FA-5E46-9020-BDD0BDAE8B3A}" name="Column7330" dataDxfId="9138"/>
    <tableColumn id="7367" xr3:uid="{61B66411-7479-0C4A-B0EE-D4DF4A55FD6B}" name="Column7331" dataDxfId="9137"/>
    <tableColumn id="7368" xr3:uid="{96B0154B-AC22-5B40-8B58-6A27BC5B0832}" name="Column7332" dataDxfId="9136"/>
    <tableColumn id="7369" xr3:uid="{4EFC366E-DA33-E84E-B7D3-2551673796A9}" name="Column7333" dataDxfId="9135"/>
    <tableColumn id="7370" xr3:uid="{865D91AD-C5D5-A742-A079-DFB85D476FAD}" name="Column7334" dataDxfId="9134"/>
    <tableColumn id="7371" xr3:uid="{26576D2C-03FA-A149-AAE8-63921549D157}" name="Column7335" dataDxfId="9133"/>
    <tableColumn id="7372" xr3:uid="{D6E8AC65-D94B-3A48-A515-454D38041802}" name="Column7336" dataDxfId="9132"/>
    <tableColumn id="7373" xr3:uid="{50E1D7D2-7108-3F49-8837-F92C3C1C4F17}" name="Column7337" dataDxfId="9131"/>
    <tableColumn id="7374" xr3:uid="{B8639B2C-DB2F-034B-AD41-DEEBFA40B27A}" name="Column7338" dataDxfId="9130"/>
    <tableColumn id="7375" xr3:uid="{360C1233-C3D1-8A42-AD2A-1DD3C5A3528A}" name="Column7339" dataDxfId="9129"/>
    <tableColumn id="7376" xr3:uid="{0B5F33D3-A69E-F94B-B28E-8D7DFC65FA0E}" name="Column7340" dataDxfId="9128"/>
    <tableColumn id="7377" xr3:uid="{7EF8FD28-5705-4A4A-B330-C15FBB6F1823}" name="Column7341" dataDxfId="9127"/>
    <tableColumn id="7378" xr3:uid="{DB1404CC-E1ED-0F49-8110-0A79A8EDB500}" name="Column7342" dataDxfId="9126"/>
    <tableColumn id="7379" xr3:uid="{4479AF93-BF9C-204A-B797-1DD7C9AECE46}" name="Column7343" dataDxfId="9125"/>
    <tableColumn id="7380" xr3:uid="{DC63EEA6-0240-E946-8C64-418AEC1F21D1}" name="Column7344" dataDxfId="9124"/>
    <tableColumn id="7381" xr3:uid="{526B1864-F891-1E4B-879F-94627C138231}" name="Column7345" dataDxfId="9123"/>
    <tableColumn id="7382" xr3:uid="{C0600BE8-28CF-A54F-B211-FC186017F2F7}" name="Column7346" dataDxfId="9122"/>
    <tableColumn id="7383" xr3:uid="{FAB78AD5-6F80-834F-A08E-5B18AB7A4AF9}" name="Column7347" dataDxfId="9121"/>
    <tableColumn id="7384" xr3:uid="{59BE529F-26BE-C443-A91A-7E304B267FE8}" name="Column7348" dataDxfId="9120"/>
    <tableColumn id="7385" xr3:uid="{FD47B703-0484-B84F-8495-39AB74EE26DB}" name="Column7349" dataDxfId="9119"/>
    <tableColumn id="7386" xr3:uid="{A2B553F4-0D11-294E-A907-587571C56594}" name="Column7350" dataDxfId="9118"/>
    <tableColumn id="7387" xr3:uid="{6FA16BFD-3CB4-B542-B41E-18C4BBB5D8D3}" name="Column7351" dataDxfId="9117"/>
    <tableColumn id="7388" xr3:uid="{6A373FB8-EFE0-7245-B700-13AC832304AB}" name="Column7352" dataDxfId="9116"/>
    <tableColumn id="7389" xr3:uid="{756949B0-959C-EB4C-95EE-DF1D7AF70A50}" name="Column7353" dataDxfId="9115"/>
    <tableColumn id="7390" xr3:uid="{214E267D-EFDC-BB43-B067-9CC66E9D1043}" name="Column7354" dataDxfId="9114"/>
    <tableColumn id="7391" xr3:uid="{C90342C1-A763-BC48-8225-4D655F75CAFC}" name="Column7355" dataDxfId="9113"/>
    <tableColumn id="7392" xr3:uid="{C8B38586-300A-AB42-BB40-AF25B47BDA6F}" name="Column7356" dataDxfId="9112"/>
    <tableColumn id="7393" xr3:uid="{2CBD44BA-B720-7047-89CA-201BC76AD5C3}" name="Column7357" dataDxfId="9111"/>
    <tableColumn id="7394" xr3:uid="{29BF2B46-096F-C844-A738-7FB1ED6724BD}" name="Column7358" dataDxfId="9110"/>
    <tableColumn id="7395" xr3:uid="{E136B6D9-9F51-DC4A-BEDA-2116D6E82694}" name="Column7359" dataDxfId="9109"/>
    <tableColumn id="7396" xr3:uid="{832EE781-270E-474F-862A-6C8FC0B6FBD2}" name="Column7360" dataDxfId="9108"/>
    <tableColumn id="7397" xr3:uid="{B42E14D3-4A83-E844-8F68-5E59433CF2B1}" name="Column7361" dataDxfId="9107"/>
    <tableColumn id="7398" xr3:uid="{8E40CF28-30C2-BB49-8184-7637C1F704E5}" name="Column7362" dataDxfId="9106"/>
    <tableColumn id="7399" xr3:uid="{CEA3E9FB-8191-8044-92F6-67E48D6A5110}" name="Column7363" dataDxfId="9105"/>
    <tableColumn id="7400" xr3:uid="{D6DC96FA-9CBD-E44F-85F2-09A2F93ED5A1}" name="Column7364" dataDxfId="9104"/>
    <tableColumn id="7401" xr3:uid="{31063631-950C-7846-B0A1-FA18CC42718B}" name="Column7365" dataDxfId="9103"/>
    <tableColumn id="7402" xr3:uid="{52B299F2-F114-564C-B784-06B1D8C951D8}" name="Column7366" dataDxfId="9102"/>
    <tableColumn id="7403" xr3:uid="{0B23A2EC-405F-3C4F-8CEE-740A76F78FA8}" name="Column7367" dataDxfId="9101"/>
    <tableColumn id="7404" xr3:uid="{ACBA52CC-69E9-CF47-9A8D-53ED14483516}" name="Column7368" dataDxfId="9100"/>
    <tableColumn id="7405" xr3:uid="{BCA1566B-AB3F-D74F-8596-307DE3DC5D2D}" name="Column7369" dataDxfId="9099"/>
    <tableColumn id="7406" xr3:uid="{5F04242C-9AF2-A84E-B25C-B0D93AEC3DAA}" name="Column7370" dataDxfId="9098"/>
    <tableColumn id="7407" xr3:uid="{0BA3BA78-E1F7-2D49-8AD7-9727AC7AFBDF}" name="Column7371" dataDxfId="9097"/>
    <tableColumn id="7408" xr3:uid="{59B933CA-7F43-D843-AFC0-795DC231000B}" name="Column7372" dataDxfId="9096"/>
    <tableColumn id="7409" xr3:uid="{ECF94B88-E400-2B4E-B60A-670D0C8B71B5}" name="Column7373" dataDxfId="9095"/>
    <tableColumn id="7410" xr3:uid="{9B88A8FC-5373-BE4A-942E-279CA7E6B37D}" name="Column7374" dataDxfId="9094"/>
    <tableColumn id="7411" xr3:uid="{E0091F64-F482-7F4E-B9DE-A863E389DE06}" name="Column7375" dataDxfId="9093"/>
    <tableColumn id="7412" xr3:uid="{8D08E862-536D-4443-80E9-598D1C9C00A6}" name="Column7376" dataDxfId="9092"/>
    <tableColumn id="7413" xr3:uid="{A6680747-33D2-504A-8A5E-05E14A9D43B0}" name="Column7377" dataDxfId="9091"/>
    <tableColumn id="7414" xr3:uid="{D457E56A-47F2-4648-9CFC-A059AAC6BB0D}" name="Column7378" dataDxfId="9090"/>
    <tableColumn id="7415" xr3:uid="{23A34301-56CC-2343-B8EA-902905662B48}" name="Column7379" dataDxfId="9089"/>
    <tableColumn id="7416" xr3:uid="{7911F97B-6897-F047-ACCB-40F2A3D88F83}" name="Column7380" dataDxfId="9088"/>
    <tableColumn id="7417" xr3:uid="{C9E67BE9-4C61-D945-8F8E-9FB0D6CAC774}" name="Column7381" dataDxfId="9087"/>
    <tableColumn id="7418" xr3:uid="{5A81F6FB-D0F9-D04F-AE3B-55F2050B97BC}" name="Column7382" dataDxfId="9086"/>
    <tableColumn id="7419" xr3:uid="{B5DBB921-E471-6548-B52D-2D2F8DB70D7A}" name="Column7383" dataDxfId="9085"/>
    <tableColumn id="7420" xr3:uid="{88884F5C-8013-5D49-83EA-AF13784AA782}" name="Column7384" dataDxfId="9084"/>
    <tableColumn id="7421" xr3:uid="{929A1751-68C2-CE42-9395-4AFF6DC18A7A}" name="Column7385" dataDxfId="9083"/>
    <tableColumn id="7422" xr3:uid="{246C9479-8EE1-9845-91B6-FEC130F690B5}" name="Column7386" dataDxfId="9082"/>
    <tableColumn id="7423" xr3:uid="{DF74E360-B361-8142-8CC5-BA8985262D17}" name="Column7387" dataDxfId="9081"/>
    <tableColumn id="7424" xr3:uid="{7EFD4907-2DC1-1A4A-8BF8-94E932420FE0}" name="Column7388" dataDxfId="9080"/>
    <tableColumn id="7425" xr3:uid="{E3EE91DA-69D2-D54A-AB69-0E2D8FB98DFD}" name="Column7389" dataDxfId="9079"/>
    <tableColumn id="7426" xr3:uid="{A71CF9B2-9995-5F4A-A9D3-8690FFF324D4}" name="Column7390" dataDxfId="9078"/>
    <tableColumn id="7427" xr3:uid="{E61BD761-FB4D-9340-9CE0-B352459720C7}" name="Column7391" dataDxfId="9077"/>
    <tableColumn id="7428" xr3:uid="{DA2ED10F-BE25-6343-9E44-FE3FF224961C}" name="Column7392" dataDxfId="9076"/>
    <tableColumn id="7429" xr3:uid="{FD95E2F5-244D-DE40-8DA8-77494AD522B9}" name="Column7393" dataDxfId="9075"/>
    <tableColumn id="7430" xr3:uid="{8302DA19-1036-044D-A4A7-C2F2D3E2566A}" name="Column7394" dataDxfId="9074"/>
    <tableColumn id="7431" xr3:uid="{8D3E50FD-BF38-CD45-969A-F5994DA537F7}" name="Column7395" dataDxfId="9073"/>
    <tableColumn id="7432" xr3:uid="{09213D4F-F1D4-AC41-A9CF-F35E9D55F95B}" name="Column7396" dataDxfId="9072"/>
    <tableColumn id="7433" xr3:uid="{F170BF4F-C9EB-6841-B03E-9A3B05EAE11C}" name="Column7397" dataDxfId="9071"/>
    <tableColumn id="7434" xr3:uid="{61BF1EA6-6A46-B449-B6CA-0640E899F67B}" name="Column7398" dataDxfId="9070"/>
    <tableColumn id="7435" xr3:uid="{4630E827-3523-A34D-8DB8-E864202A6AD1}" name="Column7399" dataDxfId="9069"/>
    <tableColumn id="7436" xr3:uid="{46655EF4-F818-C843-9548-1C5BD9F75076}" name="Column7400" dataDxfId="9068"/>
    <tableColumn id="7437" xr3:uid="{99320537-5532-2D4E-A385-D084AEDE93B6}" name="Column7401" dataDxfId="9067"/>
    <tableColumn id="7438" xr3:uid="{F40BBB46-2F72-2E45-8365-F229A6BDB575}" name="Column7402" dataDxfId="9066"/>
    <tableColumn id="7439" xr3:uid="{7BC661F2-3001-9549-83CA-7443ADE5C37C}" name="Column7403" dataDxfId="9065"/>
    <tableColumn id="7440" xr3:uid="{8DB35472-D87A-1A45-8CA0-A3C9C85C3F13}" name="Column7404" dataDxfId="9064"/>
    <tableColumn id="7441" xr3:uid="{614DB79D-F60C-9A48-AD55-1E85ED9E444D}" name="Column7405" dataDxfId="9063"/>
    <tableColumn id="7442" xr3:uid="{D9ADD343-E950-514F-B852-614F8F62F4D3}" name="Column7406" dataDxfId="9062"/>
    <tableColumn id="7443" xr3:uid="{74593549-4923-5045-958A-596D3B35937F}" name="Column7407" dataDxfId="9061"/>
    <tableColumn id="7444" xr3:uid="{6BA7032F-3C9B-7D41-89B3-8305954D4139}" name="Column7408" dataDxfId="9060"/>
    <tableColumn id="7445" xr3:uid="{36C03583-6461-0D4B-BF63-D9BE394B1DFC}" name="Column7409" dataDxfId="9059"/>
    <tableColumn id="7446" xr3:uid="{3CA66BE3-4BEA-6C4D-86BD-33208EF5E41A}" name="Column7410" dataDxfId="9058"/>
    <tableColumn id="7447" xr3:uid="{D9E2BFED-0B92-E643-9ED4-EDF243F892AD}" name="Column7411" dataDxfId="9057"/>
    <tableColumn id="7448" xr3:uid="{8A90234B-5136-1C4A-A674-2F356A4756A6}" name="Column7412" dataDxfId="9056"/>
    <tableColumn id="7449" xr3:uid="{B53E415A-46A1-6F4C-9F29-3D761A424EDD}" name="Column7413" dataDxfId="9055"/>
    <tableColumn id="7450" xr3:uid="{A5D6E04E-C8F5-F641-9877-DE9CE3BE9E60}" name="Column7414" dataDxfId="9054"/>
    <tableColumn id="7451" xr3:uid="{A4A05056-E34B-854A-8DAC-C88CD97BE944}" name="Column7415" dataDxfId="9053"/>
    <tableColumn id="7452" xr3:uid="{5DE94A8F-487B-9B4D-9789-7E9126E17E7D}" name="Column7416" dataDxfId="9052"/>
    <tableColumn id="7453" xr3:uid="{DFB1C89A-9835-5B4B-959A-0DE8A450B073}" name="Column7417" dataDxfId="9051"/>
    <tableColumn id="7454" xr3:uid="{A9327393-C7DE-C14A-8F99-027A52ADCF08}" name="Column7418" dataDxfId="9050"/>
    <tableColumn id="7455" xr3:uid="{B7283456-1EF5-EA48-82FA-34015F73578B}" name="Column7419" dataDxfId="9049"/>
    <tableColumn id="7456" xr3:uid="{4CE3E3C5-EF09-764C-B573-C1FB17DF02CC}" name="Column7420" dataDxfId="9048"/>
    <tableColumn id="7457" xr3:uid="{42C38151-EA4B-404B-80DC-01EF734B46A0}" name="Column7421" dataDxfId="9047"/>
    <tableColumn id="7458" xr3:uid="{FE2DE834-3221-894F-9CAD-2D0A7E2414A5}" name="Column7422" dataDxfId="9046"/>
    <tableColumn id="7459" xr3:uid="{8204EA59-3141-3E40-9C9B-229F1D3EE26B}" name="Column7423" dataDxfId="9045"/>
    <tableColumn id="7460" xr3:uid="{159BE989-9E18-784E-BEF9-5E32F6B490D4}" name="Column7424" dataDxfId="9044"/>
    <tableColumn id="7461" xr3:uid="{D2658C0B-E08A-F14B-8281-1EFCA6BE2223}" name="Column7425" dataDxfId="9043"/>
    <tableColumn id="7462" xr3:uid="{70E84455-2C10-2E4E-8849-EC720A48A62F}" name="Column7426" dataDxfId="9042"/>
    <tableColumn id="7463" xr3:uid="{7CC1492C-94A7-2244-B71F-C9E0B4F43215}" name="Column7427" dataDxfId="9041"/>
    <tableColumn id="7464" xr3:uid="{6E0A116A-5D30-2F4C-B47F-74E645484E80}" name="Column7428" dataDxfId="9040"/>
    <tableColumn id="7465" xr3:uid="{13882FDB-7E05-E841-B788-E379A93100F3}" name="Column7429" dataDxfId="9039"/>
    <tableColumn id="7466" xr3:uid="{FA2A6E36-F024-9B4F-BA58-A8DB219C333F}" name="Column7430" dataDxfId="9038"/>
    <tableColumn id="7467" xr3:uid="{3053023B-2431-664C-A7FB-EC3DB8B5B256}" name="Column7431" dataDxfId="9037"/>
    <tableColumn id="7468" xr3:uid="{9B71EBDF-FC66-4E4C-A4C6-02FD91C97A24}" name="Column7432" dataDxfId="9036"/>
    <tableColumn id="7469" xr3:uid="{42300D6A-BE60-0040-A040-AB667F576517}" name="Column7433" dataDxfId="9035"/>
    <tableColumn id="7470" xr3:uid="{462C4082-C11D-A644-AA68-0A8C18813455}" name="Column7434" dataDxfId="9034"/>
    <tableColumn id="7471" xr3:uid="{A083FCEB-DF07-4349-89FB-5A0E3DD0DB96}" name="Column7435" dataDxfId="9033"/>
    <tableColumn id="7472" xr3:uid="{115CB425-6A7E-D94A-88B5-E9B95782F332}" name="Column7436" dataDxfId="9032"/>
    <tableColumn id="7473" xr3:uid="{6F525CB9-436F-964D-AE83-E63C50B05BD2}" name="Column7437" dataDxfId="9031"/>
    <tableColumn id="7474" xr3:uid="{C79947AF-BA2E-2D40-9128-E871E30DA0ED}" name="Column7438" dataDxfId="9030"/>
    <tableColumn id="7475" xr3:uid="{88765186-1DCE-EF4F-BCF6-081529E392F1}" name="Column7439" dataDxfId="9029"/>
    <tableColumn id="7476" xr3:uid="{7CDE5188-5A7C-CF4B-89A0-67BDEA221B25}" name="Column7440" dataDxfId="9028"/>
    <tableColumn id="7477" xr3:uid="{E60202CD-D7AA-E345-90FF-F9908F563194}" name="Column7441" dataDxfId="9027"/>
    <tableColumn id="7478" xr3:uid="{D6148F40-4F65-1B4F-822C-27CEA4E83400}" name="Column7442" dataDxfId="9026"/>
    <tableColumn id="7479" xr3:uid="{F3E54223-4238-6848-82D5-F0F5A3E6AC1E}" name="Column7443" dataDxfId="9025"/>
    <tableColumn id="7480" xr3:uid="{B1AA99F2-AA0A-A04C-95A0-9951E41355BF}" name="Column7444" dataDxfId="9024"/>
    <tableColumn id="7481" xr3:uid="{27A4728C-116C-3044-966C-3A9D84CF9E65}" name="Column7445" dataDxfId="9023"/>
    <tableColumn id="7482" xr3:uid="{157D497A-6A30-804E-9B66-8A91BE181960}" name="Column7446" dataDxfId="9022"/>
    <tableColumn id="7483" xr3:uid="{5488F61D-7FB3-D74E-AEEF-6D73570B4D13}" name="Column7447" dataDxfId="9021"/>
    <tableColumn id="7484" xr3:uid="{09F807FF-F93B-0B4C-ACA4-B1D2DF69217E}" name="Column7448" dataDxfId="9020"/>
    <tableColumn id="7485" xr3:uid="{6915121C-31CE-0A42-A858-2DBFB4A644C4}" name="Column7449" dataDxfId="9019"/>
    <tableColumn id="7486" xr3:uid="{198EB476-8CC8-B049-A799-DFAEB414493D}" name="Column7450" dataDxfId="9018"/>
    <tableColumn id="7487" xr3:uid="{B20095DB-6992-D34A-A789-6C33F6EB1086}" name="Column7451" dataDxfId="9017"/>
    <tableColumn id="7488" xr3:uid="{02CDB8C6-9A52-0A4F-88E8-7875A812E55B}" name="Column7452" dataDxfId="9016"/>
    <tableColumn id="7489" xr3:uid="{4BA64230-A62A-4243-9C1B-693C3AEA1B3F}" name="Column7453" dataDxfId="9015"/>
    <tableColumn id="7490" xr3:uid="{C5AEF8E0-FB57-2348-83C4-AC72C8D43A17}" name="Column7454" dataDxfId="9014"/>
    <tableColumn id="7491" xr3:uid="{1F44ECB1-DC4C-7247-9A54-ED6360DE121C}" name="Column7455" dataDxfId="9013"/>
    <tableColumn id="7492" xr3:uid="{36307573-2D21-494D-8186-5075AB8FC825}" name="Column7456" dataDxfId="9012"/>
    <tableColumn id="7493" xr3:uid="{D0B2BC9B-D82E-9141-8468-0EDA8172D344}" name="Column7457" dataDxfId="9011"/>
    <tableColumn id="7494" xr3:uid="{B415E46F-A7E9-0D47-9524-FF5B2C53D552}" name="Column7458" dataDxfId="9010"/>
    <tableColumn id="7495" xr3:uid="{275219C8-8FB1-FF4E-88E8-3B91F4C97E1D}" name="Column7459" dataDxfId="9009"/>
    <tableColumn id="7496" xr3:uid="{124A47F1-BC69-964E-8D69-9761F0377AC8}" name="Column7460" dataDxfId="9008"/>
    <tableColumn id="7497" xr3:uid="{CF59F713-4FEE-6446-90A8-95E0460321A2}" name="Column7461" dataDxfId="9007"/>
    <tableColumn id="7498" xr3:uid="{92433B7F-C7F9-8143-8DA8-7BF363CAD237}" name="Column7462" dataDxfId="9006"/>
    <tableColumn id="7499" xr3:uid="{5BCF931A-AF46-C543-AA1F-3613FBD76F1B}" name="Column7463" dataDxfId="9005"/>
    <tableColumn id="7500" xr3:uid="{8583971E-F5EE-FB48-B3D6-02C6DE8B7F73}" name="Column7464" dataDxfId="9004"/>
    <tableColumn id="7501" xr3:uid="{00FEFD44-BE76-A743-9998-ED8F9A2C5616}" name="Column7465" dataDxfId="9003"/>
    <tableColumn id="7502" xr3:uid="{ADAEFD81-1A3E-E547-9666-30C2D8BB22E1}" name="Column7466" dataDxfId="9002"/>
    <tableColumn id="7503" xr3:uid="{3E6618A3-4FAD-E94F-AD64-2A0BD120651C}" name="Column7467" dataDxfId="9001"/>
    <tableColumn id="7504" xr3:uid="{9BFE79D6-70BD-C341-B5DE-BC75DF660BCD}" name="Column7468" dataDxfId="9000"/>
    <tableColumn id="7505" xr3:uid="{8A555135-93F0-6D43-BD55-17DE44F4101D}" name="Column7469" dataDxfId="8999"/>
    <tableColumn id="7506" xr3:uid="{BA164FB7-37D9-7F42-AE03-72EAC87C7556}" name="Column7470" dataDxfId="8998"/>
    <tableColumn id="7507" xr3:uid="{2BB0B074-7547-C04E-8157-4D206D56079F}" name="Column7471" dataDxfId="8997"/>
    <tableColumn id="7508" xr3:uid="{73E586CA-C4D0-CF49-A218-A67DEFBC6835}" name="Column7472" dataDxfId="8996"/>
    <tableColumn id="7509" xr3:uid="{3267FA8E-B7E7-3D45-B9D2-55ECCC010549}" name="Column7473" dataDxfId="8995"/>
    <tableColumn id="7510" xr3:uid="{40D5A00A-D328-EC40-B461-0DF9331E7D25}" name="Column7474" dataDxfId="8994"/>
    <tableColumn id="7511" xr3:uid="{5BB2C3F5-0340-0A42-BB22-E576D8768093}" name="Column7475" dataDxfId="8993"/>
    <tableColumn id="7512" xr3:uid="{B4C43B7B-A19B-7F4D-AE7D-D4F128B33CD2}" name="Column7476" dataDxfId="8992"/>
    <tableColumn id="7513" xr3:uid="{4B3D1B0B-3968-D144-B873-A941AE2DCF89}" name="Column7477" dataDxfId="8991"/>
    <tableColumn id="7514" xr3:uid="{DFFCEFF2-C2C4-8743-892B-690E832AD662}" name="Column7478" dataDxfId="8990"/>
    <tableColumn id="7515" xr3:uid="{72F46493-CE3D-4646-9DE3-688F8FCF1BB2}" name="Column7479" dataDxfId="8989"/>
    <tableColumn id="7516" xr3:uid="{BE24D8B3-DAA3-434D-91F4-11C87CCB942E}" name="Column7480" dataDxfId="8988"/>
    <tableColumn id="7517" xr3:uid="{D52FF6C0-6675-F14E-AFF9-128C27907901}" name="Column7481" dataDxfId="8987"/>
    <tableColumn id="7518" xr3:uid="{CD060468-4C09-D743-B082-A9DC30F3C1F3}" name="Column7482" dataDxfId="8986"/>
    <tableColumn id="7519" xr3:uid="{8724A776-94F5-ED4A-872F-0ED8AEF65A39}" name="Column7483" dataDxfId="8985"/>
    <tableColumn id="7520" xr3:uid="{69CF1CFA-5E90-3248-8489-6870385B7306}" name="Column7484" dataDxfId="8984"/>
    <tableColumn id="7521" xr3:uid="{0B4C45F2-B37C-B54A-BCC0-58DA09CB90CA}" name="Column7485" dataDxfId="8983"/>
    <tableColumn id="7522" xr3:uid="{A6D09187-AFFF-C04B-AE0A-E1ED30543021}" name="Column7486" dataDxfId="8982"/>
    <tableColumn id="7523" xr3:uid="{C34B3182-C8CF-0D4E-9AD4-F7982AD4182A}" name="Column7487" dataDxfId="8981"/>
    <tableColumn id="7524" xr3:uid="{AE641A51-71C6-3949-8AD9-66486C570764}" name="Column7488" dataDxfId="8980"/>
    <tableColumn id="7525" xr3:uid="{248E75D4-7B87-DA4B-A396-1E0A8691D034}" name="Column7489" dataDxfId="8979"/>
    <tableColumn id="7526" xr3:uid="{5CF40690-F669-9B4C-85BA-376887B3E358}" name="Column7490" dataDxfId="8978"/>
    <tableColumn id="7527" xr3:uid="{A67854D6-AE29-5F4A-9089-42FE6A205FDE}" name="Column7491" dataDxfId="8977"/>
    <tableColumn id="7528" xr3:uid="{EC3E54F4-8051-7D4A-9797-027FF0FFCBF9}" name="Column7492" dataDxfId="8976"/>
    <tableColumn id="7529" xr3:uid="{50B76DC5-253F-0046-82A6-18C88EE9D983}" name="Column7493" dataDxfId="8975"/>
    <tableColumn id="7530" xr3:uid="{CAAD2A7F-9DD6-1141-8A53-D301E973E2F5}" name="Column7494" dataDxfId="8974"/>
    <tableColumn id="7531" xr3:uid="{5B57FDB4-94E4-3745-AC8C-2D8735A4F78D}" name="Column7495" dataDxfId="8973"/>
    <tableColumn id="7532" xr3:uid="{9D36EDF4-D4A9-B948-B9E9-D85C6F33830C}" name="Column7496" dataDxfId="8972"/>
    <tableColumn id="7533" xr3:uid="{4F6EDFAA-A9D4-A742-956A-A6D02E0E71F6}" name="Column7497" dataDxfId="8971"/>
    <tableColumn id="7534" xr3:uid="{49843F98-28D3-4F4E-9E20-E198D01B4EE1}" name="Column7498" dataDxfId="8970"/>
    <tableColumn id="7535" xr3:uid="{211F9DF6-D65E-C444-9514-B915D8E677C4}" name="Column7499" dataDxfId="8969"/>
    <tableColumn id="7536" xr3:uid="{9A46BFB6-F0B5-EE49-9F34-DB0036BF4D1F}" name="Column7500" dataDxfId="8968"/>
    <tableColumn id="7537" xr3:uid="{3F87D13D-3E4A-BE4B-BA57-6E23D6BC4F5E}" name="Column7501" dataDxfId="8967"/>
    <tableColumn id="7538" xr3:uid="{F5AF20E0-1D37-DC40-AE64-47DE087DD9B4}" name="Column7502" dataDxfId="8966"/>
    <tableColumn id="7539" xr3:uid="{FB61DDF4-D13C-3E43-B06A-E860D8927736}" name="Column7503" dataDxfId="8965"/>
    <tableColumn id="7540" xr3:uid="{0CAA3058-65F5-434A-96EE-1D73F2D2F8C2}" name="Column7504" dataDxfId="8964"/>
    <tableColumn id="7541" xr3:uid="{ECEFD7D5-B938-E244-926D-99AE6DED5475}" name="Column7505" dataDxfId="8963"/>
    <tableColumn id="7542" xr3:uid="{065B5B5A-C39D-9045-88CB-D55E5D77CEE2}" name="Column7506" dataDxfId="8962"/>
    <tableColumn id="7543" xr3:uid="{6D4BA6C7-6824-EE40-BD58-F79449B1EBEE}" name="Column7507" dataDxfId="8961"/>
    <tableColumn id="7544" xr3:uid="{2BF9AFE2-8FA1-0F47-A28C-CC78AF81D100}" name="Column7508" dataDxfId="8960"/>
    <tableColumn id="7545" xr3:uid="{B3ABA909-D063-AD42-BA86-EF3D1BA6E79B}" name="Column7509" dataDxfId="8959"/>
    <tableColumn id="7546" xr3:uid="{17E094DE-FC73-5549-A02B-F80280EDBBCF}" name="Column7510" dataDxfId="8958"/>
    <tableColumn id="7547" xr3:uid="{2880DE34-32E8-FC43-8C09-14D072D5F11A}" name="Column7511" dataDxfId="8957"/>
    <tableColumn id="7548" xr3:uid="{E0D98D02-890C-574F-9376-8CCDCE47BACA}" name="Column7512" dataDxfId="8956"/>
    <tableColumn id="7549" xr3:uid="{5F0407C7-22A8-5944-A3BB-185EC50DC391}" name="Column7513" dataDxfId="8955"/>
    <tableColumn id="7550" xr3:uid="{73974493-3A98-1A40-B202-45723077D362}" name="Column7514" dataDxfId="8954"/>
    <tableColumn id="7551" xr3:uid="{0924FE52-3802-4740-BAC6-E46D2F59E5C4}" name="Column7515" dataDxfId="8953"/>
    <tableColumn id="7552" xr3:uid="{10A03205-422E-574A-9D9F-4320B288BB4A}" name="Column7516" dataDxfId="8952"/>
    <tableColumn id="7553" xr3:uid="{8FD5AC18-5B61-B747-92A5-131029A00D24}" name="Column7517" dataDxfId="8951"/>
    <tableColumn id="7554" xr3:uid="{F82E3019-9DAE-D740-A036-6DC1E499338E}" name="Column7518" dataDxfId="8950"/>
    <tableColumn id="7555" xr3:uid="{3B5FBF7F-352C-6245-AD78-C32D6A70CE5A}" name="Column7519" dataDxfId="8949"/>
    <tableColumn id="7556" xr3:uid="{21227151-30E1-DF42-9192-4FF88EFD0C3E}" name="Column7520" dataDxfId="8948"/>
    <tableColumn id="7557" xr3:uid="{9DD656EA-3413-E74A-9D77-F53001693718}" name="Column7521" dataDxfId="8947"/>
    <tableColumn id="7558" xr3:uid="{E0848DC7-3928-EF4D-B97E-661E49B94937}" name="Column7522" dataDxfId="8946"/>
    <tableColumn id="7559" xr3:uid="{4B26370D-48FB-674A-BC2B-1CAD23009D39}" name="Column7523" dataDxfId="8945"/>
    <tableColumn id="7560" xr3:uid="{13DF91A7-CF06-994F-97F6-EB75A8D10937}" name="Column7524" dataDxfId="8944"/>
    <tableColumn id="7561" xr3:uid="{FBBC2818-1B0B-A944-A113-7195E9F5E019}" name="Column7525" dataDxfId="8943"/>
    <tableColumn id="7562" xr3:uid="{128170A0-0DC5-B246-B73B-4F93009CD82A}" name="Column7526" dataDxfId="8942"/>
    <tableColumn id="7563" xr3:uid="{63B62B06-C40F-BD48-BFF5-30C8329366E5}" name="Column7527" dataDxfId="8941"/>
    <tableColumn id="7564" xr3:uid="{39D95853-AAC4-854E-9524-85950B5FD331}" name="Column7528" dataDxfId="8940"/>
    <tableColumn id="7565" xr3:uid="{77202DE3-FFD4-5848-992B-25E1EECD1A3D}" name="Column7529" dataDxfId="8939"/>
    <tableColumn id="7566" xr3:uid="{395021EA-2E4B-264A-9EC6-39871F9CDF5B}" name="Column7530" dataDxfId="8938"/>
    <tableColumn id="7567" xr3:uid="{71FB28E3-1DCF-7446-A6DC-2874B7CF0C23}" name="Column7531" dataDxfId="8937"/>
    <tableColumn id="7568" xr3:uid="{9AE706D2-AD91-8B43-8EDC-03194C003897}" name="Column7532" dataDxfId="8936"/>
    <tableColumn id="7569" xr3:uid="{C43F7515-F716-C041-B818-75AC78BFE502}" name="Column7533" dataDxfId="8935"/>
    <tableColumn id="7570" xr3:uid="{C5D6E4A4-920E-0E48-9E0C-49E08B600B77}" name="Column7534" dataDxfId="8934"/>
    <tableColumn id="7571" xr3:uid="{A0C12179-87FD-2448-94B9-ECFF69F02B7E}" name="Column7535" dataDxfId="8933"/>
    <tableColumn id="7572" xr3:uid="{DBA44D14-67A4-8748-9773-8E41A68C734A}" name="Column7536" dataDxfId="8932"/>
    <tableColumn id="7573" xr3:uid="{7EFA43AC-571D-5F40-B01E-CA8698000B8D}" name="Column7537" dataDxfId="8931"/>
    <tableColumn id="7574" xr3:uid="{C1D70FDD-D315-7E46-AF71-2E671FECA337}" name="Column7538" dataDxfId="8930"/>
    <tableColumn id="7575" xr3:uid="{C9EC9876-25E4-264E-8087-30583DFDF99A}" name="Column7539" dataDxfId="8929"/>
    <tableColumn id="7576" xr3:uid="{B8C871C8-0588-0F4E-A61E-CA81D42F986C}" name="Column7540" dataDxfId="8928"/>
    <tableColumn id="7577" xr3:uid="{BA494A85-D7FA-3A41-8389-DC0ABB225E3B}" name="Column7541" dataDxfId="8927"/>
    <tableColumn id="7578" xr3:uid="{8ECD11C2-99AC-D545-A652-A39A7D44C69C}" name="Column7542" dataDxfId="8926"/>
    <tableColumn id="7579" xr3:uid="{C5E3EDE6-46EA-C446-9FB3-EA2FD3EF4330}" name="Column7543" dataDxfId="8925"/>
    <tableColumn id="7580" xr3:uid="{7CC1FDCE-3934-D74E-8328-DDA9EDC4B403}" name="Column7544" dataDxfId="8924"/>
    <tableColumn id="7581" xr3:uid="{BB5F8E23-0F60-4D45-B9C2-6BD8010DCC9E}" name="Column7545" dataDxfId="8923"/>
    <tableColumn id="7582" xr3:uid="{081BC8BF-5572-C24B-A86A-B6B30C1AE7F4}" name="Column7546" dataDxfId="8922"/>
    <tableColumn id="7583" xr3:uid="{5F6F8885-1CE4-AE40-BA63-A23B1583E712}" name="Column7547" dataDxfId="8921"/>
    <tableColumn id="7584" xr3:uid="{E86551B3-AC5C-A442-BF17-394BE048912C}" name="Column7548" dataDxfId="8920"/>
    <tableColumn id="7585" xr3:uid="{63315DBA-8570-5D48-9F6E-0EFFB9323DD1}" name="Column7549" dataDxfId="8919"/>
    <tableColumn id="7586" xr3:uid="{AFDF1A22-5AF9-3440-92C3-8B9D57932F45}" name="Column7550" dataDxfId="8918"/>
    <tableColumn id="7587" xr3:uid="{2D235919-4DFD-2440-8856-AC0C353E4D07}" name="Column7551" dataDxfId="8917"/>
    <tableColumn id="7588" xr3:uid="{868A7707-99AE-A34B-9710-9048F4BA72D8}" name="Column7552" dataDxfId="8916"/>
    <tableColumn id="7589" xr3:uid="{F2F011C8-AD9C-5147-AC1A-5861EAF9DF26}" name="Column7553" dataDxfId="8915"/>
    <tableColumn id="7590" xr3:uid="{30B80A2B-04EC-F140-925C-32FCF17410B1}" name="Column7554" dataDxfId="8914"/>
    <tableColumn id="7591" xr3:uid="{663D5785-63D1-6D4E-AEBC-CD25E97C44F8}" name="Column7555" dataDxfId="8913"/>
    <tableColumn id="7592" xr3:uid="{4A60F101-9299-7642-B34B-5136AD5DB2A3}" name="Column7556" dataDxfId="8912"/>
    <tableColumn id="7593" xr3:uid="{FD50D0C7-A99F-6C45-8BA8-CE00ADD06C32}" name="Column7557" dataDxfId="8911"/>
    <tableColumn id="7594" xr3:uid="{6CAAEF27-3C7B-5F4C-892F-EFC3BD59B463}" name="Column7558" dataDxfId="8910"/>
    <tableColumn id="7595" xr3:uid="{E22B676B-E66D-7043-8F8D-C26CB8C3504F}" name="Column7559" dataDxfId="8909"/>
    <tableColumn id="7596" xr3:uid="{FC35A376-4210-9140-B2CC-B841FB03A74E}" name="Column7560" dataDxfId="8908"/>
    <tableColumn id="7597" xr3:uid="{D8B1E5D1-E54F-3849-B968-4342A4A19839}" name="Column7561" dataDxfId="8907"/>
    <tableColumn id="7598" xr3:uid="{09769162-52DB-7843-AD8A-2E46352A8614}" name="Column7562" dataDxfId="8906"/>
    <tableColumn id="7599" xr3:uid="{73908F39-19BD-8349-8210-BB94CB00083D}" name="Column7563" dataDxfId="8905"/>
    <tableColumn id="7600" xr3:uid="{0C71542D-56FA-C149-9616-F985BAEABA3E}" name="Column7564" dataDxfId="8904"/>
    <tableColumn id="7601" xr3:uid="{CCAB8F6B-AA5A-9E4A-BCCF-46BDFA241964}" name="Column7565" dataDxfId="8903"/>
    <tableColumn id="7602" xr3:uid="{AB4CB212-CED7-754A-8DFD-02F5F366F641}" name="Column7566" dataDxfId="8902"/>
    <tableColumn id="7603" xr3:uid="{33E2E3C1-B571-CA49-8FE3-3BB86774CC5F}" name="Column7567" dataDxfId="8901"/>
    <tableColumn id="7604" xr3:uid="{5D80B63B-00CE-604F-9BC6-103F975B191F}" name="Column7568" dataDxfId="8900"/>
    <tableColumn id="7605" xr3:uid="{2EB26CDF-2FD6-4C48-B763-D2542C007ACC}" name="Column7569" dataDxfId="8899"/>
    <tableColumn id="7606" xr3:uid="{8F4D300E-DDAC-5A4A-8D12-D343A19AB3D9}" name="Column7570" dataDxfId="8898"/>
    <tableColumn id="7607" xr3:uid="{2D238472-EE76-0547-AA63-AFA2354B782A}" name="Column7571" dataDxfId="8897"/>
    <tableColumn id="7608" xr3:uid="{783071DF-A2EF-5C44-A9C3-DAD1DCE52930}" name="Column7572" dataDxfId="8896"/>
    <tableColumn id="7609" xr3:uid="{F97D36FF-A8F6-874B-A419-C1D8ECE78774}" name="Column7573" dataDxfId="8895"/>
    <tableColumn id="7610" xr3:uid="{6B81B8B8-0B2C-2D48-9BA9-B3C6C6B43DD0}" name="Column7574" dataDxfId="8894"/>
    <tableColumn id="7611" xr3:uid="{1C478709-28A5-2644-86B2-F6B39F025D15}" name="Column7575" dataDxfId="8893"/>
    <tableColumn id="7612" xr3:uid="{4B6263CA-AA74-3143-8F6C-0E54A87126E2}" name="Column7576" dataDxfId="8892"/>
    <tableColumn id="7613" xr3:uid="{02E5C13E-055A-7140-BDED-AEE9E4E10B04}" name="Column7577" dataDxfId="8891"/>
    <tableColumn id="7614" xr3:uid="{A8C91E1D-0426-8747-A804-4224602962E0}" name="Column7578" dataDxfId="8890"/>
    <tableColumn id="7615" xr3:uid="{79ADB5BE-B9A6-394B-95D6-71145073A78A}" name="Column7579" dataDxfId="8889"/>
    <tableColumn id="7616" xr3:uid="{62C090E1-170B-844E-BAD6-6E50B1EE1DBF}" name="Column7580" dataDxfId="8888"/>
    <tableColumn id="7617" xr3:uid="{AA3BCC76-0FFB-5C48-967E-F3A682C3EB0C}" name="Column7581" dataDxfId="8887"/>
    <tableColumn id="7618" xr3:uid="{625FD893-A4A7-0742-BF8B-B9F55A825E75}" name="Column7582" dataDxfId="8886"/>
    <tableColumn id="7619" xr3:uid="{97EDDBDE-F8BE-A34D-B79E-F50D7A326374}" name="Column7583" dataDxfId="8885"/>
    <tableColumn id="7620" xr3:uid="{143DE3EF-1BC7-DD49-B468-705A7B8735FF}" name="Column7584" dataDxfId="8884"/>
    <tableColumn id="7621" xr3:uid="{C22E5809-9A18-2948-8418-755BD729743D}" name="Column7585" dataDxfId="8883"/>
    <tableColumn id="7622" xr3:uid="{89CFEBDE-75F0-9044-B533-B1F86407B8B2}" name="Column7586" dataDxfId="8882"/>
    <tableColumn id="7623" xr3:uid="{9CBAACDC-78FF-854C-AAEC-891735F3F56A}" name="Column7587" dataDxfId="8881"/>
    <tableColumn id="7624" xr3:uid="{64EA414A-FF91-4440-970C-7B203BC8FC54}" name="Column7588" dataDxfId="8880"/>
    <tableColumn id="7625" xr3:uid="{3EDB359C-DB1B-FA40-9CFC-9FC8DFA246E9}" name="Column7589" dataDxfId="8879"/>
    <tableColumn id="7626" xr3:uid="{503B12C6-43E7-784C-BCE5-3B4E2BC99E81}" name="Column7590" dataDxfId="8878"/>
    <tableColumn id="7627" xr3:uid="{861AC0F5-781F-0246-BC0F-F5257B6C0922}" name="Column7591" dataDxfId="8877"/>
    <tableColumn id="7628" xr3:uid="{3C317106-DC16-E84A-9A55-2BD4466BDE0D}" name="Column7592" dataDxfId="8876"/>
    <tableColumn id="7629" xr3:uid="{8E86A49E-BD62-644F-B7E6-611C9ECF54A4}" name="Column7593" dataDxfId="8875"/>
    <tableColumn id="7630" xr3:uid="{914C0D5D-72C2-314C-BF0A-4299C7F2E208}" name="Column7594" dataDxfId="8874"/>
    <tableColumn id="7631" xr3:uid="{FB56F01D-512F-334C-8B84-6558CBAADF47}" name="Column7595" dataDxfId="8873"/>
    <tableColumn id="7632" xr3:uid="{96CBDFEB-AA16-5843-82CD-6B3E3F73E370}" name="Column7596" dataDxfId="8872"/>
    <tableColumn id="7633" xr3:uid="{836308FF-FA52-694A-AAB2-DC58D03E1B2B}" name="Column7597" dataDxfId="8871"/>
    <tableColumn id="7634" xr3:uid="{B93D5CA6-3A72-E74D-9BCE-B5E475D73534}" name="Column7598" dataDxfId="8870"/>
    <tableColumn id="7635" xr3:uid="{847F704C-85A0-D54E-9733-BDEA84B69695}" name="Column7599" dataDxfId="8869"/>
    <tableColumn id="7636" xr3:uid="{9092484F-B889-FD49-A5E9-1949D5915E8F}" name="Column7600" dataDxfId="8868"/>
    <tableColumn id="7637" xr3:uid="{E789DB7E-849B-0E49-9F66-30F6ED51F656}" name="Column7601" dataDxfId="8867"/>
    <tableColumn id="7638" xr3:uid="{113088BE-E4EC-FA49-8363-3D2245C59109}" name="Column7602" dataDxfId="8866"/>
    <tableColumn id="7639" xr3:uid="{AA97B98A-CAF9-9F45-9E42-85BC7958D9FC}" name="Column7603" dataDxfId="8865"/>
    <tableColumn id="7640" xr3:uid="{E3E5F17C-6D9C-F14F-AA82-28DBA2B5F392}" name="Column7604" dataDxfId="8864"/>
    <tableColumn id="7641" xr3:uid="{8EC4199B-A2E1-5A4A-9D5C-1C5F7D8DB53E}" name="Column7605" dataDxfId="8863"/>
    <tableColumn id="7642" xr3:uid="{7AC70E8B-F473-E645-899C-712E000E0E2A}" name="Column7606" dataDxfId="8862"/>
    <tableColumn id="7643" xr3:uid="{73E34D59-AD56-AE4C-B2C7-CFEEE9A0BF73}" name="Column7607" dataDxfId="8861"/>
    <tableColumn id="7644" xr3:uid="{9BFA3B10-D9F6-8E44-9417-2F2DDD16D405}" name="Column7608" dataDxfId="8860"/>
    <tableColumn id="7645" xr3:uid="{29454B41-161F-6F44-ADC9-4CBFE85C2CE8}" name="Column7609" dataDxfId="8859"/>
    <tableColumn id="7646" xr3:uid="{62C8DDF9-7DC8-374B-B9F5-A974E95C19D0}" name="Column7610" dataDxfId="8858"/>
    <tableColumn id="7647" xr3:uid="{66ED9CF0-C168-5A45-841F-D45296E8E774}" name="Column7611" dataDxfId="8857"/>
    <tableColumn id="7648" xr3:uid="{661E6BCB-2FD6-2342-BFB4-C5F611738B6F}" name="Column7612" dataDxfId="8856"/>
    <tableColumn id="7649" xr3:uid="{9AB23A71-5C98-1F4E-9E08-7A77816C0559}" name="Column7613" dataDxfId="8855"/>
    <tableColumn id="7650" xr3:uid="{CE89BC35-041E-244F-8690-1BE29E0AE632}" name="Column7614" dataDxfId="8854"/>
    <tableColumn id="7651" xr3:uid="{9EECBC8D-BF28-D540-A68E-A1B6B404103D}" name="Column7615" dataDxfId="8853"/>
    <tableColumn id="7652" xr3:uid="{A7D8C2DA-D698-004A-BE03-831B42336338}" name="Column7616" dataDxfId="8852"/>
    <tableColumn id="7653" xr3:uid="{E926F0C3-7968-6F4A-A6E6-4708DBC2D7BB}" name="Column7617" dataDxfId="8851"/>
    <tableColumn id="7654" xr3:uid="{9B328AB8-7A62-9B48-ABBA-D7B5356CA18D}" name="Column7618" dataDxfId="8850"/>
    <tableColumn id="7655" xr3:uid="{F433A243-CCBA-BA4E-B89B-C5993D1F83F6}" name="Column7619" dataDxfId="8849"/>
    <tableColumn id="7656" xr3:uid="{38289713-C75C-1942-A029-9FD700FFAB56}" name="Column7620" dataDxfId="8848"/>
    <tableColumn id="7657" xr3:uid="{750EA391-3D72-D042-9780-EE123DF3C877}" name="Column7621" dataDxfId="8847"/>
    <tableColumn id="7658" xr3:uid="{04E3A2AA-07A2-3D49-B05B-A2E8AEC5B8B0}" name="Column7622" dataDxfId="8846"/>
    <tableColumn id="7659" xr3:uid="{B0D7DF3F-79CF-C64B-AA35-A3C2F43AA2ED}" name="Column7623" dataDxfId="8845"/>
    <tableColumn id="7660" xr3:uid="{AFC40581-92CD-2747-8D1C-7EE3020D507F}" name="Column7624" dataDxfId="8844"/>
    <tableColumn id="7661" xr3:uid="{52D72F79-57FE-094A-905B-D86639DAFD31}" name="Column7625" dataDxfId="8843"/>
    <tableColumn id="7662" xr3:uid="{2F8127A0-B79C-CD44-B7C6-6CD659BD0C1E}" name="Column7626" dataDxfId="8842"/>
    <tableColumn id="7663" xr3:uid="{BF81940C-2C4A-414D-85F3-C2EA5241AEAF}" name="Column7627" dataDxfId="8841"/>
    <tableColumn id="7664" xr3:uid="{74B73D62-F470-904E-BC9E-82164E28FC4B}" name="Column7628" dataDxfId="8840"/>
    <tableColumn id="7665" xr3:uid="{3039D5F2-3441-5043-8F65-B07DA624E81E}" name="Column7629" dataDxfId="8839"/>
    <tableColumn id="7666" xr3:uid="{52D62B51-6474-1641-849E-D5F8AF0625EC}" name="Column7630" dataDxfId="8838"/>
    <tableColumn id="7667" xr3:uid="{EF53843A-F7DF-1044-BF9A-D64B1001E4D6}" name="Column7631" dataDxfId="8837"/>
    <tableColumn id="7668" xr3:uid="{B6E79005-FDFF-BD49-A64D-3B7B320C3B67}" name="Column7632" dataDxfId="8836"/>
    <tableColumn id="7669" xr3:uid="{AD651673-F6C1-BF44-BA66-EFC926592FC2}" name="Column7633" dataDxfId="8835"/>
    <tableColumn id="7670" xr3:uid="{0AAAA1D7-B35B-7B42-BCB1-DB0538049B58}" name="Column7634" dataDxfId="8834"/>
    <tableColumn id="7671" xr3:uid="{8993A2D6-41B1-1F49-B5A8-366399E4E4C2}" name="Column7635" dataDxfId="8833"/>
    <tableColumn id="7672" xr3:uid="{4A2348B9-A740-194C-BCD7-9C92E8BB8550}" name="Column7636" dataDxfId="8832"/>
    <tableColumn id="7673" xr3:uid="{6A63D408-3CB0-0946-93B2-D9EC0C24F95F}" name="Column7637" dataDxfId="8831"/>
    <tableColumn id="7674" xr3:uid="{6AA2D497-FD5A-BF41-933A-CDAC75ADEA35}" name="Column7638" dataDxfId="8830"/>
    <tableColumn id="7675" xr3:uid="{BBBDB445-C92A-7349-878A-D58DEA3BFE56}" name="Column7639" dataDxfId="8829"/>
    <tableColumn id="7676" xr3:uid="{76B542A3-FA1E-024C-A72B-01C884DA2127}" name="Column7640" dataDxfId="8828"/>
    <tableColumn id="7677" xr3:uid="{DD60690C-2B3A-654D-B375-CC5B5C376162}" name="Column7641" dataDxfId="8827"/>
    <tableColumn id="7678" xr3:uid="{7D6084C7-E5AD-D243-BB19-BBCD5D7C2E92}" name="Column7642" dataDxfId="8826"/>
    <tableColumn id="7679" xr3:uid="{9C4D3D95-752B-BA49-BE54-329DBAA342CD}" name="Column7643" dataDxfId="8825"/>
    <tableColumn id="7680" xr3:uid="{8CFE2D3D-7DAB-2B4F-90A3-F51D1AD06D63}" name="Column7644" dataDxfId="8824"/>
    <tableColumn id="7681" xr3:uid="{4184E6D8-2063-BE49-B119-1406B8B0912F}" name="Column7645" dataDxfId="8823"/>
    <tableColumn id="7682" xr3:uid="{F6E5D157-EA4A-CF44-98EC-B44C48D3EBFE}" name="Column7646" dataDxfId="8822"/>
    <tableColumn id="7683" xr3:uid="{01DFF112-0F64-2B42-A755-BF5E27B9F6AF}" name="Column7647" dataDxfId="8821"/>
    <tableColumn id="7684" xr3:uid="{A8806ACB-3A2D-B045-8897-AC27D425F2E5}" name="Column7648" dataDxfId="8820"/>
    <tableColumn id="7685" xr3:uid="{5C19527B-3461-1340-805D-0E36ADAB1AB5}" name="Column7649" dataDxfId="8819"/>
    <tableColumn id="7686" xr3:uid="{F12B296C-0CDD-C44A-9F86-4C747A3E6746}" name="Column7650" dataDxfId="8818"/>
    <tableColumn id="7687" xr3:uid="{551280FC-5575-8140-B075-A4620294DE9C}" name="Column7651" dataDxfId="8817"/>
    <tableColumn id="7688" xr3:uid="{335DE891-647D-5D48-9D0C-FD569A128386}" name="Column7652" dataDxfId="8816"/>
    <tableColumn id="7689" xr3:uid="{C10780EB-0472-C947-A55C-F20DC26F1305}" name="Column7653" dataDxfId="8815"/>
    <tableColumn id="7690" xr3:uid="{645B6D62-D856-5E47-BAD2-9970073085D3}" name="Column7654" dataDxfId="8814"/>
    <tableColumn id="7691" xr3:uid="{B87D2E7F-E74D-B34A-8D67-0F2D4620E167}" name="Column7655" dataDxfId="8813"/>
    <tableColumn id="7692" xr3:uid="{16296B38-57D0-A145-A356-061098699B4C}" name="Column7656" dataDxfId="8812"/>
    <tableColumn id="7693" xr3:uid="{4AC25B80-AAD0-4748-A69F-B71C871D26EA}" name="Column7657" dataDxfId="8811"/>
    <tableColumn id="7694" xr3:uid="{8A7D9FB7-32F2-AA43-BAC5-89FB62D5C949}" name="Column7658" dataDxfId="8810"/>
    <tableColumn id="7695" xr3:uid="{543236A8-238F-D84B-AEA9-FF077305A60D}" name="Column7659" dataDxfId="8809"/>
    <tableColumn id="7696" xr3:uid="{D56D0387-5207-5E4C-B8B7-089484E07D4A}" name="Column7660" dataDxfId="8808"/>
    <tableColumn id="7697" xr3:uid="{988FF2B7-05A5-9D4D-A18E-B95D7FC7C6BD}" name="Column7661" dataDxfId="8807"/>
    <tableColumn id="7698" xr3:uid="{82C71963-CFAA-984F-9DA6-774F3D9C6F8D}" name="Column7662" dataDxfId="8806"/>
    <tableColumn id="7699" xr3:uid="{33F2036E-14D8-5D42-9222-05B1CC1A5C89}" name="Column7663" dataDxfId="8805"/>
    <tableColumn id="7700" xr3:uid="{595DD7CB-F74F-B843-9A70-54F66C051019}" name="Column7664" dataDxfId="8804"/>
    <tableColumn id="7701" xr3:uid="{4B973C48-BB42-554D-B43F-CE689BF352D4}" name="Column7665" dataDxfId="8803"/>
    <tableColumn id="7702" xr3:uid="{15307149-8374-5840-8102-5D7A8310EE41}" name="Column7666" dataDxfId="8802"/>
    <tableColumn id="7703" xr3:uid="{CF8D7F01-0CBE-3743-BFBC-98C7C34DE27E}" name="Column7667" dataDxfId="8801"/>
    <tableColumn id="7704" xr3:uid="{80E79125-8C38-6C46-AF7F-3B8386F0643A}" name="Column7668" dataDxfId="8800"/>
    <tableColumn id="7705" xr3:uid="{BB3D7E6D-C87D-3642-A61E-1DFA44ECC048}" name="Column7669" dataDxfId="8799"/>
    <tableColumn id="7706" xr3:uid="{34CA6E16-3648-5E4D-8CB2-FA978894D9F6}" name="Column7670" dataDxfId="8798"/>
    <tableColumn id="7707" xr3:uid="{BB20B8B7-BE95-DD42-93CD-031CA9D29CBB}" name="Column7671" dataDxfId="8797"/>
    <tableColumn id="7708" xr3:uid="{6BF907EB-D6A4-3944-9136-1F165A7D0AEA}" name="Column7672" dataDxfId="8796"/>
    <tableColumn id="7709" xr3:uid="{8271E75E-0560-2F41-B08C-E809287C3645}" name="Column7673" dataDxfId="8795"/>
    <tableColumn id="7710" xr3:uid="{7BE31A4C-A890-364D-9171-E307B62DA8DF}" name="Column7674" dataDxfId="8794"/>
    <tableColumn id="7711" xr3:uid="{DD127B71-9CB4-4D45-B1FD-0ED10BC2174F}" name="Column7675" dataDxfId="8793"/>
    <tableColumn id="7712" xr3:uid="{B315D58B-C6A9-BC42-BA34-EE25AF36193E}" name="Column7676" dataDxfId="8792"/>
    <tableColumn id="7713" xr3:uid="{3456D202-0C18-7C4E-A94B-53669DAA2493}" name="Column7677" dataDxfId="8791"/>
    <tableColumn id="7714" xr3:uid="{336FBDCE-89B4-2D46-A620-4594A1A23FCD}" name="Column7678" dataDxfId="8790"/>
    <tableColumn id="7715" xr3:uid="{793CE836-DEE9-C241-A559-2330EA652486}" name="Column7679" dataDxfId="8789"/>
    <tableColumn id="7716" xr3:uid="{775CA6BC-47A9-BF48-9D74-D87E710B2165}" name="Column7680" dataDxfId="8788"/>
    <tableColumn id="7717" xr3:uid="{E5442849-1350-E746-9475-02A26C5D85D6}" name="Column7681" dataDxfId="8787"/>
    <tableColumn id="7718" xr3:uid="{0223590E-FE81-644B-8D6B-85EEDC5401D6}" name="Column7682" dataDxfId="8786"/>
    <tableColumn id="7719" xr3:uid="{805DB2F7-905A-334B-9F2D-43B18CF68694}" name="Column7683" dataDxfId="8785"/>
    <tableColumn id="7720" xr3:uid="{27661DDF-FAE9-DA4D-AB93-C50C56A0949A}" name="Column7684" dataDxfId="8784"/>
    <tableColumn id="7721" xr3:uid="{3CD445F8-9A99-6144-8B06-8A1B8B659100}" name="Column7685" dataDxfId="8783"/>
    <tableColumn id="7722" xr3:uid="{5AC50592-AA64-8B4C-9FBF-2E1FA8D4A194}" name="Column7686" dataDxfId="8782"/>
    <tableColumn id="7723" xr3:uid="{4651A3C3-F06B-E54F-914D-B42B82C6807F}" name="Column7687" dataDxfId="8781"/>
    <tableColumn id="7724" xr3:uid="{71173114-C757-7047-A3CA-7630D6AD8F55}" name="Column7688" dataDxfId="8780"/>
    <tableColumn id="7725" xr3:uid="{82F98BDB-2384-6B45-8A04-FF4CC1007078}" name="Column7689" dataDxfId="8779"/>
    <tableColumn id="7726" xr3:uid="{C87837AB-02B9-8A4A-A705-F386BD633F15}" name="Column7690" dataDxfId="8778"/>
    <tableColumn id="7727" xr3:uid="{9253DCBE-E8DC-F74A-94DB-740CD39C2A58}" name="Column7691" dataDxfId="8777"/>
    <tableColumn id="7728" xr3:uid="{40529244-2F3E-B141-BB6E-BDAF6CB57356}" name="Column7692" dataDxfId="8776"/>
    <tableColumn id="7729" xr3:uid="{DEB7FD77-C4BF-FC45-BD3A-9FC62E138F58}" name="Column7693" dataDxfId="8775"/>
    <tableColumn id="7730" xr3:uid="{1ED8DD41-F71F-5745-A7CA-E22FFF6EAB99}" name="Column7694" dataDxfId="8774"/>
    <tableColumn id="7731" xr3:uid="{5013058F-59F2-2847-9414-3E567125C799}" name="Column7695" dataDxfId="8773"/>
    <tableColumn id="7732" xr3:uid="{4AE2CD03-F80C-584D-BFBF-E698C3C112F5}" name="Column7696" dataDxfId="8772"/>
    <tableColumn id="7733" xr3:uid="{D87C2247-CFBD-C944-84A3-F63C2CE78DDA}" name="Column7697" dataDxfId="8771"/>
    <tableColumn id="7734" xr3:uid="{017B6F32-1DD3-AB4A-8A67-4D395831340C}" name="Column7698" dataDxfId="8770"/>
    <tableColumn id="7735" xr3:uid="{8B087C6D-3C85-4148-BE37-B6B52AEE3749}" name="Column7699" dataDxfId="8769"/>
    <tableColumn id="7736" xr3:uid="{80EB9E23-483B-C347-8AFE-06913646D05C}" name="Column7700" dataDxfId="8768"/>
    <tableColumn id="7737" xr3:uid="{F97D5134-608A-964D-BAB2-C66E52B2AAD6}" name="Column7701" dataDxfId="8767"/>
    <tableColumn id="7738" xr3:uid="{AA2D45CA-BA8D-D248-9DEB-0DA36CCB5427}" name="Column7702" dataDxfId="8766"/>
    <tableColumn id="7739" xr3:uid="{32314744-B47B-E741-967E-34EDAF395E16}" name="Column7703" dataDxfId="8765"/>
    <tableColumn id="7740" xr3:uid="{C28F48BB-D980-3B47-B5E4-758EC5C87BBE}" name="Column7704" dataDxfId="8764"/>
    <tableColumn id="7741" xr3:uid="{9D4DDE0C-97D6-6745-9F6E-A9DB7ADF927C}" name="Column7705" dataDxfId="8763"/>
    <tableColumn id="7742" xr3:uid="{05E4BCC6-B2E7-134A-9540-EC59FD0994AA}" name="Column7706" dataDxfId="8762"/>
    <tableColumn id="7743" xr3:uid="{6B95E846-3C56-814B-AA76-353E481D8D37}" name="Column7707" dataDxfId="8761"/>
    <tableColumn id="7744" xr3:uid="{679356EF-981F-E044-A619-81E0ED34A308}" name="Column7708" dataDxfId="8760"/>
    <tableColumn id="7745" xr3:uid="{F82BA797-37A1-534E-980F-8C9FA4D4E9BA}" name="Column7709" dataDxfId="8759"/>
    <tableColumn id="7746" xr3:uid="{D0B7374A-ECE0-8E4D-BAF7-C3120CE90BF5}" name="Column7710" dataDxfId="8758"/>
    <tableColumn id="7747" xr3:uid="{27371106-11CF-7E4B-9581-640263EBD2A9}" name="Column7711" dataDxfId="8757"/>
    <tableColumn id="7748" xr3:uid="{88A87917-9F8B-D04D-926E-FFA85B10B5D3}" name="Column7712" dataDxfId="8756"/>
    <tableColumn id="7749" xr3:uid="{5CA87FBA-CF42-C542-8AE8-8935B3836B43}" name="Column7713" dataDxfId="8755"/>
    <tableColumn id="7750" xr3:uid="{3533C678-0478-784C-B163-09213810C96B}" name="Column7714" dataDxfId="8754"/>
    <tableColumn id="7751" xr3:uid="{DCF92955-046E-9047-B47E-B7CA60493689}" name="Column7715" dataDxfId="8753"/>
    <tableColumn id="7752" xr3:uid="{489C3E93-969C-384C-8502-2E78CB31C20B}" name="Column7716" dataDxfId="8752"/>
    <tableColumn id="7753" xr3:uid="{C4C90943-A9B5-614A-ACB6-1FA71CDA0A9C}" name="Column7717" dataDxfId="8751"/>
    <tableColumn id="7754" xr3:uid="{29A90971-6584-A548-99AA-D2D6142E8DFE}" name="Column7718" dataDxfId="8750"/>
    <tableColumn id="7755" xr3:uid="{AC9BF194-F944-D742-A547-CEA04A7376B0}" name="Column7719" dataDxfId="8749"/>
    <tableColumn id="7756" xr3:uid="{E7246720-88A0-3E4A-B99D-6C182DBAFDB1}" name="Column7720" dataDxfId="8748"/>
    <tableColumn id="7757" xr3:uid="{742DBF19-FA51-1E46-A9BB-3C5D33A6A840}" name="Column7721" dataDxfId="8747"/>
    <tableColumn id="7758" xr3:uid="{93A3BE91-EBD9-6D44-BB91-6824B3499B3D}" name="Column7722" dataDxfId="8746"/>
    <tableColumn id="7759" xr3:uid="{44EEF6C5-568D-4D40-8C0B-B113250CCB51}" name="Column7723" dataDxfId="8745"/>
    <tableColumn id="7760" xr3:uid="{1E75C6EF-8FFE-984F-B385-41A629702AE3}" name="Column7724" dataDxfId="8744"/>
    <tableColumn id="7761" xr3:uid="{51780F1F-C899-5B4A-BD22-98C21EF56DA0}" name="Column7725" dataDxfId="8743"/>
    <tableColumn id="7762" xr3:uid="{602FC581-B36C-3946-9B7F-A7607C6A11D4}" name="Column7726" dataDxfId="8742"/>
    <tableColumn id="7763" xr3:uid="{2DE287D1-5BAE-914E-8251-29C1ADB42779}" name="Column7727" dataDxfId="8741"/>
    <tableColumn id="7764" xr3:uid="{4F6E15A6-60DC-AA44-9E01-883DF852C6C8}" name="Column7728" dataDxfId="8740"/>
    <tableColumn id="7765" xr3:uid="{1ED93704-8161-F84B-9CA9-BEE0E6C2437E}" name="Column7729" dataDxfId="8739"/>
    <tableColumn id="7766" xr3:uid="{D7F3798D-1576-A246-9F32-398057F49ED4}" name="Column7730" dataDxfId="8738"/>
    <tableColumn id="7767" xr3:uid="{95FA8168-8E80-B94B-AEA9-585E7CD64F8E}" name="Column7731" dataDxfId="8737"/>
    <tableColumn id="7768" xr3:uid="{F23497A1-CDF5-5344-A15C-D38E055E02F0}" name="Column7732" dataDxfId="8736"/>
    <tableColumn id="7769" xr3:uid="{172DFA96-E779-134B-A88E-D33D8C7E7713}" name="Column7733" dataDxfId="8735"/>
    <tableColumn id="7770" xr3:uid="{1A82E95E-C61C-3B48-8114-B0BE800C5CA6}" name="Column7734" dataDxfId="8734"/>
    <tableColumn id="7771" xr3:uid="{663BDD59-5B88-E145-BE34-309CBABC1DE2}" name="Column7735" dataDxfId="8733"/>
    <tableColumn id="7772" xr3:uid="{40F8DD88-5269-8246-A35D-5E11D24E3391}" name="Column7736" dataDxfId="8732"/>
    <tableColumn id="7773" xr3:uid="{17C261A2-7636-464F-ACD6-37B0D047C1D2}" name="Column7737" dataDxfId="8731"/>
    <tableColumn id="7774" xr3:uid="{1E580A67-E76E-1543-A328-85908DFD7BB7}" name="Column7738" dataDxfId="8730"/>
    <tableColumn id="7775" xr3:uid="{9793D0E6-F50A-4E4E-9660-679E834D33B2}" name="Column7739" dataDxfId="8729"/>
    <tableColumn id="7776" xr3:uid="{9C7CC839-54AB-9043-A844-40567AC2865F}" name="Column7740" dataDxfId="8728"/>
    <tableColumn id="7777" xr3:uid="{9B75F972-2155-0942-9A46-42BEED67A4DC}" name="Column7741" dataDxfId="8727"/>
    <tableColumn id="7778" xr3:uid="{43BC40C9-B823-2246-8270-50EB5E2818E2}" name="Column7742" dataDxfId="8726"/>
    <tableColumn id="7779" xr3:uid="{3B68A135-E757-1942-8457-A4597436B532}" name="Column7743" dataDxfId="8725"/>
    <tableColumn id="7780" xr3:uid="{00377115-14C7-934A-8134-D7367843179A}" name="Column7744" dataDxfId="8724"/>
    <tableColumn id="7781" xr3:uid="{7C980542-1216-9C47-A5A0-05FF020ED31A}" name="Column7745" dataDxfId="8723"/>
    <tableColumn id="7782" xr3:uid="{85E34E50-35B1-504A-A529-FF31C41AB45E}" name="Column7746" dataDxfId="8722"/>
    <tableColumn id="7783" xr3:uid="{D6BC9D35-6229-324C-A70B-1BD5332A5628}" name="Column7747" dataDxfId="8721"/>
    <tableColumn id="7784" xr3:uid="{26B94222-5404-E74D-BD17-D766F8E72B02}" name="Column7748" dataDxfId="8720"/>
    <tableColumn id="7785" xr3:uid="{25D86708-9FDA-914F-8773-98E21CACC60F}" name="Column7749" dataDxfId="8719"/>
    <tableColumn id="7786" xr3:uid="{BD9F26BD-9432-2041-9B97-BED403562BA3}" name="Column7750" dataDxfId="8718"/>
    <tableColumn id="7787" xr3:uid="{A42C0510-080D-E841-8806-E9CAFCA10E5D}" name="Column7751" dataDxfId="8717"/>
    <tableColumn id="7788" xr3:uid="{156FA9C9-420E-6046-A7F5-CC2614BF06CE}" name="Column7752" dataDxfId="8716"/>
    <tableColumn id="7789" xr3:uid="{7811004E-3E25-E748-9D58-96A0552937ED}" name="Column7753" dataDxfId="8715"/>
    <tableColumn id="7790" xr3:uid="{41876454-8AD5-C246-927B-C100ABDFFA5D}" name="Column7754" dataDxfId="8714"/>
    <tableColumn id="7791" xr3:uid="{C1F67843-CF23-2842-91B1-56C045876C71}" name="Column7755" dataDxfId="8713"/>
    <tableColumn id="7792" xr3:uid="{FD704524-3D24-9F4E-BC7C-CEA9628C0487}" name="Column7756" dataDxfId="8712"/>
    <tableColumn id="7793" xr3:uid="{57A7A1B0-69DE-914E-8AF9-397F254A62AA}" name="Column7757" dataDxfId="8711"/>
    <tableColumn id="7794" xr3:uid="{664498E4-EDC5-AC45-AC21-702480D39127}" name="Column7758" dataDxfId="8710"/>
    <tableColumn id="7795" xr3:uid="{EAECF28E-8501-4D47-8477-B2634B2F8BF4}" name="Column7759" dataDxfId="8709"/>
    <tableColumn id="7796" xr3:uid="{34AC78D1-10E4-C447-8879-F2931A44AC70}" name="Column7760" dataDxfId="8708"/>
    <tableColumn id="7797" xr3:uid="{C4C5E9D7-6BA5-0743-A46F-D5D3E282A0EC}" name="Column7761" dataDxfId="8707"/>
    <tableColumn id="7798" xr3:uid="{DFA1B84B-A123-D84E-9197-D3399FADB5DD}" name="Column7762" dataDxfId="8706"/>
    <tableColumn id="7799" xr3:uid="{DD3A6E03-E3CA-E94C-AE26-D818217DF24E}" name="Column7763" dataDxfId="8705"/>
    <tableColumn id="7800" xr3:uid="{4BC97BEE-EDF1-1340-AA08-1E6A8D05F766}" name="Column7764" dataDxfId="8704"/>
    <tableColumn id="7801" xr3:uid="{4C6C50CC-BE09-C14A-9304-E0485A85A533}" name="Column7765" dataDxfId="8703"/>
    <tableColumn id="7802" xr3:uid="{4C45FCFE-9395-014F-8A75-076A693BAFD8}" name="Column7766" dataDxfId="8702"/>
    <tableColumn id="7803" xr3:uid="{105562B5-0456-C94E-8061-F1C9E5BB3578}" name="Column7767" dataDxfId="8701"/>
    <tableColumn id="7804" xr3:uid="{2D4A590D-3F10-F841-A352-C8C25C89D1F7}" name="Column7768" dataDxfId="8700"/>
    <tableColumn id="7805" xr3:uid="{2B72ED1D-CF0C-B441-8215-65CDB840506E}" name="Column7769" dataDxfId="8699"/>
    <tableColumn id="7806" xr3:uid="{029ACCA5-E7A3-4045-8804-B7522FB5E137}" name="Column7770" dataDxfId="8698"/>
    <tableColumn id="7807" xr3:uid="{FAD47077-BDBD-3E46-A001-7D02EC392479}" name="Column7771" dataDxfId="8697"/>
    <tableColumn id="7808" xr3:uid="{0A79B142-8B64-8D41-8DC5-B3A05897839C}" name="Column7772" dataDxfId="8696"/>
    <tableColumn id="7809" xr3:uid="{F981BD5B-2244-C645-969B-DAE7994CD9C1}" name="Column7773" dataDxfId="8695"/>
    <tableColumn id="7810" xr3:uid="{956FB5F6-9EA2-8848-8642-B1F12B0618A2}" name="Column7774" dataDxfId="8694"/>
    <tableColumn id="7811" xr3:uid="{D77B758D-5097-764C-B5B1-2257CACD7DB4}" name="Column7775" dataDxfId="8693"/>
    <tableColumn id="7812" xr3:uid="{0CF851CA-21AD-BB4C-BA71-EE8BB7AE167C}" name="Column7776" dataDxfId="8692"/>
    <tableColumn id="7813" xr3:uid="{0FA5AA38-C369-2D41-96C1-9EDC4BA453EC}" name="Column7777" dataDxfId="8691"/>
    <tableColumn id="7814" xr3:uid="{4AF2F715-3456-6748-B627-6059E9282770}" name="Column7778" dataDxfId="8690"/>
    <tableColumn id="7815" xr3:uid="{D3C5A576-E845-984B-ACBF-96E52499879D}" name="Column7779" dataDxfId="8689"/>
    <tableColumn id="7816" xr3:uid="{12D51870-B727-FB45-A8C5-49D1B1919ADD}" name="Column7780" dataDxfId="8688"/>
    <tableColumn id="7817" xr3:uid="{607AC77D-B151-AC4B-9F13-C875B3DD25FD}" name="Column7781" dataDxfId="8687"/>
    <tableColumn id="7818" xr3:uid="{4982EF81-EDE5-7A47-8C05-A9BB67B5447C}" name="Column7782" dataDxfId="8686"/>
    <tableColumn id="7819" xr3:uid="{78B356EB-2A35-8E4F-8083-108639F393EE}" name="Column7783" dataDxfId="8685"/>
    <tableColumn id="7820" xr3:uid="{3AA020F4-780F-5848-AC69-82499DAEE4B3}" name="Column7784" dataDxfId="8684"/>
    <tableColumn id="7821" xr3:uid="{C693060B-DD44-7C4C-8D03-51316BBAEDAE}" name="Column7785" dataDxfId="8683"/>
    <tableColumn id="7822" xr3:uid="{641B6D1A-A355-DC45-AAA4-50F66D05DC54}" name="Column7786" dataDxfId="8682"/>
    <tableColumn id="7823" xr3:uid="{D273961A-1E3E-4047-AED6-0A82F1A2A214}" name="Column7787" dataDxfId="8681"/>
    <tableColumn id="7824" xr3:uid="{90C82A26-5672-C640-9F5F-09FE069E24DA}" name="Column7788" dataDxfId="8680"/>
    <tableColumn id="7825" xr3:uid="{B56C7187-807D-9644-83F7-5250FA46E63B}" name="Column7789" dataDxfId="8679"/>
    <tableColumn id="7826" xr3:uid="{3FBF37B3-DD92-BE42-9973-F3A892E45BCA}" name="Column7790" dataDxfId="8678"/>
    <tableColumn id="7827" xr3:uid="{E4030B9D-C58A-4D43-959F-2EC509ADC7E5}" name="Column7791" dataDxfId="8677"/>
    <tableColumn id="7828" xr3:uid="{F2F62D6D-6FA1-0C43-8F00-E6FF9E099DA7}" name="Column7792" dataDxfId="8676"/>
    <tableColumn id="7829" xr3:uid="{5A368F17-D662-3243-AE34-9DB7809F89E0}" name="Column7793" dataDxfId="8675"/>
    <tableColumn id="7830" xr3:uid="{00760FE9-7B06-0D40-9C07-A5E49128ECA6}" name="Column7794" dataDxfId="8674"/>
    <tableColumn id="7831" xr3:uid="{1DD2AA0E-9FE0-8948-A335-09AFF838D395}" name="Column7795" dataDxfId="8673"/>
    <tableColumn id="7832" xr3:uid="{AE51A551-1EBE-3749-A6B4-07E137930841}" name="Column7796" dataDxfId="8672"/>
    <tableColumn id="7833" xr3:uid="{DAC6B335-F919-DD4D-B1ED-1835785FCA2E}" name="Column7797" dataDxfId="8671"/>
    <tableColumn id="7834" xr3:uid="{A2F19B1A-551B-F542-8A3F-6DCE95019407}" name="Column7798" dataDxfId="8670"/>
    <tableColumn id="7835" xr3:uid="{D5C13CFE-6E18-E349-A6F2-5161F493E766}" name="Column7799" dataDxfId="8669"/>
    <tableColumn id="7836" xr3:uid="{833AE0D4-0467-6844-B173-66FAF750AD2D}" name="Column7800" dataDxfId="8668"/>
    <tableColumn id="7837" xr3:uid="{1F5C8E9D-D24D-AD4E-8E1F-56AF7EA478AE}" name="Column7801" dataDxfId="8667"/>
    <tableColumn id="7838" xr3:uid="{FA3B29BC-90CC-0848-8574-982010CB9A8F}" name="Column7802" dataDxfId="8666"/>
    <tableColumn id="7839" xr3:uid="{7ECE12AB-7516-634A-9738-DD2F8974D37E}" name="Column7803" dataDxfId="8665"/>
    <tableColumn id="7840" xr3:uid="{46101C83-EA3C-8F4A-A6C3-BBB46DE3C831}" name="Column7804" dataDxfId="8664"/>
    <tableColumn id="7841" xr3:uid="{B72E92F2-58D8-674E-A1E8-35DE47DEE6BB}" name="Column7805" dataDxfId="8663"/>
    <tableColumn id="7842" xr3:uid="{B1108EFB-01D4-844D-816C-5764D726E692}" name="Column7806" dataDxfId="8662"/>
    <tableColumn id="7843" xr3:uid="{890ABC36-3AD0-6542-9B7E-7F7534C9B4A7}" name="Column7807" dataDxfId="8661"/>
    <tableColumn id="7844" xr3:uid="{F02567E3-1C1C-BB41-BE1E-5A8BB846FCD0}" name="Column7808" dataDxfId="8660"/>
    <tableColumn id="7845" xr3:uid="{CBC0B446-8FD0-8246-AACC-99A6E379D871}" name="Column7809" dataDxfId="8659"/>
    <tableColumn id="7846" xr3:uid="{CCF2DA01-436E-B143-8E49-972B25491796}" name="Column7810" dataDxfId="8658"/>
    <tableColumn id="7847" xr3:uid="{FCF63BBC-E17F-3C47-85E8-3E5735D0CC30}" name="Column7811" dataDxfId="8657"/>
    <tableColumn id="7848" xr3:uid="{34F5A1FC-77FA-BA4E-B045-FEE2B757BDEA}" name="Column7812" dataDxfId="8656"/>
    <tableColumn id="7849" xr3:uid="{5339289C-BF56-F244-A2C5-02243D9365C1}" name="Column7813" dataDxfId="8655"/>
    <tableColumn id="7850" xr3:uid="{65A24FB3-6B53-2840-BAA7-89541AA32043}" name="Column7814" dataDxfId="8654"/>
    <tableColumn id="7851" xr3:uid="{EE883B94-6712-714E-B997-8D659143BD70}" name="Column7815" dataDxfId="8653"/>
    <tableColumn id="7852" xr3:uid="{1A76173B-4BC6-0443-9F85-6C91D7CE338C}" name="Column7816" dataDxfId="8652"/>
    <tableColumn id="7853" xr3:uid="{01D5799E-F516-D54B-A2CC-D9BA7FED47EF}" name="Column7817" dataDxfId="8651"/>
    <tableColumn id="7854" xr3:uid="{5881C1EC-E255-DF4A-9F8D-CFADAFFCD238}" name="Column7818" dataDxfId="8650"/>
    <tableColumn id="7855" xr3:uid="{1F27B675-CD7E-E044-ABFE-844B3014090C}" name="Column7819" dataDxfId="8649"/>
    <tableColumn id="7856" xr3:uid="{EA2916B1-6F75-6242-A3F7-9C4E7D3E1F0B}" name="Column7820" dataDxfId="8648"/>
    <tableColumn id="7857" xr3:uid="{BF194213-7C5E-4644-8F41-9D8D646084D7}" name="Column7821" dataDxfId="8647"/>
    <tableColumn id="7858" xr3:uid="{3A5940F9-4E4B-4C4D-B23A-5E833CC57CB1}" name="Column7822" dataDxfId="8646"/>
    <tableColumn id="7859" xr3:uid="{BE6AEB37-1530-0840-80A5-BE104C318086}" name="Column7823" dataDxfId="8645"/>
    <tableColumn id="7860" xr3:uid="{157C86DB-1BE7-6145-BF2C-B35AF1D0D140}" name="Column7824" dataDxfId="8644"/>
    <tableColumn id="7861" xr3:uid="{DBD33D8C-ABA2-0442-87AF-3F329706CCCD}" name="Column7825" dataDxfId="8643"/>
    <tableColumn id="7862" xr3:uid="{55F8D776-EF67-064D-B666-5145F59B21A8}" name="Column7826" dataDxfId="8642"/>
    <tableColumn id="7863" xr3:uid="{6ED8F4C8-5AD8-6E4E-A219-FD859BC818FC}" name="Column7827" dataDxfId="8641"/>
    <tableColumn id="7864" xr3:uid="{801EF78F-324E-E745-8473-8BC7159682E7}" name="Column7828" dataDxfId="8640"/>
    <tableColumn id="7865" xr3:uid="{46E01142-A893-A445-A5AC-DAD3152CB28E}" name="Column7829" dataDxfId="8639"/>
    <tableColumn id="7866" xr3:uid="{0F0CCAF0-AD98-9249-BB35-EEBA619C4B4A}" name="Column7830" dataDxfId="8638"/>
    <tableColumn id="7867" xr3:uid="{8FC07732-93E8-EC4A-9E1C-331532238105}" name="Column7831" dataDxfId="8637"/>
    <tableColumn id="7868" xr3:uid="{2F03DFCA-070D-B24F-85FD-47D2D23CAFAB}" name="Column7832" dataDxfId="8636"/>
    <tableColumn id="7869" xr3:uid="{9E3BA001-11E8-BF41-9CBC-2FFC9BF71873}" name="Column7833" dataDxfId="8635"/>
    <tableColumn id="7870" xr3:uid="{21940BFB-597F-AD46-AED0-9A31F5656225}" name="Column7834" dataDxfId="8634"/>
    <tableColumn id="7871" xr3:uid="{CA175A85-F0C8-6F4C-B239-CEB4DF4104E2}" name="Column7835" dataDxfId="8633"/>
    <tableColumn id="7872" xr3:uid="{97563257-BE35-1A4B-B799-C8C68CC396B0}" name="Column7836" dataDxfId="8632"/>
    <tableColumn id="7873" xr3:uid="{3FD84C30-2218-1C44-B2F0-9C0E511F9CB3}" name="Column7837" dataDxfId="8631"/>
    <tableColumn id="7874" xr3:uid="{D7857270-4F03-444B-B70F-8DE61F7E0C60}" name="Column7838" dataDxfId="8630"/>
    <tableColumn id="7875" xr3:uid="{C819C71E-FECC-184A-A0F1-9815B581E620}" name="Column7839" dataDxfId="8629"/>
    <tableColumn id="7876" xr3:uid="{4749B7EE-2CD4-0C4F-BDD2-1DDE8A2CF261}" name="Column7840" dataDxfId="8628"/>
    <tableColumn id="7877" xr3:uid="{237AABFB-F22F-4F4D-B6A9-13CCF081A035}" name="Column7841" dataDxfId="8627"/>
    <tableColumn id="7878" xr3:uid="{3C958C20-C5C9-BD45-AB75-8E6B1D6832AE}" name="Column7842" dataDxfId="8626"/>
    <tableColumn id="7879" xr3:uid="{82820599-9AF8-5D47-A03F-DFCBAE45E18B}" name="Column7843" dataDxfId="8625"/>
    <tableColumn id="7880" xr3:uid="{B57220A6-EFF4-E445-AECB-B7F380926568}" name="Column7844" dataDxfId="8624"/>
    <tableColumn id="7881" xr3:uid="{C214A74F-6591-AF48-8561-3F8CDD04BC07}" name="Column7845" dataDxfId="8623"/>
    <tableColumn id="7882" xr3:uid="{E9095EED-2AF6-C74B-9158-FC318ED5F0B0}" name="Column7846" dataDxfId="8622"/>
    <tableColumn id="7883" xr3:uid="{4AE88760-85A0-6840-877D-A5F38275252E}" name="Column7847" dataDxfId="8621"/>
    <tableColumn id="7884" xr3:uid="{B1FEF2DA-E2CC-B945-83AF-4F3528BAA506}" name="Column7848" dataDxfId="8620"/>
    <tableColumn id="7885" xr3:uid="{D5AE7846-0464-A24A-878E-08EB1F3414B9}" name="Column7849" dataDxfId="8619"/>
    <tableColumn id="7886" xr3:uid="{1DDFD098-C337-9A48-9ABB-A46197A8108C}" name="Column7850" dataDxfId="8618"/>
    <tableColumn id="7887" xr3:uid="{C1025E30-B003-8840-A4DA-F33E57A9F81A}" name="Column7851" dataDxfId="8617"/>
    <tableColumn id="7888" xr3:uid="{A1DC37EB-26FD-9F45-B41E-0316A73B041E}" name="Column7852" dataDxfId="8616"/>
    <tableColumn id="7889" xr3:uid="{56F7BF9A-8509-9849-B684-455DC7FCDEB5}" name="Column7853" dataDxfId="8615"/>
    <tableColumn id="7890" xr3:uid="{84B4F4B5-17C7-FC45-83A9-231869EDA751}" name="Column7854" dataDxfId="8614"/>
    <tableColumn id="7891" xr3:uid="{94F80870-6594-5C49-B1D3-C45F615AD612}" name="Column7855" dataDxfId="8613"/>
    <tableColumn id="7892" xr3:uid="{D21DE918-C28C-1A46-A0B2-3C6D9CF38091}" name="Column7856" dataDxfId="8612"/>
    <tableColumn id="7893" xr3:uid="{702D52BB-7AFC-9C40-8DB7-1C1FA9EF4699}" name="Column7857" dataDxfId="8611"/>
    <tableColumn id="7894" xr3:uid="{30050160-11D1-364D-A3A3-4A573896D067}" name="Column7858" dataDxfId="8610"/>
    <tableColumn id="7895" xr3:uid="{D3F49E28-F97B-084E-A329-5E755956FF76}" name="Column7859" dataDxfId="8609"/>
    <tableColumn id="7896" xr3:uid="{B09DD202-61F6-6543-87CA-C974874217E6}" name="Column7860" dataDxfId="8608"/>
    <tableColumn id="7897" xr3:uid="{E86CB61C-E906-F24B-B626-7C826DFE172E}" name="Column7861" dataDxfId="8607"/>
    <tableColumn id="7898" xr3:uid="{DDC0F3F8-10B1-C040-918C-22D32AEB6479}" name="Column7862" dataDxfId="8606"/>
    <tableColumn id="7899" xr3:uid="{43A935F7-AF31-7241-B60B-1199F0812BC8}" name="Column7863" dataDxfId="8605"/>
    <tableColumn id="7900" xr3:uid="{B89B066D-02ED-1F41-8024-B4F313ABA629}" name="Column7864" dataDxfId="8604"/>
    <tableColumn id="7901" xr3:uid="{8646133B-C879-C54A-87D9-02B774794DA8}" name="Column7865" dataDxfId="8603"/>
    <tableColumn id="7902" xr3:uid="{8B65A557-FD9D-1144-842D-8E5AD7A1B786}" name="Column7866" dataDxfId="8602"/>
    <tableColumn id="7903" xr3:uid="{2D670E11-91E4-C64E-A9CE-1815D41B034C}" name="Column7867" dataDxfId="8601"/>
    <tableColumn id="7904" xr3:uid="{1162BF28-D6EA-5A49-933A-386FE8B2588E}" name="Column7868" dataDxfId="8600"/>
    <tableColumn id="7905" xr3:uid="{C43F12B2-0650-DD47-B06A-4BE97EE7762D}" name="Column7869" dataDxfId="8599"/>
    <tableColumn id="7906" xr3:uid="{54484661-D205-5245-93C6-1FC482283DDF}" name="Column7870" dataDxfId="8598"/>
    <tableColumn id="7907" xr3:uid="{4D87CF3C-0CAA-EF48-93A2-A007DABAD557}" name="Column7871" dataDxfId="8597"/>
    <tableColumn id="7908" xr3:uid="{EF26FE82-54B6-F24A-90F6-B074715CFA3A}" name="Column7872" dataDxfId="8596"/>
    <tableColumn id="7909" xr3:uid="{E7C342CF-72AF-6F49-A433-6DCE9B42EB07}" name="Column7873" dataDxfId="8595"/>
    <tableColumn id="7910" xr3:uid="{B6098A11-AD9C-DA4D-912B-53EED09668A4}" name="Column7874" dataDxfId="8594"/>
    <tableColumn id="7911" xr3:uid="{E06AEFCC-F6D9-1242-B540-584C2CA80D97}" name="Column7875" dataDxfId="8593"/>
    <tableColumn id="7912" xr3:uid="{02B4AB1B-ECC1-2942-B57F-53714BD1AAE4}" name="Column7876" dataDxfId="8592"/>
    <tableColumn id="7913" xr3:uid="{40D15110-EE46-EC48-9513-BD324F4181E8}" name="Column7877" dataDxfId="8591"/>
    <tableColumn id="7914" xr3:uid="{6B6477D6-42B5-CF4E-9F93-4C28668F60C5}" name="Column7878" dataDxfId="8590"/>
    <tableColumn id="7915" xr3:uid="{6F669E2B-0DC5-5548-9D32-BBFF30C5B7DC}" name="Column7879" dataDxfId="8589"/>
    <tableColumn id="7916" xr3:uid="{95C79F38-B333-2840-B41A-493758906481}" name="Column7880" dataDxfId="8588"/>
    <tableColumn id="7917" xr3:uid="{8B210969-4DCF-6C46-B75C-2497B003A26F}" name="Column7881" dataDxfId="8587"/>
    <tableColumn id="7918" xr3:uid="{745916DB-E4A7-044A-99E4-581AEE7D2340}" name="Column7882" dataDxfId="8586"/>
    <tableColumn id="7919" xr3:uid="{DD2C20C6-BB82-DC4A-BECA-0CB625EE140A}" name="Column7883" dataDxfId="8585"/>
    <tableColumn id="7920" xr3:uid="{87125EE8-B229-D24D-9E79-177C418767B8}" name="Column7884" dataDxfId="8584"/>
    <tableColumn id="7921" xr3:uid="{CEED64A5-39C3-F840-93B7-B4BCC1F9836E}" name="Column7885" dataDxfId="8583"/>
    <tableColumn id="7922" xr3:uid="{BF61FE50-CE62-8341-AD32-FE3F2615C4C1}" name="Column7886" dataDxfId="8582"/>
    <tableColumn id="7923" xr3:uid="{5D8DB380-7BC5-2D46-8BC2-029A2C0C6A95}" name="Column7887" dataDxfId="8581"/>
    <tableColumn id="7924" xr3:uid="{FE91A5E4-8180-7C40-A7C8-11E94B5A841F}" name="Column7888" dataDxfId="8580"/>
    <tableColumn id="7925" xr3:uid="{8A0A59ED-2E50-A640-9C25-6C1F68975729}" name="Column7889" dataDxfId="8579"/>
    <tableColumn id="7926" xr3:uid="{F23FE5D3-5BFC-4C41-BBE9-2C8BE22E5E30}" name="Column7890" dataDxfId="8578"/>
    <tableColumn id="7927" xr3:uid="{6B7303B6-70D7-2540-AC27-5C81F161EB9E}" name="Column7891" dataDxfId="8577"/>
    <tableColumn id="7928" xr3:uid="{21B14C98-8336-EA49-A8F5-1053066B42C6}" name="Column7892" dataDxfId="8576"/>
    <tableColumn id="7929" xr3:uid="{AADE15C1-EFC8-5742-B410-19930F4ED79F}" name="Column7893" dataDxfId="8575"/>
    <tableColumn id="7930" xr3:uid="{0ACB6EEA-BB15-1947-9B3A-2B7F7CC15C35}" name="Column7894" dataDxfId="8574"/>
    <tableColumn id="7931" xr3:uid="{8D6FBA8D-EB02-C14F-94A9-860609783A6A}" name="Column7895" dataDxfId="8573"/>
    <tableColumn id="7932" xr3:uid="{762DBA11-630F-8742-B739-ECD29D8FAEE4}" name="Column7896" dataDxfId="8572"/>
    <tableColumn id="7933" xr3:uid="{5AD39E61-2B84-394E-9287-8C30FB35A667}" name="Column7897" dataDxfId="8571"/>
    <tableColumn id="7934" xr3:uid="{96253EB7-C909-524E-B451-DA0CF521342F}" name="Column7898" dataDxfId="8570"/>
    <tableColumn id="7935" xr3:uid="{806BE532-7659-8342-A1A8-677700352486}" name="Column7899" dataDxfId="8569"/>
    <tableColumn id="7936" xr3:uid="{1844E5BC-61C6-A14F-88E8-4A82A26DA888}" name="Column7900" dataDxfId="8568"/>
    <tableColumn id="7937" xr3:uid="{9076686A-A1BF-8845-9B05-9E08A2593057}" name="Column7901" dataDxfId="8567"/>
    <tableColumn id="7938" xr3:uid="{7572B6A8-9A3B-614E-9A9E-89A27D6EB525}" name="Column7902" dataDxfId="8566"/>
    <tableColumn id="7939" xr3:uid="{707AF0E3-8319-5B46-95B1-C60658F9C761}" name="Column7903" dataDxfId="8565"/>
    <tableColumn id="7940" xr3:uid="{89F2A499-94FE-EE4A-BBB7-5BB79ADFC9EF}" name="Column7904" dataDxfId="8564"/>
    <tableColumn id="7941" xr3:uid="{AF6FA311-CE72-D141-A806-0AF9DBAE2E19}" name="Column7905" dataDxfId="8563"/>
    <tableColumn id="7942" xr3:uid="{DE162AB1-1E30-6F40-BF3E-E93324AD7C5F}" name="Column7906" dataDxfId="8562"/>
    <tableColumn id="7943" xr3:uid="{99076B5E-CD8B-9F4C-A9B7-D96E80951AF2}" name="Column7907" dataDxfId="8561"/>
    <tableColumn id="7944" xr3:uid="{32359BFC-E34A-BD4A-BE13-CF0ECBFE5ABB}" name="Column7908" dataDxfId="8560"/>
    <tableColumn id="7945" xr3:uid="{9A8FFAC9-CB44-3A43-A19E-B35E19159903}" name="Column7909" dataDxfId="8559"/>
    <tableColumn id="7946" xr3:uid="{34392DC2-DE15-5A4D-B61E-405DE4D2FB23}" name="Column7910" dataDxfId="8558"/>
    <tableColumn id="7947" xr3:uid="{4321A152-5A51-BF4F-B524-BE37106DFB36}" name="Column7911" dataDxfId="8557"/>
    <tableColumn id="7948" xr3:uid="{DF6626B1-A13F-E94E-85C7-3A0ECF31560C}" name="Column7912" dataDxfId="8556"/>
    <tableColumn id="7949" xr3:uid="{48C12706-4DE2-FB4B-B333-8F7875578558}" name="Column7913" dataDxfId="8555"/>
    <tableColumn id="7950" xr3:uid="{277DD542-469F-3A43-9BEE-F560EFB848CC}" name="Column7914" dataDxfId="8554"/>
    <tableColumn id="7951" xr3:uid="{15B34712-7402-8E47-A8FA-71A42BF56AF7}" name="Column7915" dataDxfId="8553"/>
    <tableColumn id="7952" xr3:uid="{7FDB6D53-2D70-F54F-9FA3-9ECD6AB27B3D}" name="Column7916" dataDxfId="8552"/>
    <tableColumn id="7953" xr3:uid="{E13A9CFB-4992-B740-B5DE-2D57A9925A28}" name="Column7917" dataDxfId="8551"/>
    <tableColumn id="7954" xr3:uid="{043E456B-300B-C14F-B5A3-76C4C34CBFA2}" name="Column7918" dataDxfId="8550"/>
    <tableColumn id="7955" xr3:uid="{367B491E-944A-0041-91DA-699B09CD1198}" name="Column7919" dataDxfId="8549"/>
    <tableColumn id="7956" xr3:uid="{C0B56A8F-2905-9147-BB8E-E1F98467949A}" name="Column7920" dataDxfId="8548"/>
    <tableColumn id="7957" xr3:uid="{54BFDD46-B9D9-A147-93FA-E9C4F02E6E72}" name="Column7921" dataDxfId="8547"/>
    <tableColumn id="7958" xr3:uid="{62C7BCF1-738B-CB42-B9D5-1E2D35AC4567}" name="Column7922" dataDxfId="8546"/>
    <tableColumn id="7959" xr3:uid="{E84379EB-884A-6648-89BD-73DA1920DFAF}" name="Column7923" dataDxfId="8545"/>
    <tableColumn id="7960" xr3:uid="{EB02E646-9CB0-DE49-9536-613AFC0D66F5}" name="Column7924" dataDxfId="8544"/>
    <tableColumn id="7961" xr3:uid="{8F332E03-3DBA-2F4A-AC2B-6D7A935C04EF}" name="Column7925" dataDxfId="8543"/>
    <tableColumn id="7962" xr3:uid="{B59B7DB2-C522-C646-9489-F564F953CF55}" name="Column7926" dataDxfId="8542"/>
    <tableColumn id="7963" xr3:uid="{3E34D8CA-5EB8-E240-9A7B-3C5DB63070ED}" name="Column7927" dataDxfId="8541"/>
    <tableColumn id="7964" xr3:uid="{E6CA021D-E225-F64F-81CC-9A4AC4F70A81}" name="Column7928" dataDxfId="8540"/>
    <tableColumn id="7965" xr3:uid="{6B1677CE-7BD1-2E48-B928-579477BE6964}" name="Column7929" dataDxfId="8539"/>
    <tableColumn id="7966" xr3:uid="{83AC248C-A8D2-3243-B97F-C97C51EBF767}" name="Column7930" dataDxfId="8538"/>
    <tableColumn id="7967" xr3:uid="{B2AA0271-1A55-EF4B-8B30-D3D064E152C0}" name="Column7931" dataDxfId="8537"/>
    <tableColumn id="7968" xr3:uid="{A068BBB0-051D-8442-9898-63227067FA40}" name="Column7932" dataDxfId="8536"/>
    <tableColumn id="7969" xr3:uid="{B4F2318C-BAB8-3247-8BC3-8ADECC0A808D}" name="Column7933" dataDxfId="8535"/>
    <tableColumn id="7970" xr3:uid="{9E0F4BE8-7234-9246-9183-F593D2051290}" name="Column7934" dataDxfId="8534"/>
    <tableColumn id="7971" xr3:uid="{A4151E2B-E15D-AD4F-9BF8-A71E50E53EE0}" name="Column7935" dataDxfId="8533"/>
    <tableColumn id="7972" xr3:uid="{4B99AAD0-B7D8-EB40-9B82-CFE6F9BA0E69}" name="Column7936" dataDxfId="8532"/>
    <tableColumn id="7973" xr3:uid="{974B6C58-C058-4F41-B8DD-4C3C07A74828}" name="Column7937" dataDxfId="8531"/>
    <tableColumn id="7974" xr3:uid="{5785859D-2A28-AE4F-82A2-ED0A959434FD}" name="Column7938" dataDxfId="8530"/>
    <tableColumn id="7975" xr3:uid="{63FB350D-4D17-4441-9720-725E7E48D7F9}" name="Column7939" dataDxfId="8529"/>
    <tableColumn id="7976" xr3:uid="{773E7D9C-83C0-9D4F-944F-34DEF24D2C9A}" name="Column7940" dataDxfId="8528"/>
    <tableColumn id="7977" xr3:uid="{A6BC8BC7-E3D9-0D4D-B4DC-1E75E64A4BE2}" name="Column7941" dataDxfId="8527"/>
    <tableColumn id="7978" xr3:uid="{0FB36C11-24A5-B145-BFDE-06425855A4A0}" name="Column7942" dataDxfId="8526"/>
    <tableColumn id="7979" xr3:uid="{FCBF2826-3DD6-594F-BBAC-667CA21CB5D3}" name="Column7943" dataDxfId="8525"/>
    <tableColumn id="7980" xr3:uid="{51993E44-1C82-0C45-9A0B-F3AEEBA36379}" name="Column7944" dataDxfId="8524"/>
    <tableColumn id="7981" xr3:uid="{0772FAD2-4BF6-E841-ABB0-65F513082455}" name="Column7945" dataDxfId="8523"/>
    <tableColumn id="7982" xr3:uid="{77082A70-1478-ED4B-8732-B19464B0BEB8}" name="Column7946" dataDxfId="8522"/>
    <tableColumn id="7983" xr3:uid="{35F33086-307D-D746-90AF-5A049D9E26E7}" name="Column7947" dataDxfId="8521"/>
    <tableColumn id="7984" xr3:uid="{9673D693-CC9F-B041-B2BD-EA0AF3866E5F}" name="Column7948" dataDxfId="8520"/>
    <tableColumn id="7985" xr3:uid="{7F69A7E5-85D1-4C40-B65F-BAB74F6FCF43}" name="Column7949" dataDxfId="8519"/>
    <tableColumn id="7986" xr3:uid="{700DB431-0522-B947-8AD6-21ED7239DDEF}" name="Column7950" dataDxfId="8518"/>
    <tableColumn id="7987" xr3:uid="{E4DD7FE6-C043-DC4F-9421-8E1658683839}" name="Column7951" dataDxfId="8517"/>
    <tableColumn id="7988" xr3:uid="{EAA5CAD2-0D2A-9F45-80A9-A2219BA0F86E}" name="Column7952" dataDxfId="8516"/>
    <tableColumn id="7989" xr3:uid="{2144422D-BDCD-E94F-AAA2-8EEECB77B3BC}" name="Column7953" dataDxfId="8515"/>
    <tableColumn id="7990" xr3:uid="{C9408190-8E67-B044-AEBE-BADC0BECDC5D}" name="Column7954" dataDxfId="8514"/>
    <tableColumn id="7991" xr3:uid="{8A3E787A-2813-4C41-AC57-E10B82CAB321}" name="Column7955" dataDxfId="8513"/>
    <tableColumn id="7992" xr3:uid="{C3260073-756E-7D45-88AE-F63761CB1299}" name="Column7956" dataDxfId="8512"/>
    <tableColumn id="7993" xr3:uid="{63BCD24B-4330-5B4E-86BE-B9514C1FEEF8}" name="Column7957" dataDxfId="8511"/>
    <tableColumn id="7994" xr3:uid="{5C8F2221-B4CA-4C45-A56F-DF169044DD8A}" name="Column7958" dataDxfId="8510"/>
    <tableColumn id="7995" xr3:uid="{65A75083-22D7-544C-AEF9-9140BBB5386F}" name="Column7959" dataDxfId="8509"/>
    <tableColumn id="7996" xr3:uid="{31539AFA-81B8-F541-A231-7AADBA1F9C36}" name="Column7960" dataDxfId="8508"/>
    <tableColumn id="7997" xr3:uid="{D57742E3-CAED-554D-912D-A06588354F1C}" name="Column7961" dataDxfId="8507"/>
    <tableColumn id="7998" xr3:uid="{7845C61A-EB35-AC49-83C4-FF5EE7BE28F7}" name="Column7962" dataDxfId="8506"/>
    <tableColumn id="7999" xr3:uid="{2EAB7D10-8C81-CC4F-80E0-D4CC88404465}" name="Column7963" dataDxfId="8505"/>
    <tableColumn id="8000" xr3:uid="{61373A26-CE84-1F41-83F9-EFBD66EF553B}" name="Column7964" dataDxfId="8504"/>
    <tableColumn id="8001" xr3:uid="{CB8D3039-1691-924A-BC57-41DD86B9E5AF}" name="Column7965" dataDxfId="8503"/>
    <tableColumn id="8002" xr3:uid="{8C0C0EE7-270B-0049-A6EB-D3C14CD27A42}" name="Column7966" dataDxfId="8502"/>
    <tableColumn id="8003" xr3:uid="{770A9820-C48A-E04C-9F19-C9626764A4E2}" name="Column7967" dataDxfId="8501"/>
    <tableColumn id="8004" xr3:uid="{F4BAC47E-1759-5141-9246-C4F1F9D484FD}" name="Column7968" dataDxfId="8500"/>
    <tableColumn id="8005" xr3:uid="{0719F4D3-1DBC-CB46-AD42-28AAD1200F09}" name="Column7969" dataDxfId="8499"/>
    <tableColumn id="8006" xr3:uid="{92331C5B-5606-3443-80C4-09D0D95C92AC}" name="Column7970" dataDxfId="8498"/>
    <tableColumn id="8007" xr3:uid="{AD0ACC5D-49DA-2045-BFB5-D9FAACA6812C}" name="Column7971" dataDxfId="8497"/>
    <tableColumn id="8008" xr3:uid="{D22111C4-FB54-194F-A196-7D2B5FF02E76}" name="Column7972" dataDxfId="8496"/>
    <tableColumn id="8009" xr3:uid="{BB593ECB-A621-8F4A-955A-3EA9872CF304}" name="Column7973" dataDxfId="8495"/>
    <tableColumn id="8010" xr3:uid="{95E737D9-9B18-EB4F-B03F-8944A721F6BE}" name="Column7974" dataDxfId="8494"/>
    <tableColumn id="8011" xr3:uid="{3C570296-0BA4-1D44-A3A4-723FEC482847}" name="Column7975" dataDxfId="8493"/>
    <tableColumn id="8012" xr3:uid="{7DFEAFAB-87C0-3643-9845-42D9A0700952}" name="Column7976" dataDxfId="8492"/>
    <tableColumn id="8013" xr3:uid="{A81F559F-F341-F64F-9217-6571AA42CDAE}" name="Column7977" dataDxfId="8491"/>
    <tableColumn id="8014" xr3:uid="{41CD7FBA-4A0A-6246-8723-98E3AA6A64A5}" name="Column7978" dataDxfId="8490"/>
    <tableColumn id="8015" xr3:uid="{976A6925-9967-834F-85E0-2A4F34506C7E}" name="Column7979" dataDxfId="8489"/>
    <tableColumn id="8016" xr3:uid="{6AAA1F1C-A17E-4D4C-B1EE-E96CDCD12383}" name="Column7980" dataDxfId="8488"/>
    <tableColumn id="8017" xr3:uid="{484DD55D-0930-5643-BD3F-EC635C0FB281}" name="Column7981" dataDxfId="8487"/>
    <tableColumn id="8018" xr3:uid="{1754874A-62D7-044F-B333-B2B77F1720EC}" name="Column7982" dataDxfId="8486"/>
    <tableColumn id="8019" xr3:uid="{D12D59A3-F066-2748-BA89-13576B50FA4C}" name="Column7983" dataDxfId="8485"/>
    <tableColumn id="8020" xr3:uid="{E05E1247-A937-0042-BD1D-48FA305654E6}" name="Column7984" dataDxfId="8484"/>
    <tableColumn id="8021" xr3:uid="{10F03B70-8BF1-2042-AFA1-36136413A5E6}" name="Column7985" dataDxfId="8483"/>
    <tableColumn id="8022" xr3:uid="{231E5197-322D-6342-A884-233B989BA88A}" name="Column7986" dataDxfId="8482"/>
    <tableColumn id="8023" xr3:uid="{BB8E17A9-7D55-4744-9EFA-8DE2F6B83845}" name="Column7987" dataDxfId="8481"/>
    <tableColumn id="8024" xr3:uid="{0F9BEB03-08E8-1642-9C92-709FFF625DDF}" name="Column7988" dataDxfId="8480"/>
    <tableColumn id="8025" xr3:uid="{AE6F4124-9885-3F4F-9944-8034EB2A1775}" name="Column7989" dataDxfId="8479"/>
    <tableColumn id="8026" xr3:uid="{0CB77F6B-ADCE-4846-8FC8-E861EFE53FE8}" name="Column7990" dataDxfId="8478"/>
    <tableColumn id="8027" xr3:uid="{0FC71300-4A02-6F42-853A-8438B63302B5}" name="Column7991" dataDxfId="8477"/>
    <tableColumn id="8028" xr3:uid="{9AD0B524-224A-1848-AF0F-617CC035DF5F}" name="Column7992" dataDxfId="8476"/>
    <tableColumn id="8029" xr3:uid="{27AD0872-8F8E-324A-A7E1-5CA23791B7FF}" name="Column7993" dataDxfId="8475"/>
    <tableColumn id="8030" xr3:uid="{3C68C715-FB0B-8245-A26B-CCE01F9FF912}" name="Column7994" dataDxfId="8474"/>
    <tableColumn id="8031" xr3:uid="{15604D17-4281-6D45-9485-0FB924B7897B}" name="Column7995" dataDxfId="8473"/>
    <tableColumn id="8032" xr3:uid="{9BDF225E-2624-764B-8FE2-AC1C4C40CBCA}" name="Column7996" dataDxfId="8472"/>
    <tableColumn id="8033" xr3:uid="{81C23DE1-3898-3446-9D85-D17304785660}" name="Column7997" dataDxfId="8471"/>
    <tableColumn id="8034" xr3:uid="{7530B0B3-8E4F-114A-AFF0-9086E9FF8B8D}" name="Column7998" dataDxfId="8470"/>
    <tableColumn id="8035" xr3:uid="{7CF459EB-8DC4-F240-B152-2E7D40C4EC62}" name="Column7999" dataDxfId="8469"/>
    <tableColumn id="8036" xr3:uid="{179B45C8-3EB1-4449-9217-27CC9496916C}" name="Column8000" dataDxfId="8468"/>
    <tableColumn id="8037" xr3:uid="{8BE6A2D8-B18A-D046-9FF3-253F1469A97F}" name="Column8001" dataDxfId="8467"/>
    <tableColumn id="8038" xr3:uid="{EFE9BD35-7B54-4745-B9BD-029DF5C5D295}" name="Column8002" dataDxfId="8466"/>
    <tableColumn id="8039" xr3:uid="{7B4FF561-4972-3D4C-A76E-28D2357C5858}" name="Column8003" dataDxfId="8465"/>
    <tableColumn id="8040" xr3:uid="{BC9EEEDC-0244-C648-9BE4-358DA7E506FA}" name="Column8004" dataDxfId="8464"/>
    <tableColumn id="8041" xr3:uid="{9F65191F-3CCB-8C44-B380-74383BD1ECCF}" name="Column8005" dataDxfId="8463"/>
    <tableColumn id="8042" xr3:uid="{8278B45C-83A3-464C-89E5-294020AC5646}" name="Column8006" dataDxfId="8462"/>
    <tableColumn id="8043" xr3:uid="{D58B14D9-3141-AE43-8D2A-A34B21BF9836}" name="Column8007" dataDxfId="8461"/>
    <tableColumn id="8044" xr3:uid="{FAEA4E67-2228-114E-BB92-FE2636EBD7E7}" name="Column8008" dataDxfId="8460"/>
    <tableColumn id="8045" xr3:uid="{644ED5F8-EBD9-DF48-B030-26B9055BD369}" name="Column8009" dataDxfId="8459"/>
    <tableColumn id="8046" xr3:uid="{39482333-7E2F-E447-9802-AA1F0579404D}" name="Column8010" dataDxfId="8458"/>
    <tableColumn id="8047" xr3:uid="{EB206E0E-90B9-A245-9D49-2E77E91F8EB4}" name="Column8011" dataDxfId="8457"/>
    <tableColumn id="8048" xr3:uid="{1960BC0E-567B-714D-8769-2F4E03BCD259}" name="Column8012" dataDxfId="8456"/>
    <tableColumn id="8049" xr3:uid="{13697901-7FDF-3641-B286-B58EA5806C95}" name="Column8013" dataDxfId="8455"/>
    <tableColumn id="8050" xr3:uid="{63E93E9F-A170-A24F-AE63-39DBFA33631A}" name="Column8014" dataDxfId="8454"/>
    <tableColumn id="8051" xr3:uid="{00440F8F-7B83-C74B-895F-9FC0764B1898}" name="Column8015" dataDxfId="8453"/>
    <tableColumn id="8052" xr3:uid="{EB5F931D-5A20-3042-8516-9A0D3654B36D}" name="Column8016" dataDxfId="8452"/>
    <tableColumn id="8053" xr3:uid="{A480BE6F-673E-3F47-ACB4-FEF85AEFEF8D}" name="Column8017" dataDxfId="8451"/>
    <tableColumn id="8054" xr3:uid="{242A5E16-AF1C-A949-92FD-938C2DC14D82}" name="Column8018" dataDxfId="8450"/>
    <tableColumn id="8055" xr3:uid="{6FB0D1B9-40E7-FE4F-B388-3546C452C6FC}" name="Column8019" dataDxfId="8449"/>
    <tableColumn id="8056" xr3:uid="{F54C8475-3270-174F-A731-251E67E0F7C4}" name="Column8020" dataDxfId="8448"/>
    <tableColumn id="8057" xr3:uid="{1F7BC458-ABF9-0648-9EB8-DD3C6B6AE382}" name="Column8021" dataDxfId="8447"/>
    <tableColumn id="8058" xr3:uid="{7218E3A5-F261-E740-99A4-92789C7EE47B}" name="Column8022" dataDxfId="8446"/>
    <tableColumn id="8059" xr3:uid="{B4640942-0C32-4448-B8A3-7A33A610B3FB}" name="Column8023" dataDxfId="8445"/>
    <tableColumn id="8060" xr3:uid="{24E9F077-76DC-B047-8E81-54731AF0ECFA}" name="Column8024" dataDxfId="8444"/>
    <tableColumn id="8061" xr3:uid="{9ECCB98D-C2AE-B34A-A001-DB69BADF0185}" name="Column8025" dataDxfId="8443"/>
    <tableColumn id="8062" xr3:uid="{95473215-11B7-D04F-A400-A7293DA3BA40}" name="Column8026" dataDxfId="8442"/>
    <tableColumn id="8063" xr3:uid="{0BB8C070-7EBD-184A-8C75-CF8844572201}" name="Column8027" dataDxfId="8441"/>
    <tableColumn id="8064" xr3:uid="{CDB2E665-4703-0F4D-8AC3-DE06FA83A2BA}" name="Column8028" dataDxfId="8440"/>
    <tableColumn id="8065" xr3:uid="{560A37F2-E74F-F540-B5DD-AEF36F074427}" name="Column8029" dataDxfId="8439"/>
    <tableColumn id="8066" xr3:uid="{BAA30367-ECA6-1F4C-BFB6-AE19D70B1DBC}" name="Column8030" dataDxfId="8438"/>
    <tableColumn id="8067" xr3:uid="{BEF4F938-6562-8A42-8A75-AE7927EC74BA}" name="Column8031" dataDxfId="8437"/>
    <tableColumn id="8068" xr3:uid="{C740AE52-CDE5-0A4D-8F69-92142D8D6AD2}" name="Column8032" dataDxfId="8436"/>
    <tableColumn id="8069" xr3:uid="{DDD9B45C-C9E6-1A47-9CBB-7F59C50ECF4E}" name="Column8033" dataDxfId="8435"/>
    <tableColumn id="8070" xr3:uid="{A46B86A9-EBE1-254C-A8A6-930165F0403A}" name="Column8034" dataDxfId="8434"/>
    <tableColumn id="8071" xr3:uid="{3FACBF03-F4AC-CB42-870A-B32F9416CF75}" name="Column8035" dataDxfId="8433"/>
    <tableColumn id="8072" xr3:uid="{46BBFE96-0B0A-764C-BFE6-D13A152E3AD7}" name="Column8036" dataDxfId="8432"/>
    <tableColumn id="8073" xr3:uid="{DAD8A837-38F4-5D45-999C-E0A073A218CB}" name="Column8037" dataDxfId="8431"/>
    <tableColumn id="8074" xr3:uid="{6F36181C-0747-9648-A060-0F6CC84B73EE}" name="Column8038" dataDxfId="8430"/>
    <tableColumn id="8075" xr3:uid="{BE5AA7DE-D6E3-0142-A4FC-9132FEC99BDE}" name="Column8039" dataDxfId="8429"/>
    <tableColumn id="8076" xr3:uid="{092D0536-3F67-0B42-8263-B73982191443}" name="Column8040" dataDxfId="8428"/>
    <tableColumn id="8077" xr3:uid="{D00D7157-3BF8-F54A-8320-E195900C520A}" name="Column8041" dataDxfId="8427"/>
    <tableColumn id="8078" xr3:uid="{19F14DF9-1046-3341-A77C-E1F92B19F469}" name="Column8042" dataDxfId="8426"/>
    <tableColumn id="8079" xr3:uid="{B3010C8D-3C6D-7641-B45D-604A27D8DA4B}" name="Column8043" dataDxfId="8425"/>
    <tableColumn id="8080" xr3:uid="{A7089E33-5791-F044-B9F4-122C63CAC4C7}" name="Column8044" dataDxfId="8424"/>
    <tableColumn id="8081" xr3:uid="{ECBB6939-7588-B04F-9A7F-675BFC366E91}" name="Column8045" dataDxfId="8423"/>
    <tableColumn id="8082" xr3:uid="{2A49D37F-DF1E-C044-85E3-D3FBAC833607}" name="Column8046" dataDxfId="8422"/>
    <tableColumn id="8083" xr3:uid="{A25415DF-8551-0846-9AEE-EC3C607C5B25}" name="Column8047" dataDxfId="8421"/>
    <tableColumn id="8084" xr3:uid="{08E98CA4-8885-134D-8AE1-EDFAB5155A7F}" name="Column8048" dataDxfId="8420"/>
    <tableColumn id="8085" xr3:uid="{F2681BAD-0374-A34F-A212-AEDBBAB21D94}" name="Column8049" dataDxfId="8419"/>
    <tableColumn id="8086" xr3:uid="{878F2D09-C2F4-D845-954B-30E055996C02}" name="Column8050" dataDxfId="8418"/>
    <tableColumn id="8087" xr3:uid="{375B689D-628E-6740-826D-BF176DD3A0FC}" name="Column8051" dataDxfId="8417"/>
    <tableColumn id="8088" xr3:uid="{A4C74EAC-BC2D-724F-90EB-D0089957974E}" name="Column8052" dataDxfId="8416"/>
    <tableColumn id="8089" xr3:uid="{E406FF5E-E46C-DF47-A6C9-EC2F4DE32D46}" name="Column8053" dataDxfId="8415"/>
    <tableColumn id="8090" xr3:uid="{04E7344B-1FD0-3A4A-847B-76BD9D114275}" name="Column8054" dataDxfId="8414"/>
    <tableColumn id="8091" xr3:uid="{5BD1F9F5-2316-FF4F-826A-ECE74F901908}" name="Column8055" dataDxfId="8413"/>
    <tableColumn id="8092" xr3:uid="{BFB71715-8264-DC45-AB0C-E2B16FA46D32}" name="Column8056" dataDxfId="8412"/>
    <tableColumn id="8093" xr3:uid="{76684F4A-83ED-1542-8BF5-96A557E997F2}" name="Column8057" dataDxfId="8411"/>
    <tableColumn id="8094" xr3:uid="{9B6E6BEB-DD0B-ED4A-AB75-04BB8FA4E4D2}" name="Column8058" dataDxfId="8410"/>
    <tableColumn id="8095" xr3:uid="{D342269A-B0D5-8747-BC9F-1EBFD60233DC}" name="Column8059" dataDxfId="8409"/>
    <tableColumn id="8096" xr3:uid="{27970C37-03E4-F242-847C-8DFDE2809267}" name="Column8060" dataDxfId="8408"/>
    <tableColumn id="8097" xr3:uid="{E9D9A097-9194-674E-828B-9D08F08DC40B}" name="Column8061" dataDxfId="8407"/>
    <tableColumn id="8098" xr3:uid="{884AED5A-F8B3-5842-958C-C8D052D7C5B0}" name="Column8062" dataDxfId="8406"/>
    <tableColumn id="8099" xr3:uid="{679E7AEB-BF32-BC4C-BD53-66A9F1CB07E2}" name="Column8063" dataDxfId="8405"/>
    <tableColumn id="8100" xr3:uid="{3D747567-5367-2349-9C1E-E3BA1D063BF9}" name="Column8064" dataDxfId="8404"/>
    <tableColumn id="8101" xr3:uid="{C6DF35BF-4F83-494A-867F-4C7D05D0D747}" name="Column8065" dataDxfId="8403"/>
    <tableColumn id="8102" xr3:uid="{54E6A8B4-B3F7-8248-A8D0-CC62B5877FB8}" name="Column8066" dataDxfId="8402"/>
    <tableColumn id="8103" xr3:uid="{F39104B2-B288-D84A-B101-98F5EED73BFF}" name="Column8067" dataDxfId="8401"/>
    <tableColumn id="8104" xr3:uid="{FE818F54-32C0-C14D-AC0F-1401DECDB51B}" name="Column8068" dataDxfId="8400"/>
    <tableColumn id="8105" xr3:uid="{F5D1E87D-4C3C-CB44-A92D-BD39435603BB}" name="Column8069" dataDxfId="8399"/>
    <tableColumn id="8106" xr3:uid="{F34DBBEB-1DFB-5548-B5E2-963C34129D6C}" name="Column8070" dataDxfId="8398"/>
    <tableColumn id="8107" xr3:uid="{EBBCDEDE-2256-B249-889F-A88CC004BF94}" name="Column8071" dataDxfId="8397"/>
    <tableColumn id="8108" xr3:uid="{A550D9B9-EBC7-7742-86B6-C34A2A5B0564}" name="Column8072" dataDxfId="8396"/>
    <tableColumn id="8109" xr3:uid="{76683427-DB44-D54A-A09E-A85127F6D76D}" name="Column8073" dataDxfId="8395"/>
    <tableColumn id="8110" xr3:uid="{062BD80B-32F8-8040-8C55-5DC9352E6C37}" name="Column8074" dataDxfId="8394"/>
    <tableColumn id="8111" xr3:uid="{E721B650-801E-D647-BE64-9D477CD49A19}" name="Column8075" dataDxfId="8393"/>
    <tableColumn id="8112" xr3:uid="{DD5667C5-2EEB-814E-8865-14FD5024F1B8}" name="Column8076" dataDxfId="8392"/>
    <tableColumn id="8113" xr3:uid="{6A433187-224E-504E-9C3E-B3005EB05BF9}" name="Column8077" dataDxfId="8391"/>
    <tableColumn id="8114" xr3:uid="{C4296AD9-00A7-8D4D-8BDF-3012CDB0C9DC}" name="Column8078" dataDxfId="8390"/>
    <tableColumn id="8115" xr3:uid="{8FD01F08-B6D1-BC40-8F4E-148EFBF5C8A3}" name="Column8079" dataDxfId="8389"/>
    <tableColumn id="8116" xr3:uid="{D1AF230D-8397-2048-AC06-8C386874C62F}" name="Column8080" dataDxfId="8388"/>
    <tableColumn id="8117" xr3:uid="{E7C2628D-5419-004A-9011-FAA43D05AED7}" name="Column8081" dataDxfId="8387"/>
    <tableColumn id="8118" xr3:uid="{DEC03A36-16C6-F849-B374-2349E81A3582}" name="Column8082" dataDxfId="8386"/>
    <tableColumn id="8119" xr3:uid="{577E5C99-1D83-FB4A-8B13-B81BE94BDC26}" name="Column8083" dataDxfId="8385"/>
    <tableColumn id="8120" xr3:uid="{47CDB8BF-6115-7C40-97B6-3CB7C0AE9FC9}" name="Column8084" dataDxfId="8384"/>
    <tableColumn id="8121" xr3:uid="{5F80B2B9-0279-7F4E-B3D4-34DB3ACF740C}" name="Column8085" dataDxfId="8383"/>
    <tableColumn id="8122" xr3:uid="{9CFF8D99-4B67-5241-9637-1C2F47982D6D}" name="Column8086" dataDxfId="8382"/>
    <tableColumn id="8123" xr3:uid="{34C25290-D25B-FE4F-9BC6-FB59A7BD0257}" name="Column8087" dataDxfId="8381"/>
    <tableColumn id="8124" xr3:uid="{5B4400CB-79FD-4F48-A65E-05E10E22B5BD}" name="Column8088" dataDxfId="8380"/>
    <tableColumn id="8125" xr3:uid="{775A9ACD-4BF5-0240-BE9E-40B92E25AEC6}" name="Column8089" dataDxfId="8379"/>
    <tableColumn id="8126" xr3:uid="{8F835F24-4E49-2442-927A-061115580A34}" name="Column8090" dataDxfId="8378"/>
    <tableColumn id="8127" xr3:uid="{AF067CD0-3CAC-4649-8DC1-A91DFAA94534}" name="Column8091" dataDxfId="8377"/>
    <tableColumn id="8128" xr3:uid="{D305FB6C-E494-0047-8012-F6A7937C7EEE}" name="Column8092" dataDxfId="8376"/>
    <tableColumn id="8129" xr3:uid="{35281FE0-DC5B-5C4C-AF93-CB78BBAC268C}" name="Column8093" dataDxfId="8375"/>
    <tableColumn id="8130" xr3:uid="{BA03E04A-E097-5344-9803-0DF115EC7F39}" name="Column8094" dataDxfId="8374"/>
    <tableColumn id="8131" xr3:uid="{68FFCC77-9457-2E41-BEE1-6977DDA6CA3E}" name="Column8095" dataDxfId="8373"/>
    <tableColumn id="8132" xr3:uid="{E5FDFB7C-AEAC-8444-B1F6-655376816906}" name="Column8096" dataDxfId="8372"/>
    <tableColumn id="8133" xr3:uid="{D00F96DC-F7E4-D745-BFF7-68A859E6810A}" name="Column8097" dataDxfId="8371"/>
    <tableColumn id="8134" xr3:uid="{99999E55-7627-9742-99AC-CB07C2819D39}" name="Column8098" dataDxfId="8370"/>
    <tableColumn id="8135" xr3:uid="{2F58517C-6FE4-8A45-9970-813F6AC86979}" name="Column8099" dataDxfId="8369"/>
    <tableColumn id="8136" xr3:uid="{E544276D-BACF-3047-B483-BBA84C6A20D0}" name="Column8100" dataDxfId="8368"/>
    <tableColumn id="8137" xr3:uid="{E8771C94-21A8-654B-BD69-A1460E523411}" name="Column8101" dataDxfId="8367"/>
    <tableColumn id="8138" xr3:uid="{11915EA7-CD0D-F347-B46B-AAE2BAE2382E}" name="Column8102" dataDxfId="8366"/>
    <tableColumn id="8139" xr3:uid="{46C7BBD0-6125-614D-8681-F99DD32D70DD}" name="Column8103" dataDxfId="8365"/>
    <tableColumn id="8140" xr3:uid="{E99E0E31-768B-DA4D-BE65-5FA3885AB534}" name="Column8104" dataDxfId="8364"/>
    <tableColumn id="8141" xr3:uid="{AA01E0BE-7A66-0E40-8EAC-74E986EE895E}" name="Column8105" dataDxfId="8363"/>
    <tableColumn id="8142" xr3:uid="{C7E33B25-F393-D64C-BD82-4CD8FDAC39E3}" name="Column8106" dataDxfId="8362"/>
    <tableColumn id="8143" xr3:uid="{73B891D3-0DDB-604B-8D5F-C9D50E78B798}" name="Column8107" dataDxfId="8361"/>
    <tableColumn id="8144" xr3:uid="{B70E7A61-0C32-7B45-8989-973E88DE424F}" name="Column8108" dataDxfId="8360"/>
    <tableColumn id="8145" xr3:uid="{E7DAC4B2-E2A2-E04C-A58D-D7AC0A690722}" name="Column8109" dataDxfId="8359"/>
    <tableColumn id="8146" xr3:uid="{ACD4AE9B-73B1-784F-90BA-1825E97AB1F9}" name="Column8110" dataDxfId="8358"/>
    <tableColumn id="8147" xr3:uid="{C99EBEE2-295F-4444-B9E9-11E65E4BB515}" name="Column8111" dataDxfId="8357"/>
    <tableColumn id="8148" xr3:uid="{0E81ABF0-B02F-3841-A10E-473E6B1B4511}" name="Column8112" dataDxfId="8356"/>
    <tableColumn id="8149" xr3:uid="{1F91D167-D9B0-D443-A664-B1897073DCCD}" name="Column8113" dataDxfId="8355"/>
    <tableColumn id="8150" xr3:uid="{08AFD883-DE5C-724B-9E70-BA156E0C519A}" name="Column8114" dataDxfId="8354"/>
    <tableColumn id="8151" xr3:uid="{3245ADF6-AE7C-FE47-9A08-777A72AE9CB0}" name="Column8115" dataDxfId="8353"/>
    <tableColumn id="8152" xr3:uid="{A21B5E59-1149-EE46-9EFD-B206DE8F3C13}" name="Column8116" dataDxfId="8352"/>
    <tableColumn id="8153" xr3:uid="{75D1A05C-9771-6E4B-BA3E-CDC1135E314F}" name="Column8117" dataDxfId="8351"/>
    <tableColumn id="8154" xr3:uid="{B85C7611-6414-BB45-B143-A88D30C1474D}" name="Column8118" dataDxfId="8350"/>
    <tableColumn id="8155" xr3:uid="{2DDB4D46-310A-7D4D-BC0A-C9491E1D7634}" name="Column8119" dataDxfId="8349"/>
    <tableColumn id="8156" xr3:uid="{F632CF70-BE88-9B47-BB73-E46A0543B2E6}" name="Column8120" dataDxfId="8348"/>
    <tableColumn id="8157" xr3:uid="{34466CCC-D289-FB40-9368-5B4D6E94E2BC}" name="Column8121" dataDxfId="8347"/>
    <tableColumn id="8158" xr3:uid="{3FEFBA32-427C-DF44-9171-2EC93A9646F0}" name="Column8122" dataDxfId="8346"/>
    <tableColumn id="8159" xr3:uid="{9C27E742-BCEF-9A45-BF54-360F6A3B7DE0}" name="Column8123" dataDxfId="8345"/>
    <tableColumn id="8160" xr3:uid="{41023F6F-5065-374B-8ACF-744FD0CEC03B}" name="Column8124" dataDxfId="8344"/>
    <tableColumn id="8161" xr3:uid="{D352127C-7D89-F14C-AE35-2B48E2AEEFB3}" name="Column8125" dataDxfId="8343"/>
    <tableColumn id="8162" xr3:uid="{E36AB856-D6E8-8641-B766-926A4BEB959B}" name="Column8126" dataDxfId="8342"/>
    <tableColumn id="8163" xr3:uid="{5F64C411-1237-8E4C-8EDA-6C6D25435400}" name="Column8127" dataDxfId="8341"/>
    <tableColumn id="8164" xr3:uid="{74E2F4A9-2E4A-9348-A801-17608522B7AB}" name="Column8128" dataDxfId="8340"/>
    <tableColumn id="8165" xr3:uid="{878BE8E7-DEB9-894D-8A17-9EF4DCBF780F}" name="Column8129" dataDxfId="8339"/>
    <tableColumn id="8166" xr3:uid="{E5A550E1-31EF-EA4A-B3D9-4BC37F534C6E}" name="Column8130" dataDxfId="8338"/>
    <tableColumn id="8167" xr3:uid="{5A185997-3D80-D041-BA12-E2A89C7D7451}" name="Column8131" dataDxfId="8337"/>
    <tableColumn id="8168" xr3:uid="{CA0E0074-25C2-3D44-B11A-1B01270DECBB}" name="Column8132" dataDxfId="8336"/>
    <tableColumn id="8169" xr3:uid="{A8974628-09C7-694F-9793-1AD0A19BF16C}" name="Column8133" dataDxfId="8335"/>
    <tableColumn id="8170" xr3:uid="{53CCA37B-F934-4541-9DCE-BF66C05F01FE}" name="Column8134" dataDxfId="8334"/>
    <tableColumn id="8171" xr3:uid="{7079F2CF-4A8D-9941-801C-935AEABE77C3}" name="Column8135" dataDxfId="8333"/>
    <tableColumn id="8172" xr3:uid="{29A845FF-FCAF-2845-BAAA-0063F791B1E0}" name="Column8136" dataDxfId="8332"/>
    <tableColumn id="8173" xr3:uid="{AC0717BB-80EB-B241-9448-9A2A157996C7}" name="Column8137" dataDxfId="8331"/>
    <tableColumn id="8174" xr3:uid="{6269C8BB-178B-884C-B394-0B28944583CB}" name="Column8138" dataDxfId="8330"/>
    <tableColumn id="8175" xr3:uid="{EFFF2C5A-77B2-084F-BFFC-6529C8D1C0E7}" name="Column8139" dataDxfId="8329"/>
    <tableColumn id="8176" xr3:uid="{FD65AB1D-CC31-E946-959C-DF4481197934}" name="Column8140" dataDxfId="8328"/>
    <tableColumn id="8177" xr3:uid="{023E54CB-68D0-9947-B754-83D4D5F53013}" name="Column8141" dataDxfId="8327"/>
    <tableColumn id="8178" xr3:uid="{B04F054A-38B3-F64E-BCB4-D82297A67157}" name="Column8142" dataDxfId="8326"/>
    <tableColumn id="8179" xr3:uid="{CFBFBCAC-F7DE-9746-A5CD-44311DDECAE3}" name="Column8143" dataDxfId="8325"/>
    <tableColumn id="8180" xr3:uid="{AA13F9E6-2EC4-2C45-BCF4-F96AB9ED1F9B}" name="Column8144" dataDxfId="8324"/>
    <tableColumn id="8181" xr3:uid="{CBFD25CB-5633-DE4D-A40F-41A6AA491D3F}" name="Column8145" dataDxfId="8323"/>
    <tableColumn id="8182" xr3:uid="{10697CC0-F291-3648-A909-8727BCA58E81}" name="Column8146" dataDxfId="8322"/>
    <tableColumn id="8183" xr3:uid="{E7E62A8E-4A7F-E34E-B3D2-D8B5B0D1DEA9}" name="Column8147" dataDxfId="8321"/>
    <tableColumn id="8184" xr3:uid="{DF4EF6CF-F2C4-BC46-A13A-41F5C278E782}" name="Column8148" dataDxfId="8320"/>
    <tableColumn id="8185" xr3:uid="{A5B1B3BB-A59B-AE48-A7CA-C7140416B8FE}" name="Column8149" dataDxfId="8319"/>
    <tableColumn id="8186" xr3:uid="{02C8F7FE-30DD-7346-8028-F91A4FBE92BB}" name="Column8150" dataDxfId="8318"/>
    <tableColumn id="8187" xr3:uid="{AE2931DF-9F09-8243-B563-8DCE8C0E72FC}" name="Column8151" dataDxfId="8317"/>
    <tableColumn id="8188" xr3:uid="{59772402-A903-1D47-925C-ADA603A75ADC}" name="Column8152" dataDxfId="8316"/>
    <tableColumn id="8189" xr3:uid="{C1D6E427-5B6C-B44E-9DCA-BC78831A83D8}" name="Column8153" dataDxfId="8315"/>
    <tableColumn id="8190" xr3:uid="{B6251A0D-9E0B-424F-9714-436CB23DB5A7}" name="Column8154" dataDxfId="8314"/>
    <tableColumn id="8191" xr3:uid="{C0ACF437-3AF0-C748-A3D2-19F3A95AE1A1}" name="Column8155" dataDxfId="8313"/>
    <tableColumn id="8192" xr3:uid="{30E2083F-157B-9845-8D25-8A75CC81253F}" name="Column8156" dataDxfId="8312"/>
    <tableColumn id="8193" xr3:uid="{54870078-7CA8-2C4B-9FC3-80B5FD926BBA}" name="Column8157" dataDxfId="8311"/>
    <tableColumn id="8194" xr3:uid="{74A265CD-CE31-E943-AA8E-B23EC30C86E8}" name="Column8158" dataDxfId="8310"/>
    <tableColumn id="8195" xr3:uid="{86FB9B20-FC8A-4948-B704-163686E050F2}" name="Column8159" dataDxfId="8309"/>
    <tableColumn id="8196" xr3:uid="{29D2A6A6-CF26-754C-B48E-88D49CD77787}" name="Column8160" dataDxfId="8308"/>
    <tableColumn id="8197" xr3:uid="{DB71850D-51B9-B141-BA25-260EA49E0CF0}" name="Column8161" dataDxfId="8307"/>
    <tableColumn id="8198" xr3:uid="{3C5984A6-C557-144A-BED5-1696DF289245}" name="Column8162" dataDxfId="8306"/>
    <tableColumn id="8199" xr3:uid="{EC10D659-C34F-6046-881D-2E56DDB360FD}" name="Column8163" dataDxfId="8305"/>
    <tableColumn id="8200" xr3:uid="{AEF04B7E-3953-F147-BDA2-364159515DB6}" name="Column8164" dataDxfId="8304"/>
    <tableColumn id="8201" xr3:uid="{13736EA8-4D14-2E49-B10C-09C686E87456}" name="Column8165" dataDxfId="8303"/>
    <tableColumn id="8202" xr3:uid="{D3B6B551-201C-0841-AB7F-77AA0E66B0A4}" name="Column8166" dataDxfId="8302"/>
    <tableColumn id="8203" xr3:uid="{741F6824-247E-F542-B854-FE7104B18382}" name="Column8167" dataDxfId="8301"/>
    <tableColumn id="8204" xr3:uid="{123C7922-05A6-5544-AE33-D89A333EA6DD}" name="Column8168" dataDxfId="8300"/>
    <tableColumn id="8205" xr3:uid="{4B47B808-D1BB-8A40-8572-2B93B22F3960}" name="Column8169" dataDxfId="8299"/>
    <tableColumn id="8206" xr3:uid="{097A6086-0162-564E-A0E2-A3248B8C8FF1}" name="Column8170" dataDxfId="8298"/>
    <tableColumn id="8207" xr3:uid="{34FF7B69-C7A0-844C-8AD9-C59F8628115F}" name="Column8171" dataDxfId="8297"/>
    <tableColumn id="8208" xr3:uid="{C67B2BCA-9E13-5B4C-960A-8D30E6B9E015}" name="Column8172" dataDxfId="8296"/>
    <tableColumn id="8209" xr3:uid="{FE28E34E-E05F-514F-A1C4-60A8609B71B8}" name="Column8173" dataDxfId="8295"/>
    <tableColumn id="8210" xr3:uid="{F32C3A0D-A096-1143-8B46-10B89742461E}" name="Column8174" dataDxfId="8294"/>
    <tableColumn id="8211" xr3:uid="{B829581A-D5B7-424C-AB9F-1CA1B406B029}" name="Column8175" dataDxfId="8293"/>
    <tableColumn id="8212" xr3:uid="{F7A0B277-977E-2442-9A62-0D0CE919A8D6}" name="Column8176" dataDxfId="8292"/>
    <tableColumn id="8213" xr3:uid="{C98E93D9-BA17-EA48-A90F-19BA4D1412CB}" name="Column8177" dataDxfId="8291"/>
    <tableColumn id="8214" xr3:uid="{3FD5BB0F-59EC-214C-9274-932A9FB45495}" name="Column8178" dataDxfId="8290"/>
    <tableColumn id="8215" xr3:uid="{045C643D-5CF4-054B-966F-E23F01F8790D}" name="Column8179" dataDxfId="8289"/>
    <tableColumn id="8216" xr3:uid="{79A23AC9-4E27-4D46-B36E-AEEF6CDE6093}" name="Column8180" dataDxfId="8288"/>
    <tableColumn id="8217" xr3:uid="{FCE2EA88-FD5E-1E4C-AF80-D1028B8B65CB}" name="Column8181" dataDxfId="8287"/>
    <tableColumn id="8218" xr3:uid="{D0AD9FF8-C356-094D-BD7B-4FB49F6AE6D8}" name="Column8182" dataDxfId="8286"/>
    <tableColumn id="8219" xr3:uid="{4D4FE26C-DB15-974B-B442-BE0CF85890B1}" name="Column8183" dataDxfId="8285"/>
    <tableColumn id="8220" xr3:uid="{FF0C0343-A94A-394A-927A-BA3CDCFC9257}" name="Column8184" dataDxfId="8284"/>
    <tableColumn id="8221" xr3:uid="{3077F76F-6ADC-404C-9B52-AEF50609E092}" name="Column8185" dataDxfId="8283"/>
    <tableColumn id="8222" xr3:uid="{BF61425A-E6DC-F044-8AD9-CE7443EDB466}" name="Column8186" dataDxfId="8282"/>
    <tableColumn id="8223" xr3:uid="{4337DF67-EF15-724C-A866-4AB508BF8BBB}" name="Column8187" dataDxfId="8281"/>
    <tableColumn id="8224" xr3:uid="{8EBBD404-A1B3-3D43-BCC9-006707B700C8}" name="Column8188" dataDxfId="8280"/>
    <tableColumn id="8225" xr3:uid="{9A9DA6E8-2B2B-7F41-9D78-9BE417862EAC}" name="Column8189" dataDxfId="8279"/>
    <tableColumn id="8226" xr3:uid="{7D53B567-31BB-7A4B-9196-266FCE12F85B}" name="Column8190" dataDxfId="8278"/>
    <tableColumn id="8227" xr3:uid="{E36D889D-1977-6C4A-B67F-F4FAE2FA3236}" name="Column8191" dataDxfId="8277"/>
    <tableColumn id="8228" xr3:uid="{67984E9D-AE5D-6640-95EC-299E01D3D0A2}" name="Column8192" dataDxfId="8276"/>
    <tableColumn id="8229" xr3:uid="{D8D3FE27-FA12-354E-8C8D-7ED07070F0F5}" name="Column8193" dataDxfId="8275"/>
    <tableColumn id="8230" xr3:uid="{1E0ADE99-5CE7-B343-A462-46C41694C7FD}" name="Column8194" dataDxfId="8274"/>
    <tableColumn id="8231" xr3:uid="{32232B6F-778D-974B-8E12-BF6FCF9D6123}" name="Column8195" dataDxfId="8273"/>
    <tableColumn id="8232" xr3:uid="{6557C4BC-8517-4B44-832F-360E0DFB5193}" name="Column8196" dataDxfId="8272"/>
    <tableColumn id="8233" xr3:uid="{2BE2172B-540F-0D47-BA43-17A03B5C911E}" name="Column8197" dataDxfId="8271"/>
    <tableColumn id="8234" xr3:uid="{D4825E3A-45D1-CB44-859F-6C542FE9C174}" name="Column8198" dataDxfId="8270"/>
    <tableColumn id="8235" xr3:uid="{1C8812A2-2B9F-8D4F-B43B-A1AE71735028}" name="Column8199" dataDxfId="8269"/>
    <tableColumn id="8236" xr3:uid="{72B0A8C5-2E9E-5840-9C7A-56F044AE98BF}" name="Column8200" dataDxfId="8268"/>
    <tableColumn id="8237" xr3:uid="{002E553F-4DCB-AB44-8E17-3DF637FD12EA}" name="Column8201" dataDxfId="8267"/>
    <tableColumn id="8238" xr3:uid="{2130117C-61DC-A146-B66C-CD26A8046FAE}" name="Column8202" dataDxfId="8266"/>
    <tableColumn id="8239" xr3:uid="{561186A4-09E0-7040-B52A-307B13965F4F}" name="Column8203" dataDxfId="8265"/>
    <tableColumn id="8240" xr3:uid="{0A514494-8122-594B-BC94-67355D27D8F4}" name="Column8204" dataDxfId="8264"/>
    <tableColumn id="8241" xr3:uid="{0F652BA3-E69E-1340-97FD-FD262746B208}" name="Column8205" dataDxfId="8263"/>
    <tableColumn id="8242" xr3:uid="{66822952-A12A-4149-9629-3AC1A1CE5133}" name="Column8206" dataDxfId="8262"/>
    <tableColumn id="8243" xr3:uid="{1C209E91-7A69-7C4F-B404-C1ECCB882FFB}" name="Column8207" dataDxfId="8261"/>
    <tableColumn id="8244" xr3:uid="{5E59F907-F301-F744-89D6-38BA46E3102C}" name="Column8208" dataDxfId="8260"/>
    <tableColumn id="8245" xr3:uid="{959ECFB7-3216-1846-9219-DCA2B2774178}" name="Column8209" dataDxfId="8259"/>
    <tableColumn id="8246" xr3:uid="{0E34BC74-9E2D-C34E-8458-924F56FC7A7B}" name="Column8210" dataDxfId="8258"/>
    <tableColumn id="8247" xr3:uid="{88B71736-72FE-6E4E-9D9C-6550EF689004}" name="Column8211" dataDxfId="8257"/>
    <tableColumn id="8248" xr3:uid="{45239321-DF63-454A-B29B-5E0F3C51BAA8}" name="Column8212" dataDxfId="8256"/>
    <tableColumn id="8249" xr3:uid="{60B8A48C-6283-1C43-9DF2-F1FFC57CD33E}" name="Column8213" dataDxfId="8255"/>
    <tableColumn id="8250" xr3:uid="{5072692C-6710-BE47-96FC-E8806D889E17}" name="Column8214" dataDxfId="8254"/>
    <tableColumn id="8251" xr3:uid="{18168DA7-E809-3D4A-B298-28C60D6390E7}" name="Column8215" dataDxfId="8253"/>
    <tableColumn id="8252" xr3:uid="{B621A937-8F3D-C745-89D1-426066553777}" name="Column8216" dataDxfId="8252"/>
    <tableColumn id="8253" xr3:uid="{722B28F4-1088-9845-A72B-CB1723A591CA}" name="Column8217" dataDxfId="8251"/>
    <tableColumn id="8254" xr3:uid="{B2AB4CD8-FE9F-BF41-8852-975C5F323DA7}" name="Column8218" dataDxfId="8250"/>
    <tableColumn id="8255" xr3:uid="{318710F2-E484-4B40-99E1-983B9DA1639F}" name="Column8219" dataDxfId="8249"/>
    <tableColumn id="8256" xr3:uid="{9DA5A95C-CD93-B547-B8E2-F2954D8B1A8F}" name="Column8220" dataDxfId="8248"/>
    <tableColumn id="8257" xr3:uid="{38AD7A53-8035-B847-B6D9-01FE641DA165}" name="Column8221" dataDxfId="8247"/>
    <tableColumn id="8258" xr3:uid="{12408832-50E1-E846-8683-B522E0B8F77C}" name="Column8222" dataDxfId="8246"/>
    <tableColumn id="8259" xr3:uid="{50A052C8-25B5-214A-9EF6-9B79B5D02B60}" name="Column8223" dataDxfId="8245"/>
    <tableColumn id="8260" xr3:uid="{F383FB30-C603-9D4D-BC93-AF7CB536F647}" name="Column8224" dataDxfId="8244"/>
    <tableColumn id="8261" xr3:uid="{B5C10011-6F3B-2346-8489-38D5784C815A}" name="Column8225" dataDxfId="8243"/>
    <tableColumn id="8262" xr3:uid="{B4DABC22-FCB1-8F4F-9B21-A4D1F2E4BF91}" name="Column8226" dataDxfId="8242"/>
    <tableColumn id="8263" xr3:uid="{FB14C9C4-F708-2B41-A91A-1B2868BD6286}" name="Column8227" dataDxfId="8241"/>
    <tableColumn id="8264" xr3:uid="{3790DF0F-18A0-E046-ACA7-0D7D7B722E1F}" name="Column8228" dataDxfId="8240"/>
    <tableColumn id="8265" xr3:uid="{59D38FBB-65BB-8244-9573-F08DA13913B9}" name="Column8229" dataDxfId="8239"/>
    <tableColumn id="8266" xr3:uid="{4F36022F-E3C6-6B4C-A23C-D4F95C9507D0}" name="Column8230" dataDxfId="8238"/>
    <tableColumn id="8267" xr3:uid="{1AC527B1-9A14-F74A-86CF-4430DB5887D9}" name="Column8231" dataDxfId="8237"/>
    <tableColumn id="8268" xr3:uid="{16027FD6-5DAB-A24B-A951-99F8791AE473}" name="Column8232" dataDxfId="8236"/>
    <tableColumn id="8269" xr3:uid="{5A099340-A96C-3148-9ADF-775BFD05F68A}" name="Column8233" dataDxfId="8235"/>
    <tableColumn id="8270" xr3:uid="{7EFB6211-BC88-F54C-BADC-761A924CDA2C}" name="Column8234" dataDxfId="8234"/>
    <tableColumn id="8271" xr3:uid="{847E41F0-135C-A44C-928E-7FB8098545D0}" name="Column8235" dataDxfId="8233"/>
    <tableColumn id="8272" xr3:uid="{AFDCBB31-A487-DB45-9E0B-207B07171239}" name="Column8236" dataDxfId="8232"/>
    <tableColumn id="8273" xr3:uid="{93B32542-8917-4747-89F8-F32EBCEDD65D}" name="Column8237" dataDxfId="8231"/>
    <tableColumn id="8274" xr3:uid="{E0E4CDD7-EC2F-A444-8E28-20A5A55BC75C}" name="Column8238" dataDxfId="8230"/>
    <tableColumn id="8275" xr3:uid="{42D7D0F3-3801-6144-AE66-B79C85CD3470}" name="Column8239" dataDxfId="8229"/>
    <tableColumn id="8276" xr3:uid="{7B7EE134-D6DD-BA4A-B47C-CE0E355C0760}" name="Column8240" dataDxfId="8228"/>
    <tableColumn id="8277" xr3:uid="{53C9A389-06B0-B34E-AFEB-9532443AB9FF}" name="Column8241" dataDxfId="8227"/>
    <tableColumn id="8278" xr3:uid="{5FFD589E-7EF7-D642-BF6E-ED6A1286CA6F}" name="Column8242" dataDxfId="8226"/>
    <tableColumn id="8279" xr3:uid="{57392849-3819-F94D-8FF2-08EBCEC0FD0F}" name="Column8243" dataDxfId="8225"/>
    <tableColumn id="8280" xr3:uid="{7A0901B2-9111-9B4F-9198-B069B44A8348}" name="Column8244" dataDxfId="8224"/>
    <tableColumn id="8281" xr3:uid="{9A247DD0-F8D9-3D47-988A-9A23C14DAA27}" name="Column8245" dataDxfId="8223"/>
    <tableColumn id="8282" xr3:uid="{129FD987-C98C-D64C-BCB8-D8E2A8B3B32E}" name="Column8246" dataDxfId="8222"/>
    <tableColumn id="8283" xr3:uid="{89DCC6DC-553A-E24B-A392-3E1428F59133}" name="Column8247" dataDxfId="8221"/>
    <tableColumn id="8284" xr3:uid="{7BAA1AEF-8F24-D442-975D-199E077E607A}" name="Column8248" dataDxfId="8220"/>
    <tableColumn id="8285" xr3:uid="{E6C3D421-7A68-224F-8A07-ECF49D59685C}" name="Column8249" dataDxfId="8219"/>
    <tableColumn id="8286" xr3:uid="{41A7134E-5E0B-054D-B20E-84C293B22534}" name="Column8250" dataDxfId="8218"/>
    <tableColumn id="8287" xr3:uid="{51BCFA2E-8C87-DB42-9B2B-0E348BB82F24}" name="Column8251" dataDxfId="8217"/>
    <tableColumn id="8288" xr3:uid="{D3B60213-2BD9-0445-B158-A7110F01AC6F}" name="Column8252" dataDxfId="8216"/>
    <tableColumn id="8289" xr3:uid="{DEC7C5DF-15BF-724C-A913-8F9E1BC4718F}" name="Column8253" dataDxfId="8215"/>
    <tableColumn id="8290" xr3:uid="{1CFCFA4C-5830-FE4C-88FE-3CDB091FD635}" name="Column8254" dataDxfId="8214"/>
    <tableColumn id="8291" xr3:uid="{3707B8F9-1D26-934B-AE94-271BA43C2FA7}" name="Column8255" dataDxfId="8213"/>
    <tableColumn id="8292" xr3:uid="{4D3E9785-16F3-8645-9FB2-A71E8951F928}" name="Column8256" dataDxfId="8212"/>
    <tableColumn id="8293" xr3:uid="{DCDFEAD5-E5A8-6342-8592-5D317DB85A5F}" name="Column8257" dataDxfId="8211"/>
    <tableColumn id="8294" xr3:uid="{DA19B707-D66B-224E-9935-F8B1E6663DFB}" name="Column8258" dataDxfId="8210"/>
    <tableColumn id="8295" xr3:uid="{096B6959-BC64-F844-B857-34E00D505FDB}" name="Column8259" dataDxfId="8209"/>
    <tableColumn id="8296" xr3:uid="{8AB5F63B-4EA9-9241-9E54-D965E2E76FED}" name="Column8260" dataDxfId="8208"/>
    <tableColumn id="8297" xr3:uid="{A5F0EF0E-2BD4-2941-ABCA-85F5B3047B38}" name="Column8261" dataDxfId="8207"/>
    <tableColumn id="8298" xr3:uid="{DA77B51E-017B-D847-B6ED-7A89046AF156}" name="Column8262" dataDxfId="8206"/>
    <tableColumn id="8299" xr3:uid="{137C18D2-6C49-DE43-A738-E674729E4FAA}" name="Column8263" dataDxfId="8205"/>
    <tableColumn id="8300" xr3:uid="{39122E4F-210D-0C46-8E8E-88C24123709E}" name="Column8264" dataDxfId="8204"/>
    <tableColumn id="8301" xr3:uid="{CDF0640B-EC22-FE46-A2EF-F1D035D60357}" name="Column8265" dataDxfId="8203"/>
    <tableColumn id="8302" xr3:uid="{350D53A0-29F3-EC4F-BD89-CB382B17EE8B}" name="Column8266" dataDxfId="8202"/>
    <tableColumn id="8303" xr3:uid="{F3F7B47D-9E38-F34B-8AE8-520A771BEC55}" name="Column8267" dataDxfId="8201"/>
    <tableColumn id="8304" xr3:uid="{0F228237-77EF-1B4D-9767-A4CC30F45276}" name="Column8268" dataDxfId="8200"/>
    <tableColumn id="8305" xr3:uid="{E1F2C1AB-BF8E-B447-87D4-3A967A23C3AC}" name="Column8269" dataDxfId="8199"/>
    <tableColumn id="8306" xr3:uid="{8A29C574-FE3D-EA45-9A61-5F3E06B93900}" name="Column8270" dataDxfId="8198"/>
    <tableColumn id="8307" xr3:uid="{C8ECA7EA-6529-D64D-A1EB-742F9B28C8F7}" name="Column8271" dataDxfId="8197"/>
    <tableColumn id="8308" xr3:uid="{BAA4BE8A-DE88-3B42-A0D0-63D0E57D8B23}" name="Column8272" dataDxfId="8196"/>
    <tableColumn id="8309" xr3:uid="{EF18747D-7AEE-DC41-9589-9D061BD701A8}" name="Column8273" dataDxfId="8195"/>
    <tableColumn id="8310" xr3:uid="{CAA0CA98-130D-D740-A0DA-21265D77AC1E}" name="Column8274" dataDxfId="8194"/>
    <tableColumn id="8311" xr3:uid="{6C9FB537-5ED9-6F47-AC1F-624E7B901C20}" name="Column8275" dataDxfId="8193"/>
    <tableColumn id="8312" xr3:uid="{A7D05BCB-A03F-CC4A-8CA9-9ACC004CD214}" name="Column8276" dataDxfId="8192"/>
    <tableColumn id="8313" xr3:uid="{E3D7117D-168E-8349-BA13-DE641B0974C5}" name="Column8277" dataDxfId="8191"/>
    <tableColumn id="8314" xr3:uid="{14A3FC97-D5BE-FB49-A083-84CDBA801554}" name="Column8278" dataDxfId="8190"/>
    <tableColumn id="8315" xr3:uid="{E36CB6BC-CA56-0E4E-9D55-38E25804DBA9}" name="Column8279" dataDxfId="8189"/>
    <tableColumn id="8316" xr3:uid="{64B9D7CC-C939-9747-9260-2D5402F66598}" name="Column8280" dataDxfId="8188"/>
    <tableColumn id="8317" xr3:uid="{07C17BB6-00E2-1B4B-8815-C554E3565013}" name="Column8281" dataDxfId="8187"/>
    <tableColumn id="8318" xr3:uid="{EC383CAF-4A58-2242-B501-7370AACB0BE7}" name="Column8282" dataDxfId="8186"/>
    <tableColumn id="8319" xr3:uid="{9BFD6939-311B-4A42-AE64-CB950E7C489C}" name="Column8283" dataDxfId="8185"/>
    <tableColumn id="8320" xr3:uid="{F57DC4AE-FB56-5543-A3AC-03978443E24D}" name="Column8284" dataDxfId="8184"/>
    <tableColumn id="8321" xr3:uid="{205C56A9-C63C-C14D-A9C6-48778EC594C2}" name="Column8285" dataDxfId="8183"/>
    <tableColumn id="8322" xr3:uid="{C96EFC9C-30ED-8949-A9F3-985D8CE62938}" name="Column8286" dataDxfId="8182"/>
    <tableColumn id="8323" xr3:uid="{EA4B2496-F409-2344-8347-98BEACF510B6}" name="Column8287" dataDxfId="8181"/>
    <tableColumn id="8324" xr3:uid="{3315C52F-1DCF-D141-ACFE-997A682D3337}" name="Column8288" dataDxfId="8180"/>
    <tableColumn id="8325" xr3:uid="{D86CA17B-14B7-4E4A-A0C3-34F5322E2999}" name="Column8289" dataDxfId="8179"/>
    <tableColumn id="8326" xr3:uid="{00CC1132-C17E-B145-A8FC-0D9758CE59A7}" name="Column8290" dataDxfId="8178"/>
    <tableColumn id="8327" xr3:uid="{9D258A1C-4184-2B4A-B9A2-2FF3B4335587}" name="Column8291" dataDxfId="8177"/>
    <tableColumn id="8328" xr3:uid="{512E6346-CAF2-F745-BAC7-9EA1CB1B194F}" name="Column8292" dataDxfId="8176"/>
    <tableColumn id="8329" xr3:uid="{7BA4C5A6-0551-DA4E-B82F-9BD0C6AED1B7}" name="Column8293" dataDxfId="8175"/>
    <tableColumn id="8330" xr3:uid="{4186634C-84F4-1244-AF78-3C49DF33C539}" name="Column8294" dataDxfId="8174"/>
    <tableColumn id="8331" xr3:uid="{362F381C-DC29-164F-85FF-2F51778A6C70}" name="Column8295" dataDxfId="8173"/>
    <tableColumn id="8332" xr3:uid="{73507AB1-5376-A94D-A115-C511D44B0588}" name="Column8296" dataDxfId="8172"/>
    <tableColumn id="8333" xr3:uid="{88C769EF-28E1-6745-A7C6-A5AF6D9B91C7}" name="Column8297" dataDxfId="8171"/>
    <tableColumn id="8334" xr3:uid="{D5C29C8A-4D15-5F4E-82EA-8743408100DB}" name="Column8298" dataDxfId="8170"/>
    <tableColumn id="8335" xr3:uid="{7F7B11CC-6B70-2A44-A585-0349A73D506F}" name="Column8299" dataDxfId="8169"/>
    <tableColumn id="8336" xr3:uid="{2D61B17F-15DF-794E-A221-175A47CD5018}" name="Column8300" dataDxfId="8168"/>
    <tableColumn id="8337" xr3:uid="{D5062359-64CB-9144-93D9-CCC89FCF827A}" name="Column8301" dataDxfId="8167"/>
    <tableColumn id="8338" xr3:uid="{9324828D-44B5-4F4D-9919-ABE3A1D0126B}" name="Column8302" dataDxfId="8166"/>
    <tableColumn id="8339" xr3:uid="{AEAECB14-FE0F-2041-A2D6-C5CD0D21E30E}" name="Column8303" dataDxfId="8165"/>
    <tableColumn id="8340" xr3:uid="{09D3083C-7B97-814A-97CD-060EB6D9E22C}" name="Column8304" dataDxfId="8164"/>
    <tableColumn id="8341" xr3:uid="{AA44BB92-0BBA-8F40-B93E-73DB027401AB}" name="Column8305" dataDxfId="8163"/>
    <tableColumn id="8342" xr3:uid="{82A9624A-A37D-3C4A-9EEB-0E68D000C11F}" name="Column8306" dataDxfId="8162"/>
    <tableColumn id="8343" xr3:uid="{7BB752C0-0BA6-2F4C-AC11-174D506A4394}" name="Column8307" dataDxfId="8161"/>
    <tableColumn id="8344" xr3:uid="{08994879-95D0-074A-91EF-8B1C391E8FD6}" name="Column8308" dataDxfId="8160"/>
    <tableColumn id="8345" xr3:uid="{D01E62E5-A7B1-4C41-91C0-2DC6C4CBBA80}" name="Column8309" dataDxfId="8159"/>
    <tableColumn id="8346" xr3:uid="{CFF9A5C4-5C85-BF45-A86C-44D8FF19D59C}" name="Column8310" dataDxfId="8158"/>
    <tableColumn id="8347" xr3:uid="{0A5E50AB-A65B-A544-A803-2E83E929E74C}" name="Column8311" dataDxfId="8157"/>
    <tableColumn id="8348" xr3:uid="{168334DA-8A91-064E-B664-272479C498D0}" name="Column8312" dataDxfId="8156"/>
    <tableColumn id="8349" xr3:uid="{AEA295A1-22E2-4C42-8D25-0B9FC5FDAA1C}" name="Column8313" dataDxfId="8155"/>
    <tableColumn id="8350" xr3:uid="{5452CB21-3C33-6F4D-B5B8-B9928B8AA6C4}" name="Column8314" dataDxfId="8154"/>
    <tableColumn id="8351" xr3:uid="{0CD9B2DD-90A0-5A4F-B1BA-984E0F5D6D98}" name="Column8315" dataDxfId="8153"/>
    <tableColumn id="8352" xr3:uid="{234FB43D-E52E-DC4A-AC92-ED361B806966}" name="Column8316" dataDxfId="8152"/>
    <tableColumn id="8353" xr3:uid="{5D4780E1-1CD6-C843-8C39-412EE4A9941B}" name="Column8317" dataDxfId="8151"/>
    <tableColumn id="8354" xr3:uid="{119A83CC-D518-FD44-8F85-78312B986EBC}" name="Column8318" dataDxfId="8150"/>
    <tableColumn id="8355" xr3:uid="{B98878E8-9374-D248-BDA0-2057FE5944BA}" name="Column8319" dataDxfId="8149"/>
    <tableColumn id="8356" xr3:uid="{A7AEEA50-27D0-504D-9024-CF366ADDB0D7}" name="Column8320" dataDxfId="8148"/>
    <tableColumn id="8357" xr3:uid="{0E975F25-4B83-AD40-8D0D-EEAA8B0A91AE}" name="Column8321" dataDxfId="8147"/>
    <tableColumn id="8358" xr3:uid="{0E343331-4F29-334B-A426-2ED1B37FA49A}" name="Column8322" dataDxfId="8146"/>
    <tableColumn id="8359" xr3:uid="{BDB84C91-8F6A-5B43-8A21-03CC958E066F}" name="Column8323" dataDxfId="8145"/>
    <tableColumn id="8360" xr3:uid="{EA9B4698-B010-3748-B2F1-F781588A8AB4}" name="Column8324" dataDxfId="8144"/>
    <tableColumn id="8361" xr3:uid="{7AEB6105-75D5-4E45-AB8F-49B82662BE9F}" name="Column8325" dataDxfId="8143"/>
    <tableColumn id="8362" xr3:uid="{96173580-A234-A440-BE53-DF0F3E94AB67}" name="Column8326" dataDxfId="8142"/>
    <tableColumn id="8363" xr3:uid="{93C370A1-0C6E-A54A-A654-46078A72D70A}" name="Column8327" dataDxfId="8141"/>
    <tableColumn id="8364" xr3:uid="{AA60AFFC-75E7-204F-8855-CDE59352A4BB}" name="Column8328" dataDxfId="8140"/>
    <tableColumn id="8365" xr3:uid="{8EDA69F4-6DE1-5542-9D27-061AE252717B}" name="Column8329" dataDxfId="8139"/>
    <tableColumn id="8366" xr3:uid="{97CBF37F-93EC-3E42-98EA-262234D15772}" name="Column8330" dataDxfId="8138"/>
    <tableColumn id="8367" xr3:uid="{8342E36D-0E9A-8840-8D3A-869598CBDB30}" name="Column8331" dataDxfId="8137"/>
    <tableColumn id="8368" xr3:uid="{E2879D36-86B6-4C43-81C2-243A28EE2C91}" name="Column8332" dataDxfId="8136"/>
    <tableColumn id="8369" xr3:uid="{EB15E5AE-325E-EF4E-BE73-EE98031C094B}" name="Column8333" dataDxfId="8135"/>
    <tableColumn id="8370" xr3:uid="{6FB8A8A7-BF8C-5A45-8281-D48EF084835C}" name="Column8334" dataDxfId="8134"/>
    <tableColumn id="8371" xr3:uid="{EBD1FCA1-8A8A-DA4F-A2C1-2C9089607957}" name="Column8335" dataDxfId="8133"/>
    <tableColumn id="8372" xr3:uid="{AF75B428-39B6-A846-AED0-05AB0C878711}" name="Column8336" dataDxfId="8132"/>
    <tableColumn id="8373" xr3:uid="{A7A18B44-35E0-0E48-B66A-C1300339FF6D}" name="Column8337" dataDxfId="8131"/>
    <tableColumn id="8374" xr3:uid="{F559CA5D-53F0-FB46-978A-507C5000072D}" name="Column8338" dataDxfId="8130"/>
    <tableColumn id="8375" xr3:uid="{E548119B-FD32-344F-BDFF-EBCE33919B3C}" name="Column8339" dataDxfId="8129"/>
    <tableColumn id="8376" xr3:uid="{E53407CD-4799-154E-B461-637399A85C04}" name="Column8340" dataDxfId="8128"/>
    <tableColumn id="8377" xr3:uid="{86B12428-3016-BF41-B73C-16505E293D5D}" name="Column8341" dataDxfId="8127"/>
    <tableColumn id="8378" xr3:uid="{F4D00DF2-3CE4-714E-B943-AA847FA7C390}" name="Column8342" dataDxfId="8126"/>
    <tableColumn id="8379" xr3:uid="{480E3D7D-FD80-9E46-BFB2-C1A5A35C6582}" name="Column8343" dataDxfId="8125"/>
    <tableColumn id="8380" xr3:uid="{56F04782-7E57-314A-896F-DD09CDEDA864}" name="Column8344" dataDxfId="8124"/>
    <tableColumn id="8381" xr3:uid="{5F25B9AF-C233-5349-B7D9-D4C313022357}" name="Column8345" dataDxfId="8123"/>
    <tableColumn id="8382" xr3:uid="{A30B1581-F4FF-E040-87A8-5057C8B8445D}" name="Column8346" dataDxfId="8122"/>
    <tableColumn id="8383" xr3:uid="{B74B7D10-11DA-744E-AFF6-E936ED18112F}" name="Column8347" dataDxfId="8121"/>
    <tableColumn id="8384" xr3:uid="{67443E6D-1DD9-BA4E-A934-BE67CB07555D}" name="Column8348" dataDxfId="8120"/>
    <tableColumn id="8385" xr3:uid="{C2A8415C-C2F4-E949-84EF-B0BD48F38973}" name="Column8349" dataDxfId="8119"/>
    <tableColumn id="8386" xr3:uid="{36B7BD1B-A2C6-724F-872E-BAA8C3A9A6F6}" name="Column8350" dataDxfId="8118"/>
    <tableColumn id="8387" xr3:uid="{12E99032-0F65-D74B-AB38-11A167A8467A}" name="Column8351" dataDxfId="8117"/>
    <tableColumn id="8388" xr3:uid="{D7694CFB-AB43-D941-82AD-083AD6978CD3}" name="Column8352" dataDxfId="8116"/>
    <tableColumn id="8389" xr3:uid="{9612F54A-DD35-1C44-918E-EE8F14DF1266}" name="Column8353" dataDxfId="8115"/>
    <tableColumn id="8390" xr3:uid="{E7698BFF-3085-9041-A8CF-98A126B3655F}" name="Column8354" dataDxfId="8114"/>
    <tableColumn id="8391" xr3:uid="{2A9B70ED-E5D6-4B48-BFCE-AC2ABF42DDBA}" name="Column8355" dataDxfId="8113"/>
    <tableColumn id="8392" xr3:uid="{C4D2007B-16D2-8D42-A53D-7F372372B1C8}" name="Column8356" dataDxfId="8112"/>
    <tableColumn id="8393" xr3:uid="{A1860647-5091-7D41-B2F8-13BD6D08B5B2}" name="Column8357" dataDxfId="8111"/>
    <tableColumn id="8394" xr3:uid="{E67F6E90-DB18-744B-901C-242ADA793E02}" name="Column8358" dataDxfId="8110"/>
    <tableColumn id="8395" xr3:uid="{465AE51D-AE39-BE42-AE08-043FAB244409}" name="Column8359" dataDxfId="8109"/>
    <tableColumn id="8396" xr3:uid="{5A67648F-06CF-4745-94AD-5A759920F8ED}" name="Column8360" dataDxfId="8108"/>
    <tableColumn id="8397" xr3:uid="{1F6394C3-EA47-5741-8650-3670347EC021}" name="Column8361" dataDxfId="8107"/>
    <tableColumn id="8398" xr3:uid="{41E313AE-C3D4-3B4F-97B3-574CB70BB423}" name="Column8362" dataDxfId="8106"/>
    <tableColumn id="8399" xr3:uid="{CD9A86EE-836E-7647-81DC-B9C63CBBF80B}" name="Column8363" dataDxfId="8105"/>
    <tableColumn id="8400" xr3:uid="{CE13F8FE-4DF4-2E44-848A-D6D00E41D246}" name="Column8364" dataDxfId="8104"/>
    <tableColumn id="8401" xr3:uid="{9CA58BDE-6C64-C34B-99ED-C6F519C8480B}" name="Column8365" dataDxfId="8103"/>
    <tableColumn id="8402" xr3:uid="{207058C2-BF2B-B24E-AEF2-53C58E3F1A5E}" name="Column8366" dataDxfId="8102"/>
    <tableColumn id="8403" xr3:uid="{236408CC-4112-B741-BABF-923EC23747B2}" name="Column8367" dataDxfId="8101"/>
    <tableColumn id="8404" xr3:uid="{3B390FB2-7084-C845-B563-DB33E17A6693}" name="Column8368" dataDxfId="8100"/>
    <tableColumn id="8405" xr3:uid="{153DD52F-E842-A74F-ADC8-9EE2019C4DE6}" name="Column8369" dataDxfId="8099"/>
    <tableColumn id="8406" xr3:uid="{4B60654D-12BB-254E-ACF3-22E13B44D5A0}" name="Column8370" dataDxfId="8098"/>
    <tableColumn id="8407" xr3:uid="{D3A033B1-061C-DF42-BB7B-30B8094ACB5B}" name="Column8371" dataDxfId="8097"/>
    <tableColumn id="8408" xr3:uid="{2032EDAE-2410-B440-8F7F-C3096112752C}" name="Column8372" dataDxfId="8096"/>
    <tableColumn id="8409" xr3:uid="{ACEE6B0A-379B-614A-BAEB-D6832255C752}" name="Column8373" dataDxfId="8095"/>
    <tableColumn id="8410" xr3:uid="{F4BD4CCE-DA67-5E4C-BABE-9EE7D7266443}" name="Column8374" dataDxfId="8094"/>
    <tableColumn id="8411" xr3:uid="{CBF6CF88-3C3A-BD44-9E43-3129ED6F3496}" name="Column8375" dataDxfId="8093"/>
    <tableColumn id="8412" xr3:uid="{374FA275-8DEF-AA4A-B1F9-191076A0604E}" name="Column8376" dataDxfId="8092"/>
    <tableColumn id="8413" xr3:uid="{538A968A-7A11-6949-96DF-E202355DEE6A}" name="Column8377" dataDxfId="8091"/>
    <tableColumn id="8414" xr3:uid="{9CC605EC-B250-274D-8017-307AD6313CC8}" name="Column8378" dataDxfId="8090"/>
    <tableColumn id="8415" xr3:uid="{2E5B3768-957C-2F4F-AA90-39F08FFD7289}" name="Column8379" dataDxfId="8089"/>
    <tableColumn id="8416" xr3:uid="{71218CF4-2722-2143-91E0-B2389C3ECB4F}" name="Column8380" dataDxfId="8088"/>
    <tableColumn id="8417" xr3:uid="{EBDE8DEE-9946-8548-BBC5-7A0050A7F294}" name="Column8381" dataDxfId="8087"/>
    <tableColumn id="8418" xr3:uid="{83BE583C-B177-5140-8C7C-D56658DEBB63}" name="Column8382" dataDxfId="8086"/>
    <tableColumn id="8419" xr3:uid="{B0DD3F98-14E4-164E-9B8D-9ED9B09D897C}" name="Column8383" dataDxfId="8085"/>
    <tableColumn id="8420" xr3:uid="{674FACDF-04EE-1546-A0C2-27CAE3FBBF42}" name="Column8384" dataDxfId="8084"/>
    <tableColumn id="8421" xr3:uid="{55E734EB-9AB2-654E-96C8-E323808FDF90}" name="Column8385" dataDxfId="8083"/>
    <tableColumn id="8422" xr3:uid="{F1C07F23-A9C4-9643-97BC-CF2B5308BCFA}" name="Column8386" dataDxfId="8082"/>
    <tableColumn id="8423" xr3:uid="{5D546D5D-1D06-B14A-B913-2812A8437AE7}" name="Column8387" dataDxfId="8081"/>
    <tableColumn id="8424" xr3:uid="{B7701917-B8AB-9449-BF7F-F7447BEA64A9}" name="Column8388" dataDxfId="8080"/>
    <tableColumn id="8425" xr3:uid="{8696CEAF-8B69-2340-802C-1448D6C90D4B}" name="Column8389" dataDxfId="8079"/>
    <tableColumn id="8426" xr3:uid="{BD89BF8D-1081-1C46-B3A5-36C321CA4AAB}" name="Column8390" dataDxfId="8078"/>
    <tableColumn id="8427" xr3:uid="{1EF587D4-AC0C-904B-A7EF-000B5B7304C0}" name="Column8391" dataDxfId="8077"/>
    <tableColumn id="8428" xr3:uid="{2F6FC87C-876B-D149-B42F-17263DA7DC9E}" name="Column8392" dataDxfId="8076"/>
    <tableColumn id="8429" xr3:uid="{C9912213-DB47-CE4E-9243-B26DDD02F671}" name="Column8393" dataDxfId="8075"/>
    <tableColumn id="8430" xr3:uid="{99ECD667-3444-2241-BE15-5C16ADD8F2C1}" name="Column8394" dataDxfId="8074"/>
    <tableColumn id="8431" xr3:uid="{74E6A2B0-61CF-2F4C-8E7B-F7D2DA9BF5C8}" name="Column8395" dataDxfId="8073"/>
    <tableColumn id="8432" xr3:uid="{27FC9EE1-EE1C-FA4B-9347-782C5E816C12}" name="Column8396" dataDxfId="8072"/>
    <tableColumn id="8433" xr3:uid="{4D49B8E9-2C8B-5946-938E-B861B569F9A4}" name="Column8397" dataDxfId="8071"/>
    <tableColumn id="8434" xr3:uid="{8B29426F-8B9C-7446-9A51-B60F99F2BA41}" name="Column8398" dataDxfId="8070"/>
    <tableColumn id="8435" xr3:uid="{01FFCE5F-FE31-1348-A20D-6B23533808A8}" name="Column8399" dataDxfId="8069"/>
    <tableColumn id="8436" xr3:uid="{E92D2FB6-9969-8F43-A66B-BAC990820705}" name="Column8400" dataDxfId="8068"/>
    <tableColumn id="8437" xr3:uid="{1D4BA8A4-D767-0D43-A5E1-69EE8D636895}" name="Column8401" dataDxfId="8067"/>
    <tableColumn id="8438" xr3:uid="{AC1DFFFA-BA86-B34A-A49A-5B1C101D1542}" name="Column8402" dataDxfId="8066"/>
    <tableColumn id="8439" xr3:uid="{ECFA6A17-7D54-0B45-B340-369D3E849C45}" name="Column8403" dataDxfId="8065"/>
    <tableColumn id="8440" xr3:uid="{B97BFDBF-EA0E-E841-9C18-12A18C149439}" name="Column8404" dataDxfId="8064"/>
    <tableColumn id="8441" xr3:uid="{7CE99E8B-06CA-E04A-B0B2-38849D4675C3}" name="Column8405" dataDxfId="8063"/>
    <tableColumn id="8442" xr3:uid="{F29135A0-BA7A-A440-B7A4-D8C6834BDAFC}" name="Column8406" dataDxfId="8062"/>
    <tableColumn id="8443" xr3:uid="{F6873117-621A-CB42-BF28-8CFA7A647A64}" name="Column8407" dataDxfId="8061"/>
    <tableColumn id="8444" xr3:uid="{DF23ED59-D4AA-AC41-99C5-652CF3826767}" name="Column8408" dataDxfId="8060"/>
    <tableColumn id="8445" xr3:uid="{82CF091C-CB9B-CF42-A307-3D5624D897D9}" name="Column8409" dataDxfId="8059"/>
    <tableColumn id="8446" xr3:uid="{14AC281D-6D4B-5449-B41B-3637BBF100BC}" name="Column8410" dataDxfId="8058"/>
    <tableColumn id="8447" xr3:uid="{08D45E1E-7E27-2F4C-85AB-C0BEAFCADAB7}" name="Column8411" dataDxfId="8057"/>
    <tableColumn id="8448" xr3:uid="{09CE4B68-071C-9341-AE08-AB4EEA907FED}" name="Column8412" dataDxfId="8056"/>
    <tableColumn id="8449" xr3:uid="{26633055-6F9A-784B-B0C3-93DA90E25757}" name="Column8413" dataDxfId="8055"/>
    <tableColumn id="8450" xr3:uid="{B0E87704-0687-B044-BCFA-8734CBD213CA}" name="Column8414" dataDxfId="8054"/>
    <tableColumn id="8451" xr3:uid="{B8AC7683-D4DF-EA41-AD99-6A04421883CF}" name="Column8415" dataDxfId="8053"/>
    <tableColumn id="8452" xr3:uid="{9451C209-7CE3-5D4D-BD6F-520B7FBF6971}" name="Column8416" dataDxfId="8052"/>
    <tableColumn id="8453" xr3:uid="{439D33D2-32FE-884E-9C1F-1A14542EAAC2}" name="Column8417" dataDxfId="8051"/>
    <tableColumn id="8454" xr3:uid="{71A34A41-CB44-B94D-B8FE-61F159E09BA4}" name="Column8418" dataDxfId="8050"/>
    <tableColumn id="8455" xr3:uid="{CC449DC4-80E0-304D-BF1A-B73A1CB817F9}" name="Column8419" dataDxfId="8049"/>
    <tableColumn id="8456" xr3:uid="{E468079D-0A92-F44A-A1A0-AD58F4AD852B}" name="Column8420" dataDxfId="8048"/>
    <tableColumn id="8457" xr3:uid="{B90EFE6C-D779-EB48-963A-F7CF4A882E0A}" name="Column8421" dataDxfId="8047"/>
    <tableColumn id="8458" xr3:uid="{F78C2FD6-54F1-8B4E-B493-D99A9DF8BA70}" name="Column8422" dataDxfId="8046"/>
    <tableColumn id="8459" xr3:uid="{20E8D8B3-0F78-184C-9B12-8E636D10A2FB}" name="Column8423" dataDxfId="8045"/>
    <tableColumn id="8460" xr3:uid="{3B7CCF1E-E53B-E040-B39B-61DF87488A8F}" name="Column8424" dataDxfId="8044"/>
    <tableColumn id="8461" xr3:uid="{EDBE1DF5-5DCA-7F4D-B8B0-C0F042396838}" name="Column8425" dataDxfId="8043"/>
    <tableColumn id="8462" xr3:uid="{03B1986E-75E7-364E-A1C6-603958DCF652}" name="Column8426" dataDxfId="8042"/>
    <tableColumn id="8463" xr3:uid="{DFE16A73-919D-1E45-9003-53D0D797F18B}" name="Column8427" dataDxfId="8041"/>
    <tableColumn id="8464" xr3:uid="{BB5E1FC5-F6EF-124F-91B0-5FA04153A5B2}" name="Column8428" dataDxfId="8040"/>
    <tableColumn id="8465" xr3:uid="{FA90F240-D8A6-814A-8F06-BF7DB1C07E35}" name="Column8429" dataDxfId="8039"/>
    <tableColumn id="8466" xr3:uid="{8774F2FA-F98C-0A44-8089-705EF24CEE12}" name="Column8430" dataDxfId="8038"/>
    <tableColumn id="8467" xr3:uid="{0604154A-B041-AC42-893C-EBA8337ABFF8}" name="Column8431" dataDxfId="8037"/>
    <tableColumn id="8468" xr3:uid="{1F7E8D16-C776-034D-83B8-7503B3B81290}" name="Column8432" dataDxfId="8036"/>
    <tableColumn id="8469" xr3:uid="{85631E8B-3B0D-FA45-8CD5-77F74CFCA29C}" name="Column8433" dataDxfId="8035"/>
    <tableColumn id="8470" xr3:uid="{D4753398-1E2E-BF40-B2B8-1348D8C62F64}" name="Column8434" dataDxfId="8034"/>
    <tableColumn id="8471" xr3:uid="{FCA87B3A-02D8-2444-8513-7E88B637E480}" name="Column8435" dataDxfId="8033"/>
    <tableColumn id="8472" xr3:uid="{E932B3E5-6966-8944-B1A0-3E8E47959AB7}" name="Column8436" dataDxfId="8032"/>
    <tableColumn id="8473" xr3:uid="{6FC851B4-5A41-3C43-BF92-FFA91D8E44B3}" name="Column8437" dataDxfId="8031"/>
    <tableColumn id="8474" xr3:uid="{EE29154D-77FE-1340-A255-F8ECE18E6AF3}" name="Column8438" dataDxfId="8030"/>
    <tableColumn id="8475" xr3:uid="{02CA6DA7-B43F-164E-B3D8-92B689D6D4F2}" name="Column8439" dataDxfId="8029"/>
    <tableColumn id="8476" xr3:uid="{57BC5849-663D-9943-9DC3-5C1B8E86E50B}" name="Column8440" dataDxfId="8028"/>
    <tableColumn id="8477" xr3:uid="{A92DB54C-64EC-314B-8B32-52D5FDC703DC}" name="Column8441" dataDxfId="8027"/>
    <tableColumn id="8478" xr3:uid="{19F38BD0-D2BF-7140-B7A4-E2761A336CA9}" name="Column8442" dataDxfId="8026"/>
    <tableColumn id="8479" xr3:uid="{690C8633-D492-3A4C-A04C-6051E487BDFC}" name="Column8443" dataDxfId="8025"/>
    <tableColumn id="8480" xr3:uid="{819F16A8-5565-164C-8BB9-C2CEC09F4948}" name="Column8444" dataDxfId="8024"/>
    <tableColumn id="8481" xr3:uid="{53C6C365-9C33-F849-AF8A-60255AD83929}" name="Column8445" dataDxfId="8023"/>
    <tableColumn id="8482" xr3:uid="{6CB72E15-D765-164A-BDB7-337688C8C8FA}" name="Column8446" dataDxfId="8022"/>
    <tableColumn id="8483" xr3:uid="{488B1FC4-2B0D-744E-915C-37B5576CE951}" name="Column8447" dataDxfId="8021"/>
    <tableColumn id="8484" xr3:uid="{5233FCAA-0DD0-AE4D-BA68-628D2EE56D60}" name="Column8448" dataDxfId="8020"/>
    <tableColumn id="8485" xr3:uid="{FA733420-9B75-B142-B7C0-567B4A0E342F}" name="Column8449" dataDxfId="8019"/>
    <tableColumn id="8486" xr3:uid="{9714DBC6-8423-0047-AFAA-FEC4DDDB419F}" name="Column8450" dataDxfId="8018"/>
    <tableColumn id="8487" xr3:uid="{F964BDA2-244B-1741-8409-989BAEA06F83}" name="Column8451" dataDxfId="8017"/>
    <tableColumn id="8488" xr3:uid="{21453D93-AF58-A64A-9B0F-C5BC3F4FD554}" name="Column8452" dataDxfId="8016"/>
    <tableColumn id="8489" xr3:uid="{105B2F7F-463C-A94D-BCB0-3EB83EDE9BA7}" name="Column8453" dataDxfId="8015"/>
    <tableColumn id="8490" xr3:uid="{FF4B224F-1EA2-624D-89C2-53A81ED1D76C}" name="Column8454" dataDxfId="8014"/>
    <tableColumn id="8491" xr3:uid="{E8876B5C-1DD8-7344-8F0C-485F559A6456}" name="Column8455" dataDxfId="8013"/>
    <tableColumn id="8492" xr3:uid="{350B44D6-D68B-4D43-892E-0E48F3DEEF51}" name="Column8456" dataDxfId="8012"/>
    <tableColumn id="8493" xr3:uid="{87583EA0-E20A-8F4D-BAE4-D8EE03FA4E26}" name="Column8457" dataDxfId="8011"/>
    <tableColumn id="8494" xr3:uid="{90E18FED-F39C-024C-87C5-F604E9FD204E}" name="Column8458" dataDxfId="8010"/>
    <tableColumn id="8495" xr3:uid="{E1EF028A-7068-E144-8C1E-D1CDC4074A44}" name="Column8459" dataDxfId="8009"/>
    <tableColumn id="8496" xr3:uid="{5AF29BFB-DF0C-D148-97CB-6661A2757D17}" name="Column8460" dataDxfId="8008"/>
    <tableColumn id="8497" xr3:uid="{00F04676-E8CF-B94A-AD99-65020C0764A5}" name="Column8461" dataDxfId="8007"/>
    <tableColumn id="8498" xr3:uid="{873BE166-7E56-2546-A6F1-F2EDA9B52C93}" name="Column8462" dataDxfId="8006"/>
    <tableColumn id="8499" xr3:uid="{E61DFCF8-7450-7E43-8A6D-62BF3C8F60C0}" name="Column8463" dataDxfId="8005"/>
    <tableColumn id="8500" xr3:uid="{C06B10A4-DB75-7E43-A4C2-4E66FB074D4F}" name="Column8464" dataDxfId="8004"/>
    <tableColumn id="8501" xr3:uid="{9B712CF8-5915-1043-9F5D-C5BC9DD6BC93}" name="Column8465" dataDxfId="8003"/>
    <tableColumn id="8502" xr3:uid="{3CFF4F85-07A7-F043-A98F-E9BA151CB78F}" name="Column8466" dataDxfId="8002"/>
    <tableColumn id="8503" xr3:uid="{439825A2-8C61-E341-B3A4-9D3EC5F8E574}" name="Column8467" dataDxfId="8001"/>
    <tableColumn id="8504" xr3:uid="{16B3311D-692C-F041-A87A-7D4C0CB00597}" name="Column8468" dataDxfId="8000"/>
    <tableColumn id="8505" xr3:uid="{72C4FDD4-F0AA-D741-9C85-C29DF7437B52}" name="Column8469" dataDxfId="7999"/>
    <tableColumn id="8506" xr3:uid="{DAC5B37A-4C0F-D54A-9304-7849E974CD8B}" name="Column8470" dataDxfId="7998"/>
    <tableColumn id="8507" xr3:uid="{878D8A8C-367F-3A46-AE52-2CCA69330B58}" name="Column8471" dataDxfId="7997"/>
    <tableColumn id="8508" xr3:uid="{F3FB053A-7BF2-D345-AAF0-AC10207BA034}" name="Column8472" dataDxfId="7996"/>
    <tableColumn id="8509" xr3:uid="{E8FE19DB-FE02-874F-BB46-06A9EEDC7BBD}" name="Column8473" dataDxfId="7995"/>
    <tableColumn id="8510" xr3:uid="{8EC5704E-B390-4144-96A3-8630B425E7C3}" name="Column8474" dataDxfId="7994"/>
    <tableColumn id="8511" xr3:uid="{B52C188E-5511-9843-A1B9-42358F7F2009}" name="Column8475" dataDxfId="7993"/>
    <tableColumn id="8512" xr3:uid="{C2C91A8F-69A4-AA41-B9A3-63BC99606D0F}" name="Column8476" dataDxfId="7992"/>
    <tableColumn id="8513" xr3:uid="{07A76696-BFBB-5740-AA3E-D6281154938B}" name="Column8477" dataDxfId="7991"/>
    <tableColumn id="8514" xr3:uid="{F2374D94-F24B-134F-B967-EEDBCFBC3B96}" name="Column8478" dataDxfId="7990"/>
    <tableColumn id="8515" xr3:uid="{1DB3F9C0-9483-C54F-8009-F10E5EDB1014}" name="Column8479" dataDxfId="7989"/>
    <tableColumn id="8516" xr3:uid="{212FF4FD-C030-C845-BC82-A6D4AE78C0FE}" name="Column8480" dataDxfId="7988"/>
    <tableColumn id="8517" xr3:uid="{F3A42B12-A712-D24C-9AAE-51161ACB76D8}" name="Column8481" dataDxfId="7987"/>
    <tableColumn id="8518" xr3:uid="{5E9767E9-2BE1-AF46-AD97-4E781EB98F9D}" name="Column8482" dataDxfId="7986"/>
    <tableColumn id="8519" xr3:uid="{9D519CA9-2949-0943-8D65-CFA69EF2A138}" name="Column8483" dataDxfId="7985"/>
    <tableColumn id="8520" xr3:uid="{8359D912-5CBB-A646-8FB5-11361F327F1C}" name="Column8484" dataDxfId="7984"/>
    <tableColumn id="8521" xr3:uid="{78E6CBF5-02F6-C940-B16E-CA7792164A7F}" name="Column8485" dataDxfId="7983"/>
    <tableColumn id="8522" xr3:uid="{BD2AEA36-99E2-484A-AD08-F1080CD87100}" name="Column8486" dataDxfId="7982"/>
    <tableColumn id="8523" xr3:uid="{3ABC060E-8788-834E-9623-7D22DE37B66F}" name="Column8487" dataDxfId="7981"/>
    <tableColumn id="8524" xr3:uid="{DA818FCB-5B85-314B-9467-350A333EA3B4}" name="Column8488" dataDxfId="7980"/>
    <tableColumn id="8525" xr3:uid="{E36336CB-A470-6845-9DB2-BB8506082824}" name="Column8489" dataDxfId="7979"/>
    <tableColumn id="8526" xr3:uid="{A34EF6B9-612B-4E40-816F-83054F92806C}" name="Column8490" dataDxfId="7978"/>
    <tableColumn id="8527" xr3:uid="{71D894E9-A0B4-0048-8FC4-0EF186033569}" name="Column8491" dataDxfId="7977"/>
    <tableColumn id="8528" xr3:uid="{9CD67791-670F-5743-B682-F4EA7AA7ABAA}" name="Column8492" dataDxfId="7976"/>
    <tableColumn id="8529" xr3:uid="{BCA5AE08-29BF-B54B-854D-2AD9E86E2DF0}" name="Column8493" dataDxfId="7975"/>
    <tableColumn id="8530" xr3:uid="{01FEB2BB-BD8B-3F43-AC4C-2EF1FB9CE8A2}" name="Column8494" dataDxfId="7974"/>
    <tableColumn id="8531" xr3:uid="{33452642-A9BF-394F-8554-52D45A4C3A49}" name="Column8495" dataDxfId="7973"/>
    <tableColumn id="8532" xr3:uid="{2FF0154E-2DC7-4240-9095-43A24C671784}" name="Column8496" dataDxfId="7972"/>
    <tableColumn id="8533" xr3:uid="{AB92B437-BFA7-9745-904D-F9B3F614EA9C}" name="Column8497" dataDxfId="7971"/>
    <tableColumn id="8534" xr3:uid="{05771CB8-47CB-554C-BA21-4F6146055070}" name="Column8498" dataDxfId="7970"/>
    <tableColumn id="8535" xr3:uid="{A3BBFDF6-96A3-9B45-B519-B7233FA13D2C}" name="Column8499" dataDxfId="7969"/>
    <tableColumn id="8536" xr3:uid="{D0C6E807-594A-7446-820F-F737C016CBB6}" name="Column8500" dataDxfId="7968"/>
    <tableColumn id="8537" xr3:uid="{4CA9D10A-A89E-3C41-9C70-F64F0BAFB474}" name="Column8501" dataDxfId="7967"/>
    <tableColumn id="8538" xr3:uid="{7AA046ED-85BE-2043-A150-012623A4EF5E}" name="Column8502" dataDxfId="7966"/>
    <tableColumn id="8539" xr3:uid="{347ED682-AD92-6749-81D0-8F03C0F49FC1}" name="Column8503" dataDxfId="7965"/>
    <tableColumn id="8540" xr3:uid="{53B2D516-9E05-5543-8F30-01F3CAF76F95}" name="Column8504" dataDxfId="7964"/>
    <tableColumn id="8541" xr3:uid="{FFBA8673-E22A-2744-8CE9-4275B35F3752}" name="Column8505" dataDxfId="7963"/>
    <tableColumn id="8542" xr3:uid="{D473B8B2-726B-CA44-9C1B-4019812CFEF6}" name="Column8506" dataDxfId="7962"/>
    <tableColumn id="8543" xr3:uid="{5894DF16-7D56-754A-B53B-7819C1D95502}" name="Column8507" dataDxfId="7961"/>
    <tableColumn id="8544" xr3:uid="{1A1C3965-ED49-2E45-A574-4F967FBD970C}" name="Column8508" dataDxfId="7960"/>
    <tableColumn id="8545" xr3:uid="{18C9116F-81D7-F04A-B6F5-3B298B8565CB}" name="Column8509" dataDxfId="7959"/>
    <tableColumn id="8546" xr3:uid="{A018C70F-4131-8D45-B81E-2E4CE81BAE68}" name="Column8510" dataDxfId="7958"/>
    <tableColumn id="8547" xr3:uid="{101BDEC4-7717-F747-B0A4-5A73587B69DD}" name="Column8511" dataDxfId="7957"/>
    <tableColumn id="8548" xr3:uid="{2B4E9A43-429D-3246-AE50-D7EE8A615721}" name="Column8512" dataDxfId="7956"/>
    <tableColumn id="8549" xr3:uid="{59FD6B57-28C1-8E4E-A7F4-70731A993DF7}" name="Column8513" dataDxfId="7955"/>
    <tableColumn id="8550" xr3:uid="{13E1058D-9F7F-C244-8724-4E2F599EE446}" name="Column8514" dataDxfId="7954"/>
    <tableColumn id="8551" xr3:uid="{921A373C-0C38-0343-9ED1-9DE654F0BBD1}" name="Column8515" dataDxfId="7953"/>
    <tableColumn id="8552" xr3:uid="{FF0A366E-D032-764A-B23B-6B26C9A5676E}" name="Column8516" dataDxfId="7952"/>
    <tableColumn id="8553" xr3:uid="{4A0C0027-FF5F-FB4E-AD13-26FB8D9A064F}" name="Column8517" dataDxfId="7951"/>
    <tableColumn id="8554" xr3:uid="{56BA1AA0-446A-104D-A482-81035D49CFF2}" name="Column8518" dataDxfId="7950"/>
    <tableColumn id="8555" xr3:uid="{461180F4-5D67-A04F-A144-803921130831}" name="Column8519" dataDxfId="7949"/>
    <tableColumn id="8556" xr3:uid="{F39C59A1-A78B-764F-8993-62D318F40768}" name="Column8520" dataDxfId="7948"/>
    <tableColumn id="8557" xr3:uid="{81D14657-9A70-3048-8DFA-CD7EE558E1FD}" name="Column8521" dataDxfId="7947"/>
    <tableColumn id="8558" xr3:uid="{35C87982-C7C6-DB4D-ADC9-517FBAE95CE8}" name="Column8522" dataDxfId="7946"/>
    <tableColumn id="8559" xr3:uid="{30BCA462-C881-2D48-9C35-108A30C9F921}" name="Column8523" dataDxfId="7945"/>
    <tableColumn id="8560" xr3:uid="{599A8969-5C7B-2E46-B51B-F9F1B58F082C}" name="Column8524" dataDxfId="7944"/>
    <tableColumn id="8561" xr3:uid="{2430EE95-87CC-7B42-904F-E7ABBEF17EA8}" name="Column8525" dataDxfId="7943"/>
    <tableColumn id="8562" xr3:uid="{8D1FEB0B-FA49-E240-8259-B358C6187CCC}" name="Column8526" dataDxfId="7942"/>
    <tableColumn id="8563" xr3:uid="{D392F220-0228-5644-9BA6-AAF56AA73FE2}" name="Column8527" dataDxfId="7941"/>
    <tableColumn id="8564" xr3:uid="{D6A911A4-F188-634B-8562-FBD16A41FD63}" name="Column8528" dataDxfId="7940"/>
    <tableColumn id="8565" xr3:uid="{F65CA4D2-F0E6-EE47-A9B6-DFE0B5C10815}" name="Column8529" dataDxfId="7939"/>
    <tableColumn id="8566" xr3:uid="{B321964E-A3A7-CA46-BD6A-52B3CFD3397C}" name="Column8530" dataDxfId="7938"/>
    <tableColumn id="8567" xr3:uid="{489C46FB-7686-4942-927F-660A2A321F1D}" name="Column8531" dataDxfId="7937"/>
    <tableColumn id="8568" xr3:uid="{04E03338-F78C-8146-B833-A084137D02E1}" name="Column8532" dataDxfId="7936"/>
    <tableColumn id="8569" xr3:uid="{02D889DE-D6D2-294E-9E71-2BCDAB23524E}" name="Column8533" dataDxfId="7935"/>
    <tableColumn id="8570" xr3:uid="{BA280058-023E-B547-8E9F-A8B13884DAEC}" name="Column8534" dataDxfId="7934"/>
    <tableColumn id="8571" xr3:uid="{C6566421-2FDA-8140-9463-29C337A93DF1}" name="Column8535" dataDxfId="7933"/>
    <tableColumn id="8572" xr3:uid="{A324C13C-BAB4-2542-BDA2-A736AE34AB26}" name="Column8536" dataDxfId="7932"/>
    <tableColumn id="8573" xr3:uid="{DEBD5D76-CFBD-6549-B4F5-FAB0E828F700}" name="Column8537" dataDxfId="7931"/>
    <tableColumn id="8574" xr3:uid="{E49E3DBA-359C-CC41-8DF0-80381693D760}" name="Column8538" dataDxfId="7930"/>
    <tableColumn id="8575" xr3:uid="{81B791F1-5620-D642-85D9-B84389F48C97}" name="Column8539" dataDxfId="7929"/>
    <tableColumn id="8576" xr3:uid="{13499D52-D556-524E-8E97-7D866317864F}" name="Column8540" dataDxfId="7928"/>
    <tableColumn id="8577" xr3:uid="{AA533E84-54A6-E14C-9FF4-C994D033261E}" name="Column8541" dataDxfId="7927"/>
    <tableColumn id="8578" xr3:uid="{9EF09D25-710A-0B4A-AC57-95696C6585D0}" name="Column8542" dataDxfId="7926"/>
    <tableColumn id="8579" xr3:uid="{5663630F-D468-3441-B364-5CA9A761AAE8}" name="Column8543" dataDxfId="7925"/>
    <tableColumn id="8580" xr3:uid="{C1FA3A19-37B9-D24A-A38D-9FF0857E02A1}" name="Column8544" dataDxfId="7924"/>
    <tableColumn id="8581" xr3:uid="{DB1CF42C-C2C2-734A-9447-1D9BE029CB26}" name="Column8545" dataDxfId="7923"/>
    <tableColumn id="8582" xr3:uid="{AA0D684E-3C34-4845-B054-C5F776FE8505}" name="Column8546" dataDxfId="7922"/>
    <tableColumn id="8583" xr3:uid="{5C182EC0-B423-1549-80D4-E856ABC6B6D3}" name="Column8547" dataDxfId="7921"/>
    <tableColumn id="8584" xr3:uid="{651192AA-EF79-9F4C-9FFE-6901AB0B54D9}" name="Column8548" dataDxfId="7920"/>
    <tableColumn id="8585" xr3:uid="{4F20D687-75E5-3444-9B22-7CAB1A32CAC9}" name="Column8549" dataDxfId="7919"/>
    <tableColumn id="8586" xr3:uid="{008EAE3B-FB71-E24D-9003-0FE06B1C3E08}" name="Column8550" dataDxfId="7918"/>
    <tableColumn id="8587" xr3:uid="{A1E0F85F-AE71-C640-A739-491CEBC272A5}" name="Column8551" dataDxfId="7917"/>
    <tableColumn id="8588" xr3:uid="{5FA67A11-AB5F-5A46-88B7-1BC1886D2281}" name="Column8552" dataDxfId="7916"/>
    <tableColumn id="8589" xr3:uid="{4E353D0C-5468-7940-B4B2-A3A1299749F9}" name="Column8553" dataDxfId="7915"/>
    <tableColumn id="8590" xr3:uid="{827A1AA0-37EA-884D-8340-ED70C96B5698}" name="Column8554" dataDxfId="7914"/>
    <tableColumn id="8591" xr3:uid="{35CD3E5F-62C9-F948-BC1E-F421175E5E50}" name="Column8555" dataDxfId="7913"/>
    <tableColumn id="8592" xr3:uid="{9678354D-409C-334C-935B-8BFC9F776A2F}" name="Column8556" dataDxfId="7912"/>
    <tableColumn id="8593" xr3:uid="{06056EDC-4BF8-E149-A9A1-D07DDA668ECE}" name="Column8557" dataDxfId="7911"/>
    <tableColumn id="8594" xr3:uid="{CFBD45DF-7B7A-704F-9B61-8A14EF4E088C}" name="Column8558" dataDxfId="7910"/>
    <tableColumn id="8595" xr3:uid="{CBF447B6-9F3A-B340-A54F-848EE3A3E36A}" name="Column8559" dataDxfId="7909"/>
    <tableColumn id="8596" xr3:uid="{66582988-BACE-FF48-9EEF-1B1CF50831BD}" name="Column8560" dataDxfId="7908"/>
    <tableColumn id="8597" xr3:uid="{41BBAE41-3BE7-A342-9F61-7532CAB2D6E6}" name="Column8561" dataDxfId="7907"/>
    <tableColumn id="8598" xr3:uid="{E8F28E74-4FF5-3B4D-BC99-CDEBE8A5191A}" name="Column8562" dataDxfId="7906"/>
    <tableColumn id="8599" xr3:uid="{451A70DE-D254-1F4B-9FC4-D3ABAFA04BB1}" name="Column8563" dataDxfId="7905"/>
    <tableColumn id="8600" xr3:uid="{47B07C69-F292-3A47-B540-634A032E5A1A}" name="Column8564" dataDxfId="7904"/>
    <tableColumn id="8601" xr3:uid="{0C7F7F0F-0453-6840-B184-BCD87F84CE8E}" name="Column8565" dataDxfId="7903"/>
    <tableColumn id="8602" xr3:uid="{E4D26807-A70C-6440-974B-DF5E42E14C4A}" name="Column8566" dataDxfId="7902"/>
    <tableColumn id="8603" xr3:uid="{75F21235-0ECB-1E48-A667-C05C25CBD81B}" name="Column8567" dataDxfId="7901"/>
    <tableColumn id="8604" xr3:uid="{2BC57C2F-12E6-4D4A-A457-28A99B5A68FA}" name="Column8568" dataDxfId="7900"/>
    <tableColumn id="8605" xr3:uid="{52D0C34C-58E8-174C-B0A1-8DB612A10ED9}" name="Column8569" dataDxfId="7899"/>
    <tableColumn id="8606" xr3:uid="{919F600D-423B-BF4D-8A26-555F698B9738}" name="Column8570" dataDxfId="7898"/>
    <tableColumn id="8607" xr3:uid="{35BF523F-EE2F-4346-85CC-345DB405EAD3}" name="Column8571" dataDxfId="7897"/>
    <tableColumn id="8608" xr3:uid="{889BD830-799A-834E-B763-2AECE73D4916}" name="Column8572" dataDxfId="7896"/>
    <tableColumn id="8609" xr3:uid="{5C357B7B-C182-3045-B7D9-B0B0425CE8EB}" name="Column8573" dataDxfId="7895"/>
    <tableColumn id="8610" xr3:uid="{F2F29FA1-C29B-EC42-9EF4-D51BE762675C}" name="Column8574" dataDxfId="7894"/>
    <tableColumn id="8611" xr3:uid="{81CAFB31-24E5-AD49-8EA0-FB3705EFB8C2}" name="Column8575" dataDxfId="7893"/>
    <tableColumn id="8612" xr3:uid="{D5E570E2-65A4-AB41-80D0-BB6C9AE60AE5}" name="Column8576" dataDxfId="7892"/>
    <tableColumn id="8613" xr3:uid="{BD530249-324F-B84A-934B-413D9EC9C2B0}" name="Column8577" dataDxfId="7891"/>
    <tableColumn id="8614" xr3:uid="{4AE9C61A-BC06-C344-ACBF-86AAD107D015}" name="Column8578" dataDxfId="7890"/>
    <tableColumn id="8615" xr3:uid="{BBE654C2-4856-B140-A86B-A23E8C0A7168}" name="Column8579" dataDxfId="7889"/>
    <tableColumn id="8616" xr3:uid="{65179BA1-3A5B-9F46-B735-3D918623461C}" name="Column8580" dataDxfId="7888"/>
    <tableColumn id="8617" xr3:uid="{CA6101FF-DE03-404E-9F05-954C2DBA214B}" name="Column8581" dataDxfId="7887"/>
    <tableColumn id="8618" xr3:uid="{9B236E37-A239-EA4F-9DE1-298DF89716D8}" name="Column8582" dataDxfId="7886"/>
    <tableColumn id="8619" xr3:uid="{D73C5D08-7B08-8840-9C63-2219C5A2DC8E}" name="Column8583" dataDxfId="7885"/>
    <tableColumn id="8620" xr3:uid="{B6EEA98A-0539-AE46-B2CF-DA88A226E836}" name="Column8584" dataDxfId="7884"/>
    <tableColumn id="8621" xr3:uid="{FAA0F96D-938B-594C-8930-40ED30081021}" name="Column8585" dataDxfId="7883"/>
    <tableColumn id="8622" xr3:uid="{291FA6D7-73E5-0D4C-B22D-1E0483D3C50C}" name="Column8586" dataDxfId="7882"/>
    <tableColumn id="8623" xr3:uid="{1E55A1BB-5B04-5D48-B17A-1BCE91A7420C}" name="Column8587" dataDxfId="7881"/>
    <tableColumn id="8624" xr3:uid="{A277D0AE-36D2-E44D-B508-B082849420AA}" name="Column8588" dataDxfId="7880"/>
    <tableColumn id="8625" xr3:uid="{693647ED-2C0A-F049-9FF4-786F5F1EA71B}" name="Column8589" dataDxfId="7879"/>
    <tableColumn id="8626" xr3:uid="{7071B6AC-D6AF-6545-8176-3F7CCBD0BE95}" name="Column8590" dataDxfId="7878"/>
    <tableColumn id="8627" xr3:uid="{19EAEAE8-AA92-FE4D-94E0-92E966F58AFB}" name="Column8591" dataDxfId="7877"/>
    <tableColumn id="8628" xr3:uid="{B67E4D4F-5AF4-F744-952B-01249D361403}" name="Column8592" dataDxfId="7876"/>
    <tableColumn id="8629" xr3:uid="{20DC5D48-1A6C-2D45-956C-BEE1F1EE9314}" name="Column8593" dataDxfId="7875"/>
    <tableColumn id="8630" xr3:uid="{C9789953-15B0-4744-8A4E-7D829BB4BE87}" name="Column8594" dataDxfId="7874"/>
    <tableColumn id="8631" xr3:uid="{C9974927-FBE5-6344-A971-E66A4DD17A8D}" name="Column8595" dataDxfId="7873"/>
    <tableColumn id="8632" xr3:uid="{74B835AD-E773-AF46-9ED6-330169A12FB4}" name="Column8596" dataDxfId="7872"/>
    <tableColumn id="8633" xr3:uid="{54844079-1CE7-CF4C-8484-1767A335D5D1}" name="Column8597" dataDxfId="7871"/>
    <tableColumn id="8634" xr3:uid="{B97FE5A3-830A-EF48-A6FA-DE59FD7A4955}" name="Column8598" dataDxfId="7870"/>
    <tableColumn id="8635" xr3:uid="{A4D95D3F-C639-244D-954C-86E81E6779FE}" name="Column8599" dataDxfId="7869"/>
    <tableColumn id="8636" xr3:uid="{94408A60-AEA1-B445-AAA5-C488EB9D2A44}" name="Column8600" dataDxfId="7868"/>
    <tableColumn id="8637" xr3:uid="{04035127-2C0A-D745-885B-F3F676F3967C}" name="Column8601" dataDxfId="7867"/>
    <tableColumn id="8638" xr3:uid="{785CD2CD-E07D-7B45-B182-D12137649910}" name="Column8602" dataDxfId="7866"/>
    <tableColumn id="8639" xr3:uid="{8526DC30-4A71-B04D-8D71-775C7EB88527}" name="Column8603" dataDxfId="7865"/>
    <tableColumn id="8640" xr3:uid="{2BEC358B-5602-0144-9872-9213524E2AAD}" name="Column8604" dataDxfId="7864"/>
    <tableColumn id="8641" xr3:uid="{D88D6435-3F41-FE40-A67B-FE7C3D9FAC30}" name="Column8605" dataDxfId="7863"/>
    <tableColumn id="8642" xr3:uid="{41314DBA-D362-1047-A818-3C96F5730642}" name="Column8606" dataDxfId="7862"/>
    <tableColumn id="8643" xr3:uid="{7B111780-EF14-BE49-8ED2-0007C71168C8}" name="Column8607" dataDxfId="7861"/>
    <tableColumn id="8644" xr3:uid="{471BA666-67D6-2145-B61A-F9A2C6B70D12}" name="Column8608" dataDxfId="7860"/>
    <tableColumn id="8645" xr3:uid="{466D323D-301D-0A4E-A726-565D57283F60}" name="Column8609" dataDxfId="7859"/>
    <tableColumn id="8646" xr3:uid="{25D5A7E1-6E3D-294E-B540-778480DD41F9}" name="Column8610" dataDxfId="7858"/>
    <tableColumn id="8647" xr3:uid="{3EB117FB-A92A-064F-8839-CCF1538F9D3A}" name="Column8611" dataDxfId="7857"/>
    <tableColumn id="8648" xr3:uid="{F6785C72-FD42-614A-A21F-84A980AE9ACD}" name="Column8612" dataDxfId="7856"/>
    <tableColumn id="8649" xr3:uid="{FB196B4F-723C-A546-B859-824EFE80947E}" name="Column8613" dataDxfId="7855"/>
    <tableColumn id="8650" xr3:uid="{917CFB39-DBE8-EE4C-949A-722BDA649EE8}" name="Column8614" dataDxfId="7854"/>
    <tableColumn id="8651" xr3:uid="{5E7EB6F2-5BD8-BD48-815E-D7C989F15EDB}" name="Column8615" dataDxfId="7853"/>
    <tableColumn id="8652" xr3:uid="{DB2BD18F-0CCB-9A48-A3D7-1F341DCAF79F}" name="Column8616" dataDxfId="7852"/>
    <tableColumn id="8653" xr3:uid="{EA4ACC3C-EB72-D344-884E-749BFE5FC2FB}" name="Column8617" dataDxfId="7851"/>
    <tableColumn id="8654" xr3:uid="{B7D4F40E-F888-0A4C-B86D-179B07679CAC}" name="Column8618" dataDxfId="7850"/>
    <tableColumn id="8655" xr3:uid="{C64F3D76-8454-2642-98C3-129DF6C59D3A}" name="Column8619" dataDxfId="7849"/>
    <tableColumn id="8656" xr3:uid="{2A0DD8D4-CC0B-714D-B1D0-5260590490B2}" name="Column8620" dataDxfId="7848"/>
    <tableColumn id="8657" xr3:uid="{08412B0F-02D8-8F48-A9F7-180D15DC43EB}" name="Column8621" dataDxfId="7847"/>
    <tableColumn id="8658" xr3:uid="{0E45AD4C-5290-5045-AFB1-52D04FE2EB69}" name="Column8622" dataDxfId="7846"/>
    <tableColumn id="8659" xr3:uid="{5E1F4A76-150F-3C45-AC95-5807B1471156}" name="Column8623" dataDxfId="7845"/>
    <tableColumn id="8660" xr3:uid="{550C270F-19D9-5743-9B84-89A32844C4E2}" name="Column8624" dataDxfId="7844"/>
    <tableColumn id="8661" xr3:uid="{1190BA56-B09F-C44C-9C58-E40757EEC0D2}" name="Column8625" dataDxfId="7843"/>
    <tableColumn id="8662" xr3:uid="{302CDBE1-50F6-7844-933B-7518B1C77A20}" name="Column8626" dataDxfId="7842"/>
    <tableColumn id="8663" xr3:uid="{C7C43BF6-0867-CE4D-B25E-6DD6C38C114C}" name="Column8627" dataDxfId="7841"/>
    <tableColumn id="8664" xr3:uid="{D9609F99-DFB6-854C-A722-F438EBF03072}" name="Column8628" dataDxfId="7840"/>
    <tableColumn id="8665" xr3:uid="{32B71959-853F-4649-8E9F-6E241BCF8618}" name="Column8629" dataDxfId="7839"/>
    <tableColumn id="8666" xr3:uid="{BBA9937D-2C16-0D48-B3EC-A6B45989D0FE}" name="Column8630" dataDxfId="7838"/>
    <tableColumn id="8667" xr3:uid="{C31EC9E4-0AB5-4F46-9400-15494BF1684B}" name="Column8631" dataDxfId="7837"/>
    <tableColumn id="8668" xr3:uid="{22D1DA64-7A64-7241-BBF6-89F5326B6CCF}" name="Column8632" dataDxfId="7836"/>
    <tableColumn id="8669" xr3:uid="{5E8BB438-A8F9-DA40-B260-D1DF81339AD8}" name="Column8633" dataDxfId="7835"/>
    <tableColumn id="8670" xr3:uid="{675254D8-051D-D44E-AB99-DDE95FBAA160}" name="Column8634" dataDxfId="7834"/>
    <tableColumn id="8671" xr3:uid="{E10A51D2-B7B4-DE4A-8968-5509A9471D22}" name="Column8635" dataDxfId="7833"/>
    <tableColumn id="8672" xr3:uid="{0991FDBE-4361-2141-9626-9948B0FE4CB7}" name="Column8636" dataDxfId="7832"/>
    <tableColumn id="8673" xr3:uid="{7D1D3ADD-756C-4F41-BA2E-2E80F51DA088}" name="Column8637" dataDxfId="7831"/>
    <tableColumn id="8674" xr3:uid="{E7483D11-1E7D-E34C-A0FC-B29C16A1C410}" name="Column8638" dataDxfId="7830"/>
    <tableColumn id="8675" xr3:uid="{06FEED2D-4258-EB40-820D-84816FFBA3FA}" name="Column8639" dataDxfId="7829"/>
    <tableColumn id="8676" xr3:uid="{9CE281A1-D8B6-A945-AE53-620AC039C649}" name="Column8640" dataDxfId="7828"/>
    <tableColumn id="8677" xr3:uid="{D09E25B9-7CE2-4E4E-A6B1-E8F9137FEE9A}" name="Column8641" dataDxfId="7827"/>
    <tableColumn id="8678" xr3:uid="{E4708294-1B02-9047-8D47-96B87FD637E1}" name="Column8642" dataDxfId="7826"/>
    <tableColumn id="8679" xr3:uid="{DA97E9BB-78AA-0E47-B287-7FB992A9312B}" name="Column8643" dataDxfId="7825"/>
    <tableColumn id="8680" xr3:uid="{81FCD03B-B074-2C44-8649-F86EA387B541}" name="Column8644" dataDxfId="7824"/>
    <tableColumn id="8681" xr3:uid="{CADD1E93-ACC1-D340-A3FF-DD630727A44A}" name="Column8645" dataDxfId="7823"/>
    <tableColumn id="8682" xr3:uid="{ADF5C806-2642-3541-B60E-C3DB1EB2F2E9}" name="Column8646" dataDxfId="7822"/>
    <tableColumn id="8683" xr3:uid="{510E7F46-7C5E-A34E-A039-CD9D847F2DC7}" name="Column8647" dataDxfId="7821"/>
    <tableColumn id="8684" xr3:uid="{8385C9D2-55AB-E54C-B3AA-FBD07FFA5347}" name="Column8648" dataDxfId="7820"/>
    <tableColumn id="8685" xr3:uid="{2377C57E-444F-8C46-A1E0-90CC53633250}" name="Column8649" dataDxfId="7819"/>
    <tableColumn id="8686" xr3:uid="{CAF4FF9B-5CED-9F4B-A2F7-FFC907EB71C4}" name="Column8650" dataDxfId="7818"/>
    <tableColumn id="8687" xr3:uid="{E9A34AC6-1949-C54B-BA54-30F89C0F0B28}" name="Column8651" dataDxfId="7817"/>
    <tableColumn id="8688" xr3:uid="{1FDFBF15-FA36-6747-B2E0-DAC5E2B94458}" name="Column8652" dataDxfId="7816"/>
    <tableColumn id="8689" xr3:uid="{2853257C-D07D-6E48-9318-AC5BA3B24C6C}" name="Column8653" dataDxfId="7815"/>
    <tableColumn id="8690" xr3:uid="{CE61E628-B7CA-8A46-B7C9-21CE77F03264}" name="Column8654" dataDxfId="7814"/>
    <tableColumn id="8691" xr3:uid="{8FD4769A-188E-0540-8E9E-8F1D38BF0504}" name="Column8655" dataDxfId="7813"/>
    <tableColumn id="8692" xr3:uid="{F537F126-71BB-2645-A9E1-1C8B941B95C4}" name="Column8656" dataDxfId="7812"/>
    <tableColumn id="8693" xr3:uid="{682ED370-4FD4-694B-AA5A-289E670B030F}" name="Column8657" dataDxfId="7811"/>
    <tableColumn id="8694" xr3:uid="{002660E8-BE1C-EA41-BE7F-764846D92C9F}" name="Column8658" dataDxfId="7810"/>
    <tableColumn id="8695" xr3:uid="{85DACAAE-A2C7-0344-AB16-C46993CC3930}" name="Column8659" dataDxfId="7809"/>
    <tableColumn id="8696" xr3:uid="{B004779F-795C-A244-BE79-FD4B6A925E02}" name="Column8660" dataDxfId="7808"/>
    <tableColumn id="8697" xr3:uid="{953439FC-6156-1646-9760-44FCF4700DC2}" name="Column8661" dataDxfId="7807"/>
    <tableColumn id="8698" xr3:uid="{62F7F00E-F1E9-B845-BAD7-B8179DEAF4AB}" name="Column8662" dataDxfId="7806"/>
    <tableColumn id="8699" xr3:uid="{C2C44A94-0735-EE48-BD18-473BEDC6A125}" name="Column8663" dataDxfId="7805"/>
    <tableColumn id="8700" xr3:uid="{1E010640-ED56-764B-AA13-E8DA8D996F55}" name="Column8664" dataDxfId="7804"/>
    <tableColumn id="8701" xr3:uid="{474DCAF0-7990-1C4F-81C1-B970CCF55AC9}" name="Column8665" dataDxfId="7803"/>
    <tableColumn id="8702" xr3:uid="{B42F263B-1A00-9F4A-8C2C-D1E0508337D5}" name="Column8666" dataDxfId="7802"/>
    <tableColumn id="8703" xr3:uid="{9500A1BE-F889-004B-B274-EBF98922C901}" name="Column8667" dataDxfId="7801"/>
    <tableColumn id="8704" xr3:uid="{8CAFAA96-50D1-A042-ABAA-2C6F5F00AEE4}" name="Column8668" dataDxfId="7800"/>
    <tableColumn id="8705" xr3:uid="{A577FFCB-58C4-0F4E-A05B-68A74A15EBA1}" name="Column8669" dataDxfId="7799"/>
    <tableColumn id="8706" xr3:uid="{D0866BF1-4703-8545-ACAF-3F2AD4B5D125}" name="Column8670" dataDxfId="7798"/>
    <tableColumn id="8707" xr3:uid="{27C85B91-50E4-B24F-A74B-8A1785F4E9A8}" name="Column8671" dataDxfId="7797"/>
    <tableColumn id="8708" xr3:uid="{7175B2A9-902B-0E4A-8141-8DC46CE9AF6D}" name="Column8672" dataDxfId="7796"/>
    <tableColumn id="8709" xr3:uid="{5B89DE1A-AFA1-C24A-B52F-09FA886CA168}" name="Column8673" dataDxfId="7795"/>
    <tableColumn id="8710" xr3:uid="{1B3B83F5-3712-8146-AD92-6E63C11D0732}" name="Column8674" dataDxfId="7794"/>
    <tableColumn id="8711" xr3:uid="{099642D9-95A5-1E4B-BC90-AB6B8044C585}" name="Column8675" dataDxfId="7793"/>
    <tableColumn id="8712" xr3:uid="{1C7865E6-AD53-B142-A2D2-223C3F65AC0A}" name="Column8676" dataDxfId="7792"/>
    <tableColumn id="8713" xr3:uid="{EA9F986C-3987-EF4C-B727-797D831E8B2F}" name="Column8677" dataDxfId="7791"/>
    <tableColumn id="8714" xr3:uid="{3E36C5F7-3E71-A446-B45C-CE91A97727B0}" name="Column8678" dataDxfId="7790"/>
    <tableColumn id="8715" xr3:uid="{8F1C6433-CA90-4940-BEFA-00B2B37D60B1}" name="Column8679" dataDxfId="7789"/>
    <tableColumn id="8716" xr3:uid="{B467F28A-7938-7745-842A-6C008AD17230}" name="Column8680" dataDxfId="7788"/>
    <tableColumn id="8717" xr3:uid="{9BF3DFFE-08A4-EB46-A331-787EC101E759}" name="Column8681" dataDxfId="7787"/>
    <tableColumn id="8718" xr3:uid="{C3364E12-299F-0645-BA77-4588ECF8C475}" name="Column8682" dataDxfId="7786"/>
    <tableColumn id="8719" xr3:uid="{7A25DD54-0A26-C048-9846-5075E25371C7}" name="Column8683" dataDxfId="7785"/>
    <tableColumn id="8720" xr3:uid="{01B7B3EC-F3E6-634A-BB92-1FAE73FBA6C9}" name="Column8684" dataDxfId="7784"/>
    <tableColumn id="8721" xr3:uid="{86A7178C-70DF-7144-AC39-8D9D67B2CFA4}" name="Column8685" dataDxfId="7783"/>
    <tableColumn id="8722" xr3:uid="{216F4260-37FE-D743-B78F-70EE3C825F5D}" name="Column8686" dataDxfId="7782"/>
    <tableColumn id="8723" xr3:uid="{ABCCAA35-08D3-5247-915E-46A541123911}" name="Column8687" dataDxfId="7781"/>
    <tableColumn id="8724" xr3:uid="{F08C39B6-F2B5-D84B-AF88-006B81888077}" name="Column8688" dataDxfId="7780"/>
    <tableColumn id="8725" xr3:uid="{98EA396F-BA0E-EB4F-87BA-233E687E1643}" name="Column8689" dataDxfId="7779"/>
    <tableColumn id="8726" xr3:uid="{7E22BF92-55D9-924D-9031-15280513A227}" name="Column8690" dataDxfId="7778"/>
    <tableColumn id="8727" xr3:uid="{6CC8A4A5-F702-2D45-8927-3FF9250A4BE6}" name="Column8691" dataDxfId="7777"/>
    <tableColumn id="8728" xr3:uid="{47A559E2-209E-5449-A0F3-4F0300DAE9B1}" name="Column8692" dataDxfId="7776"/>
    <tableColumn id="8729" xr3:uid="{BA2EBE1F-579D-0C41-AC56-4BEE26828EDC}" name="Column8693" dataDxfId="7775"/>
    <tableColumn id="8730" xr3:uid="{F85ABB73-64BE-0649-AAA4-B6B77E7285B6}" name="Column8694" dataDxfId="7774"/>
    <tableColumn id="8731" xr3:uid="{26EB9033-40CD-9245-A599-3D619418313E}" name="Column8695" dataDxfId="7773"/>
    <tableColumn id="8732" xr3:uid="{E875CA30-184E-E748-B183-9462DD71FE37}" name="Column8696" dataDxfId="7772"/>
    <tableColumn id="8733" xr3:uid="{AF3EB5A9-E762-8A41-BD1D-54636EE99F56}" name="Column8697" dataDxfId="7771"/>
    <tableColumn id="8734" xr3:uid="{13933088-FAA0-044A-A20E-8C840788EE05}" name="Column8698" dataDxfId="7770"/>
    <tableColumn id="8735" xr3:uid="{9033DBFA-61FD-1D4B-882E-05BC26430001}" name="Column8699" dataDxfId="7769"/>
    <tableColumn id="8736" xr3:uid="{55D641D5-753F-BE4B-82E5-4E07F9DBE2DB}" name="Column8700" dataDxfId="7768"/>
    <tableColumn id="8737" xr3:uid="{578A2B96-4B10-8D41-812F-171702D24241}" name="Column8701" dataDxfId="7767"/>
    <tableColumn id="8738" xr3:uid="{8B314009-F9B4-2E4C-9F80-F9038CC433A4}" name="Column8702" dataDxfId="7766"/>
    <tableColumn id="8739" xr3:uid="{29D4AA2A-F2D7-444C-AF3F-B0F41CD924E6}" name="Column8703" dataDxfId="7765"/>
    <tableColumn id="8740" xr3:uid="{26119980-4D27-DD41-BA83-693367C63457}" name="Column8704" dataDxfId="7764"/>
    <tableColumn id="8741" xr3:uid="{821FE409-25E7-DC46-9FF4-C5BD2882556B}" name="Column8705" dataDxfId="7763"/>
    <tableColumn id="8742" xr3:uid="{66CBDF19-B7CF-E24B-836F-2A01D5CF292F}" name="Column8706" dataDxfId="7762"/>
    <tableColumn id="8743" xr3:uid="{6912520E-F601-4141-9C48-5DFBD28F1DB4}" name="Column8707" dataDxfId="7761"/>
    <tableColumn id="8744" xr3:uid="{B4D72AA3-AFB7-124B-986D-8372FF702D1D}" name="Column8708" dataDxfId="7760"/>
    <tableColumn id="8745" xr3:uid="{777610ED-221F-DA4E-9CFC-A287F9FB72F9}" name="Column8709" dataDxfId="7759"/>
    <tableColumn id="8746" xr3:uid="{09E8446F-5F05-4C4C-A5ED-9F9269254A4B}" name="Column8710" dataDxfId="7758"/>
    <tableColumn id="8747" xr3:uid="{768D0194-37E4-0B48-B1EE-B30EF05604D5}" name="Column8711" dataDxfId="7757"/>
    <tableColumn id="8748" xr3:uid="{34E3D4A6-8DF9-9A48-9032-1375D0D12C0E}" name="Column8712" dataDxfId="7756"/>
    <tableColumn id="8749" xr3:uid="{63BDECC7-26FC-FE47-BC0C-ED34E5B77052}" name="Column8713" dataDxfId="7755"/>
    <tableColumn id="8750" xr3:uid="{239B208B-CDE7-9042-B1EF-4964B2087CD1}" name="Column8714" dataDxfId="7754"/>
    <tableColumn id="8751" xr3:uid="{B7D72928-4F33-3C44-BB54-D03CB375F3A4}" name="Column8715" dataDxfId="7753"/>
    <tableColumn id="8752" xr3:uid="{C1A22BFF-18A1-A346-83E8-B86076F5DA9E}" name="Column8716" dataDxfId="7752"/>
    <tableColumn id="8753" xr3:uid="{F4C21F6A-6066-3643-95F9-D225A88AEDFC}" name="Column8717" dataDxfId="7751"/>
    <tableColumn id="8754" xr3:uid="{0CAAC0F6-C08F-034B-A158-401FF3FE1062}" name="Column8718" dataDxfId="7750"/>
    <tableColumn id="8755" xr3:uid="{5825C0CE-AC3A-324D-96FD-CF1DC1583DFB}" name="Column8719" dataDxfId="7749"/>
    <tableColumn id="8756" xr3:uid="{F4125ED6-848C-B14D-9457-FC7E8FF762E0}" name="Column8720" dataDxfId="7748"/>
    <tableColumn id="8757" xr3:uid="{923F6914-9544-D741-8F70-4AA3DE9CC4B2}" name="Column8721" dataDxfId="7747"/>
    <tableColumn id="8758" xr3:uid="{F24B7F90-6FA5-CA47-AE7E-0D989877C4B5}" name="Column8722" dataDxfId="7746"/>
    <tableColumn id="8759" xr3:uid="{6138A3AC-E10E-B941-8E75-816DD01A19AC}" name="Column8723" dataDxfId="7745"/>
    <tableColumn id="8760" xr3:uid="{E7429CDF-DEA1-4145-9029-4A562177F5D9}" name="Column8724" dataDxfId="7744"/>
    <tableColumn id="8761" xr3:uid="{6D308122-C81D-4044-B907-395E2ACC3841}" name="Column8725" dataDxfId="7743"/>
    <tableColumn id="8762" xr3:uid="{64DF6E7D-5776-E847-8754-378F9D63B112}" name="Column8726" dataDxfId="7742"/>
    <tableColumn id="8763" xr3:uid="{60699817-2298-F840-AB48-1E3E3A16A2E2}" name="Column8727" dataDxfId="7741"/>
    <tableColumn id="8764" xr3:uid="{2318CDFD-EDB3-D34D-91CF-03D42A55A4FB}" name="Column8728" dataDxfId="7740"/>
    <tableColumn id="8765" xr3:uid="{9E27186D-4DD3-C84D-A787-979FA32FE007}" name="Column8729" dataDxfId="7739"/>
    <tableColumn id="8766" xr3:uid="{CD00ED6F-F9E8-2340-869E-61C40AD2269F}" name="Column8730" dataDxfId="7738"/>
    <tableColumn id="8767" xr3:uid="{9E3DCF4A-FF85-894B-B35E-1D5B5D348C95}" name="Column8731" dataDxfId="7737"/>
    <tableColumn id="8768" xr3:uid="{55B7B992-48CB-BD49-9862-73F1A66F6BA8}" name="Column8732" dataDxfId="7736"/>
    <tableColumn id="8769" xr3:uid="{CC5F7D60-53BD-6E47-BFC6-808A529C373E}" name="Column8733" dataDxfId="7735"/>
    <tableColumn id="8770" xr3:uid="{CFEB3392-513E-564B-914F-9AD61CA42D4E}" name="Column8734" dataDxfId="7734"/>
    <tableColumn id="8771" xr3:uid="{86522BBB-FFE3-D640-8CD0-6AD3AC6AC818}" name="Column8735" dataDxfId="7733"/>
    <tableColumn id="8772" xr3:uid="{69FB9BD4-8DB4-004B-B776-514E6E9916CA}" name="Column8736" dataDxfId="7732"/>
    <tableColumn id="8773" xr3:uid="{F129B805-B367-664A-B107-956AB1269854}" name="Column8737" dataDxfId="7731"/>
    <tableColumn id="8774" xr3:uid="{76AC110F-4B42-2C47-93C1-581BE18509A2}" name="Column8738" dataDxfId="7730"/>
    <tableColumn id="8775" xr3:uid="{E52D790C-F0AE-5C4D-9FF7-4BC8ADC3D503}" name="Column8739" dataDxfId="7729"/>
    <tableColumn id="8776" xr3:uid="{85363FA6-67A7-034C-BB39-0694FFA9C998}" name="Column8740" dataDxfId="7728"/>
    <tableColumn id="8777" xr3:uid="{267DBF85-EE65-C84D-BB8D-58702ED1468B}" name="Column8741" dataDxfId="7727"/>
    <tableColumn id="8778" xr3:uid="{A15F8435-F988-054A-B492-31844EB3AA14}" name="Column8742" dataDxfId="7726"/>
    <tableColumn id="8779" xr3:uid="{D34A4A7E-DE15-7F4D-9A08-B6775780523A}" name="Column8743" dataDxfId="7725"/>
    <tableColumn id="8780" xr3:uid="{0BD42FCD-6092-5F4B-90EA-DAF5B7E12C93}" name="Column8744" dataDxfId="7724"/>
    <tableColumn id="8781" xr3:uid="{F4B09B5B-9461-124E-90A4-E708A4A4A88C}" name="Column8745" dataDxfId="7723"/>
    <tableColumn id="8782" xr3:uid="{63FACEF4-05CC-FB46-BAF6-6D698A0CDF50}" name="Column8746" dataDxfId="7722"/>
    <tableColumn id="8783" xr3:uid="{7D23272E-9254-7D40-9241-BD325E701B06}" name="Column8747" dataDxfId="7721"/>
    <tableColumn id="8784" xr3:uid="{90F33C5D-4F61-3B40-ADBC-CF3DDA912348}" name="Column8748" dataDxfId="7720"/>
    <tableColumn id="8785" xr3:uid="{1523091B-EDFA-A546-B3CE-39C77C63803E}" name="Column8749" dataDxfId="7719"/>
    <tableColumn id="8786" xr3:uid="{23660FF7-B898-2445-9E72-CA21B7D94A25}" name="Column8750" dataDxfId="7718"/>
    <tableColumn id="8787" xr3:uid="{86E6DBBE-FA8B-D646-B188-BED3BAE0FD51}" name="Column8751" dataDxfId="7717"/>
    <tableColumn id="8788" xr3:uid="{2614F57E-8508-854E-A3F0-F63F260F64D0}" name="Column8752" dataDxfId="7716"/>
    <tableColumn id="8789" xr3:uid="{91D8B111-A86D-2143-8225-676BDFBFBD49}" name="Column8753" dataDxfId="7715"/>
    <tableColumn id="8790" xr3:uid="{6CC2E7DB-C58D-D848-B21C-0A5363FDB221}" name="Column8754" dataDxfId="7714"/>
    <tableColumn id="8791" xr3:uid="{EAAA2A7C-F3B1-554D-A133-190A0888FCD9}" name="Column8755" dataDxfId="7713"/>
    <tableColumn id="8792" xr3:uid="{63261182-6D2C-0044-B4A6-C6F52EF26570}" name="Column8756" dataDxfId="7712"/>
    <tableColumn id="8793" xr3:uid="{03E8FD49-77EF-F341-A26A-D4AC7726B902}" name="Column8757" dataDxfId="7711"/>
    <tableColumn id="8794" xr3:uid="{60DF51B3-B428-9C41-A822-A72A6EDBA976}" name="Column8758" dataDxfId="7710"/>
    <tableColumn id="8795" xr3:uid="{E019F2AC-9BD7-2B4F-957D-AF1F075ED164}" name="Column8759" dataDxfId="7709"/>
    <tableColumn id="8796" xr3:uid="{5607AAEC-8F17-BC49-9FA1-A1C7904EF419}" name="Column8760" dataDxfId="7708"/>
    <tableColumn id="8797" xr3:uid="{B2ABBF92-41EF-BF4A-BA49-E245CBD3BBB1}" name="Column8761" dataDxfId="7707"/>
    <tableColumn id="8798" xr3:uid="{2E1A5348-5308-A54B-A3D4-F746920C6405}" name="Column8762" dataDxfId="7706"/>
    <tableColumn id="8799" xr3:uid="{FE54E2E9-CFB8-104B-A69D-467BEE9A32EC}" name="Column8763" dataDxfId="7705"/>
    <tableColumn id="8800" xr3:uid="{ADC4F917-6634-C941-82DB-D30EFA01440F}" name="Column8764" dataDxfId="7704"/>
    <tableColumn id="8801" xr3:uid="{A0C585C9-F2FE-0D4E-9CB0-781CE8FB9BD0}" name="Column8765" dataDxfId="7703"/>
    <tableColumn id="8802" xr3:uid="{499B3369-308A-7B46-9DFD-59477FD73472}" name="Column8766" dataDxfId="7702"/>
    <tableColumn id="8803" xr3:uid="{EEC62625-E047-654F-8922-B0A7441E0C9A}" name="Column8767" dataDxfId="7701"/>
    <tableColumn id="8804" xr3:uid="{908EEB39-88B4-0C45-BD21-40357F1B2B46}" name="Column8768" dataDxfId="7700"/>
    <tableColumn id="8805" xr3:uid="{0BCCFB7D-74F9-9E4A-B3E5-6F02AFBCE534}" name="Column8769" dataDxfId="7699"/>
    <tableColumn id="8806" xr3:uid="{6E98A7E2-98DE-E649-84D9-70BE99BC107D}" name="Column8770" dataDxfId="7698"/>
    <tableColumn id="8807" xr3:uid="{0BF2E1A6-9D44-7040-BC41-6E9B75E9D946}" name="Column8771" dataDxfId="7697"/>
    <tableColumn id="8808" xr3:uid="{018E2FE8-9FD9-F84F-A53C-0372D88F109A}" name="Column8772" dataDxfId="7696"/>
    <tableColumn id="8809" xr3:uid="{58342398-106E-2F44-8BC3-0DAE1FE6F28E}" name="Column8773" dataDxfId="7695"/>
    <tableColumn id="8810" xr3:uid="{19B819EA-CDB0-B144-8525-466A7890106F}" name="Column8774" dataDxfId="7694"/>
    <tableColumn id="8811" xr3:uid="{AFA8F180-C6C8-454F-A942-5816A6A6F8A0}" name="Column8775" dataDxfId="7693"/>
    <tableColumn id="8812" xr3:uid="{388A485C-5B14-604B-9699-EC3F7791EFA1}" name="Column8776" dataDxfId="7692"/>
    <tableColumn id="8813" xr3:uid="{BB77A305-2F78-5840-8277-DEF03BC152F0}" name="Column8777" dataDxfId="7691"/>
    <tableColumn id="8814" xr3:uid="{97C30453-3755-2442-98E9-B5689F622A85}" name="Column8778" dataDxfId="7690"/>
    <tableColumn id="8815" xr3:uid="{EEF522F4-3294-FC40-BED3-C0BC2DA8F68C}" name="Column8779" dataDxfId="7689"/>
    <tableColumn id="8816" xr3:uid="{83B21A50-EF97-C543-9888-CE7456DAFFE3}" name="Column8780" dataDxfId="7688"/>
    <tableColumn id="8817" xr3:uid="{75D044F5-7E1B-1340-8810-4A86FB8CADBB}" name="Column8781" dataDxfId="7687"/>
    <tableColumn id="8818" xr3:uid="{E1F7E79A-8F97-C248-BEC3-104BB3F7854F}" name="Column8782" dataDxfId="7686"/>
    <tableColumn id="8819" xr3:uid="{D85984B5-47A7-A044-9844-A2D64B5E40F0}" name="Column8783" dataDxfId="7685"/>
    <tableColumn id="8820" xr3:uid="{D90197EA-0778-DF42-AF71-FEB1408DBDEC}" name="Column8784" dataDxfId="7684"/>
    <tableColumn id="8821" xr3:uid="{8C54D0CD-6A91-C94A-B66D-5458F427692B}" name="Column8785" dataDxfId="7683"/>
    <tableColumn id="8822" xr3:uid="{4FBB9533-246B-BF43-AA6B-78D14824AF14}" name="Column8786" dataDxfId="7682"/>
    <tableColumn id="8823" xr3:uid="{5818A4B1-17B1-2143-ABA1-5AA83EA978DF}" name="Column8787" dataDxfId="7681"/>
    <tableColumn id="8824" xr3:uid="{C1F1D709-7213-564F-B121-CD97249653B1}" name="Column8788" dataDxfId="7680"/>
    <tableColumn id="8825" xr3:uid="{40CE5CA3-6E4C-2D4B-9D8C-B31922914BCF}" name="Column8789" dataDxfId="7679"/>
    <tableColumn id="8826" xr3:uid="{EEC3B2B7-BDFA-2348-876F-ADB71260B48B}" name="Column8790" dataDxfId="7678"/>
    <tableColumn id="8827" xr3:uid="{2712E219-C157-B84F-A91A-B88878508B92}" name="Column8791" dataDxfId="7677"/>
    <tableColumn id="8828" xr3:uid="{48DA0028-97F1-E94B-9E1A-F8A72DAA9F75}" name="Column8792" dataDxfId="7676"/>
    <tableColumn id="8829" xr3:uid="{417347C1-5E0F-D946-86B6-6DA6F9425E0E}" name="Column8793" dataDxfId="7675"/>
    <tableColumn id="8830" xr3:uid="{C57956AA-92E6-8943-B0DA-69DCEC5BE5F6}" name="Column8794" dataDxfId="7674"/>
    <tableColumn id="8831" xr3:uid="{D3411C18-60E1-9749-92F5-CF73438C62CD}" name="Column8795" dataDxfId="7673"/>
    <tableColumn id="8832" xr3:uid="{1AD08190-18BA-514C-9828-99409A0AC7A4}" name="Column8796" dataDxfId="7672"/>
    <tableColumn id="8833" xr3:uid="{179EFA01-8FF5-F14D-901A-44A6FE073A1E}" name="Column8797" dataDxfId="7671"/>
    <tableColumn id="8834" xr3:uid="{C4981E5D-DAF9-DB47-8BAF-E381939A8E7F}" name="Column8798" dataDxfId="7670"/>
    <tableColumn id="8835" xr3:uid="{05A8A36C-E86F-9C4A-B113-31AA78C0253C}" name="Column8799" dataDxfId="7669"/>
    <tableColumn id="8836" xr3:uid="{44541D6C-9341-FA45-9C48-6CDF2E3FADFE}" name="Column8800" dataDxfId="7668"/>
    <tableColumn id="8837" xr3:uid="{717C88E7-95DA-C944-A035-6FD7AEF7A492}" name="Column8801" dataDxfId="7667"/>
    <tableColumn id="8838" xr3:uid="{7C1A80FB-5C40-E04D-A1F8-9A7FF19D7EA1}" name="Column8802" dataDxfId="7666"/>
    <tableColumn id="8839" xr3:uid="{9A0896A5-87DC-7E41-BF7A-A96C3B7FEB40}" name="Column8803" dataDxfId="7665"/>
    <tableColumn id="8840" xr3:uid="{00EA4941-4801-0B4D-8ED6-6C0B311B5ED6}" name="Column8804" dataDxfId="7664"/>
    <tableColumn id="8841" xr3:uid="{C8817849-720A-5D44-8AC8-9D4A6A4ED84F}" name="Column8805" dataDxfId="7663"/>
    <tableColumn id="8842" xr3:uid="{F5B43FDD-B086-3B4B-AE05-6AF8D92BE86F}" name="Column8806" dataDxfId="7662"/>
    <tableColumn id="8843" xr3:uid="{D2A223E3-011F-8546-898A-EBDFA41B0A79}" name="Column8807" dataDxfId="7661"/>
    <tableColumn id="8844" xr3:uid="{439FE3FF-2A24-1A4C-BAFB-11F6F7EC27CD}" name="Column8808" dataDxfId="7660"/>
    <tableColumn id="8845" xr3:uid="{3BAC4D81-5F1C-D446-A19B-65ECA4A2BF79}" name="Column8809" dataDxfId="7659"/>
    <tableColumn id="8846" xr3:uid="{7531FF77-5859-E148-B119-9D3FE1EB15F7}" name="Column8810" dataDxfId="7658"/>
    <tableColumn id="8847" xr3:uid="{C56FCB30-2B5E-CB40-A540-32748A08E726}" name="Column8811" dataDxfId="7657"/>
    <tableColumn id="8848" xr3:uid="{0BDD5511-1F50-884F-9EC3-D4BF6496F53C}" name="Column8812" dataDxfId="7656"/>
    <tableColumn id="8849" xr3:uid="{1ADFBAB9-E320-8141-99DA-8E65DC072B4C}" name="Column8813" dataDxfId="7655"/>
    <tableColumn id="8850" xr3:uid="{ADC6D319-61BA-114E-B452-5086EB672370}" name="Column8814" dataDxfId="7654"/>
    <tableColumn id="8851" xr3:uid="{D2D6661B-7ECB-2543-9691-CF72A84BC226}" name="Column8815" dataDxfId="7653"/>
    <tableColumn id="8852" xr3:uid="{7857A91F-F47F-AA48-8DE8-82951C63F8FC}" name="Column8816" dataDxfId="7652"/>
    <tableColumn id="8853" xr3:uid="{A564A17F-7733-7740-85B6-AAE5ACE6C324}" name="Column8817" dataDxfId="7651"/>
    <tableColumn id="8854" xr3:uid="{A7FD772F-DE29-024C-865D-3B889D14ED09}" name="Column8818" dataDxfId="7650"/>
    <tableColumn id="8855" xr3:uid="{A6F59541-80F7-334A-B6E4-09D90CF5CB00}" name="Column8819" dataDxfId="7649"/>
    <tableColumn id="8856" xr3:uid="{94029A29-6CE6-334B-92BE-31277DD1D3A9}" name="Column8820" dataDxfId="7648"/>
    <tableColumn id="8857" xr3:uid="{5B667958-A5CD-0045-8F07-6A5A748BD807}" name="Column8821" dataDxfId="7647"/>
    <tableColumn id="8858" xr3:uid="{EDFDF004-2D44-CE4D-ADD5-51407B97EE57}" name="Column8822" dataDxfId="7646"/>
    <tableColumn id="8859" xr3:uid="{C02A8988-0382-6B44-8681-BEC711F9A510}" name="Column8823" dataDxfId="7645"/>
    <tableColumn id="8860" xr3:uid="{23DB58D3-6A30-7342-AF98-5810F789CB88}" name="Column8824" dataDxfId="7644"/>
    <tableColumn id="8861" xr3:uid="{543AE743-8D6E-6E40-9ECD-B189B24F8111}" name="Column8825" dataDxfId="7643"/>
    <tableColumn id="8862" xr3:uid="{C5C3B306-4A52-C74C-8C9A-25B1A26553D8}" name="Column8826" dataDxfId="7642"/>
    <tableColumn id="8863" xr3:uid="{AE42FD10-0CD9-A943-905D-BC43BFF5A62E}" name="Column8827" dataDxfId="7641"/>
    <tableColumn id="8864" xr3:uid="{168AA0A9-99D6-6E4C-A2C8-81F75732F5CC}" name="Column8828" dataDxfId="7640"/>
    <tableColumn id="8865" xr3:uid="{D5CE03AE-A296-9545-A42A-301A86F40E68}" name="Column8829" dataDxfId="7639"/>
    <tableColumn id="8866" xr3:uid="{D6D89C06-B1CF-264A-82F3-CA6204EA807D}" name="Column8830" dataDxfId="7638"/>
    <tableColumn id="8867" xr3:uid="{4DFFF0B4-5601-174C-925A-A7B57D61CD79}" name="Column8831" dataDxfId="7637"/>
    <tableColumn id="8868" xr3:uid="{6C9A1EAB-A51B-FB48-8F36-E6B9E8D86D31}" name="Column8832" dataDxfId="7636"/>
    <tableColumn id="8869" xr3:uid="{2429F9AD-970D-8B4C-A70A-9895B8F196A0}" name="Column8833" dataDxfId="7635"/>
    <tableColumn id="8870" xr3:uid="{042B4D3D-AFF6-1348-8AD3-D57C1C4D4A0F}" name="Column8834" dataDxfId="7634"/>
    <tableColumn id="8871" xr3:uid="{FEFDAFB0-F1FA-EC49-8A7B-BF3F3D40103E}" name="Column8835" dataDxfId="7633"/>
    <tableColumn id="8872" xr3:uid="{E3BE661B-FC09-814A-BCC5-41CF64875286}" name="Column8836" dataDxfId="7632"/>
    <tableColumn id="8873" xr3:uid="{D1BBE508-8B82-7F47-804A-8D0FAB8F170F}" name="Column8837" dataDxfId="7631"/>
    <tableColumn id="8874" xr3:uid="{070A0C0F-7E46-2748-8309-6861F5E65F8F}" name="Column8838" dataDxfId="7630"/>
    <tableColumn id="8875" xr3:uid="{C7DF7417-A6F6-AA45-A2D8-1B92586C63C0}" name="Column8839" dataDxfId="7629"/>
    <tableColumn id="8876" xr3:uid="{3CB271E9-B4F7-394A-A2A4-BA9E85BDBBFC}" name="Column8840" dataDxfId="7628"/>
    <tableColumn id="8877" xr3:uid="{AE117074-EFF7-384D-8CC8-B12B8449BC41}" name="Column8841" dataDxfId="7627"/>
    <tableColumn id="8878" xr3:uid="{6248EE10-69CC-8348-A6F2-030FE9095E3A}" name="Column8842" dataDxfId="7626"/>
    <tableColumn id="8879" xr3:uid="{AFF223BE-4E9D-334D-ABAF-BDD98BFB887A}" name="Column8843" dataDxfId="7625"/>
    <tableColumn id="8880" xr3:uid="{58C32B2F-558E-BB4C-AB2A-6862B1E94337}" name="Column8844" dataDxfId="7624"/>
    <tableColumn id="8881" xr3:uid="{7DE2ECDF-EE5C-D640-9F6D-DE2E4DDC535D}" name="Column8845" dataDxfId="7623"/>
    <tableColumn id="8882" xr3:uid="{27D9A987-C6CF-6445-8D02-AB1EBC042BFF}" name="Column8846" dataDxfId="7622"/>
    <tableColumn id="8883" xr3:uid="{15373BF3-45BA-BC4D-87DE-E9C75D7710C9}" name="Column8847" dataDxfId="7621"/>
    <tableColumn id="8884" xr3:uid="{EC9FF101-F14D-D24F-83A9-12FCACE12D7A}" name="Column8848" dataDxfId="7620"/>
    <tableColumn id="8885" xr3:uid="{D1D88D03-6C13-3344-A38D-BF6FF9F88E42}" name="Column8849" dataDxfId="7619"/>
    <tableColumn id="8886" xr3:uid="{8B5E961F-A3BE-614C-804E-FF1AD717DECE}" name="Column8850" dataDxfId="7618"/>
    <tableColumn id="8887" xr3:uid="{076CEB01-62A3-074A-9BD3-5F0FC200F2F8}" name="Column8851" dataDxfId="7617"/>
    <tableColumn id="8888" xr3:uid="{CF3432BD-A7B3-BE44-9009-EC06EE08C428}" name="Column8852" dataDxfId="7616"/>
    <tableColumn id="8889" xr3:uid="{061F050B-EDCE-A446-A7F4-0AC60DAB387A}" name="Column8853" dataDxfId="7615"/>
    <tableColumn id="8890" xr3:uid="{60F183FC-56E3-2941-8772-CB8592A08CF8}" name="Column8854" dataDxfId="7614"/>
    <tableColumn id="8891" xr3:uid="{A237A9EE-7DA5-FA44-9279-1F470020E10A}" name="Column8855" dataDxfId="7613"/>
    <tableColumn id="8892" xr3:uid="{1C878009-ED17-8D48-8859-6586E43FC626}" name="Column8856" dataDxfId="7612"/>
    <tableColumn id="8893" xr3:uid="{F6BB1D98-DCDA-BF44-A159-6F601E78141C}" name="Column8857" dataDxfId="7611"/>
    <tableColumn id="8894" xr3:uid="{250ABF92-898A-B849-A230-C10092F7C020}" name="Column8858" dataDxfId="7610"/>
    <tableColumn id="8895" xr3:uid="{A0CC75C9-BF55-2645-A3A9-08E353F904F0}" name="Column8859" dataDxfId="7609"/>
    <tableColumn id="8896" xr3:uid="{A52178D3-8006-144F-BFA3-4EF7AD3A9C6E}" name="Column8860" dataDxfId="7608"/>
    <tableColumn id="8897" xr3:uid="{9ED5E35F-F8B4-8346-97A5-F1015C7E5AF6}" name="Column8861" dataDxfId="7607"/>
    <tableColumn id="8898" xr3:uid="{2F2DCE62-F60F-3549-80F6-3E90E692AC30}" name="Column8862" dataDxfId="7606"/>
    <tableColumn id="8899" xr3:uid="{9A777F5D-F33A-6446-9B97-A414D779BEB1}" name="Column8863" dataDxfId="7605"/>
    <tableColumn id="8900" xr3:uid="{B0F440E8-774E-3441-B23F-BDF811C7162A}" name="Column8864" dataDxfId="7604"/>
    <tableColumn id="8901" xr3:uid="{5BB9CE97-C44F-A149-AEF5-BF790272C834}" name="Column8865" dataDxfId="7603"/>
    <tableColumn id="8902" xr3:uid="{44D0D8AF-BC3E-5B4C-9AD1-9215B8165783}" name="Column8866" dataDxfId="7602"/>
    <tableColumn id="8903" xr3:uid="{B108092F-65E7-764B-8804-57148D60F70F}" name="Column8867" dataDxfId="7601"/>
    <tableColumn id="8904" xr3:uid="{5FB4AA74-D489-AC48-A140-410B81E78D0E}" name="Column8868" dataDxfId="7600"/>
    <tableColumn id="8905" xr3:uid="{7970967B-D122-D94F-BE51-08A8F2859729}" name="Column8869" dataDxfId="7599"/>
    <tableColumn id="8906" xr3:uid="{B55D9ADE-AD66-F243-B868-ECF69E874B2E}" name="Column8870" dataDxfId="7598"/>
    <tableColumn id="8907" xr3:uid="{17D70167-AA06-1945-9FD0-01DCEE309779}" name="Column8871" dataDxfId="7597"/>
    <tableColumn id="8908" xr3:uid="{640DCCE3-E02B-C74A-8CFE-0ED4D843473E}" name="Column8872" dataDxfId="7596"/>
    <tableColumn id="8909" xr3:uid="{37FAFA7C-E117-C048-BDEF-F1CAD606BE83}" name="Column8873" dataDxfId="7595"/>
    <tableColumn id="8910" xr3:uid="{3C97F6A5-A1A9-0740-8A94-ED6779C47C6D}" name="Column8874" dataDxfId="7594"/>
    <tableColumn id="8911" xr3:uid="{738E1797-87C4-5E49-A84E-2DDB7B2A28EE}" name="Column8875" dataDxfId="7593"/>
    <tableColumn id="8912" xr3:uid="{121C9E06-1E89-984E-8751-620073E09D89}" name="Column8876" dataDxfId="7592"/>
    <tableColumn id="8913" xr3:uid="{BD10E937-C565-1C4B-AACA-74EE50C7E48D}" name="Column8877" dataDxfId="7591"/>
    <tableColumn id="8914" xr3:uid="{8FB83B98-61B2-1C43-84AE-684160E7D91D}" name="Column8878" dataDxfId="7590"/>
    <tableColumn id="8915" xr3:uid="{C4253BFA-6ABB-DF42-8EFF-10B007F4DF31}" name="Column8879" dataDxfId="7589"/>
    <tableColumn id="8916" xr3:uid="{3E52F112-4EAF-424E-B2B5-7EFEBDCDE03A}" name="Column8880" dataDxfId="7588"/>
    <tableColumn id="8917" xr3:uid="{9204B62B-EEA4-DC49-810E-63BBC14FF879}" name="Column8881" dataDxfId="7587"/>
    <tableColumn id="8918" xr3:uid="{514AD58E-31EE-CA45-A8F8-F554A5199BDA}" name="Column8882" dataDxfId="7586"/>
    <tableColumn id="8919" xr3:uid="{7181E538-E271-1F44-AC31-FE53961AD56F}" name="Column8883" dataDxfId="7585"/>
    <tableColumn id="8920" xr3:uid="{8BAE33DC-61F8-7D48-9DEB-D2AF11A54394}" name="Column8884" dataDxfId="7584"/>
    <tableColumn id="8921" xr3:uid="{8622499F-7DA6-3C41-81C2-6E44659AB7A4}" name="Column8885" dataDxfId="7583"/>
    <tableColumn id="8922" xr3:uid="{981108FF-7EA7-754C-88C6-4FD6168C758E}" name="Column8886" dataDxfId="7582"/>
    <tableColumn id="8923" xr3:uid="{A68591E6-F815-ED4B-88C2-5875F704A2F9}" name="Column8887" dataDxfId="7581"/>
    <tableColumn id="8924" xr3:uid="{240A1D16-41AB-684C-B4C6-0E7F7E043DCB}" name="Column8888" dataDxfId="7580"/>
    <tableColumn id="8925" xr3:uid="{2F5237B8-A0C5-8947-935F-3C8F30614146}" name="Column8889" dataDxfId="7579"/>
    <tableColumn id="8926" xr3:uid="{8368180A-1E00-8347-8943-2F83D39B7460}" name="Column8890" dataDxfId="7578"/>
    <tableColumn id="8927" xr3:uid="{89BD1812-B0E0-B743-A5BA-9022356CB2D9}" name="Column8891" dataDxfId="7577"/>
    <tableColumn id="8928" xr3:uid="{0EDE531C-F239-CB4F-B5E2-45D4A058E13F}" name="Column8892" dataDxfId="7576"/>
    <tableColumn id="8929" xr3:uid="{D017CA11-C08A-6C43-9A96-4FC112C4B2C1}" name="Column8893" dataDxfId="7575"/>
    <tableColumn id="8930" xr3:uid="{B46A96E6-9372-D94C-A769-4279361E4ED2}" name="Column8894" dataDxfId="7574"/>
    <tableColumn id="8931" xr3:uid="{E7F8388C-E45B-1446-97FD-973A7BF5A0A9}" name="Column8895" dataDxfId="7573"/>
    <tableColumn id="8932" xr3:uid="{046F68BA-7E9D-EB47-9C0A-AEBC0D3E3513}" name="Column8896" dataDxfId="7572"/>
    <tableColumn id="8933" xr3:uid="{E4BF47A1-3DD5-1245-AEB3-F036ACA8F421}" name="Column8897" dataDxfId="7571"/>
    <tableColumn id="8934" xr3:uid="{89DC5505-E24B-C44F-A648-7DB183CD20E6}" name="Column8898" dataDxfId="7570"/>
    <tableColumn id="8935" xr3:uid="{79D3FD2E-C52B-6540-B9E0-D5D043ABDED4}" name="Column8899" dataDxfId="7569"/>
    <tableColumn id="8936" xr3:uid="{21C93C52-72DB-3B42-B7B1-2963BA73F54F}" name="Column8900" dataDxfId="7568"/>
    <tableColumn id="8937" xr3:uid="{D9BCC459-FCB7-AB4C-A581-E540C499EB0F}" name="Column8901" dataDxfId="7567"/>
    <tableColumn id="8938" xr3:uid="{F99D9A67-302B-3D43-AD49-BCAEEB7D2460}" name="Column8902" dataDxfId="7566"/>
    <tableColumn id="8939" xr3:uid="{1A74D73A-7DF2-7B48-B93D-E90EB17C89B1}" name="Column8903" dataDxfId="7565"/>
    <tableColumn id="8940" xr3:uid="{F1C0B0D8-4D1B-B046-9016-6D01E82E9B01}" name="Column8904" dataDxfId="7564"/>
    <tableColumn id="8941" xr3:uid="{EC739590-62AC-BE44-8A3F-8460D4EB0060}" name="Column8905" dataDxfId="7563"/>
    <tableColumn id="8942" xr3:uid="{78BDCF8A-029E-9E4B-A39C-8FF9D641F5E2}" name="Column8906" dataDxfId="7562"/>
    <tableColumn id="8943" xr3:uid="{4A21447B-0323-9444-A311-B62E436CA69C}" name="Column8907" dataDxfId="7561"/>
    <tableColumn id="8944" xr3:uid="{A8B249F0-75DB-4A45-B376-489E10CC98DE}" name="Column8908" dataDxfId="7560"/>
    <tableColumn id="8945" xr3:uid="{88CAC9C9-6B02-8645-8FCF-B4D535501FF0}" name="Column8909" dataDxfId="7559"/>
    <tableColumn id="8946" xr3:uid="{8EE3C355-264B-9542-BF87-CB471CCA8436}" name="Column8910" dataDxfId="7558"/>
    <tableColumn id="8947" xr3:uid="{263164E3-0C03-C546-A896-89A4D8243E6B}" name="Column8911" dataDxfId="7557"/>
    <tableColumn id="8948" xr3:uid="{06F06381-0864-484A-A9A8-5BCFADBEFE12}" name="Column8912" dataDxfId="7556"/>
    <tableColumn id="8949" xr3:uid="{EB0E32C5-E4C4-2C41-937B-A0B784AF2964}" name="Column8913" dataDxfId="7555"/>
    <tableColumn id="8950" xr3:uid="{BDB9E437-8B76-7F46-9A6C-2E8AD7CE2472}" name="Column8914" dataDxfId="7554"/>
    <tableColumn id="8951" xr3:uid="{A78ED8DA-456E-1B41-A0A6-AFBE67533F28}" name="Column8915" dataDxfId="7553"/>
    <tableColumn id="8952" xr3:uid="{CDB1A354-A289-EE48-BE98-0C3E79175359}" name="Column8916" dataDxfId="7552"/>
    <tableColumn id="8953" xr3:uid="{70061C42-E263-FE46-BD44-22CD83B2BA47}" name="Column8917" dataDxfId="7551"/>
    <tableColumn id="8954" xr3:uid="{F8681FD0-AD53-424E-8001-9EDFF39D5A15}" name="Column8918" dataDxfId="7550"/>
    <tableColumn id="8955" xr3:uid="{45B5FB1C-6FA5-764A-9242-7668BA390E32}" name="Column8919" dataDxfId="7549"/>
    <tableColumn id="8956" xr3:uid="{09E00C48-36BD-AA4D-A695-0B239C4B5EEF}" name="Column8920" dataDxfId="7548"/>
    <tableColumn id="8957" xr3:uid="{2E8C28E3-C48C-D247-AC7E-1E123C197072}" name="Column8921" dataDxfId="7547"/>
    <tableColumn id="8958" xr3:uid="{DF4C2159-8C2D-D74D-A87A-0B6AD780FD0E}" name="Column8922" dataDxfId="7546"/>
    <tableColumn id="8959" xr3:uid="{B46BDA27-196B-054D-9749-4053708EF794}" name="Column8923" dataDxfId="7545"/>
    <tableColumn id="8960" xr3:uid="{0A0EB9CE-B5E9-7246-A035-42D08954D188}" name="Column8924" dataDxfId="7544"/>
    <tableColumn id="8961" xr3:uid="{0C84D870-E19B-CD4C-928B-D674FC7E4914}" name="Column8925" dataDxfId="7543"/>
    <tableColumn id="8962" xr3:uid="{9709BF7C-85FA-6B4F-8964-3DED11216EF2}" name="Column8926" dataDxfId="7542"/>
    <tableColumn id="8963" xr3:uid="{8DBB57A2-1C06-3F43-BD58-6F31FB3EEA57}" name="Column8927" dataDxfId="7541"/>
    <tableColumn id="8964" xr3:uid="{67CF2756-0124-2342-BA95-EE759922EBDF}" name="Column8928" dataDxfId="7540"/>
    <tableColumn id="8965" xr3:uid="{52D3356B-A02A-F147-A08D-A23F82A3DD7A}" name="Column8929" dataDxfId="7539"/>
    <tableColumn id="8966" xr3:uid="{619BBAEF-E861-E943-935D-3D305161C623}" name="Column8930" dataDxfId="7538"/>
    <tableColumn id="8967" xr3:uid="{535E7220-99D8-5945-92BA-700331CD19A7}" name="Column8931" dataDxfId="7537"/>
    <tableColumn id="8968" xr3:uid="{CE461223-A6EF-9949-9160-F5616C257131}" name="Column8932" dataDxfId="7536"/>
    <tableColumn id="8969" xr3:uid="{3E1589CB-42EB-0D49-B9DC-7FBD7B4B7F5E}" name="Column8933" dataDxfId="7535"/>
    <tableColumn id="8970" xr3:uid="{43D5C656-A889-A04B-8E1E-3A346DD1D07A}" name="Column8934" dataDxfId="7534"/>
    <tableColumn id="8971" xr3:uid="{B2279792-7F01-9943-B7A9-EF44957FFDEE}" name="Column8935" dataDxfId="7533"/>
    <tableColumn id="8972" xr3:uid="{29C00A82-E9DA-F44C-84CD-7E28C61DE0E9}" name="Column8936" dataDxfId="7532"/>
    <tableColumn id="8973" xr3:uid="{06D51B6B-3A2C-884C-BE51-6E097827A4AA}" name="Column8937" dataDxfId="7531"/>
    <tableColumn id="8974" xr3:uid="{F6719E40-93C4-644A-AA24-21FADEA02806}" name="Column8938" dataDxfId="7530"/>
    <tableColumn id="8975" xr3:uid="{CCCC4323-DB01-CA42-8ECE-2A084336BD03}" name="Column8939" dataDxfId="7529"/>
    <tableColumn id="8976" xr3:uid="{DB222996-95E8-D04F-AA81-414908B97D4E}" name="Column8940" dataDxfId="7528"/>
    <tableColumn id="8977" xr3:uid="{5C5EF029-F087-A24E-ACC6-71792E217287}" name="Column8941" dataDxfId="7527"/>
    <tableColumn id="8978" xr3:uid="{3DD229EB-3B25-D345-BEDD-AF4DC65544C4}" name="Column8942" dataDxfId="7526"/>
    <tableColumn id="8979" xr3:uid="{6AA7B574-ED2B-E845-A26F-6D02FC7631C1}" name="Column8943" dataDxfId="7525"/>
    <tableColumn id="8980" xr3:uid="{792501D1-2108-0B4B-98F2-FA182BAAB2FF}" name="Column8944" dataDxfId="7524"/>
    <tableColumn id="8981" xr3:uid="{73C1B0A8-470E-5A4B-A2D2-4C7F7EAD9C47}" name="Column8945" dataDxfId="7523"/>
    <tableColumn id="8982" xr3:uid="{0E661F07-E207-C945-B956-4B1E86BE3952}" name="Column8946" dataDxfId="7522"/>
    <tableColumn id="8983" xr3:uid="{F8D068F6-381A-4243-9CED-86066E42D444}" name="Column8947" dataDxfId="7521"/>
    <tableColumn id="8984" xr3:uid="{68B2B498-4A94-A448-B675-CFD8537DBEC6}" name="Column8948" dataDxfId="7520"/>
    <tableColumn id="8985" xr3:uid="{3A0CFEBF-0B96-B148-B541-215DC5763E5E}" name="Column8949" dataDxfId="7519"/>
    <tableColumn id="8986" xr3:uid="{A8C54798-C91F-3C4A-B7F8-BE89DDF7BFD4}" name="Column8950" dataDxfId="7518"/>
    <tableColumn id="8987" xr3:uid="{0E2702D5-03D1-7F4C-8720-3AE8BD1632F1}" name="Column8951" dataDxfId="7517"/>
    <tableColumn id="8988" xr3:uid="{8A907269-71A6-1046-AB63-6F6A21828B75}" name="Column8952" dataDxfId="7516"/>
    <tableColumn id="8989" xr3:uid="{B0031146-1041-FC4D-BBC4-C303FEBBFB44}" name="Column8953" dataDxfId="7515"/>
    <tableColumn id="8990" xr3:uid="{344231D2-6A33-A14C-BF32-6F3A92B52B60}" name="Column8954" dataDxfId="7514"/>
    <tableColumn id="8991" xr3:uid="{7FFBAABD-B841-854D-B963-49B57AAC6C79}" name="Column8955" dataDxfId="7513"/>
    <tableColumn id="8992" xr3:uid="{60047891-00FF-3C46-B29E-587861292C57}" name="Column8956" dataDxfId="7512"/>
    <tableColumn id="8993" xr3:uid="{DFDDA2C6-0152-9A4B-9076-204A99967249}" name="Column8957" dataDxfId="7511"/>
    <tableColumn id="8994" xr3:uid="{6B522AB5-D3C3-2148-9B99-458D9FE77B73}" name="Column8958" dataDxfId="7510"/>
    <tableColumn id="8995" xr3:uid="{23653464-1BDD-5542-965A-FF4DA61E9A99}" name="Column8959" dataDxfId="7509"/>
    <tableColumn id="8996" xr3:uid="{EAA9A0FD-4A12-0547-B310-296749FD3795}" name="Column8960" dataDxfId="7508"/>
    <tableColumn id="8997" xr3:uid="{5B8C8236-0FD7-9347-8493-7CBB7E2F875D}" name="Column8961" dataDxfId="7507"/>
    <tableColumn id="8998" xr3:uid="{1187B270-148E-E549-8AA8-7BAAB9F57CAF}" name="Column8962" dataDxfId="7506"/>
    <tableColumn id="8999" xr3:uid="{F111E1D3-9351-6141-82E2-A7C6BA67E494}" name="Column8963" dataDxfId="7505"/>
    <tableColumn id="9000" xr3:uid="{EAD2DCFC-83DC-B048-B4DE-C22ECD020A37}" name="Column8964" dataDxfId="7504"/>
    <tableColumn id="9001" xr3:uid="{063AAB09-A525-144A-8256-A4AEA5668F5B}" name="Column8965" dataDxfId="7503"/>
    <tableColumn id="9002" xr3:uid="{A24C4A22-079C-6440-8C66-0D162476C1C7}" name="Column8966" dataDxfId="7502"/>
    <tableColumn id="9003" xr3:uid="{A1A5FF55-89E8-5340-AD59-FC6294F34996}" name="Column8967" dataDxfId="7501"/>
    <tableColumn id="9004" xr3:uid="{FA412B11-0E04-5F45-AAD1-AEE2D393BA0E}" name="Column8968" dataDxfId="7500"/>
    <tableColumn id="9005" xr3:uid="{84B320E3-BFB4-0D46-ACBC-143C0C903120}" name="Column8969" dataDxfId="7499"/>
    <tableColumn id="9006" xr3:uid="{2819B9E3-4D65-5942-92F1-A61A096DCF81}" name="Column8970" dataDxfId="7498"/>
    <tableColumn id="9007" xr3:uid="{F08F5933-833F-604B-8BC2-CEC625397F11}" name="Column8971" dataDxfId="7497"/>
    <tableColumn id="9008" xr3:uid="{ACBF1892-2D29-A84A-85CE-EDA8F088E4D5}" name="Column8972" dataDxfId="7496"/>
    <tableColumn id="9009" xr3:uid="{500AFA75-4AF3-9249-B663-35694739E707}" name="Column8973" dataDxfId="7495"/>
    <tableColumn id="9010" xr3:uid="{E7533682-58B1-F044-9598-41CABA3E34C0}" name="Column8974" dataDxfId="7494"/>
    <tableColumn id="9011" xr3:uid="{BDC4ED26-47A0-C644-9115-F4D877888C91}" name="Column8975" dataDxfId="7493"/>
    <tableColumn id="9012" xr3:uid="{D78F67A3-DC34-6741-B147-7991F6492869}" name="Column8976" dataDxfId="7492"/>
    <tableColumn id="9013" xr3:uid="{0FF5798D-63B0-3040-9756-BB174C912B8E}" name="Column8977" dataDxfId="7491"/>
    <tableColumn id="9014" xr3:uid="{E210ED5C-A353-F944-BCC8-FB509D348627}" name="Column8978" dataDxfId="7490"/>
    <tableColumn id="9015" xr3:uid="{78171A2A-3E4C-6642-87D7-1A3B9B330989}" name="Column8979" dataDxfId="7489"/>
    <tableColumn id="9016" xr3:uid="{8FED6A7D-1FDE-2A49-B416-8848C73BE01C}" name="Column8980" dataDxfId="7488"/>
    <tableColumn id="9017" xr3:uid="{BFE53F41-36B8-484C-8243-9B381073F326}" name="Column8981" dataDxfId="7487"/>
    <tableColumn id="9018" xr3:uid="{F92C7D5E-7046-244B-8F0F-3D2DF9418269}" name="Column8982" dataDxfId="7486"/>
    <tableColumn id="9019" xr3:uid="{697D0B64-680E-9F45-8C93-77B897E6C134}" name="Column8983" dataDxfId="7485"/>
    <tableColumn id="9020" xr3:uid="{5381F385-D821-0644-974D-18E4DCB69E15}" name="Column8984" dataDxfId="7484"/>
    <tableColumn id="9021" xr3:uid="{8EFB3E96-FEAD-1840-8F44-C49DA913CAC6}" name="Column8985" dataDxfId="7483"/>
    <tableColumn id="9022" xr3:uid="{23033813-E682-6643-A5DA-26AFDB622EBF}" name="Column8986" dataDxfId="7482"/>
    <tableColumn id="9023" xr3:uid="{B30729F9-A834-A441-837D-DF11D1550E67}" name="Column8987" dataDxfId="7481"/>
    <tableColumn id="9024" xr3:uid="{0F942FF7-B68D-6A4D-9F40-C8CBB4B7BB15}" name="Column8988" dataDxfId="7480"/>
    <tableColumn id="9025" xr3:uid="{9A8EFBDB-5298-4D42-A751-6ACCE10DEADB}" name="Column8989" dataDxfId="7479"/>
    <tableColumn id="9026" xr3:uid="{FFE5B605-6BF0-2344-A357-3B6B9CEB4B68}" name="Column8990" dataDxfId="7478"/>
    <tableColumn id="9027" xr3:uid="{0FB7B158-7CC0-5345-AC44-E5BDAC7B53D5}" name="Column8991" dataDxfId="7477"/>
    <tableColumn id="9028" xr3:uid="{B103E895-5B91-F348-A7A3-8424F2E788DE}" name="Column8992" dataDxfId="7476"/>
    <tableColumn id="9029" xr3:uid="{7EE2E3E5-691F-2D47-A3C8-A757A38F3FB7}" name="Column8993" dataDxfId="7475"/>
    <tableColumn id="9030" xr3:uid="{B47FAF17-AC2B-7148-97D2-64AF21CB387F}" name="Column8994" dataDxfId="7474"/>
    <tableColumn id="9031" xr3:uid="{3DA45A2E-8757-5947-B215-0CB52951AED3}" name="Column8995" dataDxfId="7473"/>
    <tableColumn id="9032" xr3:uid="{5EC2AD50-F80A-C849-AE63-9655E8F5DB2F}" name="Column8996" dataDxfId="7472"/>
    <tableColumn id="9033" xr3:uid="{2440B1E3-B901-5741-9EE3-851CF004A93C}" name="Column8997" dataDxfId="7471"/>
    <tableColumn id="9034" xr3:uid="{886EE4BE-CFD4-9A44-A0C0-A17AE3707951}" name="Column8998" dataDxfId="7470"/>
    <tableColumn id="9035" xr3:uid="{EA6927D3-9B34-9047-A302-390C665E629A}" name="Column8999" dataDxfId="7469"/>
    <tableColumn id="9036" xr3:uid="{2D5A4EA5-927C-8F4A-AECE-D047A4009741}" name="Column9000" dataDxfId="7468"/>
    <tableColumn id="9037" xr3:uid="{92C29B1E-23B2-3040-A315-18A303D65B72}" name="Column9001" dataDxfId="7467"/>
    <tableColumn id="9038" xr3:uid="{0C57D537-6D81-8547-8834-1DDC73501B21}" name="Column9002" dataDxfId="7466"/>
    <tableColumn id="9039" xr3:uid="{F96BAE5A-5AC4-B742-9949-128B32ACA7E5}" name="Column9003" dataDxfId="7465"/>
    <tableColumn id="9040" xr3:uid="{8837FACA-5927-6547-9E42-0E9C60FD437C}" name="Column9004" dataDxfId="7464"/>
    <tableColumn id="9041" xr3:uid="{1D33AAEF-A681-384F-AA29-4621FF898B26}" name="Column9005" dataDxfId="7463"/>
    <tableColumn id="9042" xr3:uid="{F0512C60-9CF8-AA4F-ACD6-7815B9A27579}" name="Column9006" dataDxfId="7462"/>
    <tableColumn id="9043" xr3:uid="{8D208761-A046-5848-93E9-F1B5A1341665}" name="Column9007" dataDxfId="7461"/>
    <tableColumn id="9044" xr3:uid="{261606EF-4004-7340-A0EB-59EDE8C7A6D7}" name="Column9008" dataDxfId="7460"/>
    <tableColumn id="9045" xr3:uid="{D519E026-9AFD-8A46-AABA-815D697074BF}" name="Column9009" dataDxfId="7459"/>
    <tableColumn id="9046" xr3:uid="{18A430F9-B1DD-7843-8D27-00DEE1816BEA}" name="Column9010" dataDxfId="7458"/>
    <tableColumn id="9047" xr3:uid="{BF62D5F5-9B6F-3048-BA0A-682F8A086CEE}" name="Column9011" dataDxfId="7457"/>
    <tableColumn id="9048" xr3:uid="{86E36369-9D83-BE44-B8BD-CBC66DA5F4B5}" name="Column9012" dataDxfId="7456"/>
    <tableColumn id="9049" xr3:uid="{2B807E4B-8670-B748-97A8-0578EB3B8488}" name="Column9013" dataDxfId="7455"/>
    <tableColumn id="9050" xr3:uid="{A90F5A21-4E8A-8C4F-AD15-AD43E4A9605D}" name="Column9014" dataDxfId="7454"/>
    <tableColumn id="9051" xr3:uid="{868DB3C6-C85C-7B4F-AE93-921C4F0CB2BB}" name="Column9015" dataDxfId="7453"/>
    <tableColumn id="9052" xr3:uid="{1AE9F182-A455-7149-8374-0509F7D653DC}" name="Column9016" dataDxfId="7452"/>
    <tableColumn id="9053" xr3:uid="{127F08C9-B928-1843-8F41-35028DD5115B}" name="Column9017" dataDxfId="7451"/>
    <tableColumn id="9054" xr3:uid="{04A3BCB4-DF3C-1141-8C9E-E9ABBBE78862}" name="Column9018" dataDxfId="7450"/>
    <tableColumn id="9055" xr3:uid="{BE6C7F49-B38B-F34A-A925-B59E5CCC95D8}" name="Column9019" dataDxfId="7449"/>
    <tableColumn id="9056" xr3:uid="{D5476FCB-E3B7-4E4A-8BFF-777878DF5AE1}" name="Column9020" dataDxfId="7448"/>
    <tableColumn id="9057" xr3:uid="{4AE9A39C-9407-1A4E-B20F-6864FA2C469B}" name="Column9021" dataDxfId="7447"/>
    <tableColumn id="9058" xr3:uid="{5355D15E-CABF-7D46-A0D3-5B940DD7AC81}" name="Column9022" dataDxfId="7446"/>
    <tableColumn id="9059" xr3:uid="{CB2223DC-9741-FD42-A26F-3477437AC847}" name="Column9023" dataDxfId="7445"/>
    <tableColumn id="9060" xr3:uid="{2872281D-ADAC-B340-ADDD-B8003A3D1D59}" name="Column9024" dataDxfId="7444"/>
    <tableColumn id="9061" xr3:uid="{8C8CFB0D-5588-7C4C-A69E-57748B2A2E23}" name="Column9025" dataDxfId="7443"/>
    <tableColumn id="9062" xr3:uid="{CE9792F3-5678-9847-A9F4-18117D5E49B6}" name="Column9026" dataDxfId="7442"/>
    <tableColumn id="9063" xr3:uid="{36E0FD07-1671-A24A-83FB-F3AF5D6BA4D0}" name="Column9027" dataDxfId="7441"/>
    <tableColumn id="9064" xr3:uid="{1C32640E-F948-CF4A-AFFD-2642420E7238}" name="Column9028" dataDxfId="7440"/>
    <tableColumn id="9065" xr3:uid="{08129761-3186-8F42-8754-6D7E6940494C}" name="Column9029" dataDxfId="7439"/>
    <tableColumn id="9066" xr3:uid="{7AAE795E-2F84-2A4B-9994-377E9ABEC045}" name="Column9030" dataDxfId="7438"/>
    <tableColumn id="9067" xr3:uid="{C1B2BC32-89E4-3F42-AB4E-2CBD03DAD6F9}" name="Column9031" dataDxfId="7437"/>
    <tableColumn id="9068" xr3:uid="{9E93CFC8-BB2F-C146-8368-41EE388B90E0}" name="Column9032" dataDxfId="7436"/>
    <tableColumn id="9069" xr3:uid="{9E6229E7-5F81-4343-992B-412B1F57B7A5}" name="Column9033" dataDxfId="7435"/>
    <tableColumn id="9070" xr3:uid="{45B77435-DA81-EA4C-835F-F2B9450732FB}" name="Column9034" dataDxfId="7434"/>
    <tableColumn id="9071" xr3:uid="{BAA160C8-78E1-3140-9A82-51EDA7F39EB4}" name="Column9035" dataDxfId="7433"/>
    <tableColumn id="9072" xr3:uid="{00091DEE-FC8C-AF43-A04E-4B0A4795A227}" name="Column9036" dataDxfId="7432"/>
    <tableColumn id="9073" xr3:uid="{A4E69E5C-2F47-2F47-8B8B-49CB90E125F1}" name="Column9037" dataDxfId="7431"/>
    <tableColumn id="9074" xr3:uid="{1FBB2702-3865-B94B-AE20-C9F46A243783}" name="Column9038" dataDxfId="7430"/>
    <tableColumn id="9075" xr3:uid="{BA9F2869-F35F-0B4F-BDD8-ECEB9E924111}" name="Column9039" dataDxfId="7429"/>
    <tableColumn id="9076" xr3:uid="{C555B602-F57F-B741-8803-F5644115780A}" name="Column9040" dataDxfId="7428"/>
    <tableColumn id="9077" xr3:uid="{12E376C2-BE27-5D46-87EB-A46279BF55F7}" name="Column9041" dataDxfId="7427"/>
    <tableColumn id="9078" xr3:uid="{B17DEFF8-6F75-BB46-B652-74B96CF691FF}" name="Column9042" dataDxfId="7426"/>
    <tableColumn id="9079" xr3:uid="{DBE74635-9AA0-2B43-A779-DB1C8385F1ED}" name="Column9043" dataDxfId="7425"/>
    <tableColumn id="9080" xr3:uid="{EFBF1522-A9A3-7545-9035-845AAEDD8EA3}" name="Column9044" dataDxfId="7424"/>
    <tableColumn id="9081" xr3:uid="{5ABE7AEE-9B5E-8045-B883-95B0E3E8C700}" name="Column9045" dataDxfId="7423"/>
    <tableColumn id="9082" xr3:uid="{63B44F08-BB45-F544-9B44-632C53C97EAD}" name="Column9046" dataDxfId="7422"/>
    <tableColumn id="9083" xr3:uid="{981D7CD3-5D0C-CB4C-BF9A-FDB366118691}" name="Column9047" dataDxfId="7421"/>
    <tableColumn id="9084" xr3:uid="{E38C9B23-895A-DD45-93C7-CA8F7602A668}" name="Column9048" dataDxfId="7420"/>
    <tableColumn id="9085" xr3:uid="{DA2C2810-7D06-F94C-AEE6-2A1B50D733CA}" name="Column9049" dataDxfId="7419"/>
    <tableColumn id="9086" xr3:uid="{11CBE67A-8E4D-C842-9361-D17F0BEE3F78}" name="Column9050" dataDxfId="7418"/>
    <tableColumn id="9087" xr3:uid="{EDCEFB7A-5EC4-4A49-A457-1388A908625E}" name="Column9051" dataDxfId="7417"/>
    <tableColumn id="9088" xr3:uid="{8D40F237-B63C-DB42-8B45-91D387249D0C}" name="Column9052" dataDxfId="7416"/>
    <tableColumn id="9089" xr3:uid="{4CA7DF4A-242D-A541-AA1A-96B8FCC7509B}" name="Column9053" dataDxfId="7415"/>
    <tableColumn id="9090" xr3:uid="{B71FB448-6775-6740-A0D4-8D36E4BC47A7}" name="Column9054" dataDxfId="7414"/>
    <tableColumn id="9091" xr3:uid="{02036D6A-EACA-4F40-BE8A-40A01080C86F}" name="Column9055" dataDxfId="7413"/>
    <tableColumn id="9092" xr3:uid="{A085665E-9742-B04C-BAB6-685DB9CEF62D}" name="Column9056" dataDxfId="7412"/>
    <tableColumn id="9093" xr3:uid="{E5FE88FE-65FE-2549-89D4-40E7EFA327A1}" name="Column9057" dataDxfId="7411"/>
    <tableColumn id="9094" xr3:uid="{8AF47596-5044-8F4F-A95C-FCBFE435171C}" name="Column9058" dataDxfId="7410"/>
    <tableColumn id="9095" xr3:uid="{D7D8ABCF-146D-6A42-AA3C-BC3C8E961028}" name="Column9059" dataDxfId="7409"/>
    <tableColumn id="9096" xr3:uid="{ECC0CAC0-6CBB-664F-AC92-F3E52D073CBB}" name="Column9060" dataDxfId="7408"/>
    <tableColumn id="9097" xr3:uid="{9326BFEE-A529-1C49-B179-FDB21E2DA8C2}" name="Column9061" dataDxfId="7407"/>
    <tableColumn id="9098" xr3:uid="{2C5D1E3F-7609-C043-B824-876EF348F5E7}" name="Column9062" dataDxfId="7406"/>
    <tableColumn id="9099" xr3:uid="{91B6E699-E154-5F40-8BBA-E27073A9C7A7}" name="Column9063" dataDxfId="7405"/>
    <tableColumn id="9100" xr3:uid="{3D60ADE5-B228-4B41-9A72-CE678F80B705}" name="Column9064" dataDxfId="7404"/>
    <tableColumn id="9101" xr3:uid="{C48C1544-680F-BB4D-8651-A0E8A1BFE8A2}" name="Column9065" dataDxfId="7403"/>
    <tableColumn id="9102" xr3:uid="{A8D5626B-CB72-8143-83C0-4F24CECF31F4}" name="Column9066" dataDxfId="7402"/>
    <tableColumn id="9103" xr3:uid="{4DB500C5-75E8-FB4B-B60A-A2DE3DF71FF5}" name="Column9067" dataDxfId="7401"/>
    <tableColumn id="9104" xr3:uid="{E074DA82-2992-214D-ADA7-12C4409F7875}" name="Column9068" dataDxfId="7400"/>
    <tableColumn id="9105" xr3:uid="{D00CE881-A965-AB4C-BF53-AF9C1CC2CA95}" name="Column9069" dataDxfId="7399"/>
    <tableColumn id="9106" xr3:uid="{CEC7F783-D2EE-C54D-8289-81D351E312AE}" name="Column9070" dataDxfId="7398"/>
    <tableColumn id="9107" xr3:uid="{B73DE44F-7FFB-E842-AE3E-72ED06D1C1CE}" name="Column9071" dataDxfId="7397"/>
    <tableColumn id="9108" xr3:uid="{9217B55B-54DA-2F41-9E7F-B7D66788677E}" name="Column9072" dataDxfId="7396"/>
    <tableColumn id="9109" xr3:uid="{F4083577-5789-084C-A6D1-FBA4CFEBE256}" name="Column9073" dataDxfId="7395"/>
    <tableColumn id="9110" xr3:uid="{9655B581-4063-BF4E-8CE0-234B01BB6C38}" name="Column9074" dataDxfId="7394"/>
    <tableColumn id="9111" xr3:uid="{4269AC68-CFA8-3E4C-A54F-D0BCEF54ECBB}" name="Column9075" dataDxfId="7393"/>
    <tableColumn id="9112" xr3:uid="{3D1B9398-6A0A-E048-983E-EC9EB48F85E2}" name="Column9076" dataDxfId="7392"/>
    <tableColumn id="9113" xr3:uid="{3C94D1F4-E399-5F40-9711-B305DAF1201D}" name="Column9077" dataDxfId="7391"/>
    <tableColumn id="9114" xr3:uid="{E0C35876-C479-0C4A-86F7-FB13D4B8746D}" name="Column9078" dataDxfId="7390"/>
    <tableColumn id="9115" xr3:uid="{EA777BA2-C7ED-F543-B28D-1525AAFF438E}" name="Column9079" dataDxfId="7389"/>
    <tableColumn id="9116" xr3:uid="{267FB13D-4E53-D642-BBAE-77D111FED26A}" name="Column9080" dataDxfId="7388"/>
    <tableColumn id="9117" xr3:uid="{1691A0F6-3D8B-564C-9B2A-07B86B5F8DD8}" name="Column9081" dataDxfId="7387"/>
    <tableColumn id="9118" xr3:uid="{8383E468-5C8B-3B43-B465-725AC52E8646}" name="Column9082" dataDxfId="7386"/>
    <tableColumn id="9119" xr3:uid="{48131CA6-4A48-384D-8FD2-1A43D3A15A73}" name="Column9083" dataDxfId="7385"/>
    <tableColumn id="9120" xr3:uid="{15642F52-244E-1549-8D08-2A7C05D1DAAB}" name="Column9084" dataDxfId="7384"/>
    <tableColumn id="9121" xr3:uid="{5629E93F-4DAD-944C-92F2-67A81E01C5EB}" name="Column9085" dataDxfId="7383"/>
    <tableColumn id="9122" xr3:uid="{AB2F4E26-CB80-5C43-BFD0-9B37D3F89906}" name="Column9086" dataDxfId="7382"/>
    <tableColumn id="9123" xr3:uid="{466DE9FB-A29C-4446-AF66-80537D97C2E7}" name="Column9087" dataDxfId="7381"/>
    <tableColumn id="9124" xr3:uid="{C2D8E077-65F2-9144-86B0-5302FC07D6CA}" name="Column9088" dataDxfId="7380"/>
    <tableColumn id="9125" xr3:uid="{C632CE62-3E2D-E145-995A-76EC10039E9C}" name="Column9089" dataDxfId="7379"/>
    <tableColumn id="9126" xr3:uid="{E22C65F9-A180-0149-8071-B040A50A5D5A}" name="Column9090" dataDxfId="7378"/>
    <tableColumn id="9127" xr3:uid="{A36C6CD6-72AC-354B-A231-5A9E47ED9758}" name="Column9091" dataDxfId="7377"/>
    <tableColumn id="9128" xr3:uid="{F312271D-EB1A-E345-A190-5366F1054C7E}" name="Column9092" dataDxfId="7376"/>
    <tableColumn id="9129" xr3:uid="{7F413B6C-8D85-8643-B914-D3F6BAA67131}" name="Column9093" dataDxfId="7375"/>
    <tableColumn id="9130" xr3:uid="{97F4E0EF-1C42-7444-A787-B4633A9221E1}" name="Column9094" dataDxfId="7374"/>
    <tableColumn id="9131" xr3:uid="{4E6DF9D4-5F89-B24B-A609-2BA3C3C1239C}" name="Column9095" dataDxfId="7373"/>
    <tableColumn id="9132" xr3:uid="{D2EAE432-CAB1-844B-A963-511842030F7B}" name="Column9096" dataDxfId="7372"/>
    <tableColumn id="9133" xr3:uid="{2FD7291B-DEF2-0949-B8AA-CB92E07E2D08}" name="Column9097" dataDxfId="7371"/>
    <tableColumn id="9134" xr3:uid="{CCBA0F7C-524F-464F-8D54-61A83572C9C8}" name="Column9098" dataDxfId="7370"/>
    <tableColumn id="9135" xr3:uid="{AEE52D11-3871-D046-BD40-D671B7BE6EA5}" name="Column9099" dataDxfId="7369"/>
    <tableColumn id="9136" xr3:uid="{7FC5E98A-AA8A-F146-ACE8-B91C40946270}" name="Column9100" dataDxfId="7368"/>
    <tableColumn id="9137" xr3:uid="{49A09C9D-7EEC-2441-826D-B76D82B4BFBB}" name="Column9101" dataDxfId="7367"/>
    <tableColumn id="9138" xr3:uid="{681D5D4C-2F41-C14C-9FE1-E20C92A5AB64}" name="Column9102" dataDxfId="7366"/>
    <tableColumn id="9139" xr3:uid="{46B65518-6964-2C46-8485-01BB567EF72A}" name="Column9103" dataDxfId="7365"/>
    <tableColumn id="9140" xr3:uid="{86D789A3-8D6B-7442-B998-B514AFB78208}" name="Column9104" dataDxfId="7364"/>
    <tableColumn id="9141" xr3:uid="{E71639BF-B738-E443-AC0A-5B9B92B0A66B}" name="Column9105" dataDxfId="7363"/>
    <tableColumn id="9142" xr3:uid="{F60CF00D-B06F-4D47-BC1E-8EB727722D58}" name="Column9106" dataDxfId="7362"/>
    <tableColumn id="9143" xr3:uid="{DFF04234-CE7C-904A-A4B1-771F5A5EE741}" name="Column9107" dataDxfId="7361"/>
    <tableColumn id="9144" xr3:uid="{851BA21A-696D-2E4C-BD4E-9430DC90EFF8}" name="Column9108" dataDxfId="7360"/>
    <tableColumn id="9145" xr3:uid="{B92F080F-A428-4048-9AA0-FA4BB4132967}" name="Column9109" dataDxfId="7359"/>
    <tableColumn id="9146" xr3:uid="{BC806C2C-5BE6-2942-A6AD-B548F34981C9}" name="Column9110" dataDxfId="7358"/>
    <tableColumn id="9147" xr3:uid="{6B4E928D-8A38-FC4D-AA14-0D2565B5606F}" name="Column9111" dataDxfId="7357"/>
    <tableColumn id="9148" xr3:uid="{F3837A86-2494-A948-80CD-5C63FD737F4F}" name="Column9112" dataDxfId="7356"/>
    <tableColumn id="9149" xr3:uid="{09CDC279-6FA7-3D43-A948-308570DE6D58}" name="Column9113" dataDxfId="7355"/>
    <tableColumn id="9150" xr3:uid="{08CFAE4A-B2BE-3E4A-8B22-0D6DC1664316}" name="Column9114" dataDxfId="7354"/>
    <tableColumn id="9151" xr3:uid="{B154BD17-15BF-BD44-B6D6-330A536B5D16}" name="Column9115" dataDxfId="7353"/>
    <tableColumn id="9152" xr3:uid="{0F013E84-E49D-8844-AA40-082B84415FF3}" name="Column9116" dataDxfId="7352"/>
    <tableColumn id="9153" xr3:uid="{9F05BA8F-D85D-F647-A723-89FEFE9DDDFE}" name="Column9117" dataDxfId="7351"/>
    <tableColumn id="9154" xr3:uid="{6D6D4FD4-67C3-FA48-9A06-3D2FC29CAE9B}" name="Column9118" dataDxfId="7350"/>
    <tableColumn id="9155" xr3:uid="{5D7FA214-49A7-6044-BFDB-3E28A5081759}" name="Column9119" dataDxfId="7349"/>
    <tableColumn id="9156" xr3:uid="{75DE801D-66F5-2945-A0B8-C0FE977CC28A}" name="Column9120" dataDxfId="7348"/>
    <tableColumn id="9157" xr3:uid="{D5DB2221-ACAC-E846-8DE5-C67F2CEA66BF}" name="Column9121" dataDxfId="7347"/>
    <tableColumn id="9158" xr3:uid="{666312FB-275E-B449-9786-B0010471A873}" name="Column9122" dataDxfId="7346"/>
    <tableColumn id="9159" xr3:uid="{F4F95304-188B-2743-9D9C-9A7076E61962}" name="Column9123" dataDxfId="7345"/>
    <tableColumn id="9160" xr3:uid="{A3421581-4A1A-094A-B45B-3CF3D1D3BF92}" name="Column9124" dataDxfId="7344"/>
    <tableColumn id="9161" xr3:uid="{3A42B2FF-1686-DD48-A075-4C89F4DA695C}" name="Column9125" dataDxfId="7343"/>
    <tableColumn id="9162" xr3:uid="{3AB19435-FB88-F147-A1A1-2D3F8ABD9111}" name="Column9126" dataDxfId="7342"/>
    <tableColumn id="9163" xr3:uid="{224FAFA4-3778-4049-9100-F4E53CCA9871}" name="Column9127" dataDxfId="7341"/>
    <tableColumn id="9164" xr3:uid="{42FCB2AC-1BF9-5A4E-901E-725180A1641C}" name="Column9128" dataDxfId="7340"/>
    <tableColumn id="9165" xr3:uid="{E3D3749E-0F0E-E74F-B0B4-12447ADE8FB4}" name="Column9129" dataDxfId="7339"/>
    <tableColumn id="9166" xr3:uid="{B833737D-623A-0545-B7AB-E37093E0EB62}" name="Column9130" dataDxfId="7338"/>
    <tableColumn id="9167" xr3:uid="{DCD44888-9906-5B47-B883-6978A3C98D47}" name="Column9131" dataDxfId="7337"/>
    <tableColumn id="9168" xr3:uid="{E807C016-35F2-2C48-BDB5-2C3F1B15013F}" name="Column9132" dataDxfId="7336"/>
    <tableColumn id="9169" xr3:uid="{F207BE13-0EAC-8D43-B395-6E94CFDE3ED2}" name="Column9133" dataDxfId="7335"/>
    <tableColumn id="9170" xr3:uid="{3BD43E88-011F-A047-A7FC-86735C8BEC5F}" name="Column9134" dataDxfId="7334"/>
    <tableColumn id="9171" xr3:uid="{4D029D81-58ED-3B4F-A027-00B8038A86C8}" name="Column9135" dataDxfId="7333"/>
    <tableColumn id="9172" xr3:uid="{9A3DD6B7-8B43-C942-88E2-5257A7B47578}" name="Column9136" dataDxfId="7332"/>
    <tableColumn id="9173" xr3:uid="{8303A6E4-F092-AD48-85F2-81801A3D3464}" name="Column9137" dataDxfId="7331"/>
    <tableColumn id="9174" xr3:uid="{4878B0F3-8A1A-1343-84D6-4529C245F523}" name="Column9138" dataDxfId="7330"/>
    <tableColumn id="9175" xr3:uid="{C4A3FD4A-5CE8-9F4C-9CA8-664FB884EC1B}" name="Column9139" dataDxfId="7329"/>
    <tableColumn id="9176" xr3:uid="{21F66B45-0376-8B40-8018-D5DC96564473}" name="Column9140" dataDxfId="7328"/>
    <tableColumn id="9177" xr3:uid="{E2898534-20D4-BE43-AAFD-C6C9894F49EA}" name="Column9141" dataDxfId="7327"/>
    <tableColumn id="9178" xr3:uid="{B8C894E7-D03F-4F47-B851-D39020EE2F51}" name="Column9142" dataDxfId="7326"/>
    <tableColumn id="9179" xr3:uid="{17B05FC3-CEF5-DE40-904F-A3001162D602}" name="Column9143" dataDxfId="7325"/>
    <tableColumn id="9180" xr3:uid="{6FEC25AF-A349-5144-8B23-930332AF9534}" name="Column9144" dataDxfId="7324"/>
    <tableColumn id="9181" xr3:uid="{F6F88485-6D58-4C47-8F2F-5E9FA7DDFC39}" name="Column9145" dataDxfId="7323"/>
    <tableColumn id="9182" xr3:uid="{D9483FF6-F25A-4644-B174-CC6D3AA4AD2D}" name="Column9146" dataDxfId="7322"/>
    <tableColumn id="9183" xr3:uid="{61842DC0-7695-CA4E-A648-0BFF9D73495D}" name="Column9147" dataDxfId="7321"/>
    <tableColumn id="9184" xr3:uid="{61FB15B2-5AF3-CA43-9EA7-EF5CBFCC8768}" name="Column9148" dataDxfId="7320"/>
    <tableColumn id="9185" xr3:uid="{1E663C06-37B7-574D-8D74-BCBB3D921810}" name="Column9149" dataDxfId="7319"/>
    <tableColumn id="9186" xr3:uid="{2CDFEE7E-8DBA-CE4E-BB9D-A357D3638A62}" name="Column9150" dataDxfId="7318"/>
    <tableColumn id="9187" xr3:uid="{B0B76E25-8A8E-1942-9D05-7AECF4B9252E}" name="Column9151" dataDxfId="7317"/>
    <tableColumn id="9188" xr3:uid="{EEF5ACFA-E6E4-014E-9240-B51203C4E005}" name="Column9152" dataDxfId="7316"/>
    <tableColumn id="9189" xr3:uid="{8F662B7C-9E52-8D4E-AEEB-FF3CCC2A1BDF}" name="Column9153" dataDxfId="7315"/>
    <tableColumn id="9190" xr3:uid="{01A55BEB-30C5-B741-99EB-601006AE9DAD}" name="Column9154" dataDxfId="7314"/>
    <tableColumn id="9191" xr3:uid="{9C670635-5F30-7249-8AD4-E0DE80384D15}" name="Column9155" dataDxfId="7313"/>
    <tableColumn id="9192" xr3:uid="{ADA104B3-75F2-4B4D-9169-3E31D32B28F7}" name="Column9156" dataDxfId="7312"/>
    <tableColumn id="9193" xr3:uid="{C61D2448-6040-9D4F-A7DD-622016F858C5}" name="Column9157" dataDxfId="7311"/>
    <tableColumn id="9194" xr3:uid="{829FE24F-FAC2-3748-8FFE-05C97EA3F686}" name="Column9158" dataDxfId="7310"/>
    <tableColumn id="9195" xr3:uid="{7D159AD5-81F9-414C-B3F1-ECC8D75916DC}" name="Column9159" dataDxfId="7309"/>
    <tableColumn id="9196" xr3:uid="{DE75AF33-D6AA-D94C-ACFB-8B322B76B12E}" name="Column9160" dataDxfId="7308"/>
    <tableColumn id="9197" xr3:uid="{49E601EC-55DD-2C42-9D86-F4417841541D}" name="Column9161" dataDxfId="7307"/>
    <tableColumn id="9198" xr3:uid="{0A3EFB53-2865-9243-A847-7870B35A5440}" name="Column9162" dataDxfId="7306"/>
    <tableColumn id="9199" xr3:uid="{9AC83951-984D-F541-B713-DA4ACFAE1D60}" name="Column9163" dataDxfId="7305"/>
    <tableColumn id="9200" xr3:uid="{9F62E74D-5B13-A142-A504-77211DFF0421}" name="Column9164" dataDxfId="7304"/>
    <tableColumn id="9201" xr3:uid="{C22BC195-52CB-AC46-8D4C-9B1E0A3CECA8}" name="Column9165" dataDxfId="7303"/>
    <tableColumn id="9202" xr3:uid="{15EF235F-53A3-F545-AAEA-B9C6F034909F}" name="Column9166" dataDxfId="7302"/>
    <tableColumn id="9203" xr3:uid="{45EA1E56-03D0-5F45-82EE-A53C2ACC30B2}" name="Column9167" dataDxfId="7301"/>
    <tableColumn id="9204" xr3:uid="{27A45C4F-B106-7747-B563-9BD4D273C741}" name="Column9168" dataDxfId="7300"/>
    <tableColumn id="9205" xr3:uid="{714DEBBD-5F0A-BC4A-B531-2FB026B0A6B3}" name="Column9169" dataDxfId="7299"/>
    <tableColumn id="9206" xr3:uid="{99E4A4A9-8DA0-7D47-838F-852132758B17}" name="Column9170" dataDxfId="7298"/>
    <tableColumn id="9207" xr3:uid="{9417A8FD-EAC8-6C44-A2CE-E7BACFBDFD94}" name="Column9171" dataDxfId="7297"/>
    <tableColumn id="9208" xr3:uid="{0C56CEAE-7876-8B47-9013-A7FCDC6AD856}" name="Column9172" dataDxfId="7296"/>
    <tableColumn id="9209" xr3:uid="{B84F1101-205C-E046-A007-24C2580EF705}" name="Column9173" dataDxfId="7295"/>
    <tableColumn id="9210" xr3:uid="{D775CD97-1E6F-6641-B461-DF2A48E47722}" name="Column9174" dataDxfId="7294"/>
    <tableColumn id="9211" xr3:uid="{3A7D2D2E-2BC2-0247-9AD1-8A396886192B}" name="Column9175" dataDxfId="7293"/>
    <tableColumn id="9212" xr3:uid="{9DA805AF-1C5C-EE43-BD50-B2FB7073D312}" name="Column9176" dataDxfId="7292"/>
    <tableColumn id="9213" xr3:uid="{40A3E2B2-BAB5-CE4E-AFC0-ECD4262226C3}" name="Column9177" dataDxfId="7291"/>
    <tableColumn id="9214" xr3:uid="{8EEEF9A8-D39B-5D4D-88E2-E7B8AD1149DF}" name="Column9178" dataDxfId="7290"/>
    <tableColumn id="9215" xr3:uid="{798EB641-B5F6-8949-86E1-F8FE6AA1EDC6}" name="Column9179" dataDxfId="7289"/>
    <tableColumn id="9216" xr3:uid="{090E17C3-36C0-5A49-96BE-A5CC331DBDA6}" name="Column9180" dataDxfId="7288"/>
    <tableColumn id="9217" xr3:uid="{50A93465-F78B-A44A-8D84-3D28544F6B4B}" name="Column9181" dataDxfId="7287"/>
    <tableColumn id="9218" xr3:uid="{E5977FC5-4837-B643-8282-D445CF3B4B8B}" name="Column9182" dataDxfId="7286"/>
    <tableColumn id="9219" xr3:uid="{EE7E5F58-6F84-0547-BDFA-DE8F538620A5}" name="Column9183" dataDxfId="7285"/>
    <tableColumn id="9220" xr3:uid="{B4CD293A-3EC9-8D47-8676-4123FCC7A074}" name="Column9184" dataDxfId="7284"/>
    <tableColumn id="9221" xr3:uid="{8BDC39BA-13DA-534B-82B1-36CEA623D34F}" name="Column9185" dataDxfId="7283"/>
    <tableColumn id="9222" xr3:uid="{D7A51675-7D09-EE4F-A810-3FF9399C9372}" name="Column9186" dataDxfId="7282"/>
    <tableColumn id="9223" xr3:uid="{298641BF-12A9-2B40-961D-AEF4608D5FBD}" name="Column9187" dataDxfId="7281"/>
    <tableColumn id="9224" xr3:uid="{0020BCDF-C310-6D4B-B6D5-18A56C82B676}" name="Column9188" dataDxfId="7280"/>
    <tableColumn id="9225" xr3:uid="{9770574B-9692-454E-8C1B-E32A36895B5D}" name="Column9189" dataDxfId="7279"/>
    <tableColumn id="9226" xr3:uid="{E5561BE8-CFE9-F745-B05F-CA64BF1162C4}" name="Column9190" dataDxfId="7278"/>
    <tableColumn id="9227" xr3:uid="{EDD02254-AF95-A54D-A8F2-043771D04CC1}" name="Column9191" dataDxfId="7277"/>
    <tableColumn id="9228" xr3:uid="{A0DF24F9-7F49-0343-BD5B-09451738BBF0}" name="Column9192" dataDxfId="7276"/>
    <tableColumn id="9229" xr3:uid="{93F3C5A0-9AD2-8245-AA80-834486F9219F}" name="Column9193" dataDxfId="7275"/>
    <tableColumn id="9230" xr3:uid="{564E56D2-DD66-6C44-8A24-662B1B342777}" name="Column9194" dataDxfId="7274"/>
    <tableColumn id="9231" xr3:uid="{86898FB6-BFF7-3B4F-9B84-9D68EA7F52DE}" name="Column9195" dataDxfId="7273"/>
    <tableColumn id="9232" xr3:uid="{2577C410-F04F-3A44-A023-5DE6EC5894B0}" name="Column9196" dataDxfId="7272"/>
    <tableColumn id="9233" xr3:uid="{D054FE24-9600-1542-9D69-F9C9AD447CE7}" name="Column9197" dataDxfId="7271"/>
    <tableColumn id="9234" xr3:uid="{F0B0ECD3-1F0F-D74C-9E34-C093D623E520}" name="Column9198" dataDxfId="7270"/>
    <tableColumn id="9235" xr3:uid="{3082D32B-62B5-7E49-9B0A-BEFF6335DAB0}" name="Column9199" dataDxfId="7269"/>
    <tableColumn id="9236" xr3:uid="{7CF09C4E-918F-634D-BA5D-5E93579958B7}" name="Column9200" dataDxfId="7268"/>
    <tableColumn id="9237" xr3:uid="{F38DA53A-1B4C-004D-8F58-B295F16B8E40}" name="Column9201" dataDxfId="7267"/>
    <tableColumn id="9238" xr3:uid="{4B66A18B-7FF8-8942-BBAA-2AFB1DB08D8A}" name="Column9202" dataDxfId="7266"/>
    <tableColumn id="9239" xr3:uid="{A559483C-7C38-F94E-8947-EA1487F8CD36}" name="Column9203" dataDxfId="7265"/>
    <tableColumn id="9240" xr3:uid="{1DEE5A9E-D463-BA46-AF55-AD4475C3E459}" name="Column9204" dataDxfId="7264"/>
    <tableColumn id="9241" xr3:uid="{A7477121-8300-7E40-BD8A-8BDE4D4190EA}" name="Column9205" dataDxfId="7263"/>
    <tableColumn id="9242" xr3:uid="{862AFF3B-D92C-AC4A-AEAB-9883FB4E04B0}" name="Column9206" dataDxfId="7262"/>
    <tableColumn id="9243" xr3:uid="{FFD0613B-CD0B-6848-9F64-4D656B11D757}" name="Column9207" dataDxfId="7261"/>
    <tableColumn id="9244" xr3:uid="{BE2983B4-893E-4D44-BEFB-5CEE383CEF4B}" name="Column9208" dataDxfId="7260"/>
    <tableColumn id="9245" xr3:uid="{B4C298CD-4E9A-AF41-B37B-1789035A1590}" name="Column9209" dataDxfId="7259"/>
    <tableColumn id="9246" xr3:uid="{86C3CFF4-AB0D-9241-B316-007AA351F0D6}" name="Column9210" dataDxfId="7258"/>
    <tableColumn id="9247" xr3:uid="{F7A6CA52-6687-5045-80E7-29C8BCD58FED}" name="Column9211" dataDxfId="7257"/>
    <tableColumn id="9248" xr3:uid="{065B6244-BF24-9641-B129-DCCAAE2109F7}" name="Column9212" dataDxfId="7256"/>
    <tableColumn id="9249" xr3:uid="{6DB2FF13-BC96-6B4C-AD5B-C6296D72862C}" name="Column9213" dataDxfId="7255"/>
    <tableColumn id="9250" xr3:uid="{E8E23A52-C1F4-294E-9EFE-19CBC6A2A40A}" name="Column9214" dataDxfId="7254"/>
    <tableColumn id="9251" xr3:uid="{944B996C-CB81-B241-B1E1-4CC61EFFD4AB}" name="Column9215" dataDxfId="7253"/>
    <tableColumn id="9252" xr3:uid="{03643BD2-B2D6-5F46-BB84-FB52D00FC93A}" name="Column9216" dataDxfId="7252"/>
    <tableColumn id="9253" xr3:uid="{DE00E606-3025-D24B-9DDA-A9DF2E1DE7F5}" name="Column9217" dataDxfId="7251"/>
    <tableColumn id="9254" xr3:uid="{60A68751-C6FC-1549-8563-AC7C01604ED7}" name="Column9218" dataDxfId="7250"/>
    <tableColumn id="9255" xr3:uid="{02F52DA6-45DB-2747-8333-5A551ABB1D2E}" name="Column9219" dataDxfId="7249"/>
    <tableColumn id="9256" xr3:uid="{9774FD74-1039-A846-87B5-9FD6BB4E4906}" name="Column9220" dataDxfId="7248"/>
    <tableColumn id="9257" xr3:uid="{5382B54D-E71D-BD44-B241-3C842CB331D0}" name="Column9221" dataDxfId="7247"/>
    <tableColumn id="9258" xr3:uid="{10E70A49-58CD-3042-9546-DB5BE7746990}" name="Column9222" dataDxfId="7246"/>
    <tableColumn id="9259" xr3:uid="{67B0F302-0518-2B49-96CF-FCEC45CBEAB2}" name="Column9223" dataDxfId="7245"/>
    <tableColumn id="9260" xr3:uid="{10A615EB-60DD-064A-A795-1B1A94B50FBE}" name="Column9224" dataDxfId="7244"/>
    <tableColumn id="9261" xr3:uid="{D48A0CD2-2F79-DF4F-B07C-7EB3D2DDE6FB}" name="Column9225" dataDxfId="7243"/>
    <tableColumn id="9262" xr3:uid="{7BA6A371-0558-AD43-BCD5-4DBA06FFF0D9}" name="Column9226" dataDxfId="7242"/>
    <tableColumn id="9263" xr3:uid="{AC9DDB8D-6B09-6F41-BEA4-1B1451945455}" name="Column9227" dataDxfId="7241"/>
    <tableColumn id="9264" xr3:uid="{AB10E45D-1DB4-9748-9775-888C363BCF28}" name="Column9228" dataDxfId="7240"/>
    <tableColumn id="9265" xr3:uid="{9FB8F028-423B-444B-87F2-646CA3BCF3E4}" name="Column9229" dataDxfId="7239"/>
    <tableColumn id="9266" xr3:uid="{A583E3E7-AAA2-C74B-8FA3-55D5606B7F25}" name="Column9230" dataDxfId="7238"/>
    <tableColumn id="9267" xr3:uid="{1B45FD85-E7FD-3047-BB11-7CC23B944CE3}" name="Column9231" dataDxfId="7237"/>
    <tableColumn id="9268" xr3:uid="{4B59E3F2-A112-724A-8297-E09A9726287B}" name="Column9232" dataDxfId="7236"/>
    <tableColumn id="9269" xr3:uid="{D47B665D-35DA-8A48-A216-A98708FCD6BC}" name="Column9233" dataDxfId="7235"/>
    <tableColumn id="9270" xr3:uid="{1D1A20F1-0671-3C4C-91A5-3B14C77820DA}" name="Column9234" dataDxfId="7234"/>
    <tableColumn id="9271" xr3:uid="{D9419368-F91B-4547-A026-552E04BAD920}" name="Column9235" dataDxfId="7233"/>
    <tableColumn id="9272" xr3:uid="{08BEBBDA-4282-7244-88E2-FA1CBA543A8D}" name="Column9236" dataDxfId="7232"/>
    <tableColumn id="9273" xr3:uid="{9CE9C86F-40ED-9040-A1FF-757839047A49}" name="Column9237" dataDxfId="7231"/>
    <tableColumn id="9274" xr3:uid="{80F2B50D-3706-8A42-B35F-8D3BBAF2BF7D}" name="Column9238" dataDxfId="7230"/>
    <tableColumn id="9275" xr3:uid="{E555790B-ECD1-9644-8FEA-E0906F812ED7}" name="Column9239" dataDxfId="7229"/>
    <tableColumn id="9276" xr3:uid="{32261FCB-9414-5346-93ED-7A5074EBD566}" name="Column9240" dataDxfId="7228"/>
    <tableColumn id="9277" xr3:uid="{8C948568-00A6-FB45-9FB3-4EEB8743C81B}" name="Column9241" dataDxfId="7227"/>
    <tableColumn id="9278" xr3:uid="{F13F7947-0469-834E-A522-96B4233A7032}" name="Column9242" dataDxfId="7226"/>
    <tableColumn id="9279" xr3:uid="{5AB94CAA-BBE8-D242-97C3-562FC4D224E0}" name="Column9243" dataDxfId="7225"/>
    <tableColumn id="9280" xr3:uid="{68B97F5C-6A7C-2649-8201-9C106806320C}" name="Column9244" dataDxfId="7224"/>
    <tableColumn id="9281" xr3:uid="{628FE005-CD20-6546-91F2-A34A0B1636C1}" name="Column9245" dataDxfId="7223"/>
    <tableColumn id="9282" xr3:uid="{B0A4B6D1-C4FA-034D-B195-AA4550D57636}" name="Column9246" dataDxfId="7222"/>
    <tableColumn id="9283" xr3:uid="{59E28451-07A7-664D-A2F8-737404AFD685}" name="Column9247" dataDxfId="7221"/>
    <tableColumn id="9284" xr3:uid="{6262214D-13F3-B345-9E6C-C576E9D27BAF}" name="Column9248" dataDxfId="7220"/>
    <tableColumn id="9285" xr3:uid="{CA7CB416-976A-4640-ABAE-16F9D07119E9}" name="Column9249" dataDxfId="7219"/>
    <tableColumn id="9286" xr3:uid="{61C8D060-3BC5-D148-B962-CD0D0307E69E}" name="Column9250" dataDxfId="7218"/>
    <tableColumn id="9287" xr3:uid="{C70D6B2B-F899-8042-B3BB-A07428237B7B}" name="Column9251" dataDxfId="7217"/>
    <tableColumn id="9288" xr3:uid="{C06E4279-AED2-FD4C-9571-2E3C2AA60DB5}" name="Column9252" dataDxfId="7216"/>
    <tableColumn id="9289" xr3:uid="{FD85D57F-736F-C24A-8F86-F9CA1065065D}" name="Column9253" dataDxfId="7215"/>
    <tableColumn id="9290" xr3:uid="{D40CE56D-F4CD-0344-B26A-2C4ECD30B62D}" name="Column9254" dataDxfId="7214"/>
    <tableColumn id="9291" xr3:uid="{29C54D68-C5A5-D041-9DDF-5D935DEC25C8}" name="Column9255" dataDxfId="7213"/>
    <tableColumn id="9292" xr3:uid="{C166E93F-DB65-D94E-8B08-6C9527B3E430}" name="Column9256" dataDxfId="7212"/>
    <tableColumn id="9293" xr3:uid="{31597404-2311-AA44-BEB9-C7BD83BE907D}" name="Column9257" dataDxfId="7211"/>
    <tableColumn id="9294" xr3:uid="{2BD719B6-90F0-0D49-A0FD-356564F330DF}" name="Column9258" dataDxfId="7210"/>
    <tableColumn id="9295" xr3:uid="{3C338B64-B602-DE4C-8529-87940E5A9D3F}" name="Column9259" dataDxfId="7209"/>
    <tableColumn id="9296" xr3:uid="{7F6716C0-7EFB-3446-B044-E3E9FCE8AB8F}" name="Column9260" dataDxfId="7208"/>
    <tableColumn id="9297" xr3:uid="{92D956A2-02C0-C14E-99EE-D754C74327E0}" name="Column9261" dataDxfId="7207"/>
    <tableColumn id="9298" xr3:uid="{3444AE40-258E-1B4D-930C-BD9C46D84E03}" name="Column9262" dataDxfId="7206"/>
    <tableColumn id="9299" xr3:uid="{080B7B55-1B68-B644-AA6E-15231A220856}" name="Column9263" dataDxfId="7205"/>
    <tableColumn id="9300" xr3:uid="{91261D39-240D-A247-A687-77CDA4EB03E2}" name="Column9264" dataDxfId="7204"/>
    <tableColumn id="9301" xr3:uid="{D3F59C5B-DDCD-6340-8A4A-0069D9BA7A66}" name="Column9265" dataDxfId="7203"/>
    <tableColumn id="9302" xr3:uid="{52D36604-7241-AC41-A916-00BC9B15E6DD}" name="Column9266" dataDxfId="7202"/>
    <tableColumn id="9303" xr3:uid="{B5C0CB8D-3817-634A-9AED-E70D096AE828}" name="Column9267" dataDxfId="7201"/>
    <tableColumn id="9304" xr3:uid="{30CA42DC-1148-B54D-B65A-B3AD4EF7AFD6}" name="Column9268" dataDxfId="7200"/>
    <tableColumn id="9305" xr3:uid="{2F844F98-0960-E94B-B9DC-8FDA4A7C22B3}" name="Column9269" dataDxfId="7199"/>
    <tableColumn id="9306" xr3:uid="{2513F595-A5AC-FA4F-A41D-D66157A31AEC}" name="Column9270" dataDxfId="7198"/>
    <tableColumn id="9307" xr3:uid="{DDB2FE36-1321-5F42-908B-209C2172C406}" name="Column9271" dataDxfId="7197"/>
    <tableColumn id="9308" xr3:uid="{23BBEEBB-7D9E-7D44-84E6-9EA42EE237A5}" name="Column9272" dataDxfId="7196"/>
    <tableColumn id="9309" xr3:uid="{FD5787FB-618E-E741-BA37-8688FC4EF366}" name="Column9273" dataDxfId="7195"/>
    <tableColumn id="9310" xr3:uid="{67B18FEC-0CB3-AA4A-9E03-FD8A9958487D}" name="Column9274" dataDxfId="7194"/>
    <tableColumn id="9311" xr3:uid="{127F7B5E-273E-064E-B9A9-CAA3A8D7D763}" name="Column9275" dataDxfId="7193"/>
    <tableColumn id="9312" xr3:uid="{25C71D6B-C93D-5040-9ED0-1224C5DA1F13}" name="Column9276" dataDxfId="7192"/>
    <tableColumn id="9313" xr3:uid="{0181A727-DBC9-2747-9966-88CE0A59C469}" name="Column9277" dataDxfId="7191"/>
    <tableColumn id="9314" xr3:uid="{3FF03398-08F5-BF4F-ABD4-4DE5468D8A89}" name="Column9278" dataDxfId="7190"/>
    <tableColumn id="9315" xr3:uid="{E8AA40C1-AE88-DB49-82CD-FDAC4FF987AE}" name="Column9279" dataDxfId="7189"/>
    <tableColumn id="9316" xr3:uid="{A789C18C-50F8-194B-80B3-84C87F9571B2}" name="Column9280" dataDxfId="7188"/>
    <tableColumn id="9317" xr3:uid="{E83B2F76-C871-D240-9FCD-F1717BA69C2F}" name="Column9281" dataDxfId="7187"/>
    <tableColumn id="9318" xr3:uid="{385259FD-1152-A349-BD8A-5A18B8A11B92}" name="Column9282" dataDxfId="7186"/>
    <tableColumn id="9319" xr3:uid="{28B9CC81-4197-F644-A621-00E1872D635D}" name="Column9283" dataDxfId="7185"/>
    <tableColumn id="9320" xr3:uid="{BA042C4C-DE5E-A349-9A6C-65BCD5A4893A}" name="Column9284" dataDxfId="7184"/>
    <tableColumn id="9321" xr3:uid="{AC8F9B7F-2346-E048-83F0-1A2AC6D8ADDB}" name="Column9285" dataDxfId="7183"/>
    <tableColumn id="9322" xr3:uid="{C70D7CEA-5090-7945-AD3B-841BF0F11AF7}" name="Column9286" dataDxfId="7182"/>
    <tableColumn id="9323" xr3:uid="{00DE8CDC-835A-FB41-BC31-E26EF654AD97}" name="Column9287" dataDxfId="7181"/>
    <tableColumn id="9324" xr3:uid="{7AB09343-697B-1B4D-AC25-3EFBAF221A6D}" name="Column9288" dataDxfId="7180"/>
    <tableColumn id="9325" xr3:uid="{CAF0CB9A-28C4-6E42-86A6-DA4A8FAE60CA}" name="Column9289" dataDxfId="7179"/>
    <tableColumn id="9326" xr3:uid="{70DCB785-8A5A-D34F-8F6C-6236F1A803B9}" name="Column9290" dataDxfId="7178"/>
    <tableColumn id="9327" xr3:uid="{7FB2C0F9-63AA-1E4B-9082-C5498DA80941}" name="Column9291" dataDxfId="7177"/>
    <tableColumn id="9328" xr3:uid="{0FDC7472-EC9F-F24E-803E-A60563955FC2}" name="Column9292" dataDxfId="7176"/>
    <tableColumn id="9329" xr3:uid="{F78EC106-76C9-BF46-8B23-71FD8513C566}" name="Column9293" dataDxfId="7175"/>
    <tableColumn id="9330" xr3:uid="{A59EECEA-3383-A341-80CD-7DCE07994C51}" name="Column9294" dataDxfId="7174"/>
    <tableColumn id="9331" xr3:uid="{0E916315-416C-3949-818A-2256669FADD2}" name="Column9295" dataDxfId="7173"/>
    <tableColumn id="9332" xr3:uid="{76B06F6C-51C2-124B-B79B-919ADB5E27A8}" name="Column9296" dataDxfId="7172"/>
    <tableColumn id="9333" xr3:uid="{86932310-8267-4A48-ACC8-8F0D7C0ED34F}" name="Column9297" dataDxfId="7171"/>
    <tableColumn id="9334" xr3:uid="{B0D3FF5F-8CDB-2641-8900-3D31FFB108E3}" name="Column9298" dataDxfId="7170"/>
    <tableColumn id="9335" xr3:uid="{BD506724-B3A0-324D-9E9A-E52ACC65B6BB}" name="Column9299" dataDxfId="7169"/>
    <tableColumn id="9336" xr3:uid="{FEE70D5C-81F6-084A-8F5D-D9CA6A003298}" name="Column9300" dataDxfId="7168"/>
    <tableColumn id="9337" xr3:uid="{F21BB9EB-11AB-F94B-AEAD-570FAB7D2551}" name="Column9301" dataDxfId="7167"/>
    <tableColumn id="9338" xr3:uid="{F875E846-F45E-B54A-B5AB-91246C4C72FC}" name="Column9302" dataDxfId="7166"/>
    <tableColumn id="9339" xr3:uid="{960730FE-271E-A84D-AB43-098187F50231}" name="Column9303" dataDxfId="7165"/>
    <tableColumn id="9340" xr3:uid="{F735F8D6-EEA1-4540-BC04-7D8DEC791816}" name="Column9304" dataDxfId="7164"/>
    <tableColumn id="9341" xr3:uid="{708DFD69-4C88-F640-A6CB-D327B3DB55EB}" name="Column9305" dataDxfId="7163"/>
    <tableColumn id="9342" xr3:uid="{43CAB5C0-7D16-4D4D-B774-AAB3849446ED}" name="Column9306" dataDxfId="7162"/>
    <tableColumn id="9343" xr3:uid="{26951DE0-AAD1-7B49-BCCA-55A8875B4360}" name="Column9307" dataDxfId="7161"/>
    <tableColumn id="9344" xr3:uid="{D9C38CC3-A55A-4E44-BE66-4A08907A1F05}" name="Column9308" dataDxfId="7160"/>
    <tableColumn id="9345" xr3:uid="{772AF9E9-DA93-154D-BB05-48476B3AA9BA}" name="Column9309" dataDxfId="7159"/>
    <tableColumn id="9346" xr3:uid="{3C825D30-FDF3-7D4C-ACFE-DCC4480164EB}" name="Column9310" dataDxfId="7158"/>
    <tableColumn id="9347" xr3:uid="{2C2AB661-22F9-B54B-A168-9D0D09904A43}" name="Column9311" dataDxfId="7157"/>
    <tableColumn id="9348" xr3:uid="{405A5EA7-561F-5B40-8553-E70EEDB8C0A1}" name="Column9312" dataDxfId="7156"/>
    <tableColumn id="9349" xr3:uid="{D5834BFD-BA79-3443-8370-475BBEB78A0F}" name="Column9313" dataDxfId="7155"/>
    <tableColumn id="9350" xr3:uid="{958825EE-C352-8F43-A479-4A7560A6DB34}" name="Column9314" dataDxfId="7154"/>
    <tableColumn id="9351" xr3:uid="{FF237474-365E-424C-A0C9-790C1DFEA147}" name="Column9315" dataDxfId="7153"/>
    <tableColumn id="9352" xr3:uid="{908668C9-FEA3-B143-A6E4-A30FD42D782B}" name="Column9316" dataDxfId="7152"/>
    <tableColumn id="9353" xr3:uid="{372F3840-9F5A-6244-A601-A1D62555DE55}" name="Column9317" dataDxfId="7151"/>
    <tableColumn id="9354" xr3:uid="{E5FA0B4F-897E-EA45-96BD-2B4F4D452C61}" name="Column9318" dataDxfId="7150"/>
    <tableColumn id="9355" xr3:uid="{BDBA2F2D-FDF1-DC49-B8DB-7015FA613191}" name="Column9319" dataDxfId="7149"/>
    <tableColumn id="9356" xr3:uid="{2FEA103A-B60B-A645-B47E-66E386DCD60A}" name="Column9320" dataDxfId="7148"/>
    <tableColumn id="9357" xr3:uid="{6E05A7B2-DBD2-6D4A-9B78-1781C117245D}" name="Column9321" dataDxfId="7147"/>
    <tableColumn id="9358" xr3:uid="{0A178256-61C1-F64E-A86B-9213256CE926}" name="Column9322" dataDxfId="7146"/>
    <tableColumn id="9359" xr3:uid="{E08CE5B8-32BB-154D-A95E-7A357EA453AA}" name="Column9323" dataDxfId="7145"/>
    <tableColumn id="9360" xr3:uid="{F0AC8995-3F19-D14C-A524-89E4264DB2C6}" name="Column9324" dataDxfId="7144"/>
    <tableColumn id="9361" xr3:uid="{068B389C-6525-DB48-89C3-188B6F89E058}" name="Column9325" dataDxfId="7143"/>
    <tableColumn id="9362" xr3:uid="{AB2EB3BA-63D6-3C4A-B3BB-2FEA061F8DC7}" name="Column9326" dataDxfId="7142"/>
    <tableColumn id="9363" xr3:uid="{43307CB8-ECB9-D34D-AE71-83883D9BF132}" name="Column9327" dataDxfId="7141"/>
    <tableColumn id="9364" xr3:uid="{874DB7BC-87C4-FF43-9515-8CEE40B49C02}" name="Column9328" dataDxfId="7140"/>
    <tableColumn id="9365" xr3:uid="{75A3238B-AD33-9D40-89D7-C3382D887A48}" name="Column9329" dataDxfId="7139"/>
    <tableColumn id="9366" xr3:uid="{7E79CC52-D1B9-C249-82CF-184383FAC1C5}" name="Column9330" dataDxfId="7138"/>
    <tableColumn id="9367" xr3:uid="{DEC84D6E-EB52-874B-9500-081C82BA5DAD}" name="Column9331" dataDxfId="7137"/>
    <tableColumn id="9368" xr3:uid="{F3239F73-E9B4-B146-B981-006F7DEC8245}" name="Column9332" dataDxfId="7136"/>
    <tableColumn id="9369" xr3:uid="{850E4DE6-A433-0D4D-AD94-7B8FCBE425EF}" name="Column9333" dataDxfId="7135"/>
    <tableColumn id="9370" xr3:uid="{0BD2F72E-408B-3242-B1E1-ADCE1091724D}" name="Column9334" dataDxfId="7134"/>
    <tableColumn id="9371" xr3:uid="{A7911B05-3E7E-B441-BBF7-34C446AA1BD4}" name="Column9335" dataDxfId="7133"/>
    <tableColumn id="9372" xr3:uid="{F7865C1F-9917-594E-8305-71C1F2A6AAAE}" name="Column9336" dataDxfId="7132"/>
    <tableColumn id="9373" xr3:uid="{F266B6B9-A092-B249-B30D-A2DBFAC5FA06}" name="Column9337" dataDxfId="7131"/>
    <tableColumn id="9374" xr3:uid="{0E45E6C3-E0BD-7A49-8BE3-FA9265B91B27}" name="Column9338" dataDxfId="7130"/>
    <tableColumn id="9375" xr3:uid="{A2FD3B90-0F6B-7741-A36E-19BBAD45CA89}" name="Column9339" dataDxfId="7129"/>
    <tableColumn id="9376" xr3:uid="{896B21E7-656B-3F4C-954A-3FC07FB2285E}" name="Column9340" dataDxfId="7128"/>
    <tableColumn id="9377" xr3:uid="{5C9EA82C-EFA8-B84B-88CF-8DDF4C1C71C2}" name="Column9341" dataDxfId="7127"/>
    <tableColumn id="9378" xr3:uid="{3EAAD789-3384-E14E-BBF0-784F0246D2EC}" name="Column9342" dataDxfId="7126"/>
    <tableColumn id="9379" xr3:uid="{5F02B597-1042-FB44-B08C-D34F891B0415}" name="Column9343" dataDxfId="7125"/>
    <tableColumn id="9380" xr3:uid="{27517DEA-6F36-A24D-9B30-801E63D6B203}" name="Column9344" dataDxfId="7124"/>
    <tableColumn id="9381" xr3:uid="{43524A18-F5F5-A94A-90A7-6BD41DB619EC}" name="Column9345" dataDxfId="7123"/>
    <tableColumn id="9382" xr3:uid="{8C05252C-52A6-3940-93EB-A3721A36266C}" name="Column9346" dataDxfId="7122"/>
    <tableColumn id="9383" xr3:uid="{5470DD49-CCD4-6748-A9C2-BF267E0EC1B8}" name="Column9347" dataDxfId="7121"/>
    <tableColumn id="9384" xr3:uid="{102D2103-352B-6546-9592-A754EC61A623}" name="Column9348" dataDxfId="7120"/>
    <tableColumn id="9385" xr3:uid="{A53AE22B-F621-3F45-B757-BF672B63689D}" name="Column9349" dataDxfId="7119"/>
    <tableColumn id="9386" xr3:uid="{8ED10836-78B0-BB43-A436-9631068B6369}" name="Column9350" dataDxfId="7118"/>
    <tableColumn id="9387" xr3:uid="{763085D3-8CF3-AA40-8AC9-BCFD02ACB7C4}" name="Column9351" dataDxfId="7117"/>
    <tableColumn id="9388" xr3:uid="{824AFD9D-782A-044B-B6FB-0361244FF13E}" name="Column9352" dataDxfId="7116"/>
    <tableColumn id="9389" xr3:uid="{E2DFB6D8-F5C0-3F4B-8358-CC8C62159588}" name="Column9353" dataDxfId="7115"/>
    <tableColumn id="9390" xr3:uid="{7807D88D-79CC-854F-8F56-18A26AA2BBB4}" name="Column9354" dataDxfId="7114"/>
    <tableColumn id="9391" xr3:uid="{61DB684C-EA9C-454B-AC51-E21ED56620AF}" name="Column9355" dataDxfId="7113"/>
    <tableColumn id="9392" xr3:uid="{418236FD-63CC-6D4E-8439-644AB83EFE37}" name="Column9356" dataDxfId="7112"/>
    <tableColumn id="9393" xr3:uid="{3245F6A5-6A1B-6C47-9054-645759172A88}" name="Column9357" dataDxfId="7111"/>
    <tableColumn id="9394" xr3:uid="{C35F6FB5-1CD3-6048-B318-23694B8AEDF0}" name="Column9358" dataDxfId="7110"/>
    <tableColumn id="9395" xr3:uid="{C767942D-CD2C-E345-AD68-44472A9B82DA}" name="Column9359" dataDxfId="7109"/>
    <tableColumn id="9396" xr3:uid="{BF09F2B7-AF2E-B848-8746-D7D2A3131855}" name="Column9360" dataDxfId="7108"/>
    <tableColumn id="9397" xr3:uid="{8CC0FEBB-B6A3-B841-9658-32D8740107FA}" name="Column9361" dataDxfId="7107"/>
    <tableColumn id="9398" xr3:uid="{C1EC48C9-428E-3346-807B-61104CF50B06}" name="Column9362" dataDxfId="7106"/>
    <tableColumn id="9399" xr3:uid="{5553E2A6-4A9B-2848-A336-E53D5BDA45BF}" name="Column9363" dataDxfId="7105"/>
    <tableColumn id="9400" xr3:uid="{8EB0CC6A-FB06-F04E-B607-6A6E643F949B}" name="Column9364" dataDxfId="7104"/>
    <tableColumn id="9401" xr3:uid="{469138DA-848E-124B-9107-D3EF23A7E0EB}" name="Column9365" dataDxfId="7103"/>
    <tableColumn id="9402" xr3:uid="{0E236AB4-B119-B046-AE96-186950C5D8B3}" name="Column9366" dataDxfId="7102"/>
    <tableColumn id="9403" xr3:uid="{FF91234D-54E9-3C4B-AA5A-2230846A3568}" name="Column9367" dataDxfId="7101"/>
    <tableColumn id="9404" xr3:uid="{97E68FB8-C147-5841-999C-9DA4A7DCA31A}" name="Column9368" dataDxfId="7100"/>
    <tableColumn id="9405" xr3:uid="{808BDCAA-B90E-FF4E-BCAC-D441DEC46BB9}" name="Column9369" dataDxfId="7099"/>
    <tableColumn id="9406" xr3:uid="{50040A44-980D-284F-BC3C-04B324482610}" name="Column9370" dataDxfId="7098"/>
    <tableColumn id="9407" xr3:uid="{2430584D-333D-784E-AD60-412617AA9BDA}" name="Column9371" dataDxfId="7097"/>
    <tableColumn id="9408" xr3:uid="{31DCDDDF-6B95-3D46-BBEB-41722134FF40}" name="Column9372" dataDxfId="7096"/>
    <tableColumn id="9409" xr3:uid="{A5C59092-58FF-C646-A4DC-B6106AC86EFA}" name="Column9373" dataDxfId="7095"/>
    <tableColumn id="9410" xr3:uid="{F1917887-DF7C-5549-8FF0-510F57E47950}" name="Column9374" dataDxfId="7094"/>
    <tableColumn id="9411" xr3:uid="{6E9004E1-C24A-304D-BF1D-BE7107C1C200}" name="Column9375" dataDxfId="7093"/>
    <tableColumn id="9412" xr3:uid="{42F59A5A-FDF6-F64A-A0AF-F35D472A35D7}" name="Column9376" dataDxfId="7092"/>
    <tableColumn id="9413" xr3:uid="{97B556C1-65E6-8D4D-BB6C-D1838276C032}" name="Column9377" dataDxfId="7091"/>
    <tableColumn id="9414" xr3:uid="{68304AEF-E906-9248-869A-64C28DA2A7FE}" name="Column9378" dataDxfId="7090"/>
    <tableColumn id="9415" xr3:uid="{73ED2B4C-D27A-2946-B76E-3D91FD72E851}" name="Column9379" dataDxfId="7089"/>
    <tableColumn id="9416" xr3:uid="{6B1B010D-E817-0F46-B19D-7AB6EE91527D}" name="Column9380" dataDxfId="7088"/>
    <tableColumn id="9417" xr3:uid="{222200F6-50C9-6C40-89C4-23947872BA7B}" name="Column9381" dataDxfId="7087"/>
    <tableColumn id="9418" xr3:uid="{B445CA09-66EE-0A4E-854A-DA9D53EBA0FA}" name="Column9382" dataDxfId="7086"/>
    <tableColumn id="9419" xr3:uid="{E442ECCD-F76F-304B-9BFD-E0835253FC29}" name="Column9383" dataDxfId="7085"/>
    <tableColumn id="9420" xr3:uid="{EE0E3521-0FC8-824F-B9F0-BC44C0039D38}" name="Column9384" dataDxfId="7084"/>
    <tableColumn id="9421" xr3:uid="{1F3014FC-3A0C-0249-BF73-A52031228A70}" name="Column9385" dataDxfId="7083"/>
    <tableColumn id="9422" xr3:uid="{A047529A-BE69-2E4B-860B-627EB5A64378}" name="Column9386" dataDxfId="7082"/>
    <tableColumn id="9423" xr3:uid="{5F9F62C6-28D1-3441-994C-CD11E42D8964}" name="Column9387" dataDxfId="7081"/>
    <tableColumn id="9424" xr3:uid="{08735AFD-6EEE-5244-876C-53D61D194433}" name="Column9388" dataDxfId="7080"/>
    <tableColumn id="9425" xr3:uid="{7CDB013E-2590-614B-9F3F-4802AE44EC8C}" name="Column9389" dataDxfId="7079"/>
    <tableColumn id="9426" xr3:uid="{A80BF829-85D7-DE42-ADEC-E6E293AA181E}" name="Column9390" dataDxfId="7078"/>
    <tableColumn id="9427" xr3:uid="{A4E8F8D4-FAC1-7446-B994-770AE376F96B}" name="Column9391" dataDxfId="7077"/>
    <tableColumn id="9428" xr3:uid="{2029E86C-8E66-A340-8B68-0AD5CCB5C4C7}" name="Column9392" dataDxfId="7076"/>
    <tableColumn id="9429" xr3:uid="{4D31EB0B-6E65-884A-8BE6-0B926A12679A}" name="Column9393" dataDxfId="7075"/>
    <tableColumn id="9430" xr3:uid="{7D12243C-1A7F-4C4B-8A60-18E502118C0B}" name="Column9394" dataDxfId="7074"/>
    <tableColumn id="9431" xr3:uid="{65538EFF-B19B-EA43-B5A4-413BC403B894}" name="Column9395" dataDxfId="7073"/>
    <tableColumn id="9432" xr3:uid="{4611E14F-AEB4-A94B-B8E0-A390533E394C}" name="Column9396" dataDxfId="7072"/>
    <tableColumn id="9433" xr3:uid="{074B958D-E70E-9D4C-B914-C6E7A16F9978}" name="Column9397" dataDxfId="7071"/>
    <tableColumn id="9434" xr3:uid="{7F600235-33BE-C04E-BEFD-2A066E2D8763}" name="Column9398" dataDxfId="7070"/>
    <tableColumn id="9435" xr3:uid="{5C6BF398-80F8-7A4C-9A82-319F5D456A89}" name="Column9399" dataDxfId="7069"/>
    <tableColumn id="9436" xr3:uid="{D3F0CBC5-F9A8-6F46-B2B8-0DE11DC0C58F}" name="Column9400" dataDxfId="7068"/>
    <tableColumn id="9437" xr3:uid="{BA7CBBC9-0F51-4C4A-9307-FCF32A2A675C}" name="Column9401" dataDxfId="7067"/>
    <tableColumn id="9438" xr3:uid="{33E473CD-42AB-6045-B832-65F943B65456}" name="Column9402" dataDxfId="7066"/>
    <tableColumn id="9439" xr3:uid="{EBE071B5-88F5-9140-BFCA-C03C2D08703A}" name="Column9403" dataDxfId="7065"/>
    <tableColumn id="9440" xr3:uid="{2FCBB62E-D503-844F-BA3D-0263467CDEDB}" name="Column9404" dataDxfId="7064"/>
    <tableColumn id="9441" xr3:uid="{70C791C2-3457-6440-8A2D-768EC5BB4896}" name="Column9405" dataDxfId="7063"/>
    <tableColumn id="9442" xr3:uid="{9A5A1E32-5E86-7E4C-8852-AC42238EF409}" name="Column9406" dataDxfId="7062"/>
    <tableColumn id="9443" xr3:uid="{70BC39D2-2824-084F-B17E-D0FD406B99B8}" name="Column9407" dataDxfId="7061"/>
    <tableColumn id="9444" xr3:uid="{D5B67740-DBC1-2B4B-9F7B-F5D495431A19}" name="Column9408" dataDxfId="7060"/>
    <tableColumn id="9445" xr3:uid="{87736828-30F8-0643-A5BB-7F7AE6D3C0BC}" name="Column9409" dataDxfId="7059"/>
    <tableColumn id="9446" xr3:uid="{E999221D-34D0-5C45-828E-BB31AC79708C}" name="Column9410" dataDxfId="7058"/>
    <tableColumn id="9447" xr3:uid="{34E7F026-C274-7741-AABE-F9788EA14963}" name="Column9411" dataDxfId="7057"/>
    <tableColumn id="9448" xr3:uid="{139B7702-9D00-604D-BED3-A8126B5D30DB}" name="Column9412" dataDxfId="7056"/>
    <tableColumn id="9449" xr3:uid="{1E922ECD-6A1E-3341-B3AB-21770CE7FC98}" name="Column9413" dataDxfId="7055"/>
    <tableColumn id="9450" xr3:uid="{E3AE2DFD-16F6-F542-A9EE-93CBB2D31B0D}" name="Column9414" dataDxfId="7054"/>
    <tableColumn id="9451" xr3:uid="{C0BE739A-F641-D642-BDDA-E2F41914989A}" name="Column9415" dataDxfId="7053"/>
    <tableColumn id="9452" xr3:uid="{4A7B0676-39FA-7141-9396-A755293077E2}" name="Column9416" dataDxfId="7052"/>
    <tableColumn id="9453" xr3:uid="{DED81ABD-DEFD-CE49-8271-6ECFDAA608CF}" name="Column9417" dataDxfId="7051"/>
    <tableColumn id="9454" xr3:uid="{B420A780-CF3D-1642-BC66-CF660A350730}" name="Column9418" dataDxfId="7050"/>
    <tableColumn id="9455" xr3:uid="{DA760950-B6CE-5A4F-AF55-06D06EA90F55}" name="Column9419" dataDxfId="7049"/>
    <tableColumn id="9456" xr3:uid="{DEFF89ED-42B3-9142-9BE8-DF5C69818B46}" name="Column9420" dataDxfId="7048"/>
    <tableColumn id="9457" xr3:uid="{B8E610E1-7930-2C46-84B7-04152221EAB9}" name="Column9421" dataDxfId="7047"/>
    <tableColumn id="9458" xr3:uid="{B2BFB75E-D7EC-8B46-80E9-B33660FD8ED1}" name="Column9422" dataDxfId="7046"/>
    <tableColumn id="9459" xr3:uid="{C69F652B-B576-304D-B0B1-7FB324A75C6C}" name="Column9423" dataDxfId="7045"/>
    <tableColumn id="9460" xr3:uid="{3AE47895-CCAF-4643-B2FC-55FC42F48555}" name="Column9424" dataDxfId="7044"/>
    <tableColumn id="9461" xr3:uid="{9887C58D-D91E-F24D-A352-22F589786AAA}" name="Column9425" dataDxfId="7043"/>
    <tableColumn id="9462" xr3:uid="{A18F0483-0B6E-3540-8F0D-B12D2F6B2C93}" name="Column9426" dataDxfId="7042"/>
    <tableColumn id="9463" xr3:uid="{8CC2168A-ED6B-234A-943D-3DF6B90940D7}" name="Column9427" dataDxfId="7041"/>
    <tableColumn id="9464" xr3:uid="{F3781EE8-C938-BD44-9899-6E52979D4510}" name="Column9428" dataDxfId="7040"/>
    <tableColumn id="9465" xr3:uid="{5710A117-6107-B043-8D7D-46BF49A70B98}" name="Column9429" dataDxfId="7039"/>
    <tableColumn id="9466" xr3:uid="{9AEF6354-5F81-0946-BEC3-B376AD1E707B}" name="Column9430" dataDxfId="7038"/>
    <tableColumn id="9467" xr3:uid="{DDDB8451-A428-404A-91C8-FB59BFC07344}" name="Column9431" dataDxfId="7037"/>
    <tableColumn id="9468" xr3:uid="{D9719E5C-9393-F246-9D21-7ADAA0324592}" name="Column9432" dataDxfId="7036"/>
    <tableColumn id="9469" xr3:uid="{974A4C4E-F839-C84E-B970-9A22A2CAFAC0}" name="Column9433" dataDxfId="7035"/>
    <tableColumn id="9470" xr3:uid="{184CB2BE-66E9-424C-BC3E-DABD2626E59C}" name="Column9434" dataDxfId="7034"/>
    <tableColumn id="9471" xr3:uid="{99EA48C2-0333-3547-B605-8804CB069B59}" name="Column9435" dataDxfId="7033"/>
    <tableColumn id="9472" xr3:uid="{579D9381-E916-D542-BE40-0C99D0AF2595}" name="Column9436" dataDxfId="7032"/>
    <tableColumn id="9473" xr3:uid="{97851FFF-E7EC-594A-89E6-55BE68283242}" name="Column9437" dataDxfId="7031"/>
    <tableColumn id="9474" xr3:uid="{C6ABF200-43C0-2A4F-B86F-8B10964F0BAA}" name="Column9438" dataDxfId="7030"/>
    <tableColumn id="9475" xr3:uid="{41AC6DF1-BAA1-F84B-ABDB-4EAC67C59CE7}" name="Column9439" dataDxfId="7029"/>
    <tableColumn id="9476" xr3:uid="{7DCB4D04-C8E2-C54F-B818-EE7185B0E7CF}" name="Column9440" dataDxfId="7028"/>
    <tableColumn id="9477" xr3:uid="{35E22CFD-12AD-7843-BAAE-645C1161EFF1}" name="Column9441" dataDxfId="7027"/>
    <tableColumn id="9478" xr3:uid="{C0370D12-B872-4F4B-ACD1-09A4CE773413}" name="Column9442" dataDxfId="7026"/>
    <tableColumn id="9479" xr3:uid="{4F3AC152-B314-974E-9BD4-3B320F94A224}" name="Column9443" dataDxfId="7025"/>
    <tableColumn id="9480" xr3:uid="{4A4BB845-3C20-7E4F-A769-9C0CFC86C915}" name="Column9444" dataDxfId="7024"/>
    <tableColumn id="9481" xr3:uid="{C0432347-E11D-F24D-A66E-587B93C2AA1C}" name="Column9445" dataDxfId="7023"/>
    <tableColumn id="9482" xr3:uid="{D662EA40-4BB4-3840-9EE0-207B8224591C}" name="Column9446" dataDxfId="7022"/>
    <tableColumn id="9483" xr3:uid="{C7D348EF-E99C-904F-BC48-F46E90DA2C41}" name="Column9447" dataDxfId="7021"/>
    <tableColumn id="9484" xr3:uid="{BACC4697-44CE-FF49-866E-4BD022193E52}" name="Column9448" dataDxfId="7020"/>
    <tableColumn id="9485" xr3:uid="{CA7D96E7-C3A4-C241-9770-B6AF8092618C}" name="Column9449" dataDxfId="7019"/>
    <tableColumn id="9486" xr3:uid="{00CFB096-B138-784F-9F42-16C5AAD82260}" name="Column9450" dataDxfId="7018"/>
    <tableColumn id="9487" xr3:uid="{1EE4251F-9975-F84D-A6B3-4BA060177D88}" name="Column9451" dataDxfId="7017"/>
    <tableColumn id="9488" xr3:uid="{E3637567-62FB-7C4A-846E-592181926333}" name="Column9452" dataDxfId="7016"/>
    <tableColumn id="9489" xr3:uid="{7424B440-AE1E-A34E-9D09-1ED229086F30}" name="Column9453" dataDxfId="7015"/>
    <tableColumn id="9490" xr3:uid="{EE8BA6F2-0576-8F4D-BF86-DD079722056E}" name="Column9454" dataDxfId="7014"/>
    <tableColumn id="9491" xr3:uid="{79A8D142-CCBB-A841-AB59-BF55A8E106FD}" name="Column9455" dataDxfId="7013"/>
    <tableColumn id="9492" xr3:uid="{B5A1687E-0AEE-1D41-974E-48AE43344035}" name="Column9456" dataDxfId="7012"/>
    <tableColumn id="9493" xr3:uid="{C9B9922C-1915-974D-8E63-2EFCB4225393}" name="Column9457" dataDxfId="7011"/>
    <tableColumn id="9494" xr3:uid="{E50499E1-EEA6-BC4E-8A3F-0CDA5D65C3E0}" name="Column9458" dataDxfId="7010"/>
    <tableColumn id="9495" xr3:uid="{F43D6FBE-6662-BF45-865A-25887D78E6D6}" name="Column9459" dataDxfId="7009"/>
    <tableColumn id="9496" xr3:uid="{6377BE8D-1AA4-6D49-834B-CE2FA27B83A1}" name="Column9460" dataDxfId="7008"/>
    <tableColumn id="9497" xr3:uid="{3AA87431-DC96-2543-85E2-3039B507FC49}" name="Column9461" dataDxfId="7007"/>
    <tableColumn id="9498" xr3:uid="{572460BB-546E-C74C-8195-48FAFE224BEC}" name="Column9462" dataDxfId="7006"/>
    <tableColumn id="9499" xr3:uid="{18991889-74F0-1C48-89A9-52569EBF7B8A}" name="Column9463" dataDxfId="7005"/>
    <tableColumn id="9500" xr3:uid="{DC2AF229-BDD8-E74F-8FF6-07BCC2DF4114}" name="Column9464" dataDxfId="7004"/>
    <tableColumn id="9501" xr3:uid="{EF81E024-8A1B-DC44-A303-7662F5426E74}" name="Column9465" dataDxfId="7003"/>
    <tableColumn id="9502" xr3:uid="{14D8847B-2C4F-4844-90A2-DE0252CC13F9}" name="Column9466" dataDxfId="7002"/>
    <tableColumn id="9503" xr3:uid="{C9041268-BFD4-E64D-B1AD-066DDE3D3A75}" name="Column9467" dataDxfId="7001"/>
    <tableColumn id="9504" xr3:uid="{860E490B-7469-C847-B84F-8E4D3B4AD5D5}" name="Column9468" dataDxfId="7000"/>
    <tableColumn id="9505" xr3:uid="{D74B27A8-9343-0144-A96A-E0D237C261B2}" name="Column9469" dataDxfId="6999"/>
    <tableColumn id="9506" xr3:uid="{113366F2-2BDF-2C4E-9AA0-A9B7130D6760}" name="Column9470" dataDxfId="6998"/>
    <tableColumn id="9507" xr3:uid="{A8338F00-0281-A74F-81C8-5092E709107C}" name="Column9471" dataDxfId="6997"/>
    <tableColumn id="9508" xr3:uid="{A13E8809-3805-9240-A6F2-D268D9A6686E}" name="Column9472" dataDxfId="6996"/>
    <tableColumn id="9509" xr3:uid="{8D781BD3-48A9-7249-B305-E5717D3F0AC8}" name="Column9473" dataDxfId="6995"/>
    <tableColumn id="9510" xr3:uid="{AC4EA6A1-65CF-364D-BE5C-5C4CE5A12E5A}" name="Column9474" dataDxfId="6994"/>
    <tableColumn id="9511" xr3:uid="{D556731A-07D1-C84E-9893-C6511EA8D90E}" name="Column9475" dataDxfId="6993"/>
    <tableColumn id="9512" xr3:uid="{D05E2AE9-B015-754C-BA64-0A6B90D6A0B0}" name="Column9476" dataDxfId="6992"/>
    <tableColumn id="9513" xr3:uid="{EB52EC6F-1840-A042-A348-02B078171040}" name="Column9477" dataDxfId="6991"/>
    <tableColumn id="9514" xr3:uid="{3470F292-843A-254F-963B-A4BC2382F68B}" name="Column9478" dataDxfId="6990"/>
    <tableColumn id="9515" xr3:uid="{CDFBF6B5-A01F-C642-8EA9-313E83C9E3DF}" name="Column9479" dataDxfId="6989"/>
    <tableColumn id="9516" xr3:uid="{171C1A61-0B3D-3B43-B681-4BAE8690EF12}" name="Column9480" dataDxfId="6988"/>
    <tableColumn id="9517" xr3:uid="{44931BEC-7347-3E49-AC93-DEF546BBD1CD}" name="Column9481" dataDxfId="6987"/>
    <tableColumn id="9518" xr3:uid="{7441FCF1-F405-BB4F-9231-174077A929D9}" name="Column9482" dataDxfId="6986"/>
    <tableColumn id="9519" xr3:uid="{A2A4715E-8BB6-2E4D-BF6D-81C236A1CF49}" name="Column9483" dataDxfId="6985"/>
    <tableColumn id="9520" xr3:uid="{4AB0A821-7969-3D47-ADAC-52646FDC8203}" name="Column9484" dataDxfId="6984"/>
    <tableColumn id="9521" xr3:uid="{0C492B2B-36EE-D74A-B0C2-F916DA9DC182}" name="Column9485" dataDxfId="6983"/>
    <tableColumn id="9522" xr3:uid="{99781C8F-53F6-9C41-84F0-70309CE5D390}" name="Column9486" dataDxfId="6982"/>
    <tableColumn id="9523" xr3:uid="{23C0C3CD-5CC5-5D46-B51D-3E418B7199F1}" name="Column9487" dataDxfId="6981"/>
    <tableColumn id="9524" xr3:uid="{CECD0A4E-01C2-EF41-ACDD-906344FA2E15}" name="Column9488" dataDxfId="6980"/>
    <tableColumn id="9525" xr3:uid="{083F3337-844A-9E4A-99E3-BD7C27AAFE70}" name="Column9489" dataDxfId="6979"/>
    <tableColumn id="9526" xr3:uid="{EA26FEC0-5CB9-524D-BEB9-DB238566F3A4}" name="Column9490" dataDxfId="6978"/>
    <tableColumn id="9527" xr3:uid="{2750D082-28C7-A240-AB19-DE9010D0397F}" name="Column9491" dataDxfId="6977"/>
    <tableColumn id="9528" xr3:uid="{11468127-5C0C-FD43-9DA6-E1641BDD7502}" name="Column9492" dataDxfId="6976"/>
    <tableColumn id="9529" xr3:uid="{E46221F3-52A8-4D4A-9232-15E18A1F369C}" name="Column9493" dataDxfId="6975"/>
    <tableColumn id="9530" xr3:uid="{532EBF8E-BD23-4B48-B6B2-EFACBD73381F}" name="Column9494" dataDxfId="6974"/>
    <tableColumn id="9531" xr3:uid="{692ACE5B-789B-5149-85BF-6A460089A757}" name="Column9495" dataDxfId="6973"/>
    <tableColumn id="9532" xr3:uid="{7F488716-615E-E74E-BB88-82FCCAB74DC5}" name="Column9496" dataDxfId="6972"/>
    <tableColumn id="9533" xr3:uid="{111813C4-1A00-EE4B-A43D-8447EFA82328}" name="Column9497" dataDxfId="6971"/>
    <tableColumn id="9534" xr3:uid="{10457EB8-5099-054B-8408-7168DF1B0964}" name="Column9498" dataDxfId="6970"/>
    <tableColumn id="9535" xr3:uid="{F1903BA4-57EA-8F46-AF73-46491705F775}" name="Column9499" dataDxfId="6969"/>
    <tableColumn id="9536" xr3:uid="{1E737242-0A96-754F-A14C-3D9FCBD66C19}" name="Column9500" dataDxfId="6968"/>
    <tableColumn id="9537" xr3:uid="{6E1F7943-2D99-4143-9E1D-1A94A625629F}" name="Column9501" dataDxfId="6967"/>
    <tableColumn id="9538" xr3:uid="{23812664-8472-9B47-95EC-EDE441E6F026}" name="Column9502" dataDxfId="6966"/>
    <tableColumn id="9539" xr3:uid="{AEFC91A9-F9A0-1C4B-A317-4ADFF1BB2585}" name="Column9503" dataDxfId="6965"/>
    <tableColumn id="9540" xr3:uid="{B5160DB2-E4FB-F545-935F-70CD659736EC}" name="Column9504" dataDxfId="6964"/>
    <tableColumn id="9541" xr3:uid="{7C052AEA-3EAC-F945-A887-E717C2AB3BCB}" name="Column9505" dataDxfId="6963"/>
    <tableColumn id="9542" xr3:uid="{D3C51D77-F92E-8E44-AB9D-EAD786324C7B}" name="Column9506" dataDxfId="6962"/>
    <tableColumn id="9543" xr3:uid="{30B86F8D-0B68-2941-8333-E71E1F81E74D}" name="Column9507" dataDxfId="6961"/>
    <tableColumn id="9544" xr3:uid="{877404E2-F3EE-7148-97E2-C871FAC1785A}" name="Column9508" dataDxfId="6960"/>
    <tableColumn id="9545" xr3:uid="{AD44661C-2D6B-2745-8341-98BC60C6625C}" name="Column9509" dataDxfId="6959"/>
    <tableColumn id="9546" xr3:uid="{3CE9192E-8EB4-2241-A584-99638FF64C27}" name="Column9510" dataDxfId="6958"/>
    <tableColumn id="9547" xr3:uid="{B6398099-CAA1-2345-859E-3F351C67F046}" name="Column9511" dataDxfId="6957"/>
    <tableColumn id="9548" xr3:uid="{97E94A79-D559-FC41-BCFD-C7C83226FD7A}" name="Column9512" dataDxfId="6956"/>
    <tableColumn id="9549" xr3:uid="{E8BF3BE4-216D-DD4C-B641-08F2F825CCF2}" name="Column9513" dataDxfId="6955"/>
    <tableColumn id="9550" xr3:uid="{F9137BB4-BA50-8047-928B-5707AEE21B66}" name="Column9514" dataDxfId="6954"/>
    <tableColumn id="9551" xr3:uid="{FCFBCBA3-A76E-394C-938F-E0A215E27102}" name="Column9515" dataDxfId="6953"/>
    <tableColumn id="9552" xr3:uid="{83C01E71-2A9A-484A-8E80-9241A163D394}" name="Column9516" dataDxfId="6952"/>
    <tableColumn id="9553" xr3:uid="{0E7C8B90-E23D-1442-8417-769420362430}" name="Column9517" dataDxfId="6951"/>
    <tableColumn id="9554" xr3:uid="{30EE8EF4-EA98-E640-B02D-49F489F96A85}" name="Column9518" dataDxfId="6950"/>
    <tableColumn id="9555" xr3:uid="{BA08E0E7-65FF-D344-87B7-FB21B3FBAAD8}" name="Column9519" dataDxfId="6949"/>
    <tableColumn id="9556" xr3:uid="{7E9DB670-0E16-7B49-BF08-F71880023536}" name="Column9520" dataDxfId="6948"/>
    <tableColumn id="9557" xr3:uid="{2AFA8256-7F2D-024A-AC8B-9AF1D194CF68}" name="Column9521" dataDxfId="6947"/>
    <tableColumn id="9558" xr3:uid="{F1060E2C-544D-A645-B6D8-371AA76D70A5}" name="Column9522" dataDxfId="6946"/>
    <tableColumn id="9559" xr3:uid="{82F8866D-E346-324F-9A3A-5FCA886B29FA}" name="Column9523" dataDxfId="6945"/>
    <tableColumn id="9560" xr3:uid="{C5697AAC-6453-D04A-84B8-6DA7F72E50E9}" name="Column9524" dataDxfId="6944"/>
    <tableColumn id="9561" xr3:uid="{EAA41233-7AE8-5540-BBF8-F2A8FEC683C3}" name="Column9525" dataDxfId="6943"/>
    <tableColumn id="9562" xr3:uid="{2AF96752-1F33-2241-9879-CD73C0B95F11}" name="Column9526" dataDxfId="6942"/>
    <tableColumn id="9563" xr3:uid="{F3947838-A044-9541-9E04-46053F646731}" name="Column9527" dataDxfId="6941"/>
    <tableColumn id="9564" xr3:uid="{3D357E10-A463-5742-A2F6-FDC2E449FA42}" name="Column9528" dataDxfId="6940"/>
    <tableColumn id="9565" xr3:uid="{2A8C0AA8-CE57-074D-920A-7C3B522AE3AA}" name="Column9529" dataDxfId="6939"/>
    <tableColumn id="9566" xr3:uid="{48CDD1A9-EF45-4B4C-AA15-C0F23493CD61}" name="Column9530" dataDxfId="6938"/>
    <tableColumn id="9567" xr3:uid="{CFE2FD11-F7E7-6742-8027-83FE9C7B5DAD}" name="Column9531" dataDxfId="6937"/>
    <tableColumn id="9568" xr3:uid="{B66DABEF-E01C-D84E-8DBB-A9E1B9487254}" name="Column9532" dataDxfId="6936"/>
    <tableColumn id="9569" xr3:uid="{87BAD908-F38E-C845-B0CE-99D5263C2918}" name="Column9533" dataDxfId="6935"/>
    <tableColumn id="9570" xr3:uid="{271E4BD3-099E-B340-9C08-9E3126BA60E9}" name="Column9534" dataDxfId="6934"/>
    <tableColumn id="9571" xr3:uid="{82A8CFED-D555-8B40-B776-F6B04DC28F3C}" name="Column9535" dataDxfId="6933"/>
    <tableColumn id="9572" xr3:uid="{65402CEB-C912-C74D-8827-82F881C32F87}" name="Column9536" dataDxfId="6932"/>
    <tableColumn id="9573" xr3:uid="{E2C59E9D-3FB3-2B44-BCC7-D465C930463B}" name="Column9537" dataDxfId="6931"/>
    <tableColumn id="9574" xr3:uid="{DF37B1EF-3D47-0644-A0FE-AC6444DA8FD1}" name="Column9538" dataDxfId="6930"/>
    <tableColumn id="9575" xr3:uid="{C162353F-F497-0B4E-958C-334BAB32A168}" name="Column9539" dataDxfId="6929"/>
    <tableColumn id="9576" xr3:uid="{3495E29C-30C5-7545-856F-98BB008C7B64}" name="Column9540" dataDxfId="6928"/>
    <tableColumn id="9577" xr3:uid="{61DE4907-F5B9-D74D-AC91-B40DCAD0460A}" name="Column9541" dataDxfId="6927"/>
    <tableColumn id="9578" xr3:uid="{27165081-3654-964D-809F-84E94FD49B0E}" name="Column9542" dataDxfId="6926"/>
    <tableColumn id="9579" xr3:uid="{9EF0A636-FBAC-9847-B959-1E1824496644}" name="Column9543" dataDxfId="6925"/>
    <tableColumn id="9580" xr3:uid="{D75A00BD-944B-144F-BA88-F61ECBE0D09F}" name="Column9544" dataDxfId="6924"/>
    <tableColumn id="9581" xr3:uid="{9D18EF89-832A-FC48-B076-932F25658F47}" name="Column9545" dataDxfId="6923"/>
    <tableColumn id="9582" xr3:uid="{32736EB7-CB0D-9049-BC38-65A5658E2CB2}" name="Column9546" dataDxfId="6922"/>
    <tableColumn id="9583" xr3:uid="{B3523FDA-8B6E-3A45-BCDE-BF082A262760}" name="Column9547" dataDxfId="6921"/>
    <tableColumn id="9584" xr3:uid="{5A08A407-8721-BD41-8690-EBEC3627AAF8}" name="Column9548" dataDxfId="6920"/>
    <tableColumn id="9585" xr3:uid="{FB3C7B5B-D1EE-2349-AD5A-84ACFFC64BDC}" name="Column9549" dataDxfId="6919"/>
    <tableColumn id="9586" xr3:uid="{04D1E7F4-1D50-BF4A-88B9-AA947C0E6235}" name="Column9550" dataDxfId="6918"/>
    <tableColumn id="9587" xr3:uid="{B1114141-99EF-CE41-8E92-73A8DAE28698}" name="Column9551" dataDxfId="6917"/>
    <tableColumn id="9588" xr3:uid="{E5CC0A49-3C6E-8F46-828F-338500A7B1B0}" name="Column9552" dataDxfId="6916"/>
    <tableColumn id="9589" xr3:uid="{EE57566D-C750-AE40-BFD4-D13830673A7A}" name="Column9553" dataDxfId="6915"/>
    <tableColumn id="9590" xr3:uid="{1F072D87-7C07-804A-92C7-6ABA7F5383E0}" name="Column9554" dataDxfId="6914"/>
    <tableColumn id="9591" xr3:uid="{8199C4FD-4E3B-8A43-812C-8BBF5A38AE35}" name="Column9555" dataDxfId="6913"/>
    <tableColumn id="9592" xr3:uid="{1A1B2203-684F-A148-912A-25ADEFEBEEE2}" name="Column9556" dataDxfId="6912"/>
    <tableColumn id="9593" xr3:uid="{3131E9FF-BA7E-E641-8CC3-18DF068DD966}" name="Column9557" dataDxfId="6911"/>
    <tableColumn id="9594" xr3:uid="{BBB67E2A-2E39-D845-A51B-A82897F430AD}" name="Column9558" dataDxfId="6910"/>
    <tableColumn id="9595" xr3:uid="{30C5543F-BB3C-5243-9379-C09AF0BE53AC}" name="Column9559" dataDxfId="6909"/>
    <tableColumn id="9596" xr3:uid="{8EF646BD-8EFD-0C4D-BAAF-C3B4339AEB5C}" name="Column9560" dataDxfId="6908"/>
    <tableColumn id="9597" xr3:uid="{8A42CD16-661D-2543-A7E5-23DDBE2F132D}" name="Column9561" dataDxfId="6907"/>
    <tableColumn id="9598" xr3:uid="{9FBB1562-B0F3-4F4B-A400-8B4B92D023B7}" name="Column9562" dataDxfId="6906"/>
    <tableColumn id="9599" xr3:uid="{8695636E-7006-6A49-B1AF-6A03F9E9F599}" name="Column9563" dataDxfId="6905"/>
    <tableColumn id="9600" xr3:uid="{88B57B9C-2902-9244-A98B-B5F353DBE5CD}" name="Column9564" dataDxfId="6904"/>
    <tableColumn id="9601" xr3:uid="{68D2C3F8-D17B-5D4B-A990-BC40895E5FBD}" name="Column9565" dataDxfId="6903"/>
    <tableColumn id="9602" xr3:uid="{8812A118-8468-4E4C-B68C-8AB4627D2BF7}" name="Column9566" dataDxfId="6902"/>
    <tableColumn id="9603" xr3:uid="{70DB5AA3-B0C6-8B4C-BD9C-D3FADB2532B5}" name="Column9567" dataDxfId="6901"/>
    <tableColumn id="9604" xr3:uid="{AFE8F424-772C-404E-87B0-B5DE39308228}" name="Column9568" dataDxfId="6900"/>
    <tableColumn id="9605" xr3:uid="{A065E2FC-3BA8-C84A-84BB-B261AB63185F}" name="Column9569" dataDxfId="6899"/>
    <tableColumn id="9606" xr3:uid="{F2493650-00C4-154B-8B72-4D9D8EF8A204}" name="Column9570" dataDxfId="6898"/>
    <tableColumn id="9607" xr3:uid="{CF97A93C-6979-3049-B2F6-2EF505114C20}" name="Column9571" dataDxfId="6897"/>
    <tableColumn id="9608" xr3:uid="{2DA93F73-973D-9C40-AB9D-753A6F4E4F38}" name="Column9572" dataDxfId="6896"/>
    <tableColumn id="9609" xr3:uid="{13ED1BEE-6CE2-FD4B-9744-387D9B6BDFE0}" name="Column9573" dataDxfId="6895"/>
    <tableColumn id="9610" xr3:uid="{D0987D23-48AB-7249-8447-C885BAEADFA8}" name="Column9574" dataDxfId="6894"/>
    <tableColumn id="9611" xr3:uid="{F043720C-BE57-1F43-A61F-7F5218B667D7}" name="Column9575" dataDxfId="6893"/>
    <tableColumn id="9612" xr3:uid="{8DA4BE5A-CE44-B948-B28D-EE5A12A3D5BB}" name="Column9576" dataDxfId="6892"/>
    <tableColumn id="9613" xr3:uid="{4824D159-53DD-BC41-85F7-77C976B70B5D}" name="Column9577" dataDxfId="6891"/>
    <tableColumn id="9614" xr3:uid="{2F37565F-5F9F-8243-8602-30DB1827BDBB}" name="Column9578" dataDxfId="6890"/>
    <tableColumn id="9615" xr3:uid="{EDDB2BAB-635C-B74E-96B0-A76D97CFCE9B}" name="Column9579" dataDxfId="6889"/>
    <tableColumn id="9616" xr3:uid="{E6CCFA2F-7737-2D40-975E-9F7C0A4AA488}" name="Column9580" dataDxfId="6888"/>
    <tableColumn id="9617" xr3:uid="{92F94F93-E1DA-0441-85DB-B1676E51C5CC}" name="Column9581" dataDxfId="6887"/>
    <tableColumn id="9618" xr3:uid="{190572E0-B468-844F-BB46-1A88ACA4CD42}" name="Column9582" dataDxfId="6886"/>
    <tableColumn id="9619" xr3:uid="{D5AAD918-DE41-AA4F-A1C6-A0A98A7A00E9}" name="Column9583" dataDxfId="6885"/>
    <tableColumn id="9620" xr3:uid="{4F79CB4A-9297-6145-ACC4-2C5220AA3311}" name="Column9584" dataDxfId="6884"/>
    <tableColumn id="9621" xr3:uid="{5842D992-2BCB-9345-90BA-C9860C87C9F6}" name="Column9585" dataDxfId="6883"/>
    <tableColumn id="9622" xr3:uid="{28359762-F54A-504F-B9A0-2C84D2290658}" name="Column9586" dataDxfId="6882"/>
    <tableColumn id="9623" xr3:uid="{4A0F9189-FD74-5A4D-973C-874F6535EE54}" name="Column9587" dataDxfId="6881"/>
    <tableColumn id="9624" xr3:uid="{A8A86CA3-906E-DC4D-97AD-94E6F80A4AB2}" name="Column9588" dataDxfId="6880"/>
    <tableColumn id="9625" xr3:uid="{F85C8903-88E0-F149-8F7A-CA1B4FA5C4BE}" name="Column9589" dataDxfId="6879"/>
    <tableColumn id="9626" xr3:uid="{EBF7BF2D-A3B7-7D4B-BE83-93EE9C2EFD61}" name="Column9590" dataDxfId="6878"/>
    <tableColumn id="9627" xr3:uid="{38BCFE98-5E60-6E43-95B8-3C94771317F9}" name="Column9591" dataDxfId="6877"/>
    <tableColumn id="9628" xr3:uid="{36FB8B71-74C9-DB43-A079-A43C534E9EB6}" name="Column9592" dataDxfId="6876"/>
    <tableColumn id="9629" xr3:uid="{B7A11E56-B514-D74A-9D83-E1BFFC87622E}" name="Column9593" dataDxfId="6875"/>
    <tableColumn id="9630" xr3:uid="{EBADF2D4-2D74-C847-89CE-F2018D27079F}" name="Column9594" dataDxfId="6874"/>
    <tableColumn id="9631" xr3:uid="{E6802E53-C374-D043-A90E-3C34179DF3D0}" name="Column9595" dataDxfId="6873"/>
    <tableColumn id="9632" xr3:uid="{79DF8618-A3C6-7446-963E-722AC616C3C7}" name="Column9596" dataDxfId="6872"/>
    <tableColumn id="9633" xr3:uid="{3A3D0140-2F26-C945-9718-104AF23E52FB}" name="Column9597" dataDxfId="6871"/>
    <tableColumn id="9634" xr3:uid="{D0BD3D95-78EB-044A-92B3-EA0AC9B0BDA6}" name="Column9598" dataDxfId="6870"/>
    <tableColumn id="9635" xr3:uid="{D21D70D0-5DC8-E449-8FDA-0985A8C2E463}" name="Column9599" dataDxfId="6869"/>
    <tableColumn id="9636" xr3:uid="{B418A050-62B2-0544-9094-95B79385AA1E}" name="Column9600" dataDxfId="6868"/>
    <tableColumn id="9637" xr3:uid="{05D5BF40-E54E-2E46-A1CB-027B8572BC58}" name="Column9601" dataDxfId="6867"/>
    <tableColumn id="9638" xr3:uid="{7D9E66EE-7603-C343-AEBF-F0824B27A874}" name="Column9602" dataDxfId="6866"/>
    <tableColumn id="9639" xr3:uid="{2DA7989B-8089-5342-AAF3-EA35E07B53CF}" name="Column9603" dataDxfId="6865"/>
    <tableColumn id="9640" xr3:uid="{C3276893-21BA-A04D-B0B8-47D33EE25ADD}" name="Column9604" dataDxfId="6864"/>
    <tableColumn id="9641" xr3:uid="{6DC2DD67-9B2B-0343-B7AA-F23583BA8AAF}" name="Column9605" dataDxfId="6863"/>
    <tableColumn id="9642" xr3:uid="{85C2B109-1310-E144-AEB0-CC1885CA8D1B}" name="Column9606" dataDxfId="6862"/>
    <tableColumn id="9643" xr3:uid="{E4998F62-31D3-5449-AEF9-C91F2126AD13}" name="Column9607" dataDxfId="6861"/>
    <tableColumn id="9644" xr3:uid="{D4042D2C-2DE6-9745-9937-7467CA4CE0D4}" name="Column9608" dataDxfId="6860"/>
    <tableColumn id="9645" xr3:uid="{0BC7420B-8E83-9446-88D3-149746A9FB14}" name="Column9609" dataDxfId="6859"/>
    <tableColumn id="9646" xr3:uid="{1FF34FA9-C743-8E4D-9247-396B370C20F0}" name="Column9610" dataDxfId="6858"/>
    <tableColumn id="9647" xr3:uid="{6F94A61B-AA90-324E-8796-02B4377778C1}" name="Column9611" dataDxfId="6857"/>
    <tableColumn id="9648" xr3:uid="{BB63356B-A26A-E148-9A19-26D896A6CDE7}" name="Column9612" dataDxfId="6856"/>
    <tableColumn id="9649" xr3:uid="{D6AB7D8D-C97A-3F48-9FF7-3DEB7B712D20}" name="Column9613" dataDxfId="6855"/>
    <tableColumn id="9650" xr3:uid="{D50A6149-6A7C-5D43-BB73-541A0E426644}" name="Column9614" dataDxfId="6854"/>
    <tableColumn id="9651" xr3:uid="{9117F075-49DB-8D4C-822B-D24F6A5557CE}" name="Column9615" dataDxfId="6853"/>
    <tableColumn id="9652" xr3:uid="{6A594F44-DC66-1343-B3C4-E134F222FF38}" name="Column9616" dataDxfId="6852"/>
    <tableColumn id="9653" xr3:uid="{36BA118A-ADF3-344D-846B-D5B5CC1A78AF}" name="Column9617" dataDxfId="6851"/>
    <tableColumn id="9654" xr3:uid="{08DAFF58-4AED-954D-B8CA-E17B439D23D0}" name="Column9618" dataDxfId="6850"/>
    <tableColumn id="9655" xr3:uid="{21E2B594-A6BA-4846-8B9A-4B9B952C66D2}" name="Column9619" dataDxfId="6849"/>
    <tableColumn id="9656" xr3:uid="{1C6CF5D3-C597-6C40-B0C0-BAA52A0E37C3}" name="Column9620" dataDxfId="6848"/>
    <tableColumn id="9657" xr3:uid="{76FFF58F-A1F4-9F4C-AA65-E4EDCB493761}" name="Column9621" dataDxfId="6847"/>
    <tableColumn id="9658" xr3:uid="{20C7E93D-89F8-A94E-8F96-0660E801E2C6}" name="Column9622" dataDxfId="6846"/>
    <tableColumn id="9659" xr3:uid="{A1A5B264-FFD5-924D-994E-10E83BBC6529}" name="Column9623" dataDxfId="6845"/>
    <tableColumn id="9660" xr3:uid="{40A4CB85-5E3C-6940-A117-B88CF3C08E7A}" name="Column9624" dataDxfId="6844"/>
    <tableColumn id="9661" xr3:uid="{3C879531-F110-9C4C-8BF2-45108C630352}" name="Column9625" dataDxfId="6843"/>
    <tableColumn id="9662" xr3:uid="{5C3D3690-F3A3-6B41-86A4-FFCE14747518}" name="Column9626" dataDxfId="6842"/>
    <tableColumn id="9663" xr3:uid="{EECC34D3-1F8B-8742-9815-4EDC44223FD6}" name="Column9627" dataDxfId="6841"/>
    <tableColumn id="9664" xr3:uid="{1B74FC89-002B-494F-97F5-7F8F737A6C89}" name="Column9628" dataDxfId="6840"/>
    <tableColumn id="9665" xr3:uid="{5F26A2C9-7F0C-7F4D-B842-84E018DCF10E}" name="Column9629" dataDxfId="6839"/>
    <tableColumn id="9666" xr3:uid="{569A1877-646F-1B44-8709-1DB50ADDB7FC}" name="Column9630" dataDxfId="6838"/>
    <tableColumn id="9667" xr3:uid="{08A71641-8064-3C46-96D2-96353B0CFD17}" name="Column9631" dataDxfId="6837"/>
    <tableColumn id="9668" xr3:uid="{DD985FCC-3668-8949-AA3F-01603872E498}" name="Column9632" dataDxfId="6836"/>
    <tableColumn id="9669" xr3:uid="{D85D096E-1B39-D54E-BBE7-8ACB47DD35DB}" name="Column9633" dataDxfId="6835"/>
    <tableColumn id="9670" xr3:uid="{2C758417-421E-8A47-8710-FFA4FC8AEB89}" name="Column9634" dataDxfId="6834"/>
    <tableColumn id="9671" xr3:uid="{D4FED49E-AAF7-5D49-9387-B7305F2E65F3}" name="Column9635" dataDxfId="6833"/>
    <tableColumn id="9672" xr3:uid="{D7363DBC-0EF9-104E-8BEC-72B2BE198031}" name="Column9636" dataDxfId="6832"/>
    <tableColumn id="9673" xr3:uid="{52CCDE4A-9B10-3C41-AB66-D92B577FD072}" name="Column9637" dataDxfId="6831"/>
    <tableColumn id="9674" xr3:uid="{C3C91D9F-EACD-1543-BEDD-DA37A0EC349E}" name="Column9638" dataDxfId="6830"/>
    <tableColumn id="9675" xr3:uid="{1E60478E-F42A-6D48-8DDC-36404A8D6A64}" name="Column9639" dataDxfId="6829"/>
    <tableColumn id="9676" xr3:uid="{A2A0E35C-4ACC-7A4A-A35B-D5CEFC3168B7}" name="Column9640" dataDxfId="6828"/>
    <tableColumn id="9677" xr3:uid="{53B917CE-790A-BE46-9042-12CAE5BCEC83}" name="Column9641" dataDxfId="6827"/>
    <tableColumn id="9678" xr3:uid="{6567F6D0-6044-0D4D-97C6-503CB08929E0}" name="Column9642" dataDxfId="6826"/>
    <tableColumn id="9679" xr3:uid="{63B4ED64-A5E3-C441-AD0F-07B52844DDCD}" name="Column9643" dataDxfId="6825"/>
    <tableColumn id="9680" xr3:uid="{42140FDD-BC76-594E-B654-21233D975323}" name="Column9644" dataDxfId="6824"/>
    <tableColumn id="9681" xr3:uid="{047288D7-82B2-734A-BF8A-0C2FDECCADD6}" name="Column9645" dataDxfId="6823"/>
    <tableColumn id="9682" xr3:uid="{2276DD89-AA0F-9647-AFD8-B85EAABB9688}" name="Column9646" dataDxfId="6822"/>
    <tableColumn id="9683" xr3:uid="{E17E7BBD-D9B6-2148-A9C1-9435D30E8782}" name="Column9647" dataDxfId="6821"/>
    <tableColumn id="9684" xr3:uid="{1B14D871-B1F8-8C4C-8FA4-FD93A7518FAE}" name="Column9648" dataDxfId="6820"/>
    <tableColumn id="9685" xr3:uid="{8D7892CA-3BFC-4147-A02C-1545FA607754}" name="Column9649" dataDxfId="6819"/>
    <tableColumn id="9686" xr3:uid="{1C373509-50B1-AC45-A604-3792D8E115F1}" name="Column9650" dataDxfId="6818"/>
    <tableColumn id="9687" xr3:uid="{65AB9824-FEEE-4F43-B5F4-64AB02206901}" name="Column9651" dataDxfId="6817"/>
    <tableColumn id="9688" xr3:uid="{DABDE6F5-D14A-C94F-8A3F-D2D47AD14345}" name="Column9652" dataDxfId="6816"/>
    <tableColumn id="9689" xr3:uid="{D1BC2E72-1F56-424E-AD33-BFBD5F933A17}" name="Column9653" dataDxfId="6815"/>
    <tableColumn id="9690" xr3:uid="{D318E268-BE03-704F-9362-8177620D51C8}" name="Column9654" dataDxfId="6814"/>
    <tableColumn id="9691" xr3:uid="{CEF6F3FC-4C36-5C47-B78D-A573797663E8}" name="Column9655" dataDxfId="6813"/>
    <tableColumn id="9692" xr3:uid="{4D04E370-E205-0F45-9A7D-0EFF5FEA0C04}" name="Column9656" dataDxfId="6812"/>
    <tableColumn id="9693" xr3:uid="{DDEA0B41-B205-8B4B-BDB5-A9542C46B20C}" name="Column9657" dataDxfId="6811"/>
    <tableColumn id="9694" xr3:uid="{A7369B69-3652-C144-B05D-6121BAED0BE5}" name="Column9658" dataDxfId="6810"/>
    <tableColumn id="9695" xr3:uid="{64CFE332-3D8F-7F45-8DA4-172BAFFB8092}" name="Column9659" dataDxfId="6809"/>
    <tableColumn id="9696" xr3:uid="{4D5D05EF-E6DC-0A4C-AEFF-79A854C11CB1}" name="Column9660" dataDxfId="6808"/>
    <tableColumn id="9697" xr3:uid="{D0077944-094B-544F-B11D-55EFC5CDBD50}" name="Column9661" dataDxfId="6807"/>
    <tableColumn id="9698" xr3:uid="{62428A23-439D-9E47-A9C5-8662AC9F52FC}" name="Column9662" dataDxfId="6806"/>
    <tableColumn id="9699" xr3:uid="{85DCBED1-054D-7E43-80DB-9CFE699E9C3A}" name="Column9663" dataDxfId="6805"/>
    <tableColumn id="9700" xr3:uid="{5086ECBF-ECA1-EC45-8236-80E524655E93}" name="Column9664" dataDxfId="6804"/>
    <tableColumn id="9701" xr3:uid="{F10DAD95-9BDF-8F41-810E-4A02914E8664}" name="Column9665" dataDxfId="6803"/>
    <tableColumn id="9702" xr3:uid="{9B12AA05-272D-8847-A3BD-DE2CBCD668C3}" name="Column9666" dataDxfId="6802"/>
    <tableColumn id="9703" xr3:uid="{39910B87-EB34-9F4A-AF62-4A3D0F50181F}" name="Column9667" dataDxfId="6801"/>
    <tableColumn id="9704" xr3:uid="{A9D30EFC-DEA8-7F47-9717-E3016F1DFCEF}" name="Column9668" dataDxfId="6800"/>
    <tableColumn id="9705" xr3:uid="{08E08857-1F72-C847-8F73-009A1800A19E}" name="Column9669" dataDxfId="6799"/>
    <tableColumn id="9706" xr3:uid="{B3F2A768-0D43-FD4A-ABDF-AED08E227C87}" name="Column9670" dataDxfId="6798"/>
    <tableColumn id="9707" xr3:uid="{15DB5B53-60CF-D943-8317-7566E997C99C}" name="Column9671" dataDxfId="6797"/>
    <tableColumn id="9708" xr3:uid="{BDFB2ABE-B2D8-6F4D-B05D-DE3AF10D3AF5}" name="Column9672" dataDxfId="6796"/>
    <tableColumn id="9709" xr3:uid="{07E0FD11-614C-7C46-9001-0194AC21865F}" name="Column9673" dataDxfId="6795"/>
    <tableColumn id="9710" xr3:uid="{B478846E-AD4B-0E48-9245-8F500C411692}" name="Column9674" dataDxfId="6794"/>
    <tableColumn id="9711" xr3:uid="{9B2AEF00-FB33-F343-AECD-CEBD70A754FC}" name="Column9675" dataDxfId="6793"/>
    <tableColumn id="9712" xr3:uid="{E2577225-57A7-1549-B15F-2A1318C02BA8}" name="Column9676" dataDxfId="6792"/>
    <tableColumn id="9713" xr3:uid="{11B0B18E-1F68-5D48-BDCD-D7CDA8EC0894}" name="Column9677" dataDxfId="6791"/>
    <tableColumn id="9714" xr3:uid="{56C86B8A-E210-324C-A789-3527B8DA66FB}" name="Column9678" dataDxfId="6790"/>
    <tableColumn id="9715" xr3:uid="{EE1983F0-004C-3745-9DF4-A95162DBB9E0}" name="Column9679" dataDxfId="6789"/>
    <tableColumn id="9716" xr3:uid="{3D53279D-A18C-F440-8FA6-F59CBF3B860B}" name="Column9680" dataDxfId="6788"/>
    <tableColumn id="9717" xr3:uid="{4EF950C7-BDCC-4F45-AF68-466CE70301F2}" name="Column9681" dataDxfId="6787"/>
    <tableColumn id="9718" xr3:uid="{9536A565-624F-B54C-BD77-B3059487C5FB}" name="Column9682" dataDxfId="6786"/>
    <tableColumn id="9719" xr3:uid="{0619E432-6EB1-8A4A-8210-EE0C4B0416C5}" name="Column9683" dataDxfId="6785"/>
    <tableColumn id="9720" xr3:uid="{8875C66A-8ED5-2C4E-834E-AA374BF5359C}" name="Column9684" dataDxfId="6784"/>
    <tableColumn id="9721" xr3:uid="{8650D5A0-CADC-7B44-B095-912C0CD2D966}" name="Column9685" dataDxfId="6783"/>
    <tableColumn id="9722" xr3:uid="{36AD7023-3296-7C47-9BBB-4AC1149DD221}" name="Column9686" dataDxfId="6782"/>
    <tableColumn id="9723" xr3:uid="{7C7E69B0-E241-C94C-AA67-F4ACF6E7BB11}" name="Column9687" dataDxfId="6781"/>
    <tableColumn id="9724" xr3:uid="{C727DE05-2AB3-F446-9F2C-D74A09EBC616}" name="Column9688" dataDxfId="6780"/>
    <tableColumn id="9725" xr3:uid="{7B97D096-FFCE-1A4A-8465-2749036BAD0F}" name="Column9689" dataDxfId="6779"/>
    <tableColumn id="9726" xr3:uid="{1C03EB57-99F9-244A-960F-5A127CE7FBCD}" name="Column9690" dataDxfId="6778"/>
    <tableColumn id="9727" xr3:uid="{F3FEB26E-7746-7047-91FF-F251B97D6E80}" name="Column9691" dataDxfId="6777"/>
    <tableColumn id="9728" xr3:uid="{2CC371FF-425D-BF46-95B3-CBB3BFD4C298}" name="Column9692" dataDxfId="6776"/>
    <tableColumn id="9729" xr3:uid="{E1E4DE5A-8E65-5749-93C4-F25FEB96F30A}" name="Column9693" dataDxfId="6775"/>
    <tableColumn id="9730" xr3:uid="{AF1DF6BB-878E-E843-8BA5-1E4C7E3ED1EE}" name="Column9694" dataDxfId="6774"/>
    <tableColumn id="9731" xr3:uid="{A4D28D1F-6702-4F49-BF2D-BB13B3C1FE5E}" name="Column9695" dataDxfId="6773"/>
    <tableColumn id="9732" xr3:uid="{601AD99F-BFCE-9A42-ACA5-39C6A2CE91F9}" name="Column9696" dataDxfId="6772"/>
    <tableColumn id="9733" xr3:uid="{32249E0E-ADBF-AD41-BA0E-4B4B4ED857BB}" name="Column9697" dataDxfId="6771"/>
    <tableColumn id="9734" xr3:uid="{648B4932-150D-0E4F-A67E-E40E460F31AE}" name="Column9698" dataDxfId="6770"/>
    <tableColumn id="9735" xr3:uid="{FCE2D720-87F8-264C-81FC-287A528BDE5F}" name="Column9699" dataDxfId="6769"/>
    <tableColumn id="9736" xr3:uid="{9EFB03B0-DEAF-DA4F-B00A-307E70E45544}" name="Column9700" dataDxfId="6768"/>
    <tableColumn id="9737" xr3:uid="{1D723B40-3700-A24F-8180-24BEFD57704F}" name="Column9701" dataDxfId="6767"/>
    <tableColumn id="9738" xr3:uid="{286C0073-A10C-BF4A-8679-A449981A46A1}" name="Column9702" dataDxfId="6766"/>
    <tableColumn id="9739" xr3:uid="{0425333C-06F8-E14A-897B-3BFD78DA6EE6}" name="Column9703" dataDxfId="6765"/>
    <tableColumn id="9740" xr3:uid="{335443EE-12C3-3849-AA5A-9E8F3B530FE9}" name="Column9704" dataDxfId="6764"/>
    <tableColumn id="9741" xr3:uid="{A21CF05A-E6F6-0E47-A3F8-D9601309FF78}" name="Column9705" dataDxfId="6763"/>
    <tableColumn id="9742" xr3:uid="{13251B51-50D9-A547-889C-44BA5AAD3091}" name="Column9706" dataDxfId="6762"/>
    <tableColumn id="9743" xr3:uid="{52D1C5F5-96CC-B344-A2F6-5310C81F9930}" name="Column9707" dataDxfId="6761"/>
    <tableColumn id="9744" xr3:uid="{23816594-FE8A-6942-9420-68D7EDE0156C}" name="Column9708" dataDxfId="6760"/>
    <tableColumn id="9745" xr3:uid="{F6F77DB9-B0CC-744B-B7D8-55B61B2801D1}" name="Column9709" dataDxfId="6759"/>
    <tableColumn id="9746" xr3:uid="{02D9A047-4C79-CE49-8C9A-99071DC9C231}" name="Column9710" dataDxfId="6758"/>
    <tableColumn id="9747" xr3:uid="{5E4EA765-6D2D-844A-A967-BE15E220A839}" name="Column9711" dataDxfId="6757"/>
    <tableColumn id="9748" xr3:uid="{D81EE14F-489A-9C45-B4D2-848796729DD0}" name="Column9712" dataDxfId="6756"/>
    <tableColumn id="9749" xr3:uid="{FB388A24-73B3-374C-8417-83AD239FBD17}" name="Column9713" dataDxfId="6755"/>
    <tableColumn id="9750" xr3:uid="{EBAC3D6E-5E9D-994B-ACC5-D91B83F6D16C}" name="Column9714" dataDxfId="6754"/>
    <tableColumn id="9751" xr3:uid="{8136AD74-80FC-4F4E-ABB0-C6C36DDBD1C6}" name="Column9715" dataDxfId="6753"/>
    <tableColumn id="9752" xr3:uid="{F62633C3-64D6-B540-9DCE-50CFBC3A6C2B}" name="Column9716" dataDxfId="6752"/>
    <tableColumn id="9753" xr3:uid="{7BF2C079-3ED9-F747-AFA6-9B43E4339E5E}" name="Column9717" dataDxfId="6751"/>
    <tableColumn id="9754" xr3:uid="{9C13F3E3-8983-6940-B6CB-1EBFEFB26482}" name="Column9718" dataDxfId="6750"/>
    <tableColumn id="9755" xr3:uid="{89083A21-94A0-754A-BB17-E4540C4E161F}" name="Column9719" dataDxfId="6749"/>
    <tableColumn id="9756" xr3:uid="{EB587FF5-F19D-2948-A255-68DC54FEA5F0}" name="Column9720" dataDxfId="6748"/>
    <tableColumn id="9757" xr3:uid="{5A22B07D-6E01-934E-928D-92A361FDD519}" name="Column9721" dataDxfId="6747"/>
    <tableColumn id="9758" xr3:uid="{B15F36C3-4C8C-3C42-BAD0-45ED88D248E9}" name="Column9722" dataDxfId="6746"/>
    <tableColumn id="9759" xr3:uid="{82759D4A-3F09-0C4A-9540-B1101606A042}" name="Column9723" dataDxfId="6745"/>
    <tableColumn id="9760" xr3:uid="{488E6C21-69A4-B845-88F6-1C26FC2AFCB7}" name="Column9724" dataDxfId="6744"/>
    <tableColumn id="9761" xr3:uid="{50A5B530-A2F9-4343-92F0-2AD963B56927}" name="Column9725" dataDxfId="6743"/>
    <tableColumn id="9762" xr3:uid="{8AE1F076-3AEA-6B46-AC07-3976EB8152DF}" name="Column9726" dataDxfId="6742"/>
    <tableColumn id="9763" xr3:uid="{ADE45951-6115-8947-9175-3EC250712DF8}" name="Column9727" dataDxfId="6741"/>
    <tableColumn id="9764" xr3:uid="{9EC96203-8D6E-6B4E-BB3D-41E335CFAE41}" name="Column9728" dataDxfId="6740"/>
    <tableColumn id="9765" xr3:uid="{53A8A6C8-D178-4948-AF69-BC688A019581}" name="Column9729" dataDxfId="6739"/>
    <tableColumn id="9766" xr3:uid="{CC8E28AE-65AD-AE48-A86D-AF15D7710A21}" name="Column9730" dataDxfId="6738"/>
    <tableColumn id="9767" xr3:uid="{8A31FCCE-E105-7E4F-AAC4-02574335B10B}" name="Column9731" dataDxfId="6737"/>
    <tableColumn id="9768" xr3:uid="{645CF2E9-72D4-634E-873F-31B137526922}" name="Column9732" dataDxfId="6736"/>
    <tableColumn id="9769" xr3:uid="{2A46574C-8D3D-B448-A6D5-4BE55373601F}" name="Column9733" dataDxfId="6735"/>
    <tableColumn id="9770" xr3:uid="{255E148B-B485-764B-A2EB-C3799E9EEB71}" name="Column9734" dataDxfId="6734"/>
    <tableColumn id="9771" xr3:uid="{DE84318A-F939-4045-8F95-5E2C98D18257}" name="Column9735" dataDxfId="6733"/>
    <tableColumn id="9772" xr3:uid="{12B95C0E-E70B-BD42-AF98-BA8F81A0E32F}" name="Column9736" dataDxfId="6732"/>
    <tableColumn id="9773" xr3:uid="{971416CE-7621-2E44-9596-8A96EFE664F1}" name="Column9737" dataDxfId="6731"/>
    <tableColumn id="9774" xr3:uid="{7DF214F4-87FD-3B4C-88F0-7C7BBA8A765D}" name="Column9738" dataDxfId="6730"/>
    <tableColumn id="9775" xr3:uid="{317257A8-F412-734E-A4F2-CAD89C6DC23E}" name="Column9739" dataDxfId="6729"/>
    <tableColumn id="9776" xr3:uid="{0E82DA2C-DFC3-424D-9003-7D07EE9B10DD}" name="Column9740" dataDxfId="6728"/>
    <tableColumn id="9777" xr3:uid="{D6C119B0-9735-6044-846A-898BC3E90C67}" name="Column9741" dataDxfId="6727"/>
    <tableColumn id="9778" xr3:uid="{A6696B70-0F64-5A44-9B02-DEBEF407ADEC}" name="Column9742" dataDxfId="6726"/>
    <tableColumn id="9779" xr3:uid="{F50762E4-9EA7-3544-9BE9-745A0049C7C0}" name="Column9743" dataDxfId="6725"/>
    <tableColumn id="9780" xr3:uid="{8B038AF8-AD41-8744-A85D-6E63F8393F51}" name="Column9744" dataDxfId="6724"/>
    <tableColumn id="9781" xr3:uid="{2880B901-B1BC-304A-A4E4-51CF4D7CFD38}" name="Column9745" dataDxfId="6723"/>
    <tableColumn id="9782" xr3:uid="{C31C2ED3-BF22-DA49-A8B6-3437AC9594E3}" name="Column9746" dataDxfId="6722"/>
    <tableColumn id="9783" xr3:uid="{3D08413C-208B-3E4A-85EB-5CF601EDEAD4}" name="Column9747" dataDxfId="6721"/>
    <tableColumn id="9784" xr3:uid="{97FBE93A-1856-3349-A9A6-67D1A19A4308}" name="Column9748" dataDxfId="6720"/>
    <tableColumn id="9785" xr3:uid="{6F684574-5E5D-314F-BDA9-2E0372C55B53}" name="Column9749" dataDxfId="6719"/>
    <tableColumn id="9786" xr3:uid="{97221C47-6810-1249-8CF8-28A0D8F0CFEE}" name="Column9750" dataDxfId="6718"/>
    <tableColumn id="9787" xr3:uid="{5061F4FC-60D7-5C42-B760-E0BD10250DE1}" name="Column9751" dataDxfId="6717"/>
    <tableColumn id="9788" xr3:uid="{F453A6CD-EFD2-AE4E-AF3C-B639D5561507}" name="Column9752" dataDxfId="6716"/>
    <tableColumn id="9789" xr3:uid="{A9A4FDDB-87C2-D048-A5E1-9CE3E2767E72}" name="Column9753" dataDxfId="6715"/>
    <tableColumn id="9790" xr3:uid="{0CEEFEF8-BB02-C648-B5CA-A9647C03AAE2}" name="Column9754" dataDxfId="6714"/>
    <tableColumn id="9791" xr3:uid="{B9F47397-821D-874D-A319-6B8E6934EBC7}" name="Column9755" dataDxfId="6713"/>
    <tableColumn id="9792" xr3:uid="{7992AAA1-E323-4441-BEDB-0AE9096EC0FB}" name="Column9756" dataDxfId="6712"/>
    <tableColumn id="9793" xr3:uid="{C9B0880F-D772-8C40-A48F-F8112D942BB5}" name="Column9757" dataDxfId="6711"/>
    <tableColumn id="9794" xr3:uid="{CF7C2B8E-7D77-5447-B3E2-D0D61726D440}" name="Column9758" dataDxfId="6710"/>
    <tableColumn id="9795" xr3:uid="{42612CF0-665B-0343-A34E-F1A1BB2C5424}" name="Column9759" dataDxfId="6709"/>
    <tableColumn id="9796" xr3:uid="{D2E7221D-CDD2-F642-A73C-08E4CA47210B}" name="Column9760" dataDxfId="6708"/>
    <tableColumn id="9797" xr3:uid="{B3FA89B0-9F36-7A47-B56D-A9AC7F932D6E}" name="Column9761" dataDxfId="6707"/>
    <tableColumn id="9798" xr3:uid="{585519F9-B0A3-744B-9D35-4A5C977BF52D}" name="Column9762" dataDxfId="6706"/>
    <tableColumn id="9799" xr3:uid="{9D879E5E-52FA-5146-821B-BE89264B7D6B}" name="Column9763" dataDxfId="6705"/>
    <tableColumn id="9800" xr3:uid="{757D1FEA-9334-B94E-BBE4-0189E71EA747}" name="Column9764" dataDxfId="6704"/>
    <tableColumn id="9801" xr3:uid="{A7229083-049C-014C-8519-76045F117C2B}" name="Column9765" dataDxfId="6703"/>
    <tableColumn id="9802" xr3:uid="{473B1F89-225C-9646-A4D6-771449386616}" name="Column9766" dataDxfId="6702"/>
    <tableColumn id="9803" xr3:uid="{C6823AEB-5101-5449-931A-EAC02696DA3F}" name="Column9767" dataDxfId="6701"/>
    <tableColumn id="9804" xr3:uid="{A07DF1D1-4202-E748-A654-1A9D99BCE8F5}" name="Column9768" dataDxfId="6700"/>
    <tableColumn id="9805" xr3:uid="{21474FFF-23AC-FB41-9332-1705735BC51F}" name="Column9769" dataDxfId="6699"/>
    <tableColumn id="9806" xr3:uid="{BA883B71-5F6C-5A44-A410-30F58AB9D128}" name="Column9770" dataDxfId="6698"/>
    <tableColumn id="9807" xr3:uid="{A8FE76BF-6598-F242-B6B0-8C77374C3E3D}" name="Column9771" dataDxfId="6697"/>
    <tableColumn id="9808" xr3:uid="{ACE4E7F6-3106-6D4E-84AE-335DF7731F6D}" name="Column9772" dataDxfId="6696"/>
    <tableColumn id="9809" xr3:uid="{A33BDF91-75F6-2D4E-852D-91382A6E777B}" name="Column9773" dataDxfId="6695"/>
    <tableColumn id="9810" xr3:uid="{85529780-8823-0D41-8044-A84BA0466D23}" name="Column9774" dataDxfId="6694"/>
    <tableColumn id="9811" xr3:uid="{B7F704F1-3425-E348-BB85-BE95D30126C3}" name="Column9775" dataDxfId="6693"/>
    <tableColumn id="9812" xr3:uid="{3328ABFE-E807-8649-8EBD-E13B1CF9DDD6}" name="Column9776" dataDxfId="6692"/>
    <tableColumn id="9813" xr3:uid="{F0E5E75D-7335-DC4E-B2B0-C5D4CB3FBD3B}" name="Column9777" dataDxfId="6691"/>
    <tableColumn id="9814" xr3:uid="{699B6999-F4EA-9446-99F9-28EFC1C89055}" name="Column9778" dataDxfId="6690"/>
    <tableColumn id="9815" xr3:uid="{DBC56B52-E426-C344-ADE6-2AF8E985A02A}" name="Column9779" dataDxfId="6689"/>
    <tableColumn id="9816" xr3:uid="{E1019AC3-B0A4-4A45-BC6E-FE10E9E7AC5D}" name="Column9780" dataDxfId="6688"/>
    <tableColumn id="9817" xr3:uid="{6C53367E-7A8B-3949-AC52-4E0E003119A6}" name="Column9781" dataDxfId="6687"/>
    <tableColumn id="9818" xr3:uid="{14A49357-A778-CA45-AB8B-9BD8D8038ADE}" name="Column9782" dataDxfId="6686"/>
    <tableColumn id="9819" xr3:uid="{E0C63A52-1B97-864E-82D2-611547C347D4}" name="Column9783" dataDxfId="6685"/>
    <tableColumn id="9820" xr3:uid="{9929B9C4-B391-5241-99CA-D3F06F9B2989}" name="Column9784" dataDxfId="6684"/>
    <tableColumn id="9821" xr3:uid="{04327105-68B6-2D4D-B091-466A6D87CCC3}" name="Column9785" dataDxfId="6683"/>
    <tableColumn id="9822" xr3:uid="{A43382D5-AD59-7140-97CF-67F1CFB34381}" name="Column9786" dataDxfId="6682"/>
    <tableColumn id="9823" xr3:uid="{421B20E4-A141-F443-A778-CDB12952C9F4}" name="Column9787" dataDxfId="6681"/>
    <tableColumn id="9824" xr3:uid="{7616FF8F-A1D8-0243-BE3E-03BE3403F74C}" name="Column9788" dataDxfId="6680"/>
    <tableColumn id="9825" xr3:uid="{65539B37-AA31-834A-A5EE-B8CF545D8423}" name="Column9789" dataDxfId="6679"/>
    <tableColumn id="9826" xr3:uid="{5E909F81-B3CB-1C47-87D1-AB6AACD6BA25}" name="Column9790" dataDxfId="6678"/>
    <tableColumn id="9827" xr3:uid="{F4CDA6D2-5C62-F242-A7DF-187F54E5851D}" name="Column9791" dataDxfId="6677"/>
    <tableColumn id="9828" xr3:uid="{031DF475-FCA3-8046-B37B-8354BBDC3D0F}" name="Column9792" dataDxfId="6676"/>
    <tableColumn id="9829" xr3:uid="{246A380E-F8B7-1548-ABD8-0D35153CB8EA}" name="Column9793" dataDxfId="6675"/>
    <tableColumn id="9830" xr3:uid="{63011F87-E7A9-264B-BF7C-7B9E9E690A99}" name="Column9794" dataDxfId="6674"/>
    <tableColumn id="9831" xr3:uid="{23969EC7-89EE-ED42-A1DE-DF8F5F7E0D94}" name="Column9795" dataDxfId="6673"/>
    <tableColumn id="9832" xr3:uid="{89125291-1DC7-8341-A05B-7F99EFA2D316}" name="Column9796" dataDxfId="6672"/>
    <tableColumn id="9833" xr3:uid="{44430289-B412-E541-A005-34557680B782}" name="Column9797" dataDxfId="6671"/>
    <tableColumn id="9834" xr3:uid="{F72AAE9D-C53C-4641-9533-47F4994E94E4}" name="Column9798" dataDxfId="6670"/>
    <tableColumn id="9835" xr3:uid="{580C7E80-22C9-974A-8E63-B15DE2C1EFE3}" name="Column9799" dataDxfId="6669"/>
    <tableColumn id="9836" xr3:uid="{52DF0A4E-60AD-D349-98BF-1925C610F4FA}" name="Column9800" dataDxfId="6668"/>
    <tableColumn id="9837" xr3:uid="{345D021E-0468-574C-B024-C805C8E0DAC9}" name="Column9801" dataDxfId="6667"/>
    <tableColumn id="9838" xr3:uid="{5050DE84-1AB9-FA42-9168-89C2B71A7483}" name="Column9802" dataDxfId="6666"/>
    <tableColumn id="9839" xr3:uid="{153DBE81-CE5D-7440-BBC4-3A3A32753CB8}" name="Column9803" dataDxfId="6665"/>
    <tableColumn id="9840" xr3:uid="{7D7313F1-0374-6C46-B590-537D74287DD9}" name="Column9804" dataDxfId="6664"/>
    <tableColumn id="9841" xr3:uid="{9F7142D3-D853-3A4B-A9F0-2D5DBE743676}" name="Column9805" dataDxfId="6663"/>
    <tableColumn id="9842" xr3:uid="{2FA2EAFF-E1AF-E545-80AD-454648908AD2}" name="Column9806" dataDxfId="6662"/>
    <tableColumn id="9843" xr3:uid="{3A79D310-ABF0-BA4E-8090-B423F938AC5E}" name="Column9807" dataDxfId="6661"/>
    <tableColumn id="9844" xr3:uid="{9A378A75-AEB6-DB47-8DC2-2B7E2AF96944}" name="Column9808" dataDxfId="6660"/>
    <tableColumn id="9845" xr3:uid="{C7B6A4B9-F45F-3D48-AAA5-815872E60813}" name="Column9809" dataDxfId="6659"/>
    <tableColumn id="9846" xr3:uid="{BA4450D6-CB3C-5949-8918-D458674A7FE3}" name="Column9810" dataDxfId="6658"/>
    <tableColumn id="9847" xr3:uid="{84E148C4-8EF7-944C-A63F-3AC1EE1C01B7}" name="Column9811" dataDxfId="6657"/>
    <tableColumn id="9848" xr3:uid="{3A677370-EA9D-0748-8D04-072E4300C22D}" name="Column9812" dataDxfId="6656"/>
    <tableColumn id="9849" xr3:uid="{FDC5926D-FB3D-3643-B868-102792A315E2}" name="Column9813" dataDxfId="6655"/>
    <tableColumn id="9850" xr3:uid="{CD0ACEE2-7702-254F-9F8F-4CB1C300F746}" name="Column9814" dataDxfId="6654"/>
    <tableColumn id="9851" xr3:uid="{43EC71FF-1BEF-FD4D-90A5-6569287F5016}" name="Column9815" dataDxfId="6653"/>
    <tableColumn id="9852" xr3:uid="{25C3C00E-6D6C-C042-9D33-618A38385DF9}" name="Column9816" dataDxfId="6652"/>
    <tableColumn id="9853" xr3:uid="{A83F2E16-01F1-B448-A785-CFC229C4EF2A}" name="Column9817" dataDxfId="6651"/>
    <tableColumn id="9854" xr3:uid="{D822E641-4503-C24C-9EC2-767B205EC5CB}" name="Column9818" dataDxfId="6650"/>
    <tableColumn id="9855" xr3:uid="{04836B6A-311C-EA4D-9D3F-2A657AC2379D}" name="Column9819" dataDxfId="6649"/>
    <tableColumn id="9856" xr3:uid="{249973D7-E286-7E45-B0B3-19F11B05AF7C}" name="Column9820" dataDxfId="6648"/>
    <tableColumn id="9857" xr3:uid="{C72D1656-2A83-A240-835F-8AAAE6632044}" name="Column9821" dataDxfId="6647"/>
    <tableColumn id="9858" xr3:uid="{9D52B68B-62A2-1146-AB22-27A494CA8036}" name="Column9822" dataDxfId="6646"/>
    <tableColumn id="9859" xr3:uid="{C90F37A6-8FC2-714D-9731-D2B372D0AED9}" name="Column9823" dataDxfId="6645"/>
    <tableColumn id="9860" xr3:uid="{6C09AADC-676F-BF4C-9796-2AFD78E9552F}" name="Column9824" dataDxfId="6644"/>
    <tableColumn id="9861" xr3:uid="{461522E6-3D58-7145-A27D-9E7B920DA3D4}" name="Column9825" dataDxfId="6643"/>
    <tableColumn id="9862" xr3:uid="{53EBFCE1-5250-DE4D-891A-B2361A04005E}" name="Column9826" dataDxfId="6642"/>
    <tableColumn id="9863" xr3:uid="{4918DC87-63E6-E64A-A490-C0BBFE1EE246}" name="Column9827" dataDxfId="6641"/>
    <tableColumn id="9864" xr3:uid="{1A0B049E-FF75-6143-A7EE-EF45D149821B}" name="Column9828" dataDxfId="6640"/>
    <tableColumn id="9865" xr3:uid="{600F0F9F-161F-8149-85FE-F8E8D180B1A8}" name="Column9829" dataDxfId="6639"/>
    <tableColumn id="9866" xr3:uid="{015C0E98-187C-7A41-907E-C6C04B29B40F}" name="Column9830" dataDxfId="6638"/>
    <tableColumn id="9867" xr3:uid="{2E546537-9365-8B4F-ABF0-97A695028039}" name="Column9831" dataDxfId="6637"/>
    <tableColumn id="9868" xr3:uid="{DF8A1057-36D0-434C-B73B-7DF72452C164}" name="Column9832" dataDxfId="6636"/>
    <tableColumn id="9869" xr3:uid="{812BF414-29CB-B047-8BA0-C23951DA77E5}" name="Column9833" dataDxfId="6635"/>
    <tableColumn id="9870" xr3:uid="{44A05FD5-E81C-CC47-BC91-3A1E01E156F3}" name="Column9834" dataDxfId="6634"/>
    <tableColumn id="9871" xr3:uid="{32A06A95-AFEB-3744-8E45-7E3C6FEB7D4F}" name="Column9835" dataDxfId="6633"/>
    <tableColumn id="9872" xr3:uid="{DA08AF45-360B-D047-A1E3-7C9A3D7D5B0E}" name="Column9836" dataDxfId="6632"/>
    <tableColumn id="9873" xr3:uid="{C78DE118-44D4-AD43-80CF-80E75D80F50F}" name="Column9837" dataDxfId="6631"/>
    <tableColumn id="9874" xr3:uid="{0AAAE368-C210-D848-ABBC-AC0174643543}" name="Column9838" dataDxfId="6630"/>
    <tableColumn id="9875" xr3:uid="{F17782F1-2012-9F45-92A2-C2B7C4E4BB38}" name="Column9839" dataDxfId="6629"/>
    <tableColumn id="9876" xr3:uid="{F76061E2-1A9D-2F43-AA14-1E749E336CEF}" name="Column9840" dataDxfId="6628"/>
    <tableColumn id="9877" xr3:uid="{6F130D78-54C8-4B4B-B03D-510C494BC246}" name="Column9841" dataDxfId="6627"/>
    <tableColumn id="9878" xr3:uid="{4B5A048A-95DE-D241-B354-1F3AB6C107BD}" name="Column9842" dataDxfId="6626"/>
    <tableColumn id="9879" xr3:uid="{4492466E-62F1-564B-98A9-C19ABA310222}" name="Column9843" dataDxfId="6625"/>
    <tableColumn id="9880" xr3:uid="{CDA8EBC4-D3C8-334E-8BBA-06202A60F4EB}" name="Column9844" dataDxfId="6624"/>
    <tableColumn id="9881" xr3:uid="{4B45271D-51BE-6E46-B5B2-6266A7AEA8A4}" name="Column9845" dataDxfId="6623"/>
    <tableColumn id="9882" xr3:uid="{0D52BCB5-41FF-E44A-B330-40C5DD794C7A}" name="Column9846" dataDxfId="6622"/>
    <tableColumn id="9883" xr3:uid="{8C0D54AD-55BE-4045-8EC4-364DC29184C1}" name="Column9847" dataDxfId="6621"/>
    <tableColumn id="9884" xr3:uid="{205EE816-BBA2-3248-B559-3595513F59C2}" name="Column9848" dataDxfId="6620"/>
    <tableColumn id="9885" xr3:uid="{50903E64-1B10-114C-913F-CC25C63149E3}" name="Column9849" dataDxfId="6619"/>
    <tableColumn id="9886" xr3:uid="{D964DABF-5A73-1A41-A60A-83AD0C4CD69E}" name="Column9850" dataDxfId="6618"/>
    <tableColumn id="9887" xr3:uid="{06257586-02A9-6E4E-8AA2-5F68E60AE288}" name="Column9851" dataDxfId="6617"/>
    <tableColumn id="9888" xr3:uid="{A83A029E-C612-D44E-BAB2-C3E2ED38EB85}" name="Column9852" dataDxfId="6616"/>
    <tableColumn id="9889" xr3:uid="{66B18F30-45FF-F141-9C25-AAE6E6538D0B}" name="Column9853" dataDxfId="6615"/>
    <tableColumn id="9890" xr3:uid="{EE16210A-302D-4545-93B7-07F2730761DD}" name="Column9854" dataDxfId="6614"/>
    <tableColumn id="9891" xr3:uid="{E8395054-0027-8A4A-B1AD-0CB29C5A0854}" name="Column9855" dataDxfId="6613"/>
    <tableColumn id="9892" xr3:uid="{5496A161-6E97-BA44-9714-A69913972B73}" name="Column9856" dataDxfId="6612"/>
    <tableColumn id="9893" xr3:uid="{6B5F40EA-4CF0-EB42-ACC7-F1E7DE58D7F9}" name="Column9857" dataDxfId="6611"/>
    <tableColumn id="9894" xr3:uid="{4BCB8BFB-3413-2540-A95F-B0F115DE5E02}" name="Column9858" dataDxfId="6610"/>
    <tableColumn id="9895" xr3:uid="{BDC09AE3-8557-6D44-830C-2FB8A2E476A4}" name="Column9859" dataDxfId="6609"/>
    <tableColumn id="9896" xr3:uid="{AA5EC7CD-206E-6C4E-96D5-1BAA9F129821}" name="Column9860" dataDxfId="6608"/>
    <tableColumn id="9897" xr3:uid="{3153D411-0DF9-404F-89D1-2F673A35C2D8}" name="Column9861" dataDxfId="6607"/>
    <tableColumn id="9898" xr3:uid="{CCC1EF1C-7C89-814D-AF23-BEF16AFE79BE}" name="Column9862" dataDxfId="6606"/>
    <tableColumn id="9899" xr3:uid="{1A9E7F91-46BD-B447-8959-FF0506116ECF}" name="Column9863" dataDxfId="6605"/>
    <tableColumn id="9900" xr3:uid="{DAB7533F-D62D-3F4A-AAC4-28856681EC58}" name="Column9864" dataDxfId="6604"/>
    <tableColumn id="9901" xr3:uid="{3562F429-48D1-B549-9B7F-292795EF12C2}" name="Column9865" dataDxfId="6603"/>
    <tableColumn id="9902" xr3:uid="{8B4F66C3-5CA2-D947-94C7-89361BC45131}" name="Column9866" dataDxfId="6602"/>
    <tableColumn id="9903" xr3:uid="{951FBF75-D429-EB41-885C-FEAE0B2C35C3}" name="Column9867" dataDxfId="6601"/>
    <tableColumn id="9904" xr3:uid="{91CAC5F2-51C3-F341-9768-1884C0BC2E05}" name="Column9868" dataDxfId="6600"/>
    <tableColumn id="9905" xr3:uid="{1FF56A9E-A9F1-DD4F-BD7B-336D6A54A003}" name="Column9869" dataDxfId="6599"/>
    <tableColumn id="9906" xr3:uid="{F28C63B8-1F7B-604E-9AA7-FB9A7531A71B}" name="Column9870" dataDxfId="6598"/>
    <tableColumn id="9907" xr3:uid="{06FCF8E7-1CF0-3D44-B50F-F1E52ABB0481}" name="Column9871" dataDxfId="6597"/>
    <tableColumn id="9908" xr3:uid="{073B3F79-4A18-3E4F-8351-582D2425E3DD}" name="Column9872" dataDxfId="6596"/>
    <tableColumn id="9909" xr3:uid="{82158E83-588B-6742-8053-C0F578490E4A}" name="Column9873" dataDxfId="6595"/>
    <tableColumn id="9910" xr3:uid="{C8DBC490-51AC-8E4C-85CC-42C38F0707E3}" name="Column9874" dataDxfId="6594"/>
    <tableColumn id="9911" xr3:uid="{265DFE29-723E-5D4F-B099-D55D6A929A54}" name="Column9875" dataDxfId="6593"/>
    <tableColumn id="9912" xr3:uid="{BF146656-3CF9-1E48-AED5-E961C561629A}" name="Column9876" dataDxfId="6592"/>
    <tableColumn id="9913" xr3:uid="{52E8E461-8F46-084C-B1A4-BEC02AD82E5B}" name="Column9877" dataDxfId="6591"/>
    <tableColumn id="9914" xr3:uid="{14C2D8E1-8C9B-FC45-9F4C-24E7AF7E0E69}" name="Column9878" dataDxfId="6590"/>
    <tableColumn id="9915" xr3:uid="{6968052B-A23D-214F-B9F2-F01020AD27D6}" name="Column9879" dataDxfId="6589"/>
    <tableColumn id="9916" xr3:uid="{308BC35A-2F3E-2045-9610-823C3469D032}" name="Column9880" dataDxfId="6588"/>
    <tableColumn id="9917" xr3:uid="{D1BB1384-8DD0-3F43-8E81-5B8441B6F7A8}" name="Column9881" dataDxfId="6587"/>
    <tableColumn id="9918" xr3:uid="{21516138-A0D1-5348-B5DF-E2694D9F8353}" name="Column9882" dataDxfId="6586"/>
    <tableColumn id="9919" xr3:uid="{9F88136E-6615-2C4F-B9CD-F632A0D9C48C}" name="Column9883" dataDxfId="6585"/>
    <tableColumn id="9920" xr3:uid="{97F51887-3761-8C4A-8CAF-940AA60BAD6A}" name="Column9884" dataDxfId="6584"/>
    <tableColumn id="9921" xr3:uid="{FCBA511C-6AAF-194E-8E36-D380CD58816C}" name="Column9885" dataDxfId="6583"/>
    <tableColumn id="9922" xr3:uid="{C4DBF94A-44EF-2B4E-82D2-025E29A5D8F4}" name="Column9886" dataDxfId="6582"/>
    <tableColumn id="9923" xr3:uid="{7D59BB28-622D-4B44-A117-82B6C618090B}" name="Column9887" dataDxfId="6581"/>
    <tableColumn id="9924" xr3:uid="{FDEBC2BD-6DA4-8341-AB84-CB7CD4CE7BCE}" name="Column9888" dataDxfId="6580"/>
    <tableColumn id="9925" xr3:uid="{A55AA333-715C-6649-9EAB-4CBF906A4C01}" name="Column9889" dataDxfId="6579"/>
    <tableColumn id="9926" xr3:uid="{10DC5122-E7E6-FE40-8758-5D949ACE76E6}" name="Column9890" dataDxfId="6578"/>
    <tableColumn id="9927" xr3:uid="{A055169F-C95A-3840-A87E-091D30F86A1A}" name="Column9891" dataDxfId="6577"/>
    <tableColumn id="9928" xr3:uid="{70CE703E-2E1F-D84B-854A-65C472104C0D}" name="Column9892" dataDxfId="6576"/>
    <tableColumn id="9929" xr3:uid="{4CE53D0A-812B-3649-A8F6-EBA03C40595E}" name="Column9893" dataDxfId="6575"/>
    <tableColumn id="9930" xr3:uid="{86C65F8A-7D0D-5842-865B-7E345AA8EFBB}" name="Column9894" dataDxfId="6574"/>
    <tableColumn id="9931" xr3:uid="{66FC6035-6D8D-3C47-8404-F4D5E2498F84}" name="Column9895" dataDxfId="6573"/>
    <tableColumn id="9932" xr3:uid="{B8B94337-A3F5-0546-91F5-F16B86FF8658}" name="Column9896" dataDxfId="6572"/>
    <tableColumn id="9933" xr3:uid="{0525E605-9F6A-9340-B3DC-7A4773483C3A}" name="Column9897" dataDxfId="6571"/>
    <tableColumn id="9934" xr3:uid="{AF56C04D-474B-2A4C-9C19-85A33408347E}" name="Column9898" dataDxfId="6570"/>
    <tableColumn id="9935" xr3:uid="{FF6C3826-498E-D140-99D3-AB3C21964A78}" name="Column9899" dataDxfId="6569"/>
    <tableColumn id="9936" xr3:uid="{88A747D2-9D5E-1F46-856A-BBE33AE96FA6}" name="Column9900" dataDxfId="6568"/>
    <tableColumn id="9937" xr3:uid="{12C501EA-2967-3845-A344-0D1D89ECD864}" name="Column9901" dataDxfId="6567"/>
    <tableColumn id="9938" xr3:uid="{B856E8EA-36F0-6F4A-B541-7D00F041D68B}" name="Column9902" dataDxfId="6566"/>
    <tableColumn id="9939" xr3:uid="{AA63656B-A706-2143-9958-51F356698DA3}" name="Column9903" dataDxfId="6565"/>
    <tableColumn id="9940" xr3:uid="{2F376FE8-51F2-DB41-B8CA-BA9CD6642B22}" name="Column9904" dataDxfId="6564"/>
    <tableColumn id="9941" xr3:uid="{3009DD5D-04D3-9A43-90F6-620C9CE5E13F}" name="Column9905" dataDxfId="6563"/>
    <tableColumn id="9942" xr3:uid="{9BCE9C11-161F-FE49-8CD4-6CDF9CAD4D4B}" name="Column9906" dataDxfId="6562"/>
    <tableColumn id="9943" xr3:uid="{91DB5865-871B-5046-8C71-13A75C348099}" name="Column9907" dataDxfId="6561"/>
    <tableColumn id="9944" xr3:uid="{22187086-CB33-B848-8FD8-8488E487993C}" name="Column9908" dataDxfId="6560"/>
    <tableColumn id="9945" xr3:uid="{FBCD4B67-2FD8-BE40-8C07-4A5AA9CF7400}" name="Column9909" dataDxfId="6559"/>
    <tableColumn id="9946" xr3:uid="{66783BD3-37C9-9142-B225-63B457E1FD50}" name="Column9910" dataDxfId="6558"/>
    <tableColumn id="9947" xr3:uid="{AD62816B-6D9A-AD45-97E6-CD2F3EE101CC}" name="Column9911" dataDxfId="6557"/>
    <tableColumn id="9948" xr3:uid="{EABC4854-21C5-B847-BC80-63DE26D5A5B8}" name="Column9912" dataDxfId="6556"/>
    <tableColumn id="9949" xr3:uid="{11E530A5-2493-2846-AC03-75528662A60F}" name="Column9913" dataDxfId="6555"/>
    <tableColumn id="9950" xr3:uid="{EE5E489D-3D7E-CB40-9C95-0C1ECB477459}" name="Column9914" dataDxfId="6554"/>
    <tableColumn id="9951" xr3:uid="{3A460687-F2DE-CE4B-9D76-D017CFAEED7F}" name="Column9915" dataDxfId="6553"/>
    <tableColumn id="9952" xr3:uid="{A4FA9421-584A-714F-99FE-E075D135F64E}" name="Column9916" dataDxfId="6552"/>
    <tableColumn id="9953" xr3:uid="{64A85E4C-7F0B-614B-854D-76C9C712DCF9}" name="Column9917" dataDxfId="6551"/>
    <tableColumn id="9954" xr3:uid="{FB6265DA-642B-1F4E-846F-848EA5B1E078}" name="Column9918" dataDxfId="6550"/>
    <tableColumn id="9955" xr3:uid="{277AB10A-7E1C-FA46-A9EA-FEFDE3A10212}" name="Column9919" dataDxfId="6549"/>
    <tableColumn id="9956" xr3:uid="{0428957A-8038-E94B-A075-1A4131ED4A8C}" name="Column9920" dataDxfId="6548"/>
    <tableColumn id="9957" xr3:uid="{6EFBA079-32CA-9646-B439-7D419D500195}" name="Column9921" dataDxfId="6547"/>
    <tableColumn id="9958" xr3:uid="{62E76C47-87EE-A742-9833-83DEEF8AABA0}" name="Column9922" dataDxfId="6546"/>
    <tableColumn id="9959" xr3:uid="{0D30B654-1736-A942-938D-D2A20E49DCC7}" name="Column9923" dataDxfId="6545"/>
    <tableColumn id="9960" xr3:uid="{F9A25371-8DB3-C645-97F8-EC59521C3145}" name="Column9924" dataDxfId="6544"/>
    <tableColumn id="9961" xr3:uid="{F1C464C4-9191-9C43-B0E0-D6FAADCE8A04}" name="Column9925" dataDxfId="6543"/>
    <tableColumn id="9962" xr3:uid="{EC3864D9-14DB-2945-BCC4-8B2D42E12733}" name="Column9926" dataDxfId="6542"/>
    <tableColumn id="9963" xr3:uid="{1DD50442-FCFF-7B4D-878A-20AC57F03769}" name="Column9927" dataDxfId="6541"/>
    <tableColumn id="9964" xr3:uid="{5FFC0EB9-5EEF-3742-921D-CFF5A378149A}" name="Column9928" dataDxfId="6540"/>
    <tableColumn id="9965" xr3:uid="{216EE539-C145-834A-BB6B-F17509FE78E6}" name="Column9929" dataDxfId="6539"/>
    <tableColumn id="9966" xr3:uid="{E79007AE-2AC0-9C4C-9E6C-79E25EE69A3C}" name="Column9930" dataDxfId="6538"/>
    <tableColumn id="9967" xr3:uid="{6D4C882F-A565-5C4A-A779-40FDB6282AF9}" name="Column9931" dataDxfId="6537"/>
    <tableColumn id="9968" xr3:uid="{A72CC071-8457-9743-85BC-E7DE26C31402}" name="Column9932" dataDxfId="6536"/>
    <tableColumn id="9969" xr3:uid="{590DBCA6-84D1-4047-822A-438923C48858}" name="Column9933" dataDxfId="6535"/>
    <tableColumn id="9970" xr3:uid="{BF995945-A325-9F40-A180-54E676400816}" name="Column9934" dataDxfId="6534"/>
    <tableColumn id="9971" xr3:uid="{316F6D75-F349-7746-9CAD-6F6104362674}" name="Column9935" dataDxfId="6533"/>
    <tableColumn id="9972" xr3:uid="{6E81FBAD-EAE5-164B-B349-46E0AD321778}" name="Column9936" dataDxfId="6532"/>
    <tableColumn id="9973" xr3:uid="{54A05298-010A-EE42-B40F-33CF9BC70B4D}" name="Column9937" dataDxfId="6531"/>
    <tableColumn id="9974" xr3:uid="{80495E16-E72D-7E4D-83C7-A3F4DEE07638}" name="Column9938" dataDxfId="6530"/>
    <tableColumn id="9975" xr3:uid="{447DC8A0-7A41-9C41-ACB5-C9CE420100BF}" name="Column9939" dataDxfId="6529"/>
    <tableColumn id="9976" xr3:uid="{AA212DC9-57C9-9846-9B3E-34F8EF3B39CF}" name="Column9940" dataDxfId="6528"/>
    <tableColumn id="9977" xr3:uid="{5FC11196-47E3-334D-B16B-3687070F11E6}" name="Column9941" dataDxfId="6527"/>
    <tableColumn id="9978" xr3:uid="{5E6EE911-A6F1-2644-B8CE-F451881C7CF3}" name="Column9942" dataDxfId="6526"/>
    <tableColumn id="9979" xr3:uid="{B1AA2C51-B73E-2348-8FC3-7FD7440583DA}" name="Column9943" dataDxfId="6525"/>
    <tableColumn id="9980" xr3:uid="{D4FA1B1C-0046-3645-83E1-AE97176BDB48}" name="Column9944" dataDxfId="6524"/>
    <tableColumn id="9981" xr3:uid="{33CFCECE-C65B-6642-8CB4-847FB64BC014}" name="Column9945" dataDxfId="6523"/>
    <tableColumn id="9982" xr3:uid="{D9135130-73C0-CB47-999D-EA7B6D37CECE}" name="Column9946" dataDxfId="6522"/>
    <tableColumn id="9983" xr3:uid="{D430B7F8-EA07-EA48-A6B4-15A5B541929D}" name="Column9947" dataDxfId="6521"/>
    <tableColumn id="9984" xr3:uid="{7FCACDFD-3203-0940-B403-489869164F77}" name="Column9948" dataDxfId="6520"/>
    <tableColumn id="9985" xr3:uid="{08E77660-3A88-7945-B800-A345336A81A5}" name="Column9949" dataDxfId="6519"/>
    <tableColumn id="9986" xr3:uid="{2C84AECD-C26A-A04C-BFA5-E4AED7BFB9FD}" name="Column9950" dataDxfId="6518"/>
    <tableColumn id="9987" xr3:uid="{80537AAE-DA8A-2C4B-B165-D0BF1517D456}" name="Column9951" dataDxfId="6517"/>
    <tableColumn id="9988" xr3:uid="{68214933-8006-7042-8995-1D9D40F62FFE}" name="Column9952" dataDxfId="6516"/>
    <tableColumn id="9989" xr3:uid="{358289F1-E413-6941-AE4A-B943FC118C05}" name="Column9953" dataDxfId="6515"/>
    <tableColumn id="9990" xr3:uid="{AA50A70E-7C18-5347-BFE4-19455FDACB21}" name="Column9954" dataDxfId="6514"/>
    <tableColumn id="9991" xr3:uid="{DD5BE1AB-D635-B641-8FC4-5E479F0584DA}" name="Column9955" dataDxfId="6513"/>
    <tableColumn id="9992" xr3:uid="{B2551DB7-EED9-C342-9385-00C4A09EF599}" name="Column9956" dataDxfId="6512"/>
    <tableColumn id="9993" xr3:uid="{924A3452-F755-4343-9A05-5D550B2431E2}" name="Column9957" dataDxfId="6511"/>
    <tableColumn id="9994" xr3:uid="{2E505037-847C-BB43-BA00-5D723BA47934}" name="Column9958" dataDxfId="6510"/>
    <tableColumn id="9995" xr3:uid="{3C2242A5-29BE-574A-B38A-04C64AF29FFC}" name="Column9959" dataDxfId="6509"/>
    <tableColumn id="9996" xr3:uid="{B37C1CE9-FA8E-EF47-BEC8-A776A3B24F23}" name="Column9960" dataDxfId="6508"/>
    <tableColumn id="9997" xr3:uid="{64B440AE-CCE1-6A4D-868A-A78EC6D62FB7}" name="Column9961" dataDxfId="6507"/>
    <tableColumn id="9998" xr3:uid="{CF98CF57-D7F5-2D43-AE98-D371FA4876A6}" name="Column9962" dataDxfId="6506"/>
    <tableColumn id="9999" xr3:uid="{B4776ACF-042C-AB47-918F-6F7B8F34690E}" name="Column9963" dataDxfId="6505"/>
    <tableColumn id="10000" xr3:uid="{5022B554-9968-B24D-A865-0A9ECE971989}" name="Column9964" dataDxfId="6504"/>
    <tableColumn id="10001" xr3:uid="{F5D23281-7AAE-3242-A0B6-4AE416A39F73}" name="Column9965" dataDxfId="6503"/>
    <tableColumn id="10002" xr3:uid="{80C4662B-C43C-D14E-AE96-CF1570AA31D3}" name="Column9966" dataDxfId="6502"/>
    <tableColumn id="10003" xr3:uid="{278A1DE4-D2B6-3647-A2E0-2845D00159F6}" name="Column9967" dataDxfId="6501"/>
    <tableColumn id="10004" xr3:uid="{84BE2852-63EA-AE42-A737-F37BAB3AEC42}" name="Column9968" dataDxfId="6500"/>
    <tableColumn id="10005" xr3:uid="{5EDE2563-F178-8744-AB07-DCB20097C68A}" name="Column9969" dataDxfId="6499"/>
    <tableColumn id="10006" xr3:uid="{2D0D7426-82F2-2444-B713-6A51C4149739}" name="Column9970" dataDxfId="6498"/>
    <tableColumn id="10007" xr3:uid="{65373ECC-B2CC-D446-8B01-7935BBC0E76D}" name="Column9971" dataDxfId="6497"/>
    <tableColumn id="10008" xr3:uid="{A2786FBB-47DF-724B-8532-E8B650267438}" name="Column9972" dataDxfId="6496"/>
    <tableColumn id="10009" xr3:uid="{7F4A2FA0-E000-4A46-8E04-CFF15838A778}" name="Column9973" dataDxfId="6495"/>
    <tableColumn id="10010" xr3:uid="{0D2D6775-1088-F249-AC75-2DAD23FD3686}" name="Column9974" dataDxfId="6494"/>
    <tableColumn id="10011" xr3:uid="{834C5635-819C-CF4C-B404-01E99E3655FC}" name="Column9975" dataDxfId="6493"/>
    <tableColumn id="10012" xr3:uid="{ACE6C72E-63BA-EE40-B3DF-DFA65B30119E}" name="Column9976" dataDxfId="6492"/>
    <tableColumn id="10013" xr3:uid="{DF21A125-0C23-B646-ACE8-9AB191930A50}" name="Column9977" dataDxfId="6491"/>
    <tableColumn id="10014" xr3:uid="{2DEA5980-6C00-7840-BE6F-6A6A7DF8E4F3}" name="Column9978" dataDxfId="6490"/>
    <tableColumn id="10015" xr3:uid="{377F9E0A-7251-064A-94E7-C1C4BFC8BCA8}" name="Column9979" dataDxfId="6489"/>
    <tableColumn id="10016" xr3:uid="{CD799945-F0E5-DC42-A20F-37C33216DE2C}" name="Column9980" dataDxfId="6488"/>
    <tableColumn id="10017" xr3:uid="{616D18B2-9EF3-924D-8A85-C4A972728A89}" name="Column9981" dataDxfId="6487"/>
    <tableColumn id="10018" xr3:uid="{C5AC9C02-6819-6F46-BD99-480F4C94F3B5}" name="Column9982" dataDxfId="6486"/>
    <tableColumn id="10019" xr3:uid="{9683169B-4873-C14D-9A9C-85520B5F4EFF}" name="Column9983" dataDxfId="6485"/>
    <tableColumn id="10020" xr3:uid="{549375F9-2313-D943-B1A3-DC8661D17BDB}" name="Column9984" dataDxfId="6484"/>
    <tableColumn id="10021" xr3:uid="{F006E71A-228E-324B-B2B5-010D3E097B07}" name="Column9985" dataDxfId="6483"/>
    <tableColumn id="10022" xr3:uid="{8489D16E-F365-4B47-BDE1-76AE1E5B886F}" name="Column9986" dataDxfId="6482"/>
    <tableColumn id="10023" xr3:uid="{3F4CDD80-6159-1941-B7B3-352A27C8FA74}" name="Column9987" dataDxfId="6481"/>
    <tableColumn id="10024" xr3:uid="{7FDFA1AB-612C-F546-8E53-F591D13D2EAC}" name="Column9988" dataDxfId="6480"/>
    <tableColumn id="10025" xr3:uid="{32D0C0E7-DAAD-6749-9208-6F03AD6AC9F8}" name="Column9989" dataDxfId="6479"/>
    <tableColumn id="10026" xr3:uid="{4FF8C434-A9A7-8944-97B2-550041958F7C}" name="Column9990" dataDxfId="6478"/>
    <tableColumn id="10027" xr3:uid="{FC05CD1D-7F1F-0740-881B-D7335A89C88E}" name="Column9991" dataDxfId="6477"/>
    <tableColumn id="10028" xr3:uid="{8D751F3C-C866-1B4F-8EE2-A7500BD3EA05}" name="Column9992" dataDxfId="6476"/>
    <tableColumn id="10029" xr3:uid="{BDDC6DC1-8FEC-2848-A841-45AEA0C4529B}" name="Column9993" dataDxfId="6475"/>
    <tableColumn id="10030" xr3:uid="{DCC55651-1D44-5244-85DF-1BDEFF668C0E}" name="Column9994" dataDxfId="6474"/>
    <tableColumn id="10031" xr3:uid="{622AE764-88D6-554E-8FD1-681C4072E8D6}" name="Column9995" dataDxfId="6473"/>
    <tableColumn id="10032" xr3:uid="{517E11C5-31D0-5D4E-874E-53469EB2942E}" name="Column9996" dataDxfId="6472"/>
    <tableColumn id="10033" xr3:uid="{B5E9F191-ABFF-9345-A8F4-667073634DDC}" name="Column9997" dataDxfId="6471"/>
    <tableColumn id="10034" xr3:uid="{639052A8-495A-424D-BCFD-C98A4C21D855}" name="Column9998" dataDxfId="6470"/>
    <tableColumn id="10035" xr3:uid="{AC890E84-E100-A041-A09B-ECA2B8714122}" name="Column9999" dataDxfId="6469"/>
    <tableColumn id="10036" xr3:uid="{13AFABCD-AC2A-584E-A1FA-32B8F7B767BA}" name="Column10000" dataDxfId="6468"/>
    <tableColumn id="10037" xr3:uid="{497DF3BE-6719-714A-A0F2-ED1F72CC71CB}" name="Column10001" dataDxfId="6467"/>
    <tableColumn id="10038" xr3:uid="{164B51A9-E213-9141-BEF1-A025786174C0}" name="Column10002" dataDxfId="6466"/>
    <tableColumn id="10039" xr3:uid="{26021227-168F-724B-BED5-79015EDCE6DA}" name="Column10003" dataDxfId="6465"/>
    <tableColumn id="10040" xr3:uid="{7689C209-FFB0-7D43-96E1-827A1A2B31E1}" name="Column10004" dataDxfId="6464"/>
    <tableColumn id="10041" xr3:uid="{43869FFF-2F0B-4849-B60B-6C850594ECEF}" name="Column10005" dataDxfId="6463"/>
    <tableColumn id="10042" xr3:uid="{99AEA91F-7CD8-C445-9265-98906D20E46E}" name="Column10006" dataDxfId="6462"/>
    <tableColumn id="10043" xr3:uid="{4E2F4FCF-C03A-744F-AB5A-4A55A5B59643}" name="Column10007" dataDxfId="6461"/>
    <tableColumn id="10044" xr3:uid="{0F235AFF-2E3B-C241-976E-EF79ABFB382D}" name="Column10008" dataDxfId="6460"/>
    <tableColumn id="10045" xr3:uid="{43425F97-A543-D046-9C25-EB33154A6245}" name="Column10009" dataDxfId="6459"/>
    <tableColumn id="10046" xr3:uid="{5311BF29-A914-5943-A45B-32A51767CC47}" name="Column10010" dataDxfId="6458"/>
    <tableColumn id="10047" xr3:uid="{BE44373F-511E-344B-B247-7B18729B4888}" name="Column10011" dataDxfId="6457"/>
    <tableColumn id="10048" xr3:uid="{18A9CAFE-2236-6C44-9FC6-B3FD1ECBF4E4}" name="Column10012" dataDxfId="6456"/>
    <tableColumn id="10049" xr3:uid="{661D3EC1-9C04-4B4B-A43E-A9D84097208B}" name="Column10013" dataDxfId="6455"/>
    <tableColumn id="10050" xr3:uid="{EDD31352-E832-C842-9523-9CA026D3E566}" name="Column10014" dataDxfId="6454"/>
    <tableColumn id="10051" xr3:uid="{06ABC528-3EAA-9740-99B4-EDB2628A6228}" name="Column10015" dataDxfId="6453"/>
    <tableColumn id="10052" xr3:uid="{6B6A3911-1181-3A47-9CE0-F62F296441DF}" name="Column10016" dataDxfId="6452"/>
    <tableColumn id="10053" xr3:uid="{DE74239D-0CF7-D64A-8227-4F02E025C3BA}" name="Column10017" dataDxfId="6451"/>
    <tableColumn id="10054" xr3:uid="{25EDDF6A-9362-6640-87EA-250438069E75}" name="Column10018" dataDxfId="6450"/>
    <tableColumn id="10055" xr3:uid="{B108EE20-7503-944F-AAD1-FBCC4016A892}" name="Column10019" dataDxfId="6449"/>
    <tableColumn id="10056" xr3:uid="{B0C45BFC-BD41-7D49-861F-E8D2F18ABCC7}" name="Column10020" dataDxfId="6448"/>
    <tableColumn id="10057" xr3:uid="{EB1CB937-3C56-3D44-B275-EF95B9D738A6}" name="Column10021" dataDxfId="6447"/>
    <tableColumn id="10058" xr3:uid="{78819BDB-F10F-3047-9345-19612798A2E3}" name="Column10022" dataDxfId="6446"/>
    <tableColumn id="10059" xr3:uid="{76CC3E8F-4592-FB4D-BAD7-B1DE2F7CF992}" name="Column10023" dataDxfId="6445"/>
    <tableColumn id="10060" xr3:uid="{625E1C32-4452-7748-A446-F2D790B957B4}" name="Column10024" dataDxfId="6444"/>
    <tableColumn id="10061" xr3:uid="{BE921A39-B84D-B842-A63D-402DDC1E5D6A}" name="Column10025" dataDxfId="6443"/>
    <tableColumn id="10062" xr3:uid="{57C6520E-C211-194F-A85F-D974DDF9F247}" name="Column10026" dataDxfId="6442"/>
    <tableColumn id="10063" xr3:uid="{756BD4AF-9050-2749-B6CE-15B7B189D498}" name="Column10027" dataDxfId="6441"/>
    <tableColumn id="10064" xr3:uid="{D8E57583-DB95-7644-9FEC-87008A90DA1E}" name="Column10028" dataDxfId="6440"/>
    <tableColumn id="10065" xr3:uid="{6AA00983-64C2-E446-BED5-9BBB49DB08C1}" name="Column10029" dataDxfId="6439"/>
    <tableColumn id="10066" xr3:uid="{29281AE9-4712-C446-A6D0-373F3A62304C}" name="Column10030" dataDxfId="6438"/>
    <tableColumn id="10067" xr3:uid="{6ABD970B-B5C6-C142-A703-F932BD699B13}" name="Column10031" dataDxfId="6437"/>
    <tableColumn id="10068" xr3:uid="{B7787C56-EBD7-DF45-86AA-31B1483D0AC9}" name="Column10032" dataDxfId="6436"/>
    <tableColumn id="10069" xr3:uid="{64795B6D-C306-594E-BD28-8E25B56CA415}" name="Column10033" dataDxfId="6435"/>
    <tableColumn id="10070" xr3:uid="{D3121B94-A541-F346-89C6-FFDF02E72AA9}" name="Column10034" dataDxfId="6434"/>
    <tableColumn id="10071" xr3:uid="{6A2D6B86-FDCE-6348-835C-C9B9056CBA30}" name="Column10035" dataDxfId="6433"/>
    <tableColumn id="10072" xr3:uid="{EB977157-91FD-4E48-8287-F08C77DF561B}" name="Column10036" dataDxfId="6432"/>
    <tableColumn id="10073" xr3:uid="{148F980F-7192-9441-BAD6-E8FF1780718E}" name="Column10037" dataDxfId="6431"/>
    <tableColumn id="10074" xr3:uid="{3620B183-AF28-DD4E-AE53-D09316EA348F}" name="Column10038" dataDxfId="6430"/>
    <tableColumn id="10075" xr3:uid="{71AC9DD0-973A-1748-B717-9753A71CD5E7}" name="Column10039" dataDxfId="6429"/>
    <tableColumn id="10076" xr3:uid="{E0184759-9BA4-1040-9F11-AC238E2A8AAD}" name="Column10040" dataDxfId="6428"/>
    <tableColumn id="10077" xr3:uid="{E980F31B-316A-6640-88A0-0C7E36F34746}" name="Column10041" dataDxfId="6427"/>
    <tableColumn id="10078" xr3:uid="{1F74ADB9-A8C7-F94C-A39C-302A5B920452}" name="Column10042" dataDxfId="6426"/>
    <tableColumn id="10079" xr3:uid="{E70E6171-EACF-B849-9A50-7174AF1089AD}" name="Column10043" dataDxfId="6425"/>
    <tableColumn id="10080" xr3:uid="{B76C9596-9708-934D-BD66-065BE2560515}" name="Column10044" dataDxfId="6424"/>
    <tableColumn id="10081" xr3:uid="{E8D58E5E-6232-EC46-9441-C44DF990F6D8}" name="Column10045" dataDxfId="6423"/>
    <tableColumn id="10082" xr3:uid="{B09ABB39-ECBA-2447-8E8C-34F4371492CC}" name="Column10046" dataDxfId="6422"/>
    <tableColumn id="10083" xr3:uid="{6929ED09-0E42-4341-AC82-C85105FB9E46}" name="Column10047" dataDxfId="6421"/>
    <tableColumn id="10084" xr3:uid="{21211448-0825-0346-9EB6-307DD5331D97}" name="Column10048" dataDxfId="6420"/>
    <tableColumn id="10085" xr3:uid="{50857685-4840-C141-9C6B-B565B89B8DA2}" name="Column10049" dataDxfId="6419"/>
    <tableColumn id="10086" xr3:uid="{A4A9F04F-E2B9-1540-B386-FEE462E0349B}" name="Column10050" dataDxfId="6418"/>
    <tableColumn id="10087" xr3:uid="{918AAD6A-CA9F-D943-8AB0-65545E2E2347}" name="Column10051" dataDxfId="6417"/>
    <tableColumn id="10088" xr3:uid="{389562AD-D763-4946-8B32-7976EC97DB46}" name="Column10052" dataDxfId="6416"/>
    <tableColumn id="10089" xr3:uid="{3EA33AE2-BB1A-9C44-9172-32628D279FAF}" name="Column10053" dataDxfId="6415"/>
    <tableColumn id="10090" xr3:uid="{A8604F87-8107-664F-ACBB-856D4289B6E2}" name="Column10054" dataDxfId="6414"/>
    <tableColumn id="10091" xr3:uid="{D1A1A559-5C50-7140-A1B8-2D830A61257B}" name="Column10055" dataDxfId="6413"/>
    <tableColumn id="10092" xr3:uid="{F5153C67-C4FD-BB48-9FD1-9CB9B4DF20A1}" name="Column10056" dataDxfId="6412"/>
    <tableColumn id="10093" xr3:uid="{42E6A932-F6FC-D34E-8E53-B9584A876BDE}" name="Column10057" dataDxfId="6411"/>
    <tableColumn id="10094" xr3:uid="{08DE2C2E-4693-B445-8DB2-01F6A76F8092}" name="Column10058" dataDxfId="6410"/>
    <tableColumn id="10095" xr3:uid="{E2E5B22A-DBB6-6241-9177-B61899214938}" name="Column10059" dataDxfId="6409"/>
    <tableColumn id="10096" xr3:uid="{869A9AEB-2430-EA4A-B29B-441EC69E6EE5}" name="Column10060" dataDxfId="6408"/>
    <tableColumn id="10097" xr3:uid="{7E18E97B-1B72-FB4D-A533-9DE129103692}" name="Column10061" dataDxfId="6407"/>
    <tableColumn id="10098" xr3:uid="{EC9F7CA7-2B31-E249-AE88-F55A11320D03}" name="Column10062" dataDxfId="6406"/>
    <tableColumn id="10099" xr3:uid="{1AA38B87-FF75-C64E-943F-F874B2ED9872}" name="Column10063" dataDxfId="6405"/>
    <tableColumn id="10100" xr3:uid="{5A8CB372-7773-D249-96E6-70975A6DC092}" name="Column10064" dataDxfId="6404"/>
    <tableColumn id="10101" xr3:uid="{DD1EF801-8F45-624D-BD7B-6CF2D5C7E9A2}" name="Column10065" dataDxfId="6403"/>
    <tableColumn id="10102" xr3:uid="{5CDEE608-AF04-A147-A09D-BF77E024CF88}" name="Column10066" dataDxfId="6402"/>
    <tableColumn id="10103" xr3:uid="{779A9284-E422-F041-A75A-1F62D7E94B85}" name="Column10067" dataDxfId="6401"/>
    <tableColumn id="10104" xr3:uid="{48C1CC14-123D-364F-BA5B-513EF30C71E1}" name="Column10068" dataDxfId="6400"/>
    <tableColumn id="10105" xr3:uid="{4EAB665F-EBD6-174F-9A61-81D4CA13375B}" name="Column10069" dataDxfId="6399"/>
    <tableColumn id="10106" xr3:uid="{52429C5D-4C87-8D46-BE36-6C649203C3A8}" name="Column10070" dataDxfId="6398"/>
    <tableColumn id="10107" xr3:uid="{6D2600C5-ADA5-A743-B5C7-40091481A369}" name="Column10071" dataDxfId="6397"/>
    <tableColumn id="10108" xr3:uid="{A9A8B423-F02F-F147-9A4D-E788E8A92992}" name="Column10072" dataDxfId="6396"/>
    <tableColumn id="10109" xr3:uid="{8C8F2B9A-8F32-2145-B954-53A92BDCF8A3}" name="Column10073" dataDxfId="6395"/>
    <tableColumn id="10110" xr3:uid="{E70B02FD-7F92-C949-8569-E82605C7527A}" name="Column10074" dataDxfId="6394"/>
    <tableColumn id="10111" xr3:uid="{82D9ECDE-8E3B-6040-B9CA-A26F936B137A}" name="Column10075" dataDxfId="6393"/>
    <tableColumn id="10112" xr3:uid="{956434D7-2E10-AA4D-B54F-7B992452E852}" name="Column10076" dataDxfId="6392"/>
    <tableColumn id="10113" xr3:uid="{DD5F23F5-171A-0542-9414-CEAEF86D8718}" name="Column10077" dataDxfId="6391"/>
    <tableColumn id="10114" xr3:uid="{6266E71B-42E7-BA47-B4F3-6147AB0048FD}" name="Column10078" dataDxfId="6390"/>
    <tableColumn id="10115" xr3:uid="{2706FFBB-43AD-AA49-96DB-D00281E43DDC}" name="Column10079" dataDxfId="6389"/>
    <tableColumn id="10116" xr3:uid="{1A291B31-A1C8-8841-9F0C-169AA743A8E1}" name="Column10080" dataDxfId="6388"/>
    <tableColumn id="10117" xr3:uid="{BE332FAB-F9BD-A84F-979B-C466E87B3A9F}" name="Column10081" dataDxfId="6387"/>
    <tableColumn id="10118" xr3:uid="{90582F56-C808-B345-8E8F-B4DB5F667021}" name="Column10082" dataDxfId="6386"/>
    <tableColumn id="10119" xr3:uid="{C665F098-44D7-2C49-BE57-CD68A5F72284}" name="Column10083" dataDxfId="6385"/>
    <tableColumn id="10120" xr3:uid="{75EB74C2-9751-1E40-B58C-F004AF24E09A}" name="Column10084" dataDxfId="6384"/>
    <tableColumn id="10121" xr3:uid="{B66BDEDC-10AC-7945-B4B3-EA539EAE34DB}" name="Column10085" dataDxfId="6383"/>
    <tableColumn id="10122" xr3:uid="{2C5A7608-9BAD-3841-8B50-33EF675A25C2}" name="Column10086" dataDxfId="6382"/>
    <tableColumn id="10123" xr3:uid="{5D3F149C-70B5-3340-81E4-EE968D6F23EA}" name="Column10087" dataDxfId="6381"/>
    <tableColumn id="10124" xr3:uid="{D284857C-E403-F943-A988-E6DA1DFEDEB3}" name="Column10088" dataDxfId="6380"/>
    <tableColumn id="10125" xr3:uid="{CE7E45B4-3587-D440-9EA0-70E57D3EC572}" name="Column10089" dataDxfId="6379"/>
    <tableColumn id="10126" xr3:uid="{7C4E1E71-83C4-E34E-853C-E56DD57ED16A}" name="Column10090" dataDxfId="6378"/>
    <tableColumn id="10127" xr3:uid="{9009195D-554D-9441-8D28-42305D16889A}" name="Column10091" dataDxfId="6377"/>
    <tableColumn id="10128" xr3:uid="{4C635D2C-28AA-AB4C-8820-7AB898A66C76}" name="Column10092" dataDxfId="6376"/>
    <tableColumn id="10129" xr3:uid="{58B08617-3977-9743-989F-3BD52B5F7E34}" name="Column10093" dataDxfId="6375"/>
    <tableColumn id="10130" xr3:uid="{06D556D1-9A8B-A849-AE83-69B1AC1399C6}" name="Column10094" dataDxfId="6374"/>
    <tableColumn id="10131" xr3:uid="{DE1E2345-986F-564C-9B07-3F6E4D005411}" name="Column10095" dataDxfId="6373"/>
    <tableColumn id="10132" xr3:uid="{487874A3-4110-A546-9366-B95557CABD02}" name="Column10096" dataDxfId="6372"/>
    <tableColumn id="10133" xr3:uid="{07CEAD1C-EAE5-7847-89CD-4F653611B37A}" name="Column10097" dataDxfId="6371"/>
    <tableColumn id="10134" xr3:uid="{4F40369A-489F-1A42-93FC-305657E72F70}" name="Column10098" dataDxfId="6370"/>
    <tableColumn id="10135" xr3:uid="{B3C40142-0AF8-3249-9C8E-C254F077C026}" name="Column10099" dataDxfId="6369"/>
    <tableColumn id="10136" xr3:uid="{0D4869BE-BDB6-F440-AE69-D3D41F8F4A13}" name="Column10100" dataDxfId="6368"/>
    <tableColumn id="10137" xr3:uid="{B0A546BC-7C96-4E4B-9FCC-DCD9D68C9A8D}" name="Column10101" dataDxfId="6367"/>
    <tableColumn id="10138" xr3:uid="{E416F2C3-A879-B44A-A90A-14D405E118BE}" name="Column10102" dataDxfId="6366"/>
    <tableColumn id="10139" xr3:uid="{7132A08D-B00B-804E-83B7-873637CA0753}" name="Column10103" dataDxfId="6365"/>
    <tableColumn id="10140" xr3:uid="{408322A5-154F-1742-AD6D-50CA53001329}" name="Column10104" dataDxfId="6364"/>
    <tableColumn id="10141" xr3:uid="{D587A37E-4C42-EC4E-8FA2-FE63BD4F40D2}" name="Column10105" dataDxfId="6363"/>
    <tableColumn id="10142" xr3:uid="{CA3DC1AE-8773-2B4C-B896-05A89448ADFE}" name="Column10106" dataDxfId="6362"/>
    <tableColumn id="10143" xr3:uid="{5BA184DF-C4CC-8544-850C-3D020C962D83}" name="Column10107" dataDxfId="6361"/>
    <tableColumn id="10144" xr3:uid="{8AE69805-C576-0444-93B6-6832454138A5}" name="Column10108" dataDxfId="6360"/>
    <tableColumn id="10145" xr3:uid="{6951E50C-A9AD-8A46-8777-1DC01695AE2C}" name="Column10109" dataDxfId="6359"/>
    <tableColumn id="10146" xr3:uid="{709F1FB9-AC64-EF41-B6C2-E0FFC5024F1C}" name="Column10110" dataDxfId="6358"/>
    <tableColumn id="10147" xr3:uid="{47EE1E80-75D0-444F-9681-E75B9D07DD80}" name="Column10111" dataDxfId="6357"/>
    <tableColumn id="10148" xr3:uid="{9210C5F0-B86F-0049-A898-6D488C6A4717}" name="Column10112" dataDxfId="6356"/>
    <tableColumn id="10149" xr3:uid="{DC64302E-584D-D743-A52E-689AC45FC4DF}" name="Column10113" dataDxfId="6355"/>
    <tableColumn id="10150" xr3:uid="{BF8E4A52-30A5-1641-B9C2-C656B0E65060}" name="Column10114" dataDxfId="6354"/>
    <tableColumn id="10151" xr3:uid="{2198C29A-14E9-A44C-A2CB-9DA3F0C411B9}" name="Column10115" dataDxfId="6353"/>
    <tableColumn id="10152" xr3:uid="{A47C1F47-6807-AC4E-81B0-0B6FA87ED4C7}" name="Column10116" dataDxfId="6352"/>
    <tableColumn id="10153" xr3:uid="{E6F2CB0E-55F7-1C47-A9D8-34814BBF4CE7}" name="Column10117" dataDxfId="6351"/>
    <tableColumn id="10154" xr3:uid="{5E0F2592-BCF8-E64B-A11B-8F9CDA726C4A}" name="Column10118" dataDxfId="6350"/>
    <tableColumn id="10155" xr3:uid="{B17C33CB-E6E8-7147-8D08-FB662C44F7F1}" name="Column10119" dataDxfId="6349"/>
    <tableColumn id="10156" xr3:uid="{08E0DA2B-1DAC-2D41-A10C-F730BFADFF85}" name="Column10120" dataDxfId="6348"/>
    <tableColumn id="10157" xr3:uid="{93502642-65BC-AB49-9F92-4593C16761C4}" name="Column10121" dataDxfId="6347"/>
    <tableColumn id="10158" xr3:uid="{64BEB372-C293-6D49-96BC-BFEF99A93847}" name="Column10122" dataDxfId="6346"/>
    <tableColumn id="10159" xr3:uid="{B503CFFD-D9E8-DA4A-B395-5B0195E67B29}" name="Column10123" dataDxfId="6345"/>
    <tableColumn id="10160" xr3:uid="{7F0069F6-ED0E-314F-A73C-9C7694DA14A6}" name="Column10124" dataDxfId="6344"/>
    <tableColumn id="10161" xr3:uid="{A29A766D-BC98-4A44-B0F4-D6268F31FCB1}" name="Column10125" dataDxfId="6343"/>
    <tableColumn id="10162" xr3:uid="{4BC6ABCB-EFE4-4E49-A73C-5ED7EF831AF9}" name="Column10126" dataDxfId="6342"/>
    <tableColumn id="10163" xr3:uid="{D8F9DF63-70ED-4145-BFFC-453C704411B6}" name="Column10127" dataDxfId="6341"/>
    <tableColumn id="10164" xr3:uid="{3D42BF5E-5569-5649-965E-B4EACE6E912A}" name="Column10128" dataDxfId="6340"/>
    <tableColumn id="10165" xr3:uid="{D3F9900A-456C-B949-9FEA-A324BE4F7CA9}" name="Column10129" dataDxfId="6339"/>
    <tableColumn id="10166" xr3:uid="{89FFDD5C-1889-614A-A715-F46DBB9EEFDD}" name="Column10130" dataDxfId="6338"/>
    <tableColumn id="10167" xr3:uid="{4C424F8A-577B-C74E-9170-B01C46F7ED8E}" name="Column10131" dataDxfId="6337"/>
    <tableColumn id="10168" xr3:uid="{7C951194-083D-304D-9527-A903CAF4431F}" name="Column10132" dataDxfId="6336"/>
    <tableColumn id="10169" xr3:uid="{5B0FD452-3A41-BB43-BEE5-86F463F2DCCE}" name="Column10133" dataDxfId="6335"/>
    <tableColumn id="10170" xr3:uid="{48000505-316A-214C-89A8-9A6E70DD1E79}" name="Column10134" dataDxfId="6334"/>
    <tableColumn id="10171" xr3:uid="{7A3797C2-F62D-0C43-8B4D-C8D44A7D27FB}" name="Column10135" dataDxfId="6333"/>
    <tableColumn id="10172" xr3:uid="{F96F13E2-59F7-DB42-A886-B8E1DBA477AF}" name="Column10136" dataDxfId="6332"/>
    <tableColumn id="10173" xr3:uid="{F4A46096-E529-034B-AEE9-CDBEB7E28E61}" name="Column10137" dataDxfId="6331"/>
    <tableColumn id="10174" xr3:uid="{6A7AA694-2B88-0C46-A2F4-EF286A741B94}" name="Column10138" dataDxfId="6330"/>
    <tableColumn id="10175" xr3:uid="{946CD95F-DA9B-5C40-9BFC-9BA5C72546FB}" name="Column10139" dataDxfId="6329"/>
    <tableColumn id="10176" xr3:uid="{728C4250-A3B8-1648-B37F-AAEED8D0E3D0}" name="Column10140" dataDxfId="6328"/>
    <tableColumn id="10177" xr3:uid="{E62F8220-7173-1F4E-887A-782A93A9009C}" name="Column10141" dataDxfId="6327"/>
    <tableColumn id="10178" xr3:uid="{DDC0113C-8937-E44C-A5F1-43C880DAF2EC}" name="Column10142" dataDxfId="6326"/>
    <tableColumn id="10179" xr3:uid="{733DB17A-41EC-4F46-903E-B697187900DD}" name="Column10143" dataDxfId="6325"/>
    <tableColumn id="10180" xr3:uid="{FE63EB4E-7AAC-9B43-89D7-38A5F3DE06E4}" name="Column10144" dataDxfId="6324"/>
    <tableColumn id="10181" xr3:uid="{33A7B7C2-6F75-FA49-A307-6BE00914470E}" name="Column10145" dataDxfId="6323"/>
    <tableColumn id="10182" xr3:uid="{715EF946-6BBA-4A45-BEE4-8AFF523B17E5}" name="Column10146" dataDxfId="6322"/>
    <tableColumn id="10183" xr3:uid="{784570B1-AEA3-4A41-A9CE-33A28AE92C3C}" name="Column10147" dataDxfId="6321"/>
    <tableColumn id="10184" xr3:uid="{D89B56B8-9E86-1C49-A3C9-676B4B8D2CD1}" name="Column10148" dataDxfId="6320"/>
    <tableColumn id="10185" xr3:uid="{B1B2363E-1CFD-DF41-94AE-937EB0FC9D5D}" name="Column10149" dataDxfId="6319"/>
    <tableColumn id="10186" xr3:uid="{0A55BED9-989B-754F-95AB-5B2FECB4EFDC}" name="Column10150" dataDxfId="6318"/>
    <tableColumn id="10187" xr3:uid="{9C8861C7-44B3-8947-986F-BBD788FFBE08}" name="Column10151" dataDxfId="6317"/>
    <tableColumn id="10188" xr3:uid="{4D108C91-80B2-5740-A8E9-A0E9CFF4AC2D}" name="Column10152" dataDxfId="6316"/>
    <tableColumn id="10189" xr3:uid="{9F5408E6-80B2-B34D-BD2C-F9AE38D4D871}" name="Column10153" dataDxfId="6315"/>
    <tableColumn id="10190" xr3:uid="{E82AB1E1-246B-D643-BBBF-0A8895166970}" name="Column10154" dataDxfId="6314"/>
    <tableColumn id="10191" xr3:uid="{3D1F188D-D257-874D-B52E-FE1F3BC940AA}" name="Column10155" dataDxfId="6313"/>
    <tableColumn id="10192" xr3:uid="{D0F06EBB-28C6-7A48-8586-97B4008ED254}" name="Column10156" dataDxfId="6312"/>
    <tableColumn id="10193" xr3:uid="{7615A4BE-341B-CB4C-935C-0F0EC9841F35}" name="Column10157" dataDxfId="6311"/>
    <tableColumn id="10194" xr3:uid="{5CD00A96-812C-224A-BC70-A90BE6579271}" name="Column10158" dataDxfId="6310"/>
    <tableColumn id="10195" xr3:uid="{5CC696CE-1ECB-2748-83F7-99A2FAFCC847}" name="Column10159" dataDxfId="6309"/>
    <tableColumn id="10196" xr3:uid="{F2A5F896-C609-1C42-8B33-6B1C1B954CC8}" name="Column10160" dataDxfId="6308"/>
    <tableColumn id="10197" xr3:uid="{270256CC-1C33-2C4F-A39A-B7CE4286AB55}" name="Column10161" dataDxfId="6307"/>
    <tableColumn id="10198" xr3:uid="{846FDC42-CF8F-AD40-A37C-A9805A045E9D}" name="Column10162" dataDxfId="6306"/>
    <tableColumn id="10199" xr3:uid="{CD452F8C-F00C-8C46-AC25-9F841772941E}" name="Column10163" dataDxfId="6305"/>
    <tableColumn id="10200" xr3:uid="{73B28E49-1542-2346-B899-C34C1E719F34}" name="Column10164" dataDxfId="6304"/>
    <tableColumn id="10201" xr3:uid="{19084883-FA4D-264E-B5F4-47DE180223DE}" name="Column10165" dataDxfId="6303"/>
    <tableColumn id="10202" xr3:uid="{EEB59CE9-8B3C-784C-8AFB-2A8F2EAF7C68}" name="Column10166" dataDxfId="6302"/>
    <tableColumn id="10203" xr3:uid="{01D35B9B-4961-C04B-9B30-D2942D6BDF8B}" name="Column10167" dataDxfId="6301"/>
    <tableColumn id="10204" xr3:uid="{CC3FB39B-C63D-1048-9AD6-CCD5EB27448C}" name="Column10168" dataDxfId="6300"/>
    <tableColumn id="10205" xr3:uid="{F6CDAF3F-DAD4-9442-9085-2F3194A5D971}" name="Column10169" dataDxfId="6299"/>
    <tableColumn id="10206" xr3:uid="{40BB4FC7-471B-514D-8CB0-C9CF2EE86938}" name="Column10170" dataDxfId="6298"/>
    <tableColumn id="10207" xr3:uid="{67445E21-3D20-2D41-9646-19140A6D79B7}" name="Column10171" dataDxfId="6297"/>
    <tableColumn id="10208" xr3:uid="{A3936AA7-5637-1F4F-9454-82678F72712D}" name="Column10172" dataDxfId="6296"/>
    <tableColumn id="10209" xr3:uid="{74F1CD64-1958-B94E-8BA8-970CF4042F82}" name="Column10173" dataDxfId="6295"/>
    <tableColumn id="10210" xr3:uid="{E1005FFC-4A95-6C4D-A714-2D642C4DB94C}" name="Column10174" dataDxfId="6294"/>
    <tableColumn id="10211" xr3:uid="{7240F330-11A7-E645-B596-0C06F0A5ADB1}" name="Column10175" dataDxfId="6293"/>
    <tableColumn id="10212" xr3:uid="{4A9C6B74-B859-5448-8367-1A60D152F3D9}" name="Column10176" dataDxfId="6292"/>
    <tableColumn id="10213" xr3:uid="{680A6DFD-9365-1A49-9D6E-8148244E239E}" name="Column10177" dataDxfId="6291"/>
    <tableColumn id="10214" xr3:uid="{A9907AE8-9E85-654A-9F9F-AEB5B1281860}" name="Column10178" dataDxfId="6290"/>
    <tableColumn id="10215" xr3:uid="{3F08AD9C-CBCB-BE49-92CF-0487F9F50E94}" name="Column10179" dataDxfId="6289"/>
    <tableColumn id="10216" xr3:uid="{C42E11AE-F8D3-E34F-8C02-33D6A9296E1D}" name="Column10180" dataDxfId="6288"/>
    <tableColumn id="10217" xr3:uid="{84BE41F5-D188-FA4A-AE12-4818E7D226B3}" name="Column10181" dataDxfId="6287"/>
    <tableColumn id="10218" xr3:uid="{15612A8D-D936-A544-9003-D250ECC2DB38}" name="Column10182" dataDxfId="6286"/>
    <tableColumn id="10219" xr3:uid="{AE937E11-8D77-5A44-A5BD-313974900E27}" name="Column10183" dataDxfId="6285"/>
    <tableColumn id="10220" xr3:uid="{2E55D32C-C66C-6347-8F0F-2556A9586410}" name="Column10184" dataDxfId="6284"/>
    <tableColumn id="10221" xr3:uid="{C1D804A1-8976-3346-A5E8-26364341D460}" name="Column10185" dataDxfId="6283"/>
    <tableColumn id="10222" xr3:uid="{4F0FCE97-502D-D643-9830-5423B5273E69}" name="Column10186" dataDxfId="6282"/>
    <tableColumn id="10223" xr3:uid="{D3C053B0-3471-2F41-8624-D5DF4378B461}" name="Column10187" dataDxfId="6281"/>
    <tableColumn id="10224" xr3:uid="{E14F0ABB-367C-FB4B-942D-4A7212D73937}" name="Column10188" dataDxfId="6280"/>
    <tableColumn id="10225" xr3:uid="{53217F71-977B-EA4E-9F22-B5775E0853F0}" name="Column10189" dataDxfId="6279"/>
    <tableColumn id="10226" xr3:uid="{409FA356-8FC4-224A-A171-9F7ACAAAD3F4}" name="Column10190" dataDxfId="6278"/>
    <tableColumn id="10227" xr3:uid="{7122CBCD-751B-C546-9AA0-851E7A4CBC0A}" name="Column10191" dataDxfId="6277"/>
    <tableColumn id="10228" xr3:uid="{3483307B-D16F-6048-B96F-F584D81287E7}" name="Column10192" dataDxfId="6276"/>
    <tableColumn id="10229" xr3:uid="{28FC71E9-7038-7E4D-9609-E42399652B6A}" name="Column10193" dataDxfId="6275"/>
    <tableColumn id="10230" xr3:uid="{59EA15B0-6E1F-3849-8212-A23F481E8086}" name="Column10194" dataDxfId="6274"/>
    <tableColumn id="10231" xr3:uid="{ABC1A427-20BD-7647-92E8-C180E3DC189B}" name="Column10195" dataDxfId="6273"/>
    <tableColumn id="10232" xr3:uid="{5A4A45FC-CC69-B747-83F2-9DA4FFDD6D96}" name="Column10196" dataDxfId="6272"/>
    <tableColumn id="10233" xr3:uid="{07A8AB87-922F-3948-BD64-BD4F186A0638}" name="Column10197" dataDxfId="6271"/>
    <tableColumn id="10234" xr3:uid="{05585143-12C4-2D48-81B8-451F27772418}" name="Column10198" dataDxfId="6270"/>
    <tableColumn id="10235" xr3:uid="{C8D326FE-A62F-234D-B5D1-5DCEDCFBF94C}" name="Column10199" dataDxfId="6269"/>
    <tableColumn id="10236" xr3:uid="{7E097300-7C68-8C48-B283-1B287E26D698}" name="Column10200" dataDxfId="6268"/>
    <tableColumn id="10237" xr3:uid="{DAC0F06A-E6AC-A344-ACC2-8EC8436AC501}" name="Column10201" dataDxfId="6267"/>
    <tableColumn id="10238" xr3:uid="{9DC5488D-77E4-C64B-8AF9-72C4A029829A}" name="Column10202" dataDxfId="6266"/>
    <tableColumn id="10239" xr3:uid="{1180BBEC-E254-9C4C-8427-6AC5D7ED3F96}" name="Column10203" dataDxfId="6265"/>
    <tableColumn id="10240" xr3:uid="{AF81E360-B9A3-E14B-970F-12DD4F43EB86}" name="Column10204" dataDxfId="6264"/>
    <tableColumn id="10241" xr3:uid="{5E189A83-8CFC-1149-B267-DCF9A6515099}" name="Column10205" dataDxfId="6263"/>
    <tableColumn id="10242" xr3:uid="{7EB151E5-950E-7646-844E-C5ACFAD54D73}" name="Column10206" dataDxfId="6262"/>
    <tableColumn id="10243" xr3:uid="{840738AD-2111-5649-AA31-B898656A735B}" name="Column10207" dataDxfId="6261"/>
    <tableColumn id="10244" xr3:uid="{F504F1AD-0F31-ED49-BD53-C411F232FCD8}" name="Column10208" dataDxfId="6260"/>
    <tableColumn id="10245" xr3:uid="{11A442AB-5AFE-5449-A5DC-A23501062726}" name="Column10209" dataDxfId="6259"/>
    <tableColumn id="10246" xr3:uid="{2CA5BA05-B2DB-2D4D-AD4B-7E2D02D19344}" name="Column10210" dataDxfId="6258"/>
    <tableColumn id="10247" xr3:uid="{7B5DA00C-D1D5-8F49-B932-1BEE4D5CBF75}" name="Column10211" dataDxfId="6257"/>
    <tableColumn id="10248" xr3:uid="{9E4E08A7-A2A7-604B-85AB-3DD81293AE85}" name="Column10212" dataDxfId="6256"/>
    <tableColumn id="10249" xr3:uid="{EBD1FB25-586E-4741-9C14-83B9B0F1F0D4}" name="Column10213" dataDxfId="6255"/>
    <tableColumn id="10250" xr3:uid="{DFBDDC33-0D45-2143-9DE9-382FA04523FC}" name="Column10214" dataDxfId="6254"/>
    <tableColumn id="10251" xr3:uid="{4F1E3D07-47F4-1245-87A2-B3A7984204D3}" name="Column10215" dataDxfId="6253"/>
    <tableColumn id="10252" xr3:uid="{D3B7E065-60F5-EE4E-A48D-CB56CDC2D49D}" name="Column10216" dataDxfId="6252"/>
    <tableColumn id="10253" xr3:uid="{771438CC-DD36-904D-9516-589A365BE519}" name="Column10217" dataDxfId="6251"/>
    <tableColumn id="10254" xr3:uid="{EFEF46C8-CA74-FF44-B3E7-BACC0B81673D}" name="Column10218" dataDxfId="6250"/>
    <tableColumn id="10255" xr3:uid="{F8067AAA-308C-3A4F-8F3C-60BCE7B94864}" name="Column10219" dataDxfId="6249"/>
    <tableColumn id="10256" xr3:uid="{9B40EDFA-EBB7-794D-A43B-E54683B2AB61}" name="Column10220" dataDxfId="6248"/>
    <tableColumn id="10257" xr3:uid="{BE2009C5-CF3D-7244-BC9C-068762ADC82E}" name="Column10221" dataDxfId="6247"/>
    <tableColumn id="10258" xr3:uid="{6B269193-8C84-434D-AA63-4F89087CFAB9}" name="Column10222" dataDxfId="6246"/>
    <tableColumn id="10259" xr3:uid="{D688E0BF-0DFA-134F-8695-C28FFB2AECB1}" name="Column10223" dataDxfId="6245"/>
    <tableColumn id="10260" xr3:uid="{F7AAB48C-3582-C448-84EA-031076BEA043}" name="Column10224" dataDxfId="6244"/>
    <tableColumn id="10261" xr3:uid="{F56A2735-69CA-8D43-BF24-BC735338BA56}" name="Column10225" dataDxfId="6243"/>
    <tableColumn id="10262" xr3:uid="{33701F63-F2C0-254E-A70C-39FD6AF79BE3}" name="Column10226" dataDxfId="6242"/>
    <tableColumn id="10263" xr3:uid="{AEBCB9EB-B4A2-754C-83BF-12CCC6104A0D}" name="Column10227" dataDxfId="6241"/>
    <tableColumn id="10264" xr3:uid="{0C3BCA5F-A931-B844-B460-FD3E6BE159E0}" name="Column10228" dataDxfId="6240"/>
    <tableColumn id="10265" xr3:uid="{6D888918-B950-BC49-B754-85A213D58531}" name="Column10229" dataDxfId="6239"/>
    <tableColumn id="10266" xr3:uid="{3A9EB3EF-2DF2-D84D-AA16-7B6039BF070C}" name="Column10230" dataDxfId="6238"/>
    <tableColumn id="10267" xr3:uid="{4F82A541-E910-AC4A-90CD-FABD043CFEBD}" name="Column10231" dataDxfId="6237"/>
    <tableColumn id="10268" xr3:uid="{DEEB5B9F-9660-674E-B4D3-BB2EB93AEF9B}" name="Column10232" dataDxfId="6236"/>
    <tableColumn id="10269" xr3:uid="{365D001F-BC55-A64E-A600-4A0CF314E1AC}" name="Column10233" dataDxfId="6235"/>
    <tableColumn id="10270" xr3:uid="{3D8F0F14-7178-4042-9DFB-90F037927C91}" name="Column10234" dataDxfId="6234"/>
    <tableColumn id="10271" xr3:uid="{8E37902C-AFCE-D248-A54B-2C8B3A4C7437}" name="Column10235" dataDxfId="6233"/>
    <tableColumn id="10272" xr3:uid="{D4F64778-2099-3445-BE11-219267C0ACB3}" name="Column10236" dataDxfId="6232"/>
    <tableColumn id="10273" xr3:uid="{0BBB5C0E-117B-D64A-AC4C-ABBAAF9F7362}" name="Column10237" dataDxfId="6231"/>
    <tableColumn id="10274" xr3:uid="{40EBB420-EAC9-E449-B91F-C072C7044B82}" name="Column10238" dataDxfId="6230"/>
    <tableColumn id="10275" xr3:uid="{59BD6BD5-56E2-BB49-AC05-BC4C682B4017}" name="Column10239" dataDxfId="6229"/>
    <tableColumn id="10276" xr3:uid="{49C37847-F269-4842-ABF4-1C154EA57322}" name="Column10240" dataDxfId="6228"/>
    <tableColumn id="10277" xr3:uid="{9F95B321-153D-4C4C-914C-FFB4908ED190}" name="Column10241" dataDxfId="6227"/>
    <tableColumn id="10278" xr3:uid="{079CCC09-1F7E-7A4C-B32E-12BC88F2FEC6}" name="Column10242" dataDxfId="6226"/>
    <tableColumn id="10279" xr3:uid="{FE1D4E02-7FAA-B84C-B569-CF8C041C53B2}" name="Column10243" dataDxfId="6225"/>
    <tableColumn id="10280" xr3:uid="{4A7B0F79-9118-1549-8A5E-3F1447CDF67A}" name="Column10244" dataDxfId="6224"/>
    <tableColumn id="10281" xr3:uid="{67361C41-30CF-D846-A0A0-778D72395B06}" name="Column10245" dataDxfId="6223"/>
    <tableColumn id="10282" xr3:uid="{ECBE2A09-F1A9-7C4A-B1DE-9112B9EC84F8}" name="Column10246" dataDxfId="6222"/>
    <tableColumn id="10283" xr3:uid="{E52D631B-C2E8-FD48-9BE6-24A60385EEF3}" name="Column10247" dataDxfId="6221"/>
    <tableColumn id="10284" xr3:uid="{4BDCFAAF-0740-2D4D-9A6A-FC2010913A6E}" name="Column10248" dataDxfId="6220"/>
    <tableColumn id="10285" xr3:uid="{DAC4B67C-19B4-8843-9694-2C3B8FF245B9}" name="Column10249" dataDxfId="6219"/>
    <tableColumn id="10286" xr3:uid="{C5167505-D6CF-2A46-92D9-48D64D9E43C3}" name="Column10250" dataDxfId="6218"/>
    <tableColumn id="10287" xr3:uid="{DD3964B6-EA90-FF4C-9928-6881DB3AA4EA}" name="Column10251" dataDxfId="6217"/>
    <tableColumn id="10288" xr3:uid="{382F85EA-EFF9-E145-BAFF-B821BC149D75}" name="Column10252" dataDxfId="6216"/>
    <tableColumn id="10289" xr3:uid="{A0FBFDB1-5665-5A42-99C5-7D370AE5606B}" name="Column10253" dataDxfId="6215"/>
    <tableColumn id="10290" xr3:uid="{766BA28A-CDEB-0240-8215-9B15CD1DE6DC}" name="Column10254" dataDxfId="6214"/>
    <tableColumn id="10291" xr3:uid="{A6300C4C-12E8-3148-A51B-1E92E91DF485}" name="Column10255" dataDxfId="6213"/>
    <tableColumn id="10292" xr3:uid="{B83D8580-7B34-B343-9F2F-092C6981C5E6}" name="Column10256" dataDxfId="6212"/>
    <tableColumn id="10293" xr3:uid="{887103C8-43E3-7840-A978-0E074452A265}" name="Column10257" dataDxfId="6211"/>
    <tableColumn id="10294" xr3:uid="{E636A6F9-2FEC-5D4B-B840-968ACE765B98}" name="Column10258" dataDxfId="6210"/>
    <tableColumn id="10295" xr3:uid="{DE76E501-C7E0-A045-8D06-DE3487B56BFF}" name="Column10259" dataDxfId="6209"/>
    <tableColumn id="10296" xr3:uid="{CD519F39-7080-DC46-9096-07EEB5BE5FE8}" name="Column10260" dataDxfId="6208"/>
    <tableColumn id="10297" xr3:uid="{DEF5EB21-34D0-C741-AFCB-A1E0E50ACADB}" name="Column10261" dataDxfId="6207"/>
    <tableColumn id="10298" xr3:uid="{E962B146-54FD-4343-B462-BF64D572632D}" name="Column10262" dataDxfId="6206"/>
    <tableColumn id="10299" xr3:uid="{8627A3EF-A279-534A-BC4D-A8018ED4B408}" name="Column10263" dataDxfId="6205"/>
    <tableColumn id="10300" xr3:uid="{05D92A49-1C81-7347-97FC-65848A1095E4}" name="Column10264" dataDxfId="6204"/>
    <tableColumn id="10301" xr3:uid="{F46FAAC6-55C2-0249-A9EA-BC51D5E9CB86}" name="Column10265" dataDxfId="6203"/>
    <tableColumn id="10302" xr3:uid="{877E2338-16D7-C346-99FB-E2CFD47DAF1C}" name="Column10266" dataDxfId="6202"/>
    <tableColumn id="10303" xr3:uid="{5B2E4638-37BE-4B4A-9DE2-21D255130BE5}" name="Column10267" dataDxfId="6201"/>
    <tableColumn id="10304" xr3:uid="{50F7D74A-BBB1-DC4F-9314-5C93BEA08AB4}" name="Column10268" dataDxfId="6200"/>
    <tableColumn id="10305" xr3:uid="{9A67DA8D-F288-884B-AF77-87B42ABAAD75}" name="Column10269" dataDxfId="6199"/>
    <tableColumn id="10306" xr3:uid="{7308B87A-D47E-CE4A-BD1F-4732D1B1829B}" name="Column10270" dataDxfId="6198"/>
    <tableColumn id="10307" xr3:uid="{F9F8DB9C-EAA2-DA4E-A26A-AA4199486443}" name="Column10271" dataDxfId="6197"/>
    <tableColumn id="10308" xr3:uid="{13CFAB5A-8181-1647-B090-22E7062B1518}" name="Column10272" dataDxfId="6196"/>
    <tableColumn id="10309" xr3:uid="{E331AE04-A42E-DB43-A3C2-F27CC3B42157}" name="Column10273" dataDxfId="6195"/>
    <tableColumn id="10310" xr3:uid="{D07F9B53-DAD9-8C4C-B4EB-0F87C9187A25}" name="Column10274" dataDxfId="6194"/>
    <tableColumn id="10311" xr3:uid="{007C73B7-2A43-0744-A53C-0962236EA696}" name="Column10275" dataDxfId="6193"/>
    <tableColumn id="10312" xr3:uid="{E9013233-44EF-404C-825F-BD22D3BDD4BC}" name="Column10276" dataDxfId="6192"/>
    <tableColumn id="10313" xr3:uid="{A4381BA1-E8D1-C84C-A85C-3CAB712DA1A3}" name="Column10277" dataDxfId="6191"/>
    <tableColumn id="10314" xr3:uid="{008086CB-A15C-AE46-B8E7-BB393C51DFB9}" name="Column10278" dataDxfId="6190"/>
    <tableColumn id="10315" xr3:uid="{04FB464D-AC00-4744-8FF9-1215DE9D139D}" name="Column10279" dataDxfId="6189"/>
    <tableColumn id="10316" xr3:uid="{205A6E24-916D-2F46-B358-FB3FF9073C3F}" name="Column10280" dataDxfId="6188"/>
    <tableColumn id="10317" xr3:uid="{A2964A04-2A1D-6A4E-92AF-5FC08B631C89}" name="Column10281" dataDxfId="6187"/>
    <tableColumn id="10318" xr3:uid="{0CCEEF34-112B-3347-A6E2-FAD6B6981419}" name="Column10282" dataDxfId="6186"/>
    <tableColumn id="10319" xr3:uid="{2FE95179-B875-004B-8DD4-59D3B4458BE1}" name="Column10283" dataDxfId="6185"/>
    <tableColumn id="10320" xr3:uid="{EE90F3C6-F9CF-854E-BAA3-9F356EB79A7F}" name="Column10284" dataDxfId="6184"/>
    <tableColumn id="10321" xr3:uid="{97F2A133-DF0B-E646-9D4B-69E46F56DE2E}" name="Column10285" dataDxfId="6183"/>
    <tableColumn id="10322" xr3:uid="{16797AF9-C42E-9841-ADED-EA2D5786AB44}" name="Column10286" dataDxfId="6182"/>
    <tableColumn id="10323" xr3:uid="{E8857B33-AD76-9A49-8CE7-93ADF1BF9B31}" name="Column10287" dataDxfId="6181"/>
    <tableColumn id="10324" xr3:uid="{2649CFF7-5FFA-B140-A8D6-08514C31820D}" name="Column10288" dataDxfId="6180"/>
    <tableColumn id="10325" xr3:uid="{9D61F40C-A184-D64C-AE27-F40644AC9279}" name="Column10289" dataDxfId="6179"/>
    <tableColumn id="10326" xr3:uid="{EEFAE3BA-23D6-EB43-9DEB-70AC23B2C1A7}" name="Column10290" dataDxfId="6178"/>
    <tableColumn id="10327" xr3:uid="{4A057A95-F911-2F40-B7C1-EB2B08906653}" name="Column10291" dataDxfId="6177"/>
    <tableColumn id="10328" xr3:uid="{9A2BD1E9-3AFF-4347-8710-DCE684491173}" name="Column10292" dataDxfId="6176"/>
    <tableColumn id="10329" xr3:uid="{4094E8B3-3A21-BE40-A096-03D3C324F943}" name="Column10293" dataDxfId="6175"/>
    <tableColumn id="10330" xr3:uid="{80A7260C-072A-5149-8570-AEDD90B4F5F9}" name="Column10294" dataDxfId="6174"/>
    <tableColumn id="10331" xr3:uid="{F9FA844A-BDAD-934B-AFA5-F48889D0EC84}" name="Column10295" dataDxfId="6173"/>
    <tableColumn id="10332" xr3:uid="{5A38FD40-6BA1-BD40-BA4D-CA6DDB69157A}" name="Column10296" dataDxfId="6172"/>
    <tableColumn id="10333" xr3:uid="{4BC9F490-118C-044A-BF7B-6104EFAC9080}" name="Column10297" dataDxfId="6171"/>
    <tableColumn id="10334" xr3:uid="{DF725934-8C56-0C44-859A-15FBA133FDF6}" name="Column10298" dataDxfId="6170"/>
    <tableColumn id="10335" xr3:uid="{B20BC5B9-4F78-4A4E-A49D-EAAE86FAE7A9}" name="Column10299" dataDxfId="6169"/>
    <tableColumn id="10336" xr3:uid="{B2D9B26C-CCEA-2B46-A8FF-29DE0E2F4813}" name="Column10300" dataDxfId="6168"/>
    <tableColumn id="10337" xr3:uid="{0E131C29-A4E1-A94B-AD7C-B43B92B204B7}" name="Column10301" dataDxfId="6167"/>
    <tableColumn id="10338" xr3:uid="{78BBEC1C-2D3D-AB40-BD86-C74DA6B38F7E}" name="Column10302" dataDxfId="6166"/>
    <tableColumn id="10339" xr3:uid="{88C72CC3-88B0-3846-8C34-6B92B299B297}" name="Column10303" dataDxfId="6165"/>
    <tableColumn id="10340" xr3:uid="{863EE97A-D68C-C142-8C07-1F48B40B754C}" name="Column10304" dataDxfId="6164"/>
    <tableColumn id="10341" xr3:uid="{E78E0D75-4E74-7C42-A475-DEFE4117311B}" name="Column10305" dataDxfId="6163"/>
    <tableColumn id="10342" xr3:uid="{3C8FE7BB-80C2-AA48-BC46-944C3D02D5C5}" name="Column10306" dataDxfId="6162"/>
    <tableColumn id="10343" xr3:uid="{B5BBFD35-8F88-F04F-9A0E-7B5F266B487B}" name="Column10307" dataDxfId="6161"/>
    <tableColumn id="10344" xr3:uid="{54205DA4-81C8-4141-8C4D-B2117034E9F8}" name="Column10308" dataDxfId="6160"/>
    <tableColumn id="10345" xr3:uid="{11529B78-9817-724D-8E96-075A98535D92}" name="Column10309" dataDxfId="6159"/>
    <tableColumn id="10346" xr3:uid="{D950458F-F4E6-EA4B-B3DC-F664BA8C2D1E}" name="Column10310" dataDxfId="6158"/>
    <tableColumn id="10347" xr3:uid="{263F4A0F-1818-2441-8760-934879FE333D}" name="Column10311" dataDxfId="6157"/>
    <tableColumn id="10348" xr3:uid="{7FAE722D-E06B-8C4D-B96C-F595FF6C553C}" name="Column10312" dataDxfId="6156"/>
    <tableColumn id="10349" xr3:uid="{9C2D4E27-3FCE-7540-834E-BA2501BC9F10}" name="Column10313" dataDxfId="6155"/>
    <tableColumn id="10350" xr3:uid="{1F8B2244-484E-0842-B1D7-1037FD5328F8}" name="Column10314" dataDxfId="6154"/>
    <tableColumn id="10351" xr3:uid="{647DF846-3D5B-9A44-A7F8-9C5EF5B9BF1E}" name="Column10315" dataDxfId="6153"/>
    <tableColumn id="10352" xr3:uid="{5528C49C-E0D9-3442-8D56-8995EF0FDE49}" name="Column10316" dataDxfId="6152"/>
    <tableColumn id="10353" xr3:uid="{F240CBDA-509A-6443-ACFA-9B73A4195C9B}" name="Column10317" dataDxfId="6151"/>
    <tableColumn id="10354" xr3:uid="{CBB285C0-E221-CE4E-9B8E-75265579D4CA}" name="Column10318" dataDxfId="6150"/>
    <tableColumn id="10355" xr3:uid="{E321F741-BDC6-D44E-8660-131C03281F1D}" name="Column10319" dataDxfId="6149"/>
    <tableColumn id="10356" xr3:uid="{9245F3E7-7ADF-FB4A-A1C8-E3140FA6C000}" name="Column10320" dataDxfId="6148"/>
    <tableColumn id="10357" xr3:uid="{174F1EB6-C54D-4F42-B5DD-9B895796C43E}" name="Column10321" dataDxfId="6147"/>
    <tableColumn id="10358" xr3:uid="{452644AA-665B-094D-AB9D-93239DFC899B}" name="Column10322" dataDxfId="6146"/>
    <tableColumn id="10359" xr3:uid="{B8653C4A-B58B-7845-807B-33289580100E}" name="Column10323" dataDxfId="6145"/>
    <tableColumn id="10360" xr3:uid="{0057901C-20FB-DE44-8C4A-B8AEE3A87065}" name="Column10324" dataDxfId="6144"/>
    <tableColumn id="10361" xr3:uid="{002EA889-4B14-114D-8D9C-26A064026CC5}" name="Column10325" dataDxfId="6143"/>
    <tableColumn id="10362" xr3:uid="{E7CBA22A-7885-9C48-8108-7D4A493B8D04}" name="Column10326" dataDxfId="6142"/>
    <tableColumn id="10363" xr3:uid="{A36272F6-E303-8C45-8AC2-50AE911D8911}" name="Column10327" dataDxfId="6141"/>
    <tableColumn id="10364" xr3:uid="{BA6C0EC8-BCA0-FA43-8934-302746CEEE1C}" name="Column10328" dataDxfId="6140"/>
    <tableColumn id="10365" xr3:uid="{D9C0A7BC-2496-694C-A19C-622E53D306F6}" name="Column10329" dataDxfId="6139"/>
    <tableColumn id="10366" xr3:uid="{18F0B352-A9D9-2B4F-BB1F-36B4B86CC474}" name="Column10330" dataDxfId="6138"/>
    <tableColumn id="10367" xr3:uid="{A727119C-1238-5F4A-BF47-DA33AB254864}" name="Column10331" dataDxfId="6137"/>
    <tableColumn id="10368" xr3:uid="{E1C7C626-F749-CB4F-9001-7764235081AF}" name="Column10332" dataDxfId="6136"/>
    <tableColumn id="10369" xr3:uid="{3243B6FA-0F88-8640-9750-F51925B44C3D}" name="Column10333" dataDxfId="6135"/>
    <tableColumn id="10370" xr3:uid="{72410D16-2C4A-A040-994E-E2E74363D355}" name="Column10334" dataDxfId="6134"/>
    <tableColumn id="10371" xr3:uid="{08DFE453-5B64-794B-A114-61E7C8BD0BB2}" name="Column10335" dataDxfId="6133"/>
    <tableColumn id="10372" xr3:uid="{B000D919-CEE0-8647-8DB3-5952A455D0DA}" name="Column10336" dataDxfId="6132"/>
    <tableColumn id="10373" xr3:uid="{41A38892-056E-3040-B4F2-1FC0607C2EDD}" name="Column10337" dataDxfId="6131"/>
    <tableColumn id="10374" xr3:uid="{C002F2D6-D3FA-094F-BD79-37CEEB60AFDF}" name="Column10338" dataDxfId="6130"/>
    <tableColumn id="10375" xr3:uid="{C5FE9B21-3A1B-9F43-8465-671D29F700D8}" name="Column10339" dataDxfId="6129"/>
    <tableColumn id="10376" xr3:uid="{5F02A308-0335-CE40-9CE3-ADA2EDA3F26A}" name="Column10340" dataDxfId="6128"/>
    <tableColumn id="10377" xr3:uid="{62C5EB98-064C-B04D-B00A-4D7E44DD8A6F}" name="Column10341" dataDxfId="6127"/>
    <tableColumn id="10378" xr3:uid="{BEA0C571-2B8D-034F-8848-2E3BF6BC9E9C}" name="Column10342" dataDxfId="6126"/>
    <tableColumn id="10379" xr3:uid="{D339150A-54F8-7F47-84BC-55F6D0993F79}" name="Column10343" dataDxfId="6125"/>
    <tableColumn id="10380" xr3:uid="{015EC2E1-FAEE-9C4B-852A-FD825D5EA8D2}" name="Column10344" dataDxfId="6124"/>
    <tableColumn id="10381" xr3:uid="{847F8177-7DF4-6649-9D6A-0A98978C7E4D}" name="Column10345" dataDxfId="6123"/>
    <tableColumn id="10382" xr3:uid="{68E6B529-F0C6-F24E-8EF1-D5102B2900E6}" name="Column10346" dataDxfId="6122"/>
    <tableColumn id="10383" xr3:uid="{E3A4E033-155F-EB45-BBF5-5A915A27E9F0}" name="Column10347" dataDxfId="6121"/>
    <tableColumn id="10384" xr3:uid="{598C965F-8E3C-814B-A01C-8E5FBA4315B3}" name="Column10348" dataDxfId="6120"/>
    <tableColumn id="10385" xr3:uid="{DAED7BB3-0E98-BB49-B0DA-46C3A55CC923}" name="Column10349" dataDxfId="6119"/>
    <tableColumn id="10386" xr3:uid="{D703E7B7-C8E7-2E46-B7B8-C56DBD3FB92E}" name="Column10350" dataDxfId="6118"/>
    <tableColumn id="10387" xr3:uid="{02656512-15BB-7140-B710-0738D7055366}" name="Column10351" dataDxfId="6117"/>
    <tableColumn id="10388" xr3:uid="{74617B27-35CB-334C-AC19-CDB1194F13CD}" name="Column10352" dataDxfId="6116"/>
    <tableColumn id="10389" xr3:uid="{6BF58D38-0839-0942-876A-9DA9076CB6EB}" name="Column10353" dataDxfId="6115"/>
    <tableColumn id="10390" xr3:uid="{C846FEE0-2EA9-0A48-8B55-B9B8F8787038}" name="Column10354" dataDxfId="6114"/>
    <tableColumn id="10391" xr3:uid="{AF2B7A94-5097-2845-AB6C-D6C95E517E2C}" name="Column10355" dataDxfId="6113"/>
    <tableColumn id="10392" xr3:uid="{86A1A859-F249-6047-A85F-92471A8CB990}" name="Column10356" dataDxfId="6112"/>
    <tableColumn id="10393" xr3:uid="{73A64EA8-E605-8D42-9F7C-17F90B627A9C}" name="Column10357" dataDxfId="6111"/>
    <tableColumn id="10394" xr3:uid="{D80E0E19-6440-1E4E-B56E-35D0170DB459}" name="Column10358" dataDxfId="6110"/>
    <tableColumn id="10395" xr3:uid="{85937648-0F50-1143-801C-4896DBA1DC60}" name="Column10359" dataDxfId="6109"/>
    <tableColumn id="10396" xr3:uid="{25881456-746F-6043-B345-31991F22A796}" name="Column10360" dataDxfId="6108"/>
    <tableColumn id="10397" xr3:uid="{B244EAC0-DC21-924C-B270-E035A052C0DE}" name="Column10361" dataDxfId="6107"/>
    <tableColumn id="10398" xr3:uid="{F9E5F5D7-FC70-4C49-9BCF-0A4B9AE8C2A9}" name="Column10362" dataDxfId="6106"/>
    <tableColumn id="10399" xr3:uid="{3B2624DB-8166-4743-B2ED-B8E296C5E140}" name="Column10363" dataDxfId="6105"/>
    <tableColumn id="10400" xr3:uid="{BCC3BC82-A946-A941-800A-CDC83E65B279}" name="Column10364" dataDxfId="6104"/>
    <tableColumn id="10401" xr3:uid="{1E40A7E2-D154-8643-94CB-BBA435F90138}" name="Column10365" dataDxfId="6103"/>
    <tableColumn id="10402" xr3:uid="{AAE8538F-3B92-A54B-A77E-32BBC168983E}" name="Column10366" dataDxfId="6102"/>
    <tableColumn id="10403" xr3:uid="{ECC4F33A-48E3-9F4D-9121-EA3CA2258B8F}" name="Column10367" dataDxfId="6101"/>
    <tableColumn id="10404" xr3:uid="{C33A3AB1-DA2E-B445-8EF0-34556BF77598}" name="Column10368" dataDxfId="6100"/>
    <tableColumn id="10405" xr3:uid="{27497CC3-515D-D84D-9DBF-0C3C69AB2796}" name="Column10369" dataDxfId="6099"/>
    <tableColumn id="10406" xr3:uid="{A933C245-2261-B34C-8F28-31601C03CF34}" name="Column10370" dataDxfId="6098"/>
    <tableColumn id="10407" xr3:uid="{10169298-6BAC-9543-B9E9-29B08AFB3766}" name="Column10371" dataDxfId="6097"/>
    <tableColumn id="10408" xr3:uid="{03EBB9FE-8FD9-9647-B760-5562CE707406}" name="Column10372" dataDxfId="6096"/>
    <tableColumn id="10409" xr3:uid="{4FE1AFAB-DEC6-214D-9568-3859BABBDF1F}" name="Column10373" dataDxfId="6095"/>
    <tableColumn id="10410" xr3:uid="{23D710D4-7871-5C41-9608-7077D992AC83}" name="Column10374" dataDxfId="6094"/>
    <tableColumn id="10411" xr3:uid="{032FF463-E752-1344-9FC7-D8075AE29CE7}" name="Column10375" dataDxfId="6093"/>
    <tableColumn id="10412" xr3:uid="{C829AA24-D6C3-BB4C-87F5-650A283A7F30}" name="Column10376" dataDxfId="6092"/>
    <tableColumn id="10413" xr3:uid="{E3A2F300-0C27-D44F-881B-D514514D3F5E}" name="Column10377" dataDxfId="6091"/>
    <tableColumn id="10414" xr3:uid="{8C687A91-7470-BD4D-B9E3-DD25A95A2128}" name="Column10378" dataDxfId="6090"/>
    <tableColumn id="10415" xr3:uid="{0A383850-E28F-484D-B98E-A05F4C73D7B8}" name="Column10379" dataDxfId="6089"/>
    <tableColumn id="10416" xr3:uid="{B5ACC982-0DC5-B942-80B1-CD92A97B37B1}" name="Column10380" dataDxfId="6088"/>
    <tableColumn id="10417" xr3:uid="{D25C161B-D1BF-5444-BE66-6379B9CE9E1E}" name="Column10381" dataDxfId="6087"/>
    <tableColumn id="10418" xr3:uid="{0D3A1B09-4E9D-924E-A03E-3CC6488A1219}" name="Column10382" dataDxfId="6086"/>
    <tableColumn id="10419" xr3:uid="{9D999B8D-8A73-2947-A8C2-D03F48E075B5}" name="Column10383" dataDxfId="6085"/>
    <tableColumn id="10420" xr3:uid="{01670F2F-2C67-5946-A871-030EBDF3CE45}" name="Column10384" dataDxfId="6084"/>
    <tableColumn id="10421" xr3:uid="{F6D5C14E-B52D-974F-B04E-E13376EFCCDD}" name="Column10385" dataDxfId="6083"/>
    <tableColumn id="10422" xr3:uid="{C7E19817-5ED4-8741-8380-FEC2E1AB8AF4}" name="Column10386" dataDxfId="6082"/>
    <tableColumn id="10423" xr3:uid="{732CCAFF-09AC-3147-A2EA-EEEA7BE7F8A3}" name="Column10387" dataDxfId="6081"/>
    <tableColumn id="10424" xr3:uid="{484332DE-E912-F842-8A9F-CBEEBEF6C2F1}" name="Column10388" dataDxfId="6080"/>
    <tableColumn id="10425" xr3:uid="{464B397D-B5B7-1646-BBC5-D1988AB0F93E}" name="Column10389" dataDxfId="6079"/>
    <tableColumn id="10426" xr3:uid="{6C7600E5-CE26-C148-9569-9610CEE11D66}" name="Column10390" dataDxfId="6078"/>
    <tableColumn id="10427" xr3:uid="{E7E29D59-D60E-0941-8D14-3C6AAFAABC66}" name="Column10391" dataDxfId="6077"/>
    <tableColumn id="10428" xr3:uid="{B02F70FF-4F87-904E-8F30-7480647CB81A}" name="Column10392" dataDxfId="6076"/>
    <tableColumn id="10429" xr3:uid="{E75DAA2A-C24E-E446-856E-BDC99BEA875A}" name="Column10393" dataDxfId="6075"/>
    <tableColumn id="10430" xr3:uid="{18178807-F1A4-6340-8BA5-8F3587297FD7}" name="Column10394" dataDxfId="6074"/>
    <tableColumn id="10431" xr3:uid="{CE4B88C5-9CFC-9647-A700-1BD749E32ECF}" name="Column10395" dataDxfId="6073"/>
    <tableColumn id="10432" xr3:uid="{C94035F4-B02E-D54A-B9E4-905924F44E6E}" name="Column10396" dataDxfId="6072"/>
    <tableColumn id="10433" xr3:uid="{36E58A14-026C-0945-A33C-D4C8B591CA0C}" name="Column10397" dataDxfId="6071"/>
    <tableColumn id="10434" xr3:uid="{54CCC6E0-EEC5-824E-94E0-B56D41AEB70F}" name="Column10398" dataDxfId="6070"/>
    <tableColumn id="10435" xr3:uid="{A4C0B8E6-98DA-444C-A643-D3DEC3678D3F}" name="Column10399" dataDxfId="6069"/>
    <tableColumn id="10436" xr3:uid="{669C0348-FCFA-A844-97BD-291F98A476D0}" name="Column10400" dataDxfId="6068"/>
    <tableColumn id="10437" xr3:uid="{A8E17B0E-A13A-DA43-88C6-7E8BC3E99395}" name="Column10401" dataDxfId="6067"/>
    <tableColumn id="10438" xr3:uid="{20381EC4-D053-7C4D-9223-F075BF46E8D9}" name="Column10402" dataDxfId="6066"/>
    <tableColumn id="10439" xr3:uid="{CE456452-340A-224B-8A41-7FE982799AC1}" name="Column10403" dataDxfId="6065"/>
    <tableColumn id="10440" xr3:uid="{D3AD8582-20C0-3F45-B883-3DFF6759F8BA}" name="Column10404" dataDxfId="6064"/>
    <tableColumn id="10441" xr3:uid="{B423B772-ACA5-2C47-9952-D04EA279015D}" name="Column10405" dataDxfId="6063"/>
    <tableColumn id="10442" xr3:uid="{75BDE350-B01E-974E-9F48-D511A7E23413}" name="Column10406" dataDxfId="6062"/>
    <tableColumn id="10443" xr3:uid="{3685EE0B-03E0-3B49-801E-FBDF080F8A85}" name="Column10407" dataDxfId="6061"/>
    <tableColumn id="10444" xr3:uid="{B6D9FB99-05B2-634F-B2A3-A7D20EAE1E68}" name="Column10408" dataDxfId="6060"/>
    <tableColumn id="10445" xr3:uid="{5B036614-211A-8D43-A1E9-2D315B7D02F8}" name="Column10409" dataDxfId="6059"/>
    <tableColumn id="10446" xr3:uid="{979DA2B3-D960-C241-B7DD-CAAD37212BF2}" name="Column10410" dataDxfId="6058"/>
    <tableColumn id="10447" xr3:uid="{4DC9FF13-15B2-8448-9846-2623988AA02D}" name="Column10411" dataDxfId="6057"/>
    <tableColumn id="10448" xr3:uid="{5260AB2D-5E69-1445-B5E3-A54C980BE781}" name="Column10412" dataDxfId="6056"/>
    <tableColumn id="10449" xr3:uid="{87FCB889-574E-924B-A140-7E16ABF86FB8}" name="Column10413" dataDxfId="6055"/>
    <tableColumn id="10450" xr3:uid="{E01A3486-9887-6749-9785-F3F2A43DCB92}" name="Column10414" dataDxfId="6054"/>
    <tableColumn id="10451" xr3:uid="{1C6E2320-49E6-4F4B-B712-3CC3261F8D48}" name="Column10415" dataDxfId="6053"/>
    <tableColumn id="10452" xr3:uid="{2D63B637-85FA-6846-A13B-994CF49D9CF0}" name="Column10416" dataDxfId="6052"/>
    <tableColumn id="10453" xr3:uid="{2B0EA094-DD00-8747-B79D-CF449631C8F3}" name="Column10417" dataDxfId="6051"/>
    <tableColumn id="10454" xr3:uid="{7B46BC6E-45EC-704B-9197-84404E5613D1}" name="Column10418" dataDxfId="6050"/>
    <tableColumn id="10455" xr3:uid="{4025535B-1A9C-3949-A801-70D423E040EB}" name="Column10419" dataDxfId="6049"/>
    <tableColumn id="10456" xr3:uid="{3A375848-97B8-4946-B09F-24C533FBF268}" name="Column10420" dataDxfId="6048"/>
    <tableColumn id="10457" xr3:uid="{3719C4D6-F2BF-994D-B5C9-E21DC393620E}" name="Column10421" dataDxfId="6047"/>
    <tableColumn id="10458" xr3:uid="{0CDD59E0-A6AD-D947-9369-4511374B2996}" name="Column10422" dataDxfId="6046"/>
    <tableColumn id="10459" xr3:uid="{F345A550-49C4-4549-9C17-17B055755AAF}" name="Column10423" dataDxfId="6045"/>
    <tableColumn id="10460" xr3:uid="{1D75D0DE-154F-FA42-B565-8ECEDB8433CA}" name="Column10424" dataDxfId="6044"/>
    <tableColumn id="10461" xr3:uid="{9FCD01A3-D05F-B544-89AB-73101C4D58AC}" name="Column10425" dataDxfId="6043"/>
    <tableColumn id="10462" xr3:uid="{A5619248-B113-E443-B84C-CF620A0E889A}" name="Column10426" dataDxfId="6042"/>
    <tableColumn id="10463" xr3:uid="{CE569D68-73DE-6242-94A0-071A6F579B2E}" name="Column10427" dataDxfId="6041"/>
    <tableColumn id="10464" xr3:uid="{6151FDA9-5233-CB4B-8A88-11A07C9ACD76}" name="Column10428" dataDxfId="6040"/>
    <tableColumn id="10465" xr3:uid="{9F3140BF-2BDE-504A-B5BE-EC8E31A41DB2}" name="Column10429" dataDxfId="6039"/>
    <tableColumn id="10466" xr3:uid="{63413606-E517-9F44-9ABD-BBB0EDAF0595}" name="Column10430" dataDxfId="6038"/>
    <tableColumn id="10467" xr3:uid="{F6599DAD-48DB-154B-BEF0-D3A01909F5F2}" name="Column10431" dataDxfId="6037"/>
    <tableColumn id="10468" xr3:uid="{C86EF4E0-2DD1-1B48-8C1C-28A0909E03A6}" name="Column10432" dataDxfId="6036"/>
    <tableColumn id="10469" xr3:uid="{CEC02B6B-3DB6-F641-A075-BC2AF1CD6481}" name="Column10433" dataDxfId="6035"/>
    <tableColumn id="10470" xr3:uid="{1684D10C-1C84-4149-A288-6F2CD5AB081C}" name="Column10434" dataDxfId="6034"/>
    <tableColumn id="10471" xr3:uid="{65BC6E0F-1CCF-674B-9674-B448AEE1EDEE}" name="Column10435" dataDxfId="6033"/>
    <tableColumn id="10472" xr3:uid="{3D120DF4-F25B-D84F-8245-149ECE7B3852}" name="Column10436" dataDxfId="6032"/>
    <tableColumn id="10473" xr3:uid="{86171034-64B5-144D-833E-799FC5ECE1CE}" name="Column10437" dataDxfId="6031"/>
    <tableColumn id="10474" xr3:uid="{01E7D7EA-3931-0A4E-8F40-568920DAB7F7}" name="Column10438" dataDxfId="6030"/>
    <tableColumn id="10475" xr3:uid="{D4D7D14A-56E0-E74E-9794-8D2B52A42770}" name="Column10439" dataDxfId="6029"/>
    <tableColumn id="10476" xr3:uid="{2CDE2DF8-1EBB-D14F-984E-9541DD275907}" name="Column10440" dataDxfId="6028"/>
    <tableColumn id="10477" xr3:uid="{5DAAF751-5EA4-0E49-9ED0-92DF27CDCD23}" name="Column10441" dataDxfId="6027"/>
    <tableColumn id="10478" xr3:uid="{449FE4EB-5D43-2A4B-9DD0-3EC40B1CD962}" name="Column10442" dataDxfId="6026"/>
    <tableColumn id="10479" xr3:uid="{A7B6326E-B1F6-8C41-AF20-3D7E19EDA050}" name="Column10443" dataDxfId="6025"/>
    <tableColumn id="10480" xr3:uid="{70414496-B09B-BE4A-AE3F-2DA0D22405CB}" name="Column10444" dataDxfId="6024"/>
    <tableColumn id="10481" xr3:uid="{F9240772-902C-5E4C-93BD-6540940B8327}" name="Column10445" dataDxfId="6023"/>
    <tableColumn id="10482" xr3:uid="{FEFBE35A-06FB-7849-B936-E7068C33B3A1}" name="Column10446" dataDxfId="6022"/>
    <tableColumn id="10483" xr3:uid="{3826A058-E156-CE4B-8553-4A700A89EE4F}" name="Column10447" dataDxfId="6021"/>
    <tableColumn id="10484" xr3:uid="{F646C47F-C2E4-8D49-B408-E80FD8ADA5B8}" name="Column10448" dataDxfId="6020"/>
    <tableColumn id="10485" xr3:uid="{E56717B7-2516-A94B-8D90-A880B29214CA}" name="Column10449" dataDxfId="6019"/>
    <tableColumn id="10486" xr3:uid="{0CA2E6BB-87F5-3D4E-9374-001EBAF753AB}" name="Column10450" dataDxfId="6018"/>
    <tableColumn id="10487" xr3:uid="{B0699366-A737-A44E-9471-411C40DB5BE3}" name="Column10451" dataDxfId="6017"/>
    <tableColumn id="10488" xr3:uid="{1E31726F-9290-4D4A-86F2-758C2D0DD730}" name="Column10452" dataDxfId="6016"/>
    <tableColumn id="10489" xr3:uid="{172940CE-DCB8-6F4F-B36D-8BD55C4E371A}" name="Column10453" dataDxfId="6015"/>
    <tableColumn id="10490" xr3:uid="{4761A598-88B4-8342-99D9-00897D056807}" name="Column10454" dataDxfId="6014"/>
    <tableColumn id="10491" xr3:uid="{CD1C09AD-24AA-4844-B688-FB04CBF5F576}" name="Column10455" dataDxfId="6013"/>
    <tableColumn id="10492" xr3:uid="{A4C7D611-D9C3-3C45-B1B4-234106A192E0}" name="Column10456" dataDxfId="6012"/>
    <tableColumn id="10493" xr3:uid="{02AD2CB5-0C60-B848-9444-B43281278DE7}" name="Column10457" dataDxfId="6011"/>
    <tableColumn id="10494" xr3:uid="{0332C4E0-FC60-6341-B59E-0A1C7F59C48F}" name="Column10458" dataDxfId="6010"/>
    <tableColumn id="10495" xr3:uid="{03AE7C69-94AA-B041-8B16-81752FE9C363}" name="Column10459" dataDxfId="6009"/>
    <tableColumn id="10496" xr3:uid="{AA97A27F-6882-BF4B-8CB8-09E3D32C03D8}" name="Column10460" dataDxfId="6008"/>
    <tableColumn id="10497" xr3:uid="{8DD1E0CB-4D21-2146-8735-F88E6B98A266}" name="Column10461" dataDxfId="6007"/>
    <tableColumn id="10498" xr3:uid="{ED632EF4-5FBD-AF4B-8A52-46FE67C0DECF}" name="Column10462" dataDxfId="6006"/>
    <tableColumn id="10499" xr3:uid="{E9C7213B-A303-2B4B-A68F-603BD6914188}" name="Column10463" dataDxfId="6005"/>
    <tableColumn id="10500" xr3:uid="{81E466E3-EAAC-0548-B2F8-DB3D396A217F}" name="Column10464" dataDxfId="6004"/>
    <tableColumn id="10501" xr3:uid="{4904E092-047E-EE4B-9E31-DE15392BBC83}" name="Column10465" dataDxfId="6003"/>
    <tableColumn id="10502" xr3:uid="{4BA032E4-253F-1042-96A7-D9E4C8EB1627}" name="Column10466" dataDxfId="6002"/>
    <tableColumn id="10503" xr3:uid="{002993DC-2D2D-F14F-9F95-FB1AA55EAF42}" name="Column10467" dataDxfId="6001"/>
    <tableColumn id="10504" xr3:uid="{0AB049DD-8C53-8546-A996-606C65C7A9D4}" name="Column10468" dataDxfId="6000"/>
    <tableColumn id="10505" xr3:uid="{5BCD91FA-3D38-704B-BD58-C28F295B4423}" name="Column10469" dataDxfId="5999"/>
    <tableColumn id="10506" xr3:uid="{CDC9CF46-7ACA-D14F-B87B-E9332735E946}" name="Column10470" dataDxfId="5998"/>
    <tableColumn id="10507" xr3:uid="{76F034E0-2F65-A44D-8C7C-C057B1AE9EEA}" name="Column10471" dataDxfId="5997"/>
    <tableColumn id="10508" xr3:uid="{AA88B6F9-BCCB-0448-8EDA-738C5D7660B2}" name="Column10472" dataDxfId="5996"/>
    <tableColumn id="10509" xr3:uid="{EE9BAC3D-5BFC-F64C-AB76-98CF3A1133C4}" name="Column10473" dataDxfId="5995"/>
    <tableColumn id="10510" xr3:uid="{11D5F5F6-E738-D045-9D07-942B2C938ECB}" name="Column10474" dataDxfId="5994"/>
    <tableColumn id="10511" xr3:uid="{02DF333D-A493-0748-8216-254FF96CCA07}" name="Column10475" dataDxfId="5993"/>
    <tableColumn id="10512" xr3:uid="{D9FA128B-59B9-4043-BD5B-8AE2F1DCEA69}" name="Column10476" dataDxfId="5992"/>
    <tableColumn id="10513" xr3:uid="{2C33D78A-5B80-DF48-9F41-6A38D9758567}" name="Column10477" dataDxfId="5991"/>
    <tableColumn id="10514" xr3:uid="{A8F2B9E7-C1D5-734D-A36E-477E004371F2}" name="Column10478" dataDxfId="5990"/>
    <tableColumn id="10515" xr3:uid="{33782E32-4FF2-8745-9B18-493DA9FBAF05}" name="Column10479" dataDxfId="5989"/>
    <tableColumn id="10516" xr3:uid="{7666B4BE-99A9-2841-B008-50DFD47EFC2F}" name="Column10480" dataDxfId="5988"/>
    <tableColumn id="10517" xr3:uid="{A186F0BB-7989-6E42-916A-927EB44DCE06}" name="Column10481" dataDxfId="5987"/>
    <tableColumn id="10518" xr3:uid="{99B277EE-4F30-D647-AEB8-016EFF630FC9}" name="Column10482" dataDxfId="5986"/>
    <tableColumn id="10519" xr3:uid="{01F13AF3-ABA2-774C-8635-462EF7974418}" name="Column10483" dataDxfId="5985"/>
    <tableColumn id="10520" xr3:uid="{E5172ACB-0F87-C641-955D-65EB11ABC253}" name="Column10484" dataDxfId="5984"/>
    <tableColumn id="10521" xr3:uid="{24E46829-A3C8-1541-A6E3-11D113293C5A}" name="Column10485" dataDxfId="5983"/>
    <tableColumn id="10522" xr3:uid="{6DBAF049-5B50-5048-B8F5-96B055EC2A93}" name="Column10486" dataDxfId="5982"/>
    <tableColumn id="10523" xr3:uid="{82722B7C-7E1E-404A-BE78-F5110AA50D6A}" name="Column10487" dataDxfId="5981"/>
    <tableColumn id="10524" xr3:uid="{D5AE0017-6DB9-FB4C-8763-642A605C515F}" name="Column10488" dataDxfId="5980"/>
    <tableColumn id="10525" xr3:uid="{F38D6174-2B58-AA45-9538-0D8D4DB10B17}" name="Column10489" dataDxfId="5979"/>
    <tableColumn id="10526" xr3:uid="{3053502D-41EB-D945-84BC-14039AFB4EFB}" name="Column10490" dataDxfId="5978"/>
    <tableColumn id="10527" xr3:uid="{9413A14E-0DCC-3943-80CE-BB8E846E3B10}" name="Column10491" dataDxfId="5977"/>
    <tableColumn id="10528" xr3:uid="{3C368A5F-DE9B-804B-A5D9-9F3A0EF7271D}" name="Column10492" dataDxfId="5976"/>
    <tableColumn id="10529" xr3:uid="{465291C2-378A-2D4E-999D-0AF0A72349ED}" name="Column10493" dataDxfId="5975"/>
    <tableColumn id="10530" xr3:uid="{6B000128-B0FB-DC43-95F6-B539766F5AD2}" name="Column10494" dataDxfId="5974"/>
    <tableColumn id="10531" xr3:uid="{D571259D-7D43-954A-8210-84BE412B429A}" name="Column10495" dataDxfId="5973"/>
    <tableColumn id="10532" xr3:uid="{6E26E798-2175-F043-8BD7-410ED380B0D6}" name="Column10496" dataDxfId="5972"/>
    <tableColumn id="10533" xr3:uid="{D88DC5C2-3A91-024C-B916-01E4E3920387}" name="Column10497" dataDxfId="5971"/>
    <tableColumn id="10534" xr3:uid="{0206EA85-737A-C34A-BABB-9FB5B47C3E95}" name="Column10498" dataDxfId="5970"/>
    <tableColumn id="10535" xr3:uid="{1704383C-88FC-5C42-BBBF-328903B775CE}" name="Column10499" dataDxfId="5969"/>
    <tableColumn id="10536" xr3:uid="{3DDFF508-49AE-614F-BAFD-27AD3D1AC262}" name="Column10500" dataDxfId="5968"/>
    <tableColumn id="10537" xr3:uid="{DCD56377-5C8B-DF48-AEE9-3B921B4C1907}" name="Column10501" dataDxfId="5967"/>
    <tableColumn id="10538" xr3:uid="{1DB93B37-C648-BC43-A9EE-25FA0CC53F17}" name="Column10502" dataDxfId="5966"/>
    <tableColumn id="10539" xr3:uid="{57ADD201-BA1F-CC47-9635-37F58C611EAE}" name="Column10503" dataDxfId="5965"/>
    <tableColumn id="10540" xr3:uid="{56430C5A-182A-ED48-B7AE-C233DDD491FF}" name="Column10504" dataDxfId="5964"/>
    <tableColumn id="10541" xr3:uid="{CD7F51EC-6E2A-2746-82D9-D73C7932B849}" name="Column10505" dataDxfId="5963"/>
    <tableColumn id="10542" xr3:uid="{4EDCAB7C-66A6-4E48-9C5D-329F1E86C540}" name="Column10506" dataDxfId="5962"/>
    <tableColumn id="10543" xr3:uid="{5BAB1B2D-E2ED-124B-9DE2-300F62CD53CC}" name="Column10507" dataDxfId="5961"/>
    <tableColumn id="10544" xr3:uid="{D46A7885-292B-464A-8332-7A57A2173703}" name="Column10508" dataDxfId="5960"/>
    <tableColumn id="10545" xr3:uid="{ECA65C15-86C4-2341-BEB2-FAFD1881F16A}" name="Column10509" dataDxfId="5959"/>
    <tableColumn id="10546" xr3:uid="{AED951EC-E0FC-6743-85FB-E17E2987A231}" name="Column10510" dataDxfId="5958"/>
    <tableColumn id="10547" xr3:uid="{F8417797-9DB8-BE49-99F8-048BE85CE13E}" name="Column10511" dataDxfId="5957"/>
    <tableColumn id="10548" xr3:uid="{96B24837-1D7D-4441-9B72-312C9D7BDA41}" name="Column10512" dataDxfId="5956"/>
    <tableColumn id="10549" xr3:uid="{E28FA020-EE62-B543-8580-E8CEAFB2FD9A}" name="Column10513" dataDxfId="5955"/>
    <tableColumn id="10550" xr3:uid="{991E0D30-00C2-5A44-AA7E-731345B2F2B7}" name="Column10514" dataDxfId="5954"/>
    <tableColumn id="10551" xr3:uid="{DA9E439F-B4A8-434A-BD19-830E2F5FD9E5}" name="Column10515" dataDxfId="5953"/>
    <tableColumn id="10552" xr3:uid="{BC98BB73-6F6B-DB4A-A62E-F84FBFBA657B}" name="Column10516" dataDxfId="5952"/>
    <tableColumn id="10553" xr3:uid="{990A88F7-EE64-CD4D-8BB7-4F1559F7212B}" name="Column10517" dataDxfId="5951"/>
    <tableColumn id="10554" xr3:uid="{01697848-95D8-4349-8CD6-5681C70C3D37}" name="Column10518" dataDxfId="5950"/>
    <tableColumn id="10555" xr3:uid="{87F6EEE0-B693-9E4B-BDBB-76DBA861C06F}" name="Column10519" dataDxfId="5949"/>
    <tableColumn id="10556" xr3:uid="{140A5D62-5046-514F-B0C8-EDA7526DB399}" name="Column10520" dataDxfId="5948"/>
    <tableColumn id="10557" xr3:uid="{A7188EC5-DE2F-6F4A-978C-0FA179260F5B}" name="Column10521" dataDxfId="5947"/>
    <tableColumn id="10558" xr3:uid="{3D294A64-C579-DD4D-A0AA-270AAA560EA9}" name="Column10522" dataDxfId="5946"/>
    <tableColumn id="10559" xr3:uid="{0755E5F4-F5EC-EC4D-B3B3-C1EFD40BCD37}" name="Column10523" dataDxfId="5945"/>
    <tableColumn id="10560" xr3:uid="{39C5CC1D-A9D6-184D-8C81-357664B8704B}" name="Column10524" dataDxfId="5944"/>
    <tableColumn id="10561" xr3:uid="{26757D5A-C7F5-C04D-ABBD-DEE9E2A61F6A}" name="Column10525" dataDxfId="5943"/>
    <tableColumn id="10562" xr3:uid="{7BB86E4A-6337-E340-93AE-E6B0CE99C4C2}" name="Column10526" dataDxfId="5942"/>
    <tableColumn id="10563" xr3:uid="{970657CA-C56E-2549-933D-FEB152D1947D}" name="Column10527" dataDxfId="5941"/>
    <tableColumn id="10564" xr3:uid="{7695ADD8-1425-DC42-A578-C9E1E36FFBF6}" name="Column10528" dataDxfId="5940"/>
    <tableColumn id="10565" xr3:uid="{A5CD3EBB-12BB-EB44-BAEA-BCC27318C2EC}" name="Column10529" dataDxfId="5939"/>
    <tableColumn id="10566" xr3:uid="{C8600917-9775-A84B-B593-F7F0B658E685}" name="Column10530" dataDxfId="5938"/>
    <tableColumn id="10567" xr3:uid="{7F5947F2-CA07-E349-9180-67D091919B6E}" name="Column10531" dataDxfId="5937"/>
    <tableColumn id="10568" xr3:uid="{3C66E18B-A1B7-F044-BF31-7EBE995B4947}" name="Column10532" dataDxfId="5936"/>
    <tableColumn id="10569" xr3:uid="{9F91F0BE-8866-D145-A8FE-9E1E86F19DAA}" name="Column10533" dataDxfId="5935"/>
    <tableColumn id="10570" xr3:uid="{9048FB56-A0C8-234D-B65A-9E38FA33430B}" name="Column10534" dataDxfId="5934"/>
    <tableColumn id="10571" xr3:uid="{69D37FF5-BB12-0942-B298-6F73C117FB4A}" name="Column10535" dataDxfId="5933"/>
    <tableColumn id="10572" xr3:uid="{B2010DFA-B4E4-984A-B2F5-712B27D283A1}" name="Column10536" dataDxfId="5932"/>
    <tableColumn id="10573" xr3:uid="{FCC92CA5-6F1F-0A44-9B53-B6502F3A0496}" name="Column10537" dataDxfId="5931"/>
    <tableColumn id="10574" xr3:uid="{47BB4042-5592-0045-851C-40901CC916DE}" name="Column10538" dataDxfId="5930"/>
    <tableColumn id="10575" xr3:uid="{94713589-5883-864D-B105-0052357152DF}" name="Column10539" dataDxfId="5929"/>
    <tableColumn id="10576" xr3:uid="{F0A2B8F9-D546-724D-9139-44908A0776F5}" name="Column10540" dataDxfId="5928"/>
    <tableColumn id="10577" xr3:uid="{CB9593A9-4903-9D4D-8C38-C6B1AAA3804C}" name="Column10541" dataDxfId="5927"/>
    <tableColumn id="10578" xr3:uid="{B5FFF897-4557-BB4D-B8C7-5E3C63CC5E55}" name="Column10542" dataDxfId="5926"/>
    <tableColumn id="10579" xr3:uid="{5BBA77D3-3C8F-E746-A907-06C6B85C0C49}" name="Column10543" dataDxfId="5925"/>
    <tableColumn id="10580" xr3:uid="{B8A514AA-599F-914A-9A76-7DE31C417A8C}" name="Column10544" dataDxfId="5924"/>
    <tableColumn id="10581" xr3:uid="{3B48136D-229F-AE40-A7E5-23ADFC35B4BA}" name="Column10545" dataDxfId="5923"/>
    <tableColumn id="10582" xr3:uid="{09A3C9A7-D0C5-864E-9F8C-18EE65476DB2}" name="Column10546" dataDxfId="5922"/>
    <tableColumn id="10583" xr3:uid="{18923F6D-2643-1448-A7B0-4F47FD047301}" name="Column10547" dataDxfId="5921"/>
    <tableColumn id="10584" xr3:uid="{392A97CF-9594-6748-8BD5-6C14F38157D5}" name="Column10548" dataDxfId="5920"/>
    <tableColumn id="10585" xr3:uid="{30D9711E-1ADE-9A4B-BE49-5D3C604EEFCF}" name="Column10549" dataDxfId="5919"/>
    <tableColumn id="10586" xr3:uid="{833DB46D-A09A-C14D-8DAD-49EE5FA02F11}" name="Column10550" dataDxfId="5918"/>
    <tableColumn id="10587" xr3:uid="{E78F21DA-D966-9B49-9A9C-0DF404D04DDD}" name="Column10551" dataDxfId="5917"/>
    <tableColumn id="10588" xr3:uid="{3C2F479E-C911-AB4E-86D9-2F78AA5E6501}" name="Column10552" dataDxfId="5916"/>
    <tableColumn id="10589" xr3:uid="{1A105213-DFFC-8F45-8D23-8E88CD3A761D}" name="Column10553" dataDxfId="5915"/>
    <tableColumn id="10590" xr3:uid="{F2E25412-7B39-614D-8BD5-02E5C08C884E}" name="Column10554" dataDxfId="5914"/>
    <tableColumn id="10591" xr3:uid="{D2CCE557-3B16-D14E-8A36-A6EDA33D5066}" name="Column10555" dataDxfId="5913"/>
    <tableColumn id="10592" xr3:uid="{F3FAF72E-0AB6-BE4C-89A8-96D0DF6F9A50}" name="Column10556" dataDxfId="5912"/>
    <tableColumn id="10593" xr3:uid="{E181741A-C954-FA4D-98F8-792F24C4FE40}" name="Column10557" dataDxfId="5911"/>
    <tableColumn id="10594" xr3:uid="{3E65EC9A-CE51-454A-93A7-F49F4819CE62}" name="Column10558" dataDxfId="5910"/>
    <tableColumn id="10595" xr3:uid="{23E9E19C-BEDE-1042-B90A-B6CB0DB1F6BA}" name="Column10559" dataDxfId="5909"/>
    <tableColumn id="10596" xr3:uid="{C2FD8EDC-B01E-944F-A33F-39CA9113776E}" name="Column10560" dataDxfId="5908"/>
    <tableColumn id="10597" xr3:uid="{68E13B8E-7FD5-1D4A-93DF-AA38DA186ECB}" name="Column10561" dataDxfId="5907"/>
    <tableColumn id="10598" xr3:uid="{62D76ED0-783A-3C44-B343-9E2E2C0E98F8}" name="Column10562" dataDxfId="5906"/>
    <tableColumn id="10599" xr3:uid="{31BD0DA2-B884-2446-9377-AF88DB86A980}" name="Column10563" dataDxfId="5905"/>
    <tableColumn id="10600" xr3:uid="{A588F31C-5BFB-D64B-8290-3DFFABBAAE85}" name="Column10564" dataDxfId="5904"/>
    <tableColumn id="10601" xr3:uid="{9C160C23-ECB8-E241-BAE6-CBF2464C8650}" name="Column10565" dataDxfId="5903"/>
    <tableColumn id="10602" xr3:uid="{4710360D-E39E-1D4A-AE9B-CAA8A5211B39}" name="Column10566" dataDxfId="5902"/>
    <tableColumn id="10603" xr3:uid="{E97D75A5-E3CB-7745-9C56-C20BDD78E6C8}" name="Column10567" dataDxfId="5901"/>
    <tableColumn id="10604" xr3:uid="{88599F4D-9837-B94F-802F-2A98ECDC10F3}" name="Column10568" dataDxfId="5900"/>
    <tableColumn id="10605" xr3:uid="{3362BD4E-5A05-D84E-98F0-82ABFE092CE5}" name="Column10569" dataDxfId="5899"/>
    <tableColumn id="10606" xr3:uid="{C5A4D759-65EA-F944-939D-85616B317E8F}" name="Column10570" dataDxfId="5898"/>
    <tableColumn id="10607" xr3:uid="{3E8A4F26-6279-5E43-84C6-B59D40526568}" name="Column10571" dataDxfId="5897"/>
    <tableColumn id="10608" xr3:uid="{96B5F1A2-5FA4-C44F-BC6E-2E265CEEE4E0}" name="Column10572" dataDxfId="5896"/>
    <tableColumn id="10609" xr3:uid="{4AB105CD-F0FA-2E45-8A84-535ADE9DFC40}" name="Column10573" dataDxfId="5895"/>
    <tableColumn id="10610" xr3:uid="{C4514521-B283-5F40-A07E-33F1E3CE0CDB}" name="Column10574" dataDxfId="5894"/>
    <tableColumn id="10611" xr3:uid="{38DD98FF-93D0-8A42-9FEF-0BBC6C4CB54F}" name="Column10575" dataDxfId="5893"/>
    <tableColumn id="10612" xr3:uid="{BEF5E2C2-DD57-8542-A19D-C74AEC124F93}" name="Column10576" dataDxfId="5892"/>
    <tableColumn id="10613" xr3:uid="{C9EE93FE-1964-324B-BBC6-D82588749873}" name="Column10577" dataDxfId="5891"/>
    <tableColumn id="10614" xr3:uid="{E709EC41-EB0E-284E-9250-8CACBFB27EB9}" name="Column10578" dataDxfId="5890"/>
    <tableColumn id="10615" xr3:uid="{BFBD4B4D-8698-EB46-9072-51C28EB2CF3C}" name="Column10579" dataDxfId="5889"/>
    <tableColumn id="10616" xr3:uid="{04E973BB-01BB-EA40-A225-3B7C9A0C0633}" name="Column10580" dataDxfId="5888"/>
    <tableColumn id="10617" xr3:uid="{88024111-DE0D-F54E-B819-A30530E85649}" name="Column10581" dataDxfId="5887"/>
    <tableColumn id="10618" xr3:uid="{99ABB7AA-60FD-C14A-B049-A7FD0A6B00DE}" name="Column10582" dataDxfId="5886"/>
    <tableColumn id="10619" xr3:uid="{2C644A30-8CA5-DD4A-AA05-9CB4E2BA61E0}" name="Column10583" dataDxfId="5885"/>
    <tableColumn id="10620" xr3:uid="{27847B38-B287-F44A-89F0-F22A92981A9D}" name="Column10584" dataDxfId="5884"/>
    <tableColumn id="10621" xr3:uid="{73F95B76-0C4C-2846-9D21-29EF2F1F7E2E}" name="Column10585" dataDxfId="5883"/>
    <tableColumn id="10622" xr3:uid="{7FA5F433-FDD0-DF43-A7E2-4AD8786DEF2A}" name="Column10586" dataDxfId="5882"/>
    <tableColumn id="10623" xr3:uid="{A9AA11B3-9D20-7042-AFA8-18C8A81A8599}" name="Column10587" dataDxfId="5881"/>
    <tableColumn id="10624" xr3:uid="{92AE01AD-8366-364D-BB08-7BB1B0EB9FBC}" name="Column10588" dataDxfId="5880"/>
    <tableColumn id="10625" xr3:uid="{3E64A553-51A9-6A40-8E17-50C26518B369}" name="Column10589" dataDxfId="5879"/>
    <tableColumn id="10626" xr3:uid="{B05856A5-0EBF-F944-AF4D-9311ABCDA2CD}" name="Column10590" dataDxfId="5878"/>
    <tableColumn id="10627" xr3:uid="{AF51B9C4-5838-5A4A-A327-B1D55523638E}" name="Column10591" dataDxfId="5877"/>
    <tableColumn id="10628" xr3:uid="{264EC441-0B47-EE47-98B5-EF7519B478ED}" name="Column10592" dataDxfId="5876"/>
    <tableColumn id="10629" xr3:uid="{43FCF4DB-27D6-B842-A96E-93F7F88361F2}" name="Column10593" dataDxfId="5875"/>
    <tableColumn id="10630" xr3:uid="{08E5CC43-D6A0-8D48-819B-E5AB18C15124}" name="Column10594" dataDxfId="5874"/>
    <tableColumn id="10631" xr3:uid="{23572A38-6367-E64A-98AB-3528E0793F46}" name="Column10595" dataDxfId="5873"/>
    <tableColumn id="10632" xr3:uid="{6BBCE685-CA7F-A44E-A6A2-BD52341F9C54}" name="Column10596" dataDxfId="5872"/>
    <tableColumn id="10633" xr3:uid="{5C95B1EA-CA59-D044-B5AF-C47D7BC6834F}" name="Column10597" dataDxfId="5871"/>
    <tableColumn id="10634" xr3:uid="{B8877488-805C-A84E-8292-380CE543EF16}" name="Column10598" dataDxfId="5870"/>
    <tableColumn id="10635" xr3:uid="{826BFD5D-74A9-E54E-B0AF-2955C5CEDCF6}" name="Column10599" dataDxfId="5869"/>
    <tableColumn id="10636" xr3:uid="{890C2C82-9EB3-CB42-98CF-48465CB731E1}" name="Column10600" dataDxfId="5868"/>
    <tableColumn id="10637" xr3:uid="{B204B828-BAB4-E84E-9A25-50F3F67565D7}" name="Column10601" dataDxfId="5867"/>
    <tableColumn id="10638" xr3:uid="{66AFA67B-D316-F34C-B8BA-5895DEB42F0B}" name="Column10602" dataDxfId="5866"/>
    <tableColumn id="10639" xr3:uid="{D6023FA6-BA0A-724A-B9B5-E943053F4A22}" name="Column10603" dataDxfId="5865"/>
    <tableColumn id="10640" xr3:uid="{E6ADCD88-55D2-B24C-B69E-F816CCFC72F1}" name="Column10604" dataDxfId="5864"/>
    <tableColumn id="10641" xr3:uid="{358B07D3-5C9B-C847-A59F-E266AB2A8F3E}" name="Column10605" dataDxfId="5863"/>
    <tableColumn id="10642" xr3:uid="{B571F360-CA0C-1D49-B818-18919054897D}" name="Column10606" dataDxfId="5862"/>
    <tableColumn id="10643" xr3:uid="{EBBE329F-F08C-AC44-946B-658EAB4DDD96}" name="Column10607" dataDxfId="5861"/>
    <tableColumn id="10644" xr3:uid="{BEF51348-C1D1-9B42-83B8-60BB3C77833D}" name="Column10608" dataDxfId="5860"/>
    <tableColumn id="10645" xr3:uid="{01B1520C-444B-FB4B-9089-4CC01DE6E7A1}" name="Column10609" dataDxfId="5859"/>
    <tableColumn id="10646" xr3:uid="{7A1F10FA-721B-CF41-98C1-867E0E70388C}" name="Column10610" dataDxfId="5858"/>
    <tableColumn id="10647" xr3:uid="{69C20C51-4900-6F42-9A2D-2138D59C078C}" name="Column10611" dataDxfId="5857"/>
    <tableColumn id="10648" xr3:uid="{7A9E0973-9FA6-DB49-B60B-0B6C6C11A218}" name="Column10612" dataDxfId="5856"/>
    <tableColumn id="10649" xr3:uid="{8D44A89B-2715-7E46-A5F9-B3AFB75C181C}" name="Column10613" dataDxfId="5855"/>
    <tableColumn id="10650" xr3:uid="{BAD5E46A-572F-C947-9E7E-3E03F607E0E5}" name="Column10614" dataDxfId="5854"/>
    <tableColumn id="10651" xr3:uid="{8A7D461A-2047-DE46-9A7F-E361CBFC0AC8}" name="Column10615" dataDxfId="5853"/>
    <tableColumn id="10652" xr3:uid="{0AFA2A8E-0714-8C4B-A79D-F854843D73A8}" name="Column10616" dataDxfId="5852"/>
    <tableColumn id="10653" xr3:uid="{7915569F-B51F-3346-BA7B-E35B489F56DC}" name="Column10617" dataDxfId="5851"/>
    <tableColumn id="10654" xr3:uid="{905AAB70-6D8E-FA40-8E7C-D68404C5AA1A}" name="Column10618" dataDxfId="5850"/>
    <tableColumn id="10655" xr3:uid="{7972EA7B-FB1E-0B4A-834C-40EAE2DA612A}" name="Column10619" dataDxfId="5849"/>
    <tableColumn id="10656" xr3:uid="{6BA8A8AA-BF4C-2545-A0AE-6BFE30E696E8}" name="Column10620" dataDxfId="5848"/>
    <tableColumn id="10657" xr3:uid="{F24E1A1C-E4FC-F849-BC45-9C1251C62078}" name="Column10621" dataDxfId="5847"/>
    <tableColumn id="10658" xr3:uid="{52DAD10E-77C8-5240-B124-38CC572D7656}" name="Column10622" dataDxfId="5846"/>
    <tableColumn id="10659" xr3:uid="{C4FC569A-E62A-1946-8490-B12619B1B7B2}" name="Column10623" dataDxfId="5845"/>
    <tableColumn id="10660" xr3:uid="{A744ED39-2020-5F4A-8133-DC5EBE869C2C}" name="Column10624" dataDxfId="5844"/>
    <tableColumn id="10661" xr3:uid="{8F7345AA-C74B-554A-BC03-A21E1BD7ACC6}" name="Column10625" dataDxfId="5843"/>
    <tableColumn id="10662" xr3:uid="{1CC505A2-7E3E-0149-82EF-326A86E2CB3C}" name="Column10626" dataDxfId="5842"/>
    <tableColumn id="10663" xr3:uid="{CEA86E04-91C7-0346-9A0A-3F7180A93781}" name="Column10627" dataDxfId="5841"/>
    <tableColumn id="10664" xr3:uid="{8DC4D119-F13B-B049-8A38-7D5224C033B2}" name="Column10628" dataDxfId="5840"/>
    <tableColumn id="10665" xr3:uid="{1C5840FC-8BC6-254F-88BA-6AC580FED76E}" name="Column10629" dataDxfId="5839"/>
    <tableColumn id="10666" xr3:uid="{156BFC7E-4404-8842-888B-AE62A8296998}" name="Column10630" dataDxfId="5838"/>
    <tableColumn id="10667" xr3:uid="{3227DCD0-31A7-DA44-BEBB-3E3AF0D8CEB3}" name="Column10631" dataDxfId="5837"/>
    <tableColumn id="10668" xr3:uid="{DC96C4F0-E8C2-F94A-BBC1-6E7F75B42C89}" name="Column10632" dataDxfId="5836"/>
    <tableColumn id="10669" xr3:uid="{13596CCD-7CA2-F742-A15E-A28C663968E3}" name="Column10633" dataDxfId="5835"/>
    <tableColumn id="10670" xr3:uid="{CBF1042E-E628-4842-B6B3-F27DFD4C233B}" name="Column10634" dataDxfId="5834"/>
    <tableColumn id="10671" xr3:uid="{A4534F77-08D7-3144-96A8-EF0F781B163B}" name="Column10635" dataDxfId="5833"/>
    <tableColumn id="10672" xr3:uid="{62BA4A6B-66E6-9D41-A4D1-B6EC5BFDBF18}" name="Column10636" dataDxfId="5832"/>
    <tableColumn id="10673" xr3:uid="{A34CDB5A-9249-9E48-905B-992E21DCFC4F}" name="Column10637" dataDxfId="5831"/>
    <tableColumn id="10674" xr3:uid="{2CC9991A-86BC-174A-B85B-CBB7E1EA37F0}" name="Column10638" dataDxfId="5830"/>
    <tableColumn id="10675" xr3:uid="{9726DEB9-D08A-0A40-878E-281E0E216839}" name="Column10639" dataDxfId="5829"/>
    <tableColumn id="10676" xr3:uid="{C506035A-D9B6-DA44-9AE4-D2492E9AA5BE}" name="Column10640" dataDxfId="5828"/>
    <tableColumn id="10677" xr3:uid="{1249089C-E079-E34A-8FDE-FC325A1ED625}" name="Column10641" dataDxfId="5827"/>
    <tableColumn id="10678" xr3:uid="{77C236B3-C592-CF41-8349-2B9BA9194C54}" name="Column10642" dataDxfId="5826"/>
    <tableColumn id="10679" xr3:uid="{2FC1948F-DA41-4647-9528-CD6DE32D3881}" name="Column10643" dataDxfId="5825"/>
    <tableColumn id="10680" xr3:uid="{D276E599-5CCD-DF42-902A-DD985B36C47B}" name="Column10644" dataDxfId="5824"/>
    <tableColumn id="10681" xr3:uid="{E48DC5F3-3AF1-CA48-9589-53C611B007C7}" name="Column10645" dataDxfId="5823"/>
    <tableColumn id="10682" xr3:uid="{553BED02-A1EF-4649-B3A1-0720B6ACF3FB}" name="Column10646" dataDxfId="5822"/>
    <tableColumn id="10683" xr3:uid="{EADE9C02-D0DC-A345-848D-DA834912123B}" name="Column10647" dataDxfId="5821"/>
    <tableColumn id="10684" xr3:uid="{7E06646F-207B-9E4D-B2BC-768C4902AC15}" name="Column10648" dataDxfId="5820"/>
    <tableColumn id="10685" xr3:uid="{8BA0BEBE-D9A5-4A4B-B86D-BA1C4701EC93}" name="Column10649" dataDxfId="5819"/>
    <tableColumn id="10686" xr3:uid="{752496B8-0F8A-C948-80DE-47F425F3F5CF}" name="Column10650" dataDxfId="5818"/>
    <tableColumn id="10687" xr3:uid="{BC5DD9A3-1A68-4944-A500-4F268CF37D8B}" name="Column10651" dataDxfId="5817"/>
    <tableColumn id="10688" xr3:uid="{67D641A6-309C-3A4F-B610-4C6B79AA940B}" name="Column10652" dataDxfId="5816"/>
    <tableColumn id="10689" xr3:uid="{06E21C99-9AFB-954E-BB76-43B790497CC9}" name="Column10653" dataDxfId="5815"/>
    <tableColumn id="10690" xr3:uid="{67652C74-8509-4249-9A69-5D093ECEF8E1}" name="Column10654" dataDxfId="5814"/>
    <tableColumn id="10691" xr3:uid="{67DC769F-74D8-8A48-9BCF-BAEA41D5107A}" name="Column10655" dataDxfId="5813"/>
    <tableColumn id="10692" xr3:uid="{58301FFD-ACB1-BD4B-9BA9-62966D803C54}" name="Column10656" dataDxfId="5812"/>
    <tableColumn id="10693" xr3:uid="{6BDA3E51-A438-4544-A7BA-A43DE450A040}" name="Column10657" dataDxfId="5811"/>
    <tableColumn id="10694" xr3:uid="{062C118B-7BBA-3E41-B7AF-F594E60D216E}" name="Column10658" dataDxfId="5810"/>
    <tableColumn id="10695" xr3:uid="{186EB65F-215C-7742-81BC-D57CB04A5B7D}" name="Column10659" dataDxfId="5809"/>
    <tableColumn id="10696" xr3:uid="{F0EE4347-8F71-8142-B0C9-A38985B940F7}" name="Column10660" dataDxfId="5808"/>
    <tableColumn id="10697" xr3:uid="{0A4A6B59-2454-194B-8CF1-964EBD436DA3}" name="Column10661" dataDxfId="5807"/>
    <tableColumn id="10698" xr3:uid="{7AA0ED22-376B-A04C-913C-9162C71BE19C}" name="Column10662" dataDxfId="5806"/>
    <tableColumn id="10699" xr3:uid="{583C9102-F7A3-ED4A-BC42-B197C489B8C0}" name="Column10663" dataDxfId="5805"/>
    <tableColumn id="10700" xr3:uid="{143AF5C1-A247-B14A-B682-6CBB4135DC02}" name="Column10664" dataDxfId="5804"/>
    <tableColumn id="10701" xr3:uid="{C32A573F-52BA-4E44-9A1D-837017B1E3A2}" name="Column10665" dataDxfId="5803"/>
    <tableColumn id="10702" xr3:uid="{CB386AD2-7B79-AE40-85E7-F9268BB157B9}" name="Column10666" dataDxfId="5802"/>
    <tableColumn id="10703" xr3:uid="{A8632909-317A-2742-A416-BE3757AD4213}" name="Column10667" dataDxfId="5801"/>
    <tableColumn id="10704" xr3:uid="{8B0F3F45-76CB-8D40-AC9D-700190188A50}" name="Column10668" dataDxfId="5800"/>
    <tableColumn id="10705" xr3:uid="{A34B4A81-DC43-1B4B-96FF-8B982EEF4B4A}" name="Column10669" dataDxfId="5799"/>
    <tableColumn id="10706" xr3:uid="{1651D523-25FB-2B49-924D-2FC7BBC52970}" name="Column10670" dataDxfId="5798"/>
    <tableColumn id="10707" xr3:uid="{2793E22B-3A1E-C241-8C90-A6A01F557497}" name="Column10671" dataDxfId="5797"/>
    <tableColumn id="10708" xr3:uid="{A3021814-FC59-A744-9390-F5A471C0C567}" name="Column10672" dataDxfId="5796"/>
    <tableColumn id="10709" xr3:uid="{769A43FC-457A-8F42-A665-0312406EF1A9}" name="Column10673" dataDxfId="5795"/>
    <tableColumn id="10710" xr3:uid="{8F3A7F75-3E53-EF42-A3E0-5B8E755634E0}" name="Column10674" dataDxfId="5794"/>
    <tableColumn id="10711" xr3:uid="{30779E8B-CE2D-5245-BFB9-340581861C65}" name="Column10675" dataDxfId="5793"/>
    <tableColumn id="10712" xr3:uid="{4195CC58-798C-5C47-8140-B0668DD4A25A}" name="Column10676" dataDxfId="5792"/>
    <tableColumn id="10713" xr3:uid="{8574D0DA-ADC8-E341-9D9C-861F8908B32E}" name="Column10677" dataDxfId="5791"/>
    <tableColumn id="10714" xr3:uid="{7B20AAD0-BE81-DB41-B5EA-300C04074A62}" name="Column10678" dataDxfId="5790"/>
    <tableColumn id="10715" xr3:uid="{528AF5C2-7C38-7947-ACF7-66F14CD2F35D}" name="Column10679" dataDxfId="5789"/>
    <tableColumn id="10716" xr3:uid="{1FCC34F5-7EFB-A44A-9A4A-99F8BD8E8566}" name="Column10680" dataDxfId="5788"/>
    <tableColumn id="10717" xr3:uid="{A9459027-F4B9-8243-8345-ED27F9B7C31B}" name="Column10681" dataDxfId="5787"/>
    <tableColumn id="10718" xr3:uid="{4A40627D-7204-464D-8017-7D6D576DB56E}" name="Column10682" dataDxfId="5786"/>
    <tableColumn id="10719" xr3:uid="{DFBF4DDC-0832-8740-AF8D-E134BE4B17CC}" name="Column10683" dataDxfId="5785"/>
    <tableColumn id="10720" xr3:uid="{C1E449A3-A6BE-7F42-B35D-928CB055C699}" name="Column10684" dataDxfId="5784"/>
    <tableColumn id="10721" xr3:uid="{2C086807-D1FC-2E4B-B783-CA903E863046}" name="Column10685" dataDxfId="5783"/>
    <tableColumn id="10722" xr3:uid="{029F8BBA-4793-2A49-A807-AC28112F778D}" name="Column10686" dataDxfId="5782"/>
    <tableColumn id="10723" xr3:uid="{9D7EEE3C-DC1A-F24C-8D4C-9A840422D6FE}" name="Column10687" dataDxfId="5781"/>
    <tableColumn id="10724" xr3:uid="{6AEF0753-31DF-F74E-B08E-27B9DE112343}" name="Column10688" dataDxfId="5780"/>
    <tableColumn id="10725" xr3:uid="{1DEA5F63-DBDC-8F43-BACA-D53B08FE15DD}" name="Column10689" dataDxfId="5779"/>
    <tableColumn id="10726" xr3:uid="{A5A3B9B4-86C4-D94B-97E2-4CECB5B9663D}" name="Column10690" dataDxfId="5778"/>
    <tableColumn id="10727" xr3:uid="{85976FC2-98E5-7F41-A9CF-785B8BA2E4B9}" name="Column10691" dataDxfId="5777"/>
    <tableColumn id="10728" xr3:uid="{072BD7EF-85A8-B14E-9733-118B4FF93D93}" name="Column10692" dataDxfId="5776"/>
    <tableColumn id="10729" xr3:uid="{2BC2EBCA-9AAD-B049-8D2F-96D303CF8506}" name="Column10693" dataDxfId="5775"/>
    <tableColumn id="10730" xr3:uid="{C8E72C3B-28D0-4E43-BEE5-A262ED1DC1F0}" name="Column10694" dataDxfId="5774"/>
    <tableColumn id="10731" xr3:uid="{BB0CF0AF-53FE-0644-9A2E-21515EE21F45}" name="Column10695" dataDxfId="5773"/>
    <tableColumn id="10732" xr3:uid="{8B72E895-DD16-904C-A3AB-9267D2D1CC57}" name="Column10696" dataDxfId="5772"/>
    <tableColumn id="10733" xr3:uid="{B442585D-06A6-2F4D-A290-F66F85257874}" name="Column10697" dataDxfId="5771"/>
    <tableColumn id="10734" xr3:uid="{74882E8B-DF49-484A-AC6B-C8A64B422F27}" name="Column10698" dataDxfId="5770"/>
    <tableColumn id="10735" xr3:uid="{49ABF388-1EBA-9043-8165-9DC0D206303E}" name="Column10699" dataDxfId="5769"/>
    <tableColumn id="10736" xr3:uid="{B5EE4553-354B-5D42-9FC6-B66E37AF13A7}" name="Column10700" dataDxfId="5768"/>
    <tableColumn id="10737" xr3:uid="{B0901ED0-1D46-374F-85A6-C6AEA1E18733}" name="Column10701" dataDxfId="5767"/>
    <tableColumn id="10738" xr3:uid="{8D204A6A-5595-5448-B0BD-1AAD782E397B}" name="Column10702" dataDxfId="5766"/>
    <tableColumn id="10739" xr3:uid="{A60BEDF0-92F2-3346-92EA-0E56F293E607}" name="Column10703" dataDxfId="5765"/>
    <tableColumn id="10740" xr3:uid="{755B6D0B-12DD-A847-9BAC-3199A72042CC}" name="Column10704" dataDxfId="5764"/>
    <tableColumn id="10741" xr3:uid="{D7CDFFF8-AB34-3D42-B924-372BD74291B2}" name="Column10705" dataDxfId="5763"/>
    <tableColumn id="10742" xr3:uid="{EEEFB1DA-4786-2B46-9626-9A84A0CA5813}" name="Column10706" dataDxfId="5762"/>
    <tableColumn id="10743" xr3:uid="{D31704E2-38C4-F74D-AB40-AB7E898FDD67}" name="Column10707" dataDxfId="5761"/>
    <tableColumn id="10744" xr3:uid="{ADCE5ACF-3458-F842-9CA3-AF67E5C1EC71}" name="Column10708" dataDxfId="5760"/>
    <tableColumn id="10745" xr3:uid="{753B97C3-39A8-0449-9594-BD03032138E5}" name="Column10709" dataDxfId="5759"/>
    <tableColumn id="10746" xr3:uid="{E003F1F8-E8BB-814E-B6A1-FE0185F9E14C}" name="Column10710" dataDxfId="5758"/>
    <tableColumn id="10747" xr3:uid="{A79C8574-5303-E84B-BC89-B0496EDDAE47}" name="Column10711" dataDxfId="5757"/>
    <tableColumn id="10748" xr3:uid="{7660C664-76E2-5B4A-8C35-E85DAAF33F3D}" name="Column10712" dataDxfId="5756"/>
    <tableColumn id="10749" xr3:uid="{022EC918-418C-0742-8D1B-E8B0DF4AFFB3}" name="Column10713" dataDxfId="5755"/>
    <tableColumn id="10750" xr3:uid="{1845FD6D-94E5-4E4A-9682-D60EE1242139}" name="Column10714" dataDxfId="5754"/>
    <tableColumn id="10751" xr3:uid="{92D20937-0801-674A-9B5C-8C1BD24D4B86}" name="Column10715" dataDxfId="5753"/>
    <tableColumn id="10752" xr3:uid="{80BF6BCF-9AF1-5F41-B5A4-42B11C210C2D}" name="Column10716" dataDxfId="5752"/>
    <tableColumn id="10753" xr3:uid="{99D133C6-8307-3B4A-A18C-CCE70DC30DD7}" name="Column10717" dataDxfId="5751"/>
    <tableColumn id="10754" xr3:uid="{3F4007AB-87DC-E648-A560-F575E355098E}" name="Column10718" dataDxfId="5750"/>
    <tableColumn id="10755" xr3:uid="{22877D6C-C195-EA4C-B7B9-22B1C5165095}" name="Column10719" dataDxfId="5749"/>
    <tableColumn id="10756" xr3:uid="{CA0027E3-0A13-7E46-9455-72B6616C9BF6}" name="Column10720" dataDxfId="5748"/>
    <tableColumn id="10757" xr3:uid="{4A3F81DF-19F2-D64B-922E-10CC09BF5E41}" name="Column10721" dataDxfId="5747"/>
    <tableColumn id="10758" xr3:uid="{EA6B06C0-95EE-1746-BA30-8C2486D6B037}" name="Column10722" dataDxfId="5746"/>
    <tableColumn id="10759" xr3:uid="{B90C7418-90CF-EB4F-90A0-8357F7E4D79D}" name="Column10723" dataDxfId="5745"/>
    <tableColumn id="10760" xr3:uid="{7A8BF7DD-3D1A-FC47-A265-887C78EE43BA}" name="Column10724" dataDxfId="5744"/>
    <tableColumn id="10761" xr3:uid="{27CBEC85-0A5B-2F46-A96F-6F98E81D08B8}" name="Column10725" dataDxfId="5743"/>
    <tableColumn id="10762" xr3:uid="{D772F27B-5977-0E4E-B5E9-AA21B7B8CDF7}" name="Column10726" dataDxfId="5742"/>
    <tableColumn id="10763" xr3:uid="{F3238A5F-7E07-654F-B216-1FE94A052D29}" name="Column10727" dataDxfId="5741"/>
    <tableColumn id="10764" xr3:uid="{769638B6-6C12-784C-B21D-4A6E113BE980}" name="Column10728" dataDxfId="5740"/>
    <tableColumn id="10765" xr3:uid="{429BD9D0-09D5-3344-9DD0-E09943FC248A}" name="Column10729" dataDxfId="5739"/>
    <tableColumn id="10766" xr3:uid="{5CE328D5-2E2A-494B-9D9A-96BAB4D99AEB}" name="Column10730" dataDxfId="5738"/>
    <tableColumn id="10767" xr3:uid="{A41AD5F4-6DC5-D847-811A-E7FFE2A4BB6E}" name="Column10731" dataDxfId="5737"/>
    <tableColumn id="10768" xr3:uid="{ABC1F44A-5FA4-4047-918B-C77A21801282}" name="Column10732" dataDxfId="5736"/>
    <tableColumn id="10769" xr3:uid="{87834CF7-9E21-9647-95FD-874999380771}" name="Column10733" dataDxfId="5735"/>
    <tableColumn id="10770" xr3:uid="{C9039B64-86FD-C04E-A5A6-2F6F2DD74E51}" name="Column10734" dataDxfId="5734"/>
    <tableColumn id="10771" xr3:uid="{04EDD1B4-10E9-2E41-9B7A-562E82E0E21E}" name="Column10735" dataDxfId="5733"/>
    <tableColumn id="10772" xr3:uid="{83412D76-2170-C242-9895-A4AEDADE4F1F}" name="Column10736" dataDxfId="5732"/>
    <tableColumn id="10773" xr3:uid="{DC11289D-5FFD-7041-AB3A-F1656C9D490A}" name="Column10737" dataDxfId="5731"/>
    <tableColumn id="10774" xr3:uid="{EBF164F4-F8B6-9E4C-9CCF-FE1AA2CEDD9F}" name="Column10738" dataDxfId="5730"/>
    <tableColumn id="10775" xr3:uid="{8B1309DC-F364-3349-AEFD-23C492FFA029}" name="Column10739" dataDxfId="5729"/>
    <tableColumn id="10776" xr3:uid="{77F9ACE3-7937-D44E-A711-78004E492F5C}" name="Column10740" dataDxfId="5728"/>
    <tableColumn id="10777" xr3:uid="{655D82B6-305C-4B4C-B617-E8C4A7AA2AED}" name="Column10741" dataDxfId="5727"/>
    <tableColumn id="10778" xr3:uid="{4FEA70B0-147B-4F46-B3DE-4D5898477245}" name="Column10742" dataDxfId="5726"/>
    <tableColumn id="10779" xr3:uid="{8B769648-0E0B-3A40-803C-2577D6EB3E1E}" name="Column10743" dataDxfId="5725"/>
    <tableColumn id="10780" xr3:uid="{B66A4467-1397-E940-8A48-B7BA228CC58E}" name="Column10744" dataDxfId="5724"/>
    <tableColumn id="10781" xr3:uid="{CD6EDE28-103D-0440-8211-E98110A9653C}" name="Column10745" dataDxfId="5723"/>
    <tableColumn id="10782" xr3:uid="{2EE14A2A-3B1D-414C-9F83-68E75C2B87D8}" name="Column10746" dataDxfId="5722"/>
    <tableColumn id="10783" xr3:uid="{D2965BDB-15F6-CA47-8751-A033068E93DA}" name="Column10747" dataDxfId="5721"/>
    <tableColumn id="10784" xr3:uid="{C44C07C4-7E43-1E45-8B9B-A96CB9896158}" name="Column10748" dataDxfId="5720"/>
    <tableColumn id="10785" xr3:uid="{1DF6E932-283B-514B-8080-15F0ED10D557}" name="Column10749" dataDxfId="5719"/>
    <tableColumn id="10786" xr3:uid="{FE29E59E-F9D0-5B48-98CC-A5D3030294D3}" name="Column10750" dataDxfId="5718"/>
    <tableColumn id="10787" xr3:uid="{D2A5DFC3-EC7E-B84F-AB35-0FABD0F12D7F}" name="Column10751" dataDxfId="5717"/>
    <tableColumn id="10788" xr3:uid="{F8EF2899-6ED5-D349-A76D-DC26C18E2D24}" name="Column10752" dataDxfId="5716"/>
    <tableColumn id="10789" xr3:uid="{FBCB0B92-88FC-EF45-87F7-2AF24B71CEDF}" name="Column10753" dataDxfId="5715"/>
    <tableColumn id="10790" xr3:uid="{A904705D-234D-7841-A488-D4244C48ED7E}" name="Column10754" dataDxfId="5714"/>
    <tableColumn id="10791" xr3:uid="{592D7FAC-86DF-DE4C-8E5F-C4F14C951D04}" name="Column10755" dataDxfId="5713"/>
    <tableColumn id="10792" xr3:uid="{98C773FB-72F3-F941-BF8C-ECB2AB64C4A3}" name="Column10756" dataDxfId="5712"/>
    <tableColumn id="10793" xr3:uid="{95234D61-6500-D64E-8184-434D5F1AE534}" name="Column10757" dataDxfId="5711"/>
    <tableColumn id="10794" xr3:uid="{FEBD32A9-5BB2-F647-BF94-004DE3E9F9AA}" name="Column10758" dataDxfId="5710"/>
    <tableColumn id="10795" xr3:uid="{E98711EA-4120-C744-8DA2-B92399DCB7F0}" name="Column10759" dataDxfId="5709"/>
    <tableColumn id="10796" xr3:uid="{440D195E-CBE5-B943-9B27-764A9C364F0E}" name="Column10760" dataDxfId="5708"/>
    <tableColumn id="10797" xr3:uid="{43EC5D76-5253-AE46-A795-7BDD2AF88FB3}" name="Column10761" dataDxfId="5707"/>
    <tableColumn id="10798" xr3:uid="{2E79F0C9-779B-F942-B6CD-6940494E33EF}" name="Column10762" dataDxfId="5706"/>
    <tableColumn id="10799" xr3:uid="{62BC4877-BC08-FF49-B059-7E893D7806FA}" name="Column10763" dataDxfId="5705"/>
    <tableColumn id="10800" xr3:uid="{2949C568-812D-E546-A141-96B5513BD5D9}" name="Column10764" dataDxfId="5704"/>
    <tableColumn id="10801" xr3:uid="{4E577573-A90D-8A46-AAA4-E7AEDDEB8725}" name="Column10765" dataDxfId="5703"/>
    <tableColumn id="10802" xr3:uid="{8F83B64B-0CF3-1549-8D93-F4560AC79773}" name="Column10766" dataDxfId="5702"/>
    <tableColumn id="10803" xr3:uid="{C48EE0B7-4991-6F4C-BFE0-88D46D2EBBC4}" name="Column10767" dataDxfId="5701"/>
    <tableColumn id="10804" xr3:uid="{47D46F32-0CB4-5C43-A1F2-F659F6EAA074}" name="Column10768" dataDxfId="5700"/>
    <tableColumn id="10805" xr3:uid="{02F335CB-C1DF-A840-80B9-94439641E2C5}" name="Column10769" dataDxfId="5699"/>
    <tableColumn id="10806" xr3:uid="{7A2CBF4B-C80B-9F45-9956-3C8CECAC53E1}" name="Column10770" dataDxfId="5698"/>
    <tableColumn id="10807" xr3:uid="{2E2E97AE-868F-684C-9D23-B361116AB908}" name="Column10771" dataDxfId="5697"/>
    <tableColumn id="10808" xr3:uid="{5DEDD459-7E95-2C44-BEE2-4882B02B8110}" name="Column10772" dataDxfId="5696"/>
    <tableColumn id="10809" xr3:uid="{A5106216-742C-1144-A933-CE309292DA58}" name="Column10773" dataDxfId="5695"/>
    <tableColumn id="10810" xr3:uid="{BA760A38-4539-9F42-BCD1-F7114EAFCF5E}" name="Column10774" dataDxfId="5694"/>
    <tableColumn id="10811" xr3:uid="{0FC2B27A-480B-5043-8478-C7715639E850}" name="Column10775" dataDxfId="5693"/>
    <tableColumn id="10812" xr3:uid="{621CF541-C532-4944-831A-ABD5B33A5C8A}" name="Column10776" dataDxfId="5692"/>
    <tableColumn id="10813" xr3:uid="{97BB3C43-F1CC-BF43-8328-AEE8E393CFCD}" name="Column10777" dataDxfId="5691"/>
    <tableColumn id="10814" xr3:uid="{802FFC5C-CB39-0A46-99E6-21E19EBB7E5B}" name="Column10778" dataDxfId="5690"/>
    <tableColumn id="10815" xr3:uid="{3B38DE6F-7FFF-E048-B05B-55B7761BAE3F}" name="Column10779" dataDxfId="5689"/>
    <tableColumn id="10816" xr3:uid="{F5FBD94D-4A33-AA42-B965-5D0ECF37424F}" name="Column10780" dataDxfId="5688"/>
    <tableColumn id="10817" xr3:uid="{70C46657-E3C4-D04A-96BF-F9C7EF373500}" name="Column10781" dataDxfId="5687"/>
    <tableColumn id="10818" xr3:uid="{94234D44-3698-D941-B215-13929E3ED213}" name="Column10782" dataDxfId="5686"/>
    <tableColumn id="10819" xr3:uid="{26BBA7A5-9EA5-3C48-ABF6-9DE592817A26}" name="Column10783" dataDxfId="5685"/>
    <tableColumn id="10820" xr3:uid="{35D35CEA-5A30-BC4D-814C-F882BE02BAA7}" name="Column10784" dataDxfId="5684"/>
    <tableColumn id="10821" xr3:uid="{6A978014-F0E5-1F45-8DF6-39AB4D9AD105}" name="Column10785" dataDxfId="5683"/>
    <tableColumn id="10822" xr3:uid="{A112C383-EE4F-1F48-92C6-FE74E63977F7}" name="Column10786" dataDxfId="5682"/>
    <tableColumn id="10823" xr3:uid="{CA17D4C4-68FA-C245-AE58-5063E0AB64C2}" name="Column10787" dataDxfId="5681"/>
    <tableColumn id="10824" xr3:uid="{F8A82521-2794-CE4C-BCED-6EE24CA8EA0A}" name="Column10788" dataDxfId="5680"/>
    <tableColumn id="10825" xr3:uid="{B8CF6A85-A59F-1945-8E49-FA674DE81638}" name="Column10789" dataDxfId="5679"/>
    <tableColumn id="10826" xr3:uid="{DF397596-5F28-CF44-877F-8F9BA0A7A1BC}" name="Column10790" dataDxfId="5678"/>
    <tableColumn id="10827" xr3:uid="{CEA805B2-EF56-334C-ACE8-9588A0F094AD}" name="Column10791" dataDxfId="5677"/>
    <tableColumn id="10828" xr3:uid="{49807997-D6CA-3145-8CC2-98A83F8ED2B9}" name="Column10792" dataDxfId="5676"/>
    <tableColumn id="10829" xr3:uid="{40D7D825-8153-F546-9AE5-B2C8DC57BBD8}" name="Column10793" dataDxfId="5675"/>
    <tableColumn id="10830" xr3:uid="{B8C60215-89FE-FF48-AB05-EEA9124F23FE}" name="Column10794" dataDxfId="5674"/>
    <tableColumn id="10831" xr3:uid="{5FA65FB4-5200-4346-929C-C2160EA6F17F}" name="Column10795" dataDxfId="5673"/>
    <tableColumn id="10832" xr3:uid="{696589CF-B025-7946-B210-9867CC277CA2}" name="Column10796" dataDxfId="5672"/>
    <tableColumn id="10833" xr3:uid="{0F47AF6F-E07F-1541-94C2-9A2FF1425272}" name="Column10797" dataDxfId="5671"/>
    <tableColumn id="10834" xr3:uid="{1C2D047A-C91F-9D49-9DAD-95CC7F7CD6AA}" name="Column10798" dataDxfId="5670"/>
    <tableColumn id="10835" xr3:uid="{8C371312-C8A2-D345-8128-3438256A25F4}" name="Column10799" dataDxfId="5669"/>
    <tableColumn id="10836" xr3:uid="{845644C4-0049-6040-AFA7-C724A50FA657}" name="Column10800" dataDxfId="5668"/>
    <tableColumn id="10837" xr3:uid="{D52667F2-3E40-5446-8061-BB0870C5CF75}" name="Column10801" dataDxfId="5667"/>
    <tableColumn id="10838" xr3:uid="{BBD724B6-F198-FF45-9383-89D4981C1567}" name="Column10802" dataDxfId="5666"/>
    <tableColumn id="10839" xr3:uid="{D42C2ACD-1FDF-E643-BE9C-66ABFC922EE8}" name="Column10803" dataDxfId="5665"/>
    <tableColumn id="10840" xr3:uid="{6364D0C5-932E-AC4D-ABD8-A44E7C3E54B1}" name="Column10804" dataDxfId="5664"/>
    <tableColumn id="10841" xr3:uid="{B42734C0-3081-574B-A6DC-6CF4C3B2364A}" name="Column10805" dataDxfId="5663"/>
    <tableColumn id="10842" xr3:uid="{0A521275-054B-7E48-A357-48312128C457}" name="Column10806" dataDxfId="5662"/>
    <tableColumn id="10843" xr3:uid="{3BC3CDEC-C488-844F-BFA3-F0E5A856DBD9}" name="Column10807" dataDxfId="5661"/>
    <tableColumn id="10844" xr3:uid="{1DF863E3-5433-3E44-97CA-0188B841F6A6}" name="Column10808" dataDxfId="5660"/>
    <tableColumn id="10845" xr3:uid="{DE16A0CA-F66F-D549-8F75-D9C9F5FD2AB3}" name="Column10809" dataDxfId="5659"/>
    <tableColumn id="10846" xr3:uid="{930B77EC-05A8-8D42-8BBF-B77CE1AFB4B8}" name="Column10810" dataDxfId="5658"/>
    <tableColumn id="10847" xr3:uid="{A87EDE44-BB4D-CB4C-8D7D-FB295F015E40}" name="Column10811" dataDxfId="5657"/>
    <tableColumn id="10848" xr3:uid="{67F3C87C-FC8F-ED45-BFC3-BD5CB45A34F3}" name="Column10812" dataDxfId="5656"/>
    <tableColumn id="10849" xr3:uid="{1ADBEF79-E2FC-9F42-A115-C0AD79D8D310}" name="Column10813" dataDxfId="5655"/>
    <tableColumn id="10850" xr3:uid="{00A0FBE8-E59F-F147-9416-F0C851B47019}" name="Column10814" dataDxfId="5654"/>
    <tableColumn id="10851" xr3:uid="{579C0C72-91C6-F54A-AEC5-8E70C2BA6D4F}" name="Column10815" dataDxfId="5653"/>
    <tableColumn id="10852" xr3:uid="{3BED28EE-1957-A84E-862E-630A3EF289AC}" name="Column10816" dataDxfId="5652"/>
    <tableColumn id="10853" xr3:uid="{AF55F612-E7B6-F645-8465-4072543B2B8B}" name="Column10817" dataDxfId="5651"/>
    <tableColumn id="10854" xr3:uid="{4C952089-0082-7841-9C93-CDD73DA48460}" name="Column10818" dataDxfId="5650"/>
    <tableColumn id="10855" xr3:uid="{37D8AE1D-0951-E647-AAD5-88AC76CD0F65}" name="Column10819" dataDxfId="5649"/>
    <tableColumn id="10856" xr3:uid="{16886AEF-67FC-3D4F-A9D4-3A23D015A1C1}" name="Column10820" dataDxfId="5648"/>
    <tableColumn id="10857" xr3:uid="{AEFDECEF-00C5-F246-B390-9AEC6E42AB7E}" name="Column10821" dataDxfId="5647"/>
    <tableColumn id="10858" xr3:uid="{E79E4D43-EC01-1641-AC61-31467CACB64C}" name="Column10822" dataDxfId="5646"/>
    <tableColumn id="10859" xr3:uid="{B2ADA185-F020-124B-943C-B48EEB15C014}" name="Column10823" dataDxfId="5645"/>
    <tableColumn id="10860" xr3:uid="{07410E28-831E-1D4C-8E86-F4951978A47A}" name="Column10824" dataDxfId="5644"/>
    <tableColumn id="10861" xr3:uid="{92C91A7B-2971-6E49-8927-3D7A2191D67E}" name="Column10825" dataDxfId="5643"/>
    <tableColumn id="10862" xr3:uid="{3B19B804-1779-E349-A28C-728930DE8FBF}" name="Column10826" dataDxfId="5642"/>
    <tableColumn id="10863" xr3:uid="{290D9384-E859-9A40-A63F-CC87422AAE67}" name="Column10827" dataDxfId="5641"/>
    <tableColumn id="10864" xr3:uid="{A1F79301-0E32-BE4C-A1EC-7368D77811AE}" name="Column10828" dataDxfId="5640"/>
    <tableColumn id="10865" xr3:uid="{3F4472E6-ED28-B047-A8C8-7AC64F415D75}" name="Column10829" dataDxfId="5639"/>
    <tableColumn id="10866" xr3:uid="{A5318426-24F9-D24E-ADEC-4EDD7AF6DEB5}" name="Column10830" dataDxfId="5638"/>
    <tableColumn id="10867" xr3:uid="{D878EB28-E8A9-7B4F-9FB8-F052F3C377CE}" name="Column10831" dataDxfId="5637"/>
    <tableColumn id="10868" xr3:uid="{D009FC16-F808-BB49-A9A5-7CA943D02791}" name="Column10832" dataDxfId="5636"/>
    <tableColumn id="10869" xr3:uid="{19C8B059-9521-494C-B579-045076CE0FF5}" name="Column10833" dataDxfId="5635"/>
    <tableColumn id="10870" xr3:uid="{1133E2BC-A6EE-1441-B563-DA83D572CE9C}" name="Column10834" dataDxfId="5634"/>
    <tableColumn id="10871" xr3:uid="{3B744244-A956-F84F-9B73-AFE1690C9FE8}" name="Column10835" dataDxfId="5633"/>
    <tableColumn id="10872" xr3:uid="{935F3AB7-D5C4-7541-8FFC-1F3806B41F94}" name="Column10836" dataDxfId="5632"/>
    <tableColumn id="10873" xr3:uid="{526C3A92-B8A9-3044-B913-2F6258B95A95}" name="Column10837" dataDxfId="5631"/>
    <tableColumn id="10874" xr3:uid="{929E3C61-F4AC-5748-B05D-23EE34F4A879}" name="Column10838" dataDxfId="5630"/>
    <tableColumn id="10875" xr3:uid="{EAA85DEA-1544-7049-A2BC-263F3EE2238C}" name="Column10839" dataDxfId="5629"/>
    <tableColumn id="10876" xr3:uid="{DA4D17C3-2A5F-9040-9C04-0F9500CA1E9A}" name="Column10840" dataDxfId="5628"/>
    <tableColumn id="10877" xr3:uid="{F22CE2E7-9681-FB47-8679-408947C533ED}" name="Column10841" dataDxfId="5627"/>
    <tableColumn id="10878" xr3:uid="{F796AC62-D200-4A46-8EDF-163C1FE81EDC}" name="Column10842" dataDxfId="5626"/>
    <tableColumn id="10879" xr3:uid="{A7A55589-BCFE-054D-BBFF-820498580025}" name="Column10843" dataDxfId="5625"/>
    <tableColumn id="10880" xr3:uid="{F42484D2-330A-994E-A62F-C6CE930DC97A}" name="Column10844" dataDxfId="5624"/>
    <tableColumn id="10881" xr3:uid="{E231934B-814B-C74E-BE3F-7E0E73EFDE76}" name="Column10845" dataDxfId="5623"/>
    <tableColumn id="10882" xr3:uid="{D165524A-03CE-B346-B314-6ECDFFD3BB81}" name="Column10846" dataDxfId="5622"/>
    <tableColumn id="10883" xr3:uid="{8405E824-70BC-FC46-AB2F-C9BAF610689A}" name="Column10847" dataDxfId="5621"/>
    <tableColumn id="10884" xr3:uid="{3C3B4A8C-F8D7-A744-9871-B9F0E6C3F313}" name="Column10848" dataDxfId="5620"/>
    <tableColumn id="10885" xr3:uid="{B82180E2-13CF-ED40-844B-01D12F03F4B8}" name="Column10849" dataDxfId="5619"/>
    <tableColumn id="10886" xr3:uid="{065DE14B-7C9F-0E41-B5CB-68527758F7D6}" name="Column10850" dataDxfId="5618"/>
    <tableColumn id="10887" xr3:uid="{3654A351-20AA-FE49-BFB9-ECCF8A510F37}" name="Column10851" dataDxfId="5617"/>
    <tableColumn id="10888" xr3:uid="{EE57BB06-2BFC-FE47-88BD-FE10CA66E01A}" name="Column10852" dataDxfId="5616"/>
    <tableColumn id="10889" xr3:uid="{0AB9ABE7-C87E-4949-9620-4A46CDDDFCA9}" name="Column10853" dataDxfId="5615"/>
    <tableColumn id="10890" xr3:uid="{8A4B798B-4217-404B-87FE-225CEBF0BA2E}" name="Column10854" dataDxfId="5614"/>
    <tableColumn id="10891" xr3:uid="{A3A2A0C5-65E3-6147-8037-01C8C65BE7D6}" name="Column10855" dataDxfId="5613"/>
    <tableColumn id="10892" xr3:uid="{4606F606-697E-5147-A807-392A02C970F8}" name="Column10856" dataDxfId="5612"/>
    <tableColumn id="10893" xr3:uid="{AC6A54D8-D9B3-DF4B-B4D1-1471B2118A2C}" name="Column10857" dataDxfId="5611"/>
    <tableColumn id="10894" xr3:uid="{21D9ECBE-28B0-404E-A0E6-E6BDCF78B817}" name="Column10858" dataDxfId="5610"/>
    <tableColumn id="10895" xr3:uid="{8CA471DA-526F-A84B-827E-0343F97596F1}" name="Column10859" dataDxfId="5609"/>
    <tableColumn id="10896" xr3:uid="{99C7AF41-D0AF-AD44-9422-E23ED36C228A}" name="Column10860" dataDxfId="5608"/>
    <tableColumn id="10897" xr3:uid="{A83B2ACF-811D-1D4F-BAC1-C45152237C4A}" name="Column10861" dataDxfId="5607"/>
    <tableColumn id="10898" xr3:uid="{BBBBB3D5-9BBC-F948-86C0-79B7B2F36229}" name="Column10862" dataDxfId="5606"/>
    <tableColumn id="10899" xr3:uid="{7C1A31EA-519D-B448-85FE-C074E9DA5FE3}" name="Column10863" dataDxfId="5605"/>
    <tableColumn id="10900" xr3:uid="{E56CA967-8BAD-494A-80BE-8CE83EA1C29A}" name="Column10864" dataDxfId="5604"/>
    <tableColumn id="10901" xr3:uid="{528B42B5-A691-C943-9D7D-9C261E9D2B76}" name="Column10865" dataDxfId="5603"/>
    <tableColumn id="10902" xr3:uid="{3C8D3043-99BF-0D46-9214-80B7EF36294A}" name="Column10866" dataDxfId="5602"/>
    <tableColumn id="10903" xr3:uid="{7158A562-BE50-394C-897A-B3AD4DD88786}" name="Column10867" dataDxfId="5601"/>
    <tableColumn id="10904" xr3:uid="{41C26C7E-08CB-BC42-B780-3BC58F0AEB41}" name="Column10868" dataDxfId="5600"/>
    <tableColumn id="10905" xr3:uid="{DDEFE71F-72D1-A048-A048-05FF735FD595}" name="Column10869" dataDxfId="5599"/>
    <tableColumn id="10906" xr3:uid="{DE04E6CF-FE5E-F44B-B4A3-A4A6EC190FBC}" name="Column10870" dataDxfId="5598"/>
    <tableColumn id="10907" xr3:uid="{7BF47D9E-4C10-1943-9176-8DCAF8531B20}" name="Column10871" dataDxfId="5597"/>
    <tableColumn id="10908" xr3:uid="{2EE5BC0F-DA61-1245-B4F3-D977D55D4D30}" name="Column10872" dataDxfId="5596"/>
    <tableColumn id="10909" xr3:uid="{AD2B9143-3892-AE4A-8C7E-6454799C4B41}" name="Column10873" dataDxfId="5595"/>
    <tableColumn id="10910" xr3:uid="{AF533935-E74C-E64E-BDE0-C9B43B305332}" name="Column10874" dataDxfId="5594"/>
    <tableColumn id="10911" xr3:uid="{DF84EB9C-E007-E342-B6D7-93F084A98853}" name="Column10875" dataDxfId="5593"/>
    <tableColumn id="10912" xr3:uid="{589ED26C-38F0-A045-AC39-59C5D01DED26}" name="Column10876" dataDxfId="5592"/>
    <tableColumn id="10913" xr3:uid="{28074C7D-E9BD-3548-9FCB-311935D4C1D8}" name="Column10877" dataDxfId="5591"/>
    <tableColumn id="10914" xr3:uid="{A45961F9-0DDA-F543-937F-E1F6A94BE4E1}" name="Column10878" dataDxfId="5590"/>
    <tableColumn id="10915" xr3:uid="{9F9333B4-7E4E-0F46-8BBC-E710E7791720}" name="Column10879" dataDxfId="5589"/>
    <tableColumn id="10916" xr3:uid="{A2D61263-81D6-1847-B4AE-D204649FD327}" name="Column10880" dataDxfId="5588"/>
    <tableColumn id="10917" xr3:uid="{8D42E234-B7BF-9B47-BD78-363CF3D36C63}" name="Column10881" dataDxfId="5587"/>
    <tableColumn id="10918" xr3:uid="{D93E190F-7D91-F74C-8025-98BDF3714511}" name="Column10882" dataDxfId="5586"/>
    <tableColumn id="10919" xr3:uid="{100C9158-2978-174B-83AA-8231B6C31568}" name="Column10883" dataDxfId="5585"/>
    <tableColumn id="10920" xr3:uid="{249B5C0C-60E5-7643-BDE5-D278BA7FAD52}" name="Column10884" dataDxfId="5584"/>
    <tableColumn id="10921" xr3:uid="{C807784E-28D2-BF4E-B5C9-91388491B802}" name="Column10885" dataDxfId="5583"/>
    <tableColumn id="10922" xr3:uid="{8A3F050C-0973-5F4D-9C7B-7571FDE41E34}" name="Column10886" dataDxfId="5582"/>
    <tableColumn id="10923" xr3:uid="{2DC0A567-94D0-BB41-AB4F-E06C76F588C5}" name="Column10887" dataDxfId="5581"/>
    <tableColumn id="10924" xr3:uid="{DE09ED2C-2091-DA4D-AA07-7E7F82CB427E}" name="Column10888" dataDxfId="5580"/>
    <tableColumn id="10925" xr3:uid="{DF61CF90-B934-B540-8136-52251935DD99}" name="Column10889" dataDxfId="5579"/>
    <tableColumn id="10926" xr3:uid="{33A481D6-67E4-6F4B-817C-D690BCFD2CD2}" name="Column10890" dataDxfId="5578"/>
    <tableColumn id="10927" xr3:uid="{3F01A530-7A02-B744-AB62-9A5113802B40}" name="Column10891" dataDxfId="5577"/>
    <tableColumn id="10928" xr3:uid="{1E301A06-F946-C648-BF3F-C3D9C3616955}" name="Column10892" dataDxfId="5576"/>
    <tableColumn id="10929" xr3:uid="{9193A97B-D189-D64D-A979-0981D92C243C}" name="Column10893" dataDxfId="5575"/>
    <tableColumn id="10930" xr3:uid="{F36D7F83-FB3A-754A-A97E-15A4BA051A9A}" name="Column10894" dataDxfId="5574"/>
    <tableColumn id="10931" xr3:uid="{24EC9E24-21C1-1445-BF95-80C3106354CE}" name="Column10895" dataDxfId="5573"/>
    <tableColumn id="10932" xr3:uid="{AF2F8995-EE9D-0149-8F2B-2751D1455E01}" name="Column10896" dataDxfId="5572"/>
    <tableColumn id="10933" xr3:uid="{D8E4F3BC-90A6-5B43-BD53-7777E990559B}" name="Column10897" dataDxfId="5571"/>
    <tableColumn id="10934" xr3:uid="{FA333562-ACD1-3A4C-AC06-9DF122ED2954}" name="Column10898" dataDxfId="5570"/>
    <tableColumn id="10935" xr3:uid="{D7461C7F-9323-104F-B7AC-83DED9DCB486}" name="Column10899" dataDxfId="5569"/>
    <tableColumn id="10936" xr3:uid="{94952D36-2F4C-5944-AC48-61732B88C4A8}" name="Column10900" dataDxfId="5568"/>
    <tableColumn id="10937" xr3:uid="{CB22A612-40DA-CD45-9EF5-DC6C4578DDFA}" name="Column10901" dataDxfId="5567"/>
    <tableColumn id="10938" xr3:uid="{AD87FFF3-D086-7344-8B49-26519554B6B6}" name="Column10902" dataDxfId="5566"/>
    <tableColumn id="10939" xr3:uid="{DF5CBB25-1CE2-9B4F-A867-ED24B9B53B2B}" name="Column10903" dataDxfId="5565"/>
    <tableColumn id="10940" xr3:uid="{3E191AFF-6855-454C-B71F-36D9FC0683AF}" name="Column10904" dataDxfId="5564"/>
    <tableColumn id="10941" xr3:uid="{A296D112-084F-D648-9FED-AB971AC59CE7}" name="Column10905" dataDxfId="5563"/>
    <tableColumn id="10942" xr3:uid="{9C69DD57-FB31-D246-B4C5-468B5446EE67}" name="Column10906" dataDxfId="5562"/>
    <tableColumn id="10943" xr3:uid="{091B52E8-19EE-574F-8600-2935A9F5D345}" name="Column10907" dataDxfId="5561"/>
    <tableColumn id="10944" xr3:uid="{501A1A58-409D-B84D-BABA-D8EE8E906253}" name="Column10908" dataDxfId="5560"/>
    <tableColumn id="10945" xr3:uid="{B2EABFDD-F074-D04D-A545-81A3EA4DE5B4}" name="Column10909" dataDxfId="5559"/>
    <tableColumn id="10946" xr3:uid="{6D510A48-68E1-F848-82D7-05E09F4B03F4}" name="Column10910" dataDxfId="5558"/>
    <tableColumn id="10947" xr3:uid="{BC22E147-10E0-134B-9060-B8790CDF7EE0}" name="Column10911" dataDxfId="5557"/>
    <tableColumn id="10948" xr3:uid="{4482833E-0816-C442-AEC7-9B147A07D69D}" name="Column10912" dataDxfId="5556"/>
    <tableColumn id="10949" xr3:uid="{CE8353D9-3CC7-754E-AB8F-41BB83695C2A}" name="Column10913" dataDxfId="5555"/>
    <tableColumn id="10950" xr3:uid="{3A19A33E-003A-1F46-AC5F-6942F0C0876A}" name="Column10914" dataDxfId="5554"/>
    <tableColumn id="10951" xr3:uid="{CE833FBB-2BF4-504A-A716-83FEB5396729}" name="Column10915" dataDxfId="5553"/>
    <tableColumn id="10952" xr3:uid="{661132B5-9FA0-934A-A9E8-E6E579F9267D}" name="Column10916" dataDxfId="5552"/>
    <tableColumn id="10953" xr3:uid="{F79DEEB4-8033-8749-BEC2-FE0D2D513E83}" name="Column10917" dataDxfId="5551"/>
    <tableColumn id="10954" xr3:uid="{BF0C2921-C9D9-8441-959C-CBEE2F905FDC}" name="Column10918" dataDxfId="5550"/>
    <tableColumn id="10955" xr3:uid="{070223BD-DCB5-5448-8986-4B65B4B8AF51}" name="Column10919" dataDxfId="5549"/>
    <tableColumn id="10956" xr3:uid="{B8BFA9AF-0694-114D-B7E2-F1792DD3FE7B}" name="Column10920" dataDxfId="5548"/>
    <tableColumn id="10957" xr3:uid="{3C6E5699-A303-2B4E-A77F-8E7CD36B8CC2}" name="Column10921" dataDxfId="5547"/>
    <tableColumn id="10958" xr3:uid="{41212DB6-4243-F445-B35A-AEF41FECB6D0}" name="Column10922" dataDxfId="5546"/>
    <tableColumn id="10959" xr3:uid="{795E9728-1D9C-6E4B-B0C6-496118AA6B3E}" name="Column10923" dataDxfId="5545"/>
    <tableColumn id="10960" xr3:uid="{0D649A4F-CF7E-1B44-AE03-7CA3A2C93C33}" name="Column10924" dataDxfId="5544"/>
    <tableColumn id="10961" xr3:uid="{A6707B35-B572-6342-8E69-C19512E0B289}" name="Column10925" dataDxfId="5543"/>
    <tableColumn id="10962" xr3:uid="{4940FAE3-C0F4-2D41-A1B1-C5E9AA725E62}" name="Column10926" dataDxfId="5542"/>
    <tableColumn id="10963" xr3:uid="{73F889B7-7FFA-6647-90FB-CF42BD56252C}" name="Column10927" dataDxfId="5541"/>
    <tableColumn id="10964" xr3:uid="{DA22FF86-3EE7-2349-90A9-7E43CBFEE45A}" name="Column10928" dataDxfId="5540"/>
    <tableColumn id="10965" xr3:uid="{CCDFF2D1-FD96-9943-BB0B-E16DA36E9D71}" name="Column10929" dataDxfId="5539"/>
    <tableColumn id="10966" xr3:uid="{10D8CBCA-3748-E44A-AD7D-47403030F810}" name="Column10930" dataDxfId="5538"/>
    <tableColumn id="10967" xr3:uid="{88A8F7DB-A963-6A42-AA6C-257474E72C89}" name="Column10931" dataDxfId="5537"/>
    <tableColumn id="10968" xr3:uid="{CEBD0B4D-E371-BE4B-9676-F89966B0BEA0}" name="Column10932" dataDxfId="5536"/>
    <tableColumn id="10969" xr3:uid="{04964601-8207-C244-AA31-0D7D3AB97E30}" name="Column10933" dataDxfId="5535"/>
    <tableColumn id="10970" xr3:uid="{5AF8E82F-9242-1A48-807D-5121CF4C98C4}" name="Column10934" dataDxfId="5534"/>
    <tableColumn id="10971" xr3:uid="{870F6EB6-4B37-E048-B6F7-2CC3954B2746}" name="Column10935" dataDxfId="5533"/>
    <tableColumn id="10972" xr3:uid="{C743680F-3F78-BC4B-8AA0-18B058DF28BA}" name="Column10936" dataDxfId="5532"/>
    <tableColumn id="10973" xr3:uid="{8CDA8387-3BDF-5540-AAB3-3EDACCC9703A}" name="Column10937" dataDxfId="5531"/>
    <tableColumn id="10974" xr3:uid="{5AAC8C68-6623-B240-BDE5-3ACD0C44C297}" name="Column10938" dataDxfId="5530"/>
    <tableColumn id="10975" xr3:uid="{48EBB965-6C0B-6B49-B008-63BB6F128F05}" name="Column10939" dataDxfId="5529"/>
    <tableColumn id="10976" xr3:uid="{7290F150-0104-CA48-86DD-9CBF32C141B2}" name="Column10940" dataDxfId="5528"/>
    <tableColumn id="10977" xr3:uid="{B19D8338-0490-E241-AA61-0503B8921D40}" name="Column10941" dataDxfId="5527"/>
    <tableColumn id="10978" xr3:uid="{9CEA237A-7898-2344-B8E7-178CFB1E965D}" name="Column10942" dataDxfId="5526"/>
    <tableColumn id="10979" xr3:uid="{EFB7E0E4-F75D-6E40-BD86-9BDCA8782FF2}" name="Column10943" dataDxfId="5525"/>
    <tableColumn id="10980" xr3:uid="{5418E0B3-D194-DF46-8CD0-831FBD35C9BA}" name="Column10944" dataDxfId="5524"/>
    <tableColumn id="10981" xr3:uid="{1B8CE20A-E18B-E74C-8A51-F42512B91DD6}" name="Column10945" dataDxfId="5523"/>
    <tableColumn id="10982" xr3:uid="{2D5EB6C6-F287-424D-9CFD-7C818FE02F2E}" name="Column10946" dataDxfId="5522"/>
    <tableColumn id="10983" xr3:uid="{11DF8028-9AD0-0942-91F4-D72B09B01E48}" name="Column10947" dataDxfId="5521"/>
    <tableColumn id="10984" xr3:uid="{7EAA1DE5-C446-FC43-908F-2F0452451C75}" name="Column10948" dataDxfId="5520"/>
    <tableColumn id="10985" xr3:uid="{74465787-018F-7943-916A-191908BE38BC}" name="Column10949" dataDxfId="5519"/>
    <tableColumn id="10986" xr3:uid="{F8F2D5F8-2BCA-4840-A20D-70B81AFC8D4F}" name="Column10950" dataDxfId="5518"/>
    <tableColumn id="10987" xr3:uid="{4ACB27C4-382E-7D45-8B5B-4DF556E16DD4}" name="Column10951" dataDxfId="5517"/>
    <tableColumn id="10988" xr3:uid="{DA023461-8A74-3141-B62B-59392D612AE4}" name="Column10952" dataDxfId="5516"/>
    <tableColumn id="10989" xr3:uid="{ABE7FD92-2EE1-D741-94B2-3651A98BD478}" name="Column10953" dataDxfId="5515"/>
    <tableColumn id="10990" xr3:uid="{55EC5FC3-0C27-3547-A0DA-0BE0BBEDEF0F}" name="Column10954" dataDxfId="5514"/>
    <tableColumn id="10991" xr3:uid="{DD15207D-5DF5-E242-9D6C-9358ABEE3F03}" name="Column10955" dataDxfId="5513"/>
    <tableColumn id="10992" xr3:uid="{F3D09C53-2B95-584A-B53D-F4D8BECE6220}" name="Column10956" dataDxfId="5512"/>
    <tableColumn id="10993" xr3:uid="{FD7703A9-4FB0-CE4D-8C9E-9926162B015F}" name="Column10957" dataDxfId="5511"/>
    <tableColumn id="10994" xr3:uid="{579F1399-41EE-2440-8AB7-BFE2ECBF8359}" name="Column10958" dataDxfId="5510"/>
    <tableColumn id="10995" xr3:uid="{3062289C-A194-DE4D-9EBF-C34AFCF05CD6}" name="Column10959" dataDxfId="5509"/>
    <tableColumn id="10996" xr3:uid="{BC7587B8-4934-7A48-9E54-9620B7B4E4BA}" name="Column10960" dataDxfId="5508"/>
    <tableColumn id="10997" xr3:uid="{43F008C7-0A37-C543-87C2-E9345F9B2F72}" name="Column10961" dataDxfId="5507"/>
    <tableColumn id="10998" xr3:uid="{8AFD5F38-132A-8346-84CD-295EB7CECC18}" name="Column10962" dataDxfId="5506"/>
    <tableColumn id="10999" xr3:uid="{7FD11733-E3E2-F84F-A302-4BF985893740}" name="Column10963" dataDxfId="5505"/>
    <tableColumn id="11000" xr3:uid="{4394533D-7596-864B-96EA-13F84AF0C4B6}" name="Column10964" dataDxfId="5504"/>
    <tableColumn id="11001" xr3:uid="{C766984F-C64B-234D-839C-9EFBA21F10A7}" name="Column10965" dataDxfId="5503"/>
    <tableColumn id="11002" xr3:uid="{04C365AC-63DF-1E49-91DC-FA39D667BEC3}" name="Column10966" dataDxfId="5502"/>
    <tableColumn id="11003" xr3:uid="{5C87025F-B97E-EB4C-AE0E-BE1179DD0EEC}" name="Column10967" dataDxfId="5501"/>
    <tableColumn id="11004" xr3:uid="{D37668A4-FC39-484C-BADF-5BDA2FAA3FE1}" name="Column10968" dataDxfId="5500"/>
    <tableColumn id="11005" xr3:uid="{9619D260-F1F1-5E45-82E1-CA8E971C4C4D}" name="Column10969" dataDxfId="5499"/>
    <tableColumn id="11006" xr3:uid="{E7EF89C7-CDB1-4241-89C9-99DB5CCE08F3}" name="Column10970" dataDxfId="5498"/>
    <tableColumn id="11007" xr3:uid="{3B6C6ED4-77EA-974E-8920-6CDD9050250E}" name="Column10971" dataDxfId="5497"/>
    <tableColumn id="11008" xr3:uid="{DDABF1F8-95C4-E64C-94B3-429004ABEE50}" name="Column10972" dataDxfId="5496"/>
    <tableColumn id="11009" xr3:uid="{0F5C9923-3859-3D43-8D8D-02DC6DCF83AE}" name="Column10973" dataDxfId="5495"/>
    <tableColumn id="11010" xr3:uid="{64421891-D503-5D45-AEFF-DB91D5AA85F3}" name="Column10974" dataDxfId="5494"/>
    <tableColumn id="11011" xr3:uid="{A22861E2-D95D-2C46-8D2F-E1500887209D}" name="Column10975" dataDxfId="5493"/>
    <tableColumn id="11012" xr3:uid="{1CDF82A6-6570-704B-B7A5-896149EB9556}" name="Column10976" dataDxfId="5492"/>
    <tableColumn id="11013" xr3:uid="{2D635690-D793-1841-A79D-97F8162E9A84}" name="Column10977" dataDxfId="5491"/>
    <tableColumn id="11014" xr3:uid="{0C048236-2C0A-5C4D-A781-B162B767963F}" name="Column10978" dataDxfId="5490"/>
    <tableColumn id="11015" xr3:uid="{13460D83-889A-5C4E-B393-E983DEB9ACC4}" name="Column10979" dataDxfId="5489"/>
    <tableColumn id="11016" xr3:uid="{E00A9E17-B9E9-6C45-B4E1-BF79473CE323}" name="Column10980" dataDxfId="5488"/>
    <tableColumn id="11017" xr3:uid="{D69FA870-5DFB-2647-88B2-E258168FB391}" name="Column10981" dataDxfId="5487"/>
    <tableColumn id="11018" xr3:uid="{EAA684F9-27D9-594D-9574-808934A3237D}" name="Column10982" dataDxfId="5486"/>
    <tableColumn id="11019" xr3:uid="{5E76CBD9-B719-284F-9DDB-5543D43CB33E}" name="Column10983" dataDxfId="5485"/>
    <tableColumn id="11020" xr3:uid="{E4BC4C0C-E4A6-6145-8925-EB08940679BC}" name="Column10984" dataDxfId="5484"/>
    <tableColumn id="11021" xr3:uid="{4BE95A5A-17F0-7540-9A91-3099CE52CA22}" name="Column10985" dataDxfId="5483"/>
    <tableColumn id="11022" xr3:uid="{1D4AC4EC-37FF-AC4C-A471-49D60CEDB4FB}" name="Column10986" dataDxfId="5482"/>
    <tableColumn id="11023" xr3:uid="{2103F66B-25BE-1242-9A54-B2DAF0A1CBD0}" name="Column10987" dataDxfId="5481"/>
    <tableColumn id="11024" xr3:uid="{3E8E2F78-53BD-954A-8776-4DFBE607979C}" name="Column10988" dataDxfId="5480"/>
    <tableColumn id="11025" xr3:uid="{9601BC8C-5A74-6B40-8BF0-53396FBBEEFE}" name="Column10989" dataDxfId="5479"/>
    <tableColumn id="11026" xr3:uid="{5B144F58-ED44-B449-A090-74BE1988169E}" name="Column10990" dataDxfId="5478"/>
    <tableColumn id="11027" xr3:uid="{A85E1B6D-158B-BB4D-BAD0-95E080EC8A99}" name="Column10991" dataDxfId="5477"/>
    <tableColumn id="11028" xr3:uid="{467A4D98-18EF-254A-A652-FEA533B36351}" name="Column10992" dataDxfId="5476"/>
    <tableColumn id="11029" xr3:uid="{24AA71FB-3FF2-1746-8399-63171819BC3F}" name="Column10993" dataDxfId="5475"/>
    <tableColumn id="11030" xr3:uid="{7A7E5186-F17C-954D-8CA7-8608EF7CEE67}" name="Column10994" dataDxfId="5474"/>
    <tableColumn id="11031" xr3:uid="{234C5BF0-5E47-D343-A689-26FA7B8E86BC}" name="Column10995" dataDxfId="5473"/>
    <tableColumn id="11032" xr3:uid="{F9DB34EB-7B2F-844B-BBC3-C969F8622641}" name="Column10996" dataDxfId="5472"/>
    <tableColumn id="11033" xr3:uid="{1A7F159D-F174-A14F-87DB-4B9731344AA2}" name="Column10997" dataDxfId="5471"/>
    <tableColumn id="11034" xr3:uid="{6C36B905-B716-EF43-866F-AB18750EF60F}" name="Column10998" dataDxfId="5470"/>
    <tableColumn id="11035" xr3:uid="{3BE16A28-BD51-8D48-BD97-9A54796FA527}" name="Column10999" dataDxfId="5469"/>
    <tableColumn id="11036" xr3:uid="{9EA3BF67-6F7D-774D-85E2-9F3EC8822EAC}" name="Column11000" dataDxfId="5468"/>
    <tableColumn id="11037" xr3:uid="{F8CC4AC8-EEF8-AF48-A290-D960D9B24875}" name="Column11001" dataDxfId="5467"/>
    <tableColumn id="11038" xr3:uid="{2AC0651A-E0BD-2F48-BE96-896176ED6AC9}" name="Column11002" dataDxfId="5466"/>
    <tableColumn id="11039" xr3:uid="{857E887C-C1E8-AE4A-97F9-ABC87C2B64AE}" name="Column11003" dataDxfId="5465"/>
    <tableColumn id="11040" xr3:uid="{9C2EAB5B-26FB-564B-8003-01C12FDF1770}" name="Column11004" dataDxfId="5464"/>
    <tableColumn id="11041" xr3:uid="{39820E26-34EE-3D4F-8FE3-E58985ACDFA9}" name="Column11005" dataDxfId="5463"/>
    <tableColumn id="11042" xr3:uid="{5BCBB18E-3759-3F4D-B8EE-9C1DC7313B43}" name="Column11006" dataDxfId="5462"/>
    <tableColumn id="11043" xr3:uid="{4B4635C7-2515-FF4E-9FF8-EB6B93DFDE1B}" name="Column11007" dataDxfId="5461"/>
    <tableColumn id="11044" xr3:uid="{4EF9C77A-8204-874A-9ACF-C5406145FD10}" name="Column11008" dataDxfId="5460"/>
    <tableColumn id="11045" xr3:uid="{27504762-375B-AF4D-B959-D28FBA6243E8}" name="Column11009" dataDxfId="5459"/>
    <tableColumn id="11046" xr3:uid="{B2932252-0A0B-6D4E-9667-EC155F1C4485}" name="Column11010" dataDxfId="5458"/>
    <tableColumn id="11047" xr3:uid="{5D36FC88-2A93-1D4A-B9E9-CAAC1D03F250}" name="Column11011" dataDxfId="5457"/>
    <tableColumn id="11048" xr3:uid="{FC28F6C2-94F6-D244-A621-3FA5DB313728}" name="Column11012" dataDxfId="5456"/>
    <tableColumn id="11049" xr3:uid="{AE10EE92-C185-1947-B315-72EC2F5C00EC}" name="Column11013" dataDxfId="5455"/>
    <tableColumn id="11050" xr3:uid="{66986C2F-A73F-7645-BB39-206C99D8EF1B}" name="Column11014" dataDxfId="5454"/>
    <tableColumn id="11051" xr3:uid="{96AEF7B6-9C2A-9148-9DC4-F92DC35FC4DA}" name="Column11015" dataDxfId="5453"/>
    <tableColumn id="11052" xr3:uid="{0ACC05FD-705D-3D46-93F2-A40BE1945BE2}" name="Column11016" dataDxfId="5452"/>
    <tableColumn id="11053" xr3:uid="{C9D017AB-0141-7A4C-BDBC-B8BB6019BB68}" name="Column11017" dataDxfId="5451"/>
    <tableColumn id="11054" xr3:uid="{88ED8A0D-EE61-594E-B4C1-B189FC2F219C}" name="Column11018" dataDxfId="5450"/>
    <tableColumn id="11055" xr3:uid="{03C8514B-D1AD-4244-AB44-2DEBFF99C4CC}" name="Column11019" dataDxfId="5449"/>
    <tableColumn id="11056" xr3:uid="{3D6AB309-1C45-6B4A-A3B4-597C06D6CE7F}" name="Column11020" dataDxfId="5448"/>
    <tableColumn id="11057" xr3:uid="{2B51CA4F-F836-9844-9382-A7ECB2A381D5}" name="Column11021" dataDxfId="5447"/>
    <tableColumn id="11058" xr3:uid="{6320C553-2BB7-6143-A44C-AD320386CB67}" name="Column11022" dataDxfId="5446"/>
    <tableColumn id="11059" xr3:uid="{1B3C52F4-1FD2-2244-BEA2-2DB258745760}" name="Column11023" dataDxfId="5445"/>
    <tableColumn id="11060" xr3:uid="{57396F76-C64E-EE49-9B88-BB40DC0A45C0}" name="Column11024" dataDxfId="5444"/>
    <tableColumn id="11061" xr3:uid="{7C56BE9E-0F82-BE48-ABE8-2C37F56357C8}" name="Column11025" dataDxfId="5443"/>
    <tableColumn id="11062" xr3:uid="{4E06951E-19F7-FA41-9D99-E3E5F44A550B}" name="Column11026" dataDxfId="5442"/>
    <tableColumn id="11063" xr3:uid="{B1F166E3-B301-8F40-B2FC-D7FF2FFE7EE4}" name="Column11027" dataDxfId="5441"/>
    <tableColumn id="11064" xr3:uid="{75127398-AA14-544E-8B83-9D558EBCA82B}" name="Column11028" dataDxfId="5440"/>
    <tableColumn id="11065" xr3:uid="{D672C512-822F-EF42-A3D8-882295B61784}" name="Column11029" dataDxfId="5439"/>
    <tableColumn id="11066" xr3:uid="{E6C41C4B-3D4C-3E45-BA66-94BA0A53DDC0}" name="Column11030" dataDxfId="5438"/>
    <tableColumn id="11067" xr3:uid="{A56AE2F4-9A66-3040-83CD-0F9B903FB492}" name="Column11031" dataDxfId="5437"/>
    <tableColumn id="11068" xr3:uid="{5310A144-23B4-9745-8CD7-4EF7AA787548}" name="Column11032" dataDxfId="5436"/>
    <tableColumn id="11069" xr3:uid="{346684AF-528D-D545-A9AB-12C2F562C8BD}" name="Column11033" dataDxfId="5435"/>
    <tableColumn id="11070" xr3:uid="{69189C30-8709-554D-ACA4-EEAEF91C5D69}" name="Column11034" dataDxfId="5434"/>
    <tableColumn id="11071" xr3:uid="{5CC9BF8E-5F78-E940-AE0A-3366513AF801}" name="Column11035" dataDxfId="5433"/>
    <tableColumn id="11072" xr3:uid="{7F8185A4-4C7A-9B48-97CD-C4EC1ACBDE14}" name="Column11036" dataDxfId="5432"/>
    <tableColumn id="11073" xr3:uid="{B6240C88-8118-D64E-A695-56ADB9E92B12}" name="Column11037" dataDxfId="5431"/>
    <tableColumn id="11074" xr3:uid="{17994EFA-6CAA-1047-B386-D37D4881C2F6}" name="Column11038" dataDxfId="5430"/>
    <tableColumn id="11075" xr3:uid="{321DC3BB-6DE4-F345-BD07-4DF03463421A}" name="Column11039" dataDxfId="5429"/>
    <tableColumn id="11076" xr3:uid="{F3E9FAB5-3781-4142-ABFE-6CF2AF229070}" name="Column11040" dataDxfId="5428"/>
    <tableColumn id="11077" xr3:uid="{5FFAC5CE-DAB9-334B-BA95-26AAE4A0CAED}" name="Column11041" dataDxfId="5427"/>
    <tableColumn id="11078" xr3:uid="{1E7A5E66-7C9C-8047-A858-AD8F7D6D1B10}" name="Column11042" dataDxfId="5426"/>
    <tableColumn id="11079" xr3:uid="{A63EE960-C8AD-CB41-B56E-310FD0584A27}" name="Column11043" dataDxfId="5425"/>
    <tableColumn id="11080" xr3:uid="{AC862FAD-3460-4741-B6C6-593A6E8482C0}" name="Column11044" dataDxfId="5424"/>
    <tableColumn id="11081" xr3:uid="{A1EAC83E-A5DC-D749-B074-B1C7707914D3}" name="Column11045" dataDxfId="5423"/>
    <tableColumn id="11082" xr3:uid="{879AFF23-7802-3649-AEE0-F0988C36D7FD}" name="Column11046" dataDxfId="5422"/>
    <tableColumn id="11083" xr3:uid="{03DFF801-8811-1440-B7D7-94B44FD7087E}" name="Column11047" dataDxfId="5421"/>
    <tableColumn id="11084" xr3:uid="{B724E63F-FB6B-1947-AB89-D11F38492DFA}" name="Column11048" dataDxfId="5420"/>
    <tableColumn id="11085" xr3:uid="{F895289A-F0F6-A245-9D9A-866695E7FEFC}" name="Column11049" dataDxfId="5419"/>
    <tableColumn id="11086" xr3:uid="{3074408A-84FC-3C4D-BE8F-96E4CB72820D}" name="Column11050" dataDxfId="5418"/>
    <tableColumn id="11087" xr3:uid="{2C3E6FD8-7636-9045-85BE-B5CB3AE647D1}" name="Column11051" dataDxfId="5417"/>
    <tableColumn id="11088" xr3:uid="{2B86A336-F6B7-A945-BF52-9FBF093CA56A}" name="Column11052" dataDxfId="5416"/>
    <tableColumn id="11089" xr3:uid="{1D53A556-B733-8D4F-9A19-B8BD15DB6FA1}" name="Column11053" dataDxfId="5415"/>
    <tableColumn id="11090" xr3:uid="{5E56137A-8BDD-074F-9854-A6C08C2254A2}" name="Column11054" dataDxfId="5414"/>
    <tableColumn id="11091" xr3:uid="{13B7662E-FFBB-BE4D-8647-4487E5323BBD}" name="Column11055" dataDxfId="5413"/>
    <tableColumn id="11092" xr3:uid="{96D3C4DB-A0A7-E34B-92BD-0A71EB293D64}" name="Column11056" dataDxfId="5412"/>
    <tableColumn id="11093" xr3:uid="{438631A2-E5BF-6349-B722-E838A3B02EA2}" name="Column11057" dataDxfId="5411"/>
    <tableColumn id="11094" xr3:uid="{1FB147C2-17EC-D44A-BB00-82E3C58D23C3}" name="Column11058" dataDxfId="5410"/>
    <tableColumn id="11095" xr3:uid="{A2996261-7EF5-C349-BFD5-D1D29B2ACD48}" name="Column11059" dataDxfId="5409"/>
    <tableColumn id="11096" xr3:uid="{C62A2101-03DC-144F-A805-785913BF68F7}" name="Column11060" dataDxfId="5408"/>
    <tableColumn id="11097" xr3:uid="{24F1A02E-4984-A44C-9A72-9C1FF72C937C}" name="Column11061" dataDxfId="5407"/>
    <tableColumn id="11098" xr3:uid="{0E66B635-4D6D-A245-973C-19204E968047}" name="Column11062" dataDxfId="5406"/>
    <tableColumn id="11099" xr3:uid="{ED1504DD-7C43-C94F-9367-A369FCB9926A}" name="Column11063" dataDxfId="5405"/>
    <tableColumn id="11100" xr3:uid="{892ADAB7-FE10-7040-B726-B14A6BF6C89E}" name="Column11064" dataDxfId="5404"/>
    <tableColumn id="11101" xr3:uid="{DF55F7BE-B3BF-FD46-8D17-E9C05A4BA2B4}" name="Column11065" dataDxfId="5403"/>
    <tableColumn id="11102" xr3:uid="{AAA53ED6-1289-174B-9C3C-1F1486A293EC}" name="Column11066" dataDxfId="5402"/>
    <tableColumn id="11103" xr3:uid="{2CA3A452-385B-3142-B998-3063D7A2F1DE}" name="Column11067" dataDxfId="5401"/>
    <tableColumn id="11104" xr3:uid="{038C57DE-D964-5646-94EE-AF6D400DC5BC}" name="Column11068" dataDxfId="5400"/>
    <tableColumn id="11105" xr3:uid="{37C4393B-27C3-A64A-8C7C-10A2272DCBCF}" name="Column11069" dataDxfId="5399"/>
    <tableColumn id="11106" xr3:uid="{B9DA777D-7A49-904E-B8BC-6B00939B3112}" name="Column11070" dataDxfId="5398"/>
    <tableColumn id="11107" xr3:uid="{0AAC7A50-2E39-EA49-BE15-A762702489EF}" name="Column11071" dataDxfId="5397"/>
    <tableColumn id="11108" xr3:uid="{DF84053E-2833-804E-8E68-CB940CD775C5}" name="Column11072" dataDxfId="5396"/>
    <tableColumn id="11109" xr3:uid="{667445B1-135A-3C43-9CC3-43DB5C99E766}" name="Column11073" dataDxfId="5395"/>
    <tableColumn id="11110" xr3:uid="{3421F53F-C563-C443-BEEF-99A3C7AC6A5F}" name="Column11074" dataDxfId="5394"/>
    <tableColumn id="11111" xr3:uid="{775E288B-2085-6048-B873-24ED15614C3C}" name="Column11075" dataDxfId="5393"/>
    <tableColumn id="11112" xr3:uid="{B13E89FD-6769-D345-8B4E-AE33FC1DC438}" name="Column11076" dataDxfId="5392"/>
    <tableColumn id="11113" xr3:uid="{20A33439-28E6-7449-B4DE-39FEA1A18C4D}" name="Column11077" dataDxfId="5391"/>
    <tableColumn id="11114" xr3:uid="{3F0938A5-E2FD-BF49-8FDD-12E5A8D58B53}" name="Column11078" dataDxfId="5390"/>
    <tableColumn id="11115" xr3:uid="{D8479E59-BE07-0D4D-ABAC-3640DA565307}" name="Column11079" dataDxfId="5389"/>
    <tableColumn id="11116" xr3:uid="{4D56A322-CC45-CE41-9645-B6E29F7D20D6}" name="Column11080" dataDxfId="5388"/>
    <tableColumn id="11117" xr3:uid="{3D62701D-F303-2D42-85BD-A4AE06777468}" name="Column11081" dataDxfId="5387"/>
    <tableColumn id="11118" xr3:uid="{0EF92B95-B3FA-0E41-AD33-B17E2CB49B45}" name="Column11082" dataDxfId="5386"/>
    <tableColumn id="11119" xr3:uid="{92593CD9-E39A-6B4E-B6D0-109D53D91583}" name="Column11083" dataDxfId="5385"/>
    <tableColumn id="11120" xr3:uid="{3302C12F-12D6-2145-83B4-CEDCFBC48D80}" name="Column11084" dataDxfId="5384"/>
    <tableColumn id="11121" xr3:uid="{6860DF87-E8C0-3140-9047-10B3D6A9FDD9}" name="Column11085" dataDxfId="5383"/>
    <tableColumn id="11122" xr3:uid="{FE4324AF-FBE4-434B-B9E2-9EA3311A1EE8}" name="Column11086" dataDxfId="5382"/>
    <tableColumn id="11123" xr3:uid="{896049B6-7E3B-2640-9E6A-F278B85806B0}" name="Column11087" dataDxfId="5381"/>
    <tableColumn id="11124" xr3:uid="{CD96059F-13ED-034D-B878-F15532166F97}" name="Column11088" dataDxfId="5380"/>
    <tableColumn id="11125" xr3:uid="{A9CBB9A3-8A79-514B-80BA-F41CBFC36DCB}" name="Column11089" dataDxfId="5379"/>
    <tableColumn id="11126" xr3:uid="{53D05A40-F1EE-6249-A775-E0C81258A168}" name="Column11090" dataDxfId="5378"/>
    <tableColumn id="11127" xr3:uid="{61A42F93-9212-A540-8F12-7A0233FFBD08}" name="Column11091" dataDxfId="5377"/>
    <tableColumn id="11128" xr3:uid="{672B44DA-BD20-2A47-B9CE-C98444E9D968}" name="Column11092" dataDxfId="5376"/>
    <tableColumn id="11129" xr3:uid="{DF9C761D-7135-D24B-B992-0A4B40B265AC}" name="Column11093" dataDxfId="5375"/>
    <tableColumn id="11130" xr3:uid="{BE8AD18C-D2D0-A048-8064-E66DE47C4B25}" name="Column11094" dataDxfId="5374"/>
    <tableColumn id="11131" xr3:uid="{E43F08C5-2962-2240-937B-0D15B8B00F76}" name="Column11095" dataDxfId="5373"/>
    <tableColumn id="11132" xr3:uid="{29818721-9175-0744-A3C8-2E3217982185}" name="Column11096" dataDxfId="5372"/>
    <tableColumn id="11133" xr3:uid="{FE6C6887-1B9B-AD44-8EA3-346A11D5B7B4}" name="Column11097" dataDxfId="5371"/>
    <tableColumn id="11134" xr3:uid="{EA4EE5B2-8E7E-3647-8FE4-46FCD90EB1CE}" name="Column11098" dataDxfId="5370"/>
    <tableColumn id="11135" xr3:uid="{DF41388C-93C9-FB4E-BCA7-3EDDBD40A025}" name="Column11099" dataDxfId="5369"/>
    <tableColumn id="11136" xr3:uid="{77C3FFD3-835B-C34B-A130-CF997B8C8DD0}" name="Column11100" dataDxfId="5368"/>
    <tableColumn id="11137" xr3:uid="{D6CB68EB-57EE-7C41-B235-CF0E52253D65}" name="Column11101" dataDxfId="5367"/>
    <tableColumn id="11138" xr3:uid="{21EEBE8D-20B4-5B4F-927E-F2719D8A2F57}" name="Column11102" dataDxfId="5366"/>
    <tableColumn id="11139" xr3:uid="{08489423-707B-C348-83E5-30F22CD9982F}" name="Column11103" dataDxfId="5365"/>
    <tableColumn id="11140" xr3:uid="{9877615E-099D-5544-9D36-E56277DFC88E}" name="Column11104" dataDxfId="5364"/>
    <tableColumn id="11141" xr3:uid="{101A4CFF-E80B-FE44-A894-FF3E9F90E063}" name="Column11105" dataDxfId="5363"/>
    <tableColumn id="11142" xr3:uid="{31A9D0B9-0A1E-3947-90AD-B2C8B041A069}" name="Column11106" dataDxfId="5362"/>
    <tableColumn id="11143" xr3:uid="{110CE0DB-4596-AE4F-9DDF-A88BABA4E960}" name="Column11107" dataDxfId="5361"/>
    <tableColumn id="11144" xr3:uid="{817E8E54-543A-2644-BDD1-41129632136E}" name="Column11108" dataDxfId="5360"/>
    <tableColumn id="11145" xr3:uid="{2E4D6351-7493-5040-9F29-3BD0C7B352F3}" name="Column11109" dataDxfId="5359"/>
    <tableColumn id="11146" xr3:uid="{A07D585B-E7F0-DB4D-9309-EF84AB1B7B39}" name="Column11110" dataDxfId="5358"/>
    <tableColumn id="11147" xr3:uid="{F9827FF2-D97F-9948-966B-A6D46E87C471}" name="Column11111" dataDxfId="5357"/>
    <tableColumn id="11148" xr3:uid="{0427BBDB-994E-1141-969F-2484ACBE3717}" name="Column11112" dataDxfId="5356"/>
    <tableColumn id="11149" xr3:uid="{36E47B2F-2739-1A48-A2BD-A3EE600E9C82}" name="Column11113" dataDxfId="5355"/>
    <tableColumn id="11150" xr3:uid="{768426FA-3582-584D-BD93-9558DF1BCC45}" name="Column11114" dataDxfId="5354"/>
    <tableColumn id="11151" xr3:uid="{6E9D3DA3-EAC3-FD4D-ABCD-4330A015468E}" name="Column11115" dataDxfId="5353"/>
    <tableColumn id="11152" xr3:uid="{A906D6B4-BD55-2E42-B9FB-2EBBEBADB8EE}" name="Column11116" dataDxfId="5352"/>
    <tableColumn id="11153" xr3:uid="{DFCDC84F-1C5B-E645-B638-D71597451F68}" name="Column11117" dataDxfId="5351"/>
    <tableColumn id="11154" xr3:uid="{3B46092B-C860-7848-BAE4-8B857664C84B}" name="Column11118" dataDxfId="5350"/>
    <tableColumn id="11155" xr3:uid="{21275966-C833-EE4B-B2F4-92FAF51B054E}" name="Column11119" dataDxfId="5349"/>
    <tableColumn id="11156" xr3:uid="{4AE88BCD-EB5B-7D41-9A09-7289BE345AEC}" name="Column11120" dataDxfId="5348"/>
    <tableColumn id="11157" xr3:uid="{47B4BAC0-629A-EC43-9C3D-DB9F481DFFC1}" name="Column11121" dataDxfId="5347"/>
    <tableColumn id="11158" xr3:uid="{A539A585-149C-CF42-B2CD-6F58F2E3FA8C}" name="Column11122" dataDxfId="5346"/>
    <tableColumn id="11159" xr3:uid="{D55CC365-BBE4-2244-9C93-7BC4C96D0114}" name="Column11123" dataDxfId="5345"/>
    <tableColumn id="11160" xr3:uid="{4FF03CC4-BEA6-D645-9902-AA7588DFD67F}" name="Column11124" dataDxfId="5344"/>
    <tableColumn id="11161" xr3:uid="{115D7137-B6B2-9A40-8314-2EB62ECC18E6}" name="Column11125" dataDxfId="5343"/>
    <tableColumn id="11162" xr3:uid="{DD8797E8-0E6B-1B4E-B816-CFB5C50B42BC}" name="Column11126" dataDxfId="5342"/>
    <tableColumn id="11163" xr3:uid="{C22FCC1D-978B-E54E-B460-DC781F228A1C}" name="Column11127" dataDxfId="5341"/>
    <tableColumn id="11164" xr3:uid="{C1B3C65B-F9EA-E343-B8CF-31B23C9753F9}" name="Column11128" dataDxfId="5340"/>
    <tableColumn id="11165" xr3:uid="{401F8AA6-A1CC-624C-A6AD-A679EE515FB9}" name="Column11129" dataDxfId="5339"/>
    <tableColumn id="11166" xr3:uid="{AC1FC48E-6E2D-2049-9B0D-63F9109D9935}" name="Column11130" dataDxfId="5338"/>
    <tableColumn id="11167" xr3:uid="{402A2E5C-BD06-8F45-B20B-C10AAEC5AD17}" name="Column11131" dataDxfId="5337"/>
    <tableColumn id="11168" xr3:uid="{466A41A9-FDF3-DA43-9F5A-A64761853B0B}" name="Column11132" dataDxfId="5336"/>
    <tableColumn id="11169" xr3:uid="{B96AC552-66A3-4D43-A944-52CFDCCC0D4F}" name="Column11133" dataDxfId="5335"/>
    <tableColumn id="11170" xr3:uid="{128FB98C-73A2-B947-B22D-474485BACE32}" name="Column11134" dataDxfId="5334"/>
    <tableColumn id="11171" xr3:uid="{DFD9775B-9F29-CE41-B685-D9AA71311F92}" name="Column11135" dataDxfId="5333"/>
    <tableColumn id="11172" xr3:uid="{129E3864-6CA8-6A45-9047-D500900454E0}" name="Column11136" dataDxfId="5332"/>
    <tableColumn id="11173" xr3:uid="{99E34764-69FC-ED42-A58B-31BF55E64153}" name="Column11137" dataDxfId="5331"/>
    <tableColumn id="11174" xr3:uid="{308CAF35-E698-8645-9CA9-E3574B3C8906}" name="Column11138" dataDxfId="5330"/>
    <tableColumn id="11175" xr3:uid="{3FFE3E79-1E8D-0044-A804-06C8608A7884}" name="Column11139" dataDxfId="5329"/>
    <tableColumn id="11176" xr3:uid="{F7E2C656-5B0C-C148-B4EF-3F0BC6C55B0F}" name="Column11140" dataDxfId="5328"/>
    <tableColumn id="11177" xr3:uid="{DB4447C9-1319-4C47-9DB0-56D9C2CAB6BA}" name="Column11141" dataDxfId="5327"/>
    <tableColumn id="11178" xr3:uid="{1EDDAD0A-DAE7-DC49-8E10-A0EE88431661}" name="Column11142" dataDxfId="5326"/>
    <tableColumn id="11179" xr3:uid="{89380114-7CB2-A444-999E-BE90169AB4F9}" name="Column11143" dataDxfId="5325"/>
    <tableColumn id="11180" xr3:uid="{E5382842-A3C0-A243-849D-15BC14F3791A}" name="Column11144" dataDxfId="5324"/>
    <tableColumn id="11181" xr3:uid="{7C68C7E5-F40E-B14A-A5FB-D9F9AF4752EE}" name="Column11145" dataDxfId="5323"/>
    <tableColumn id="11182" xr3:uid="{C8CEBB47-F38A-C542-9C97-61DA8A0C8D1C}" name="Column11146" dataDxfId="5322"/>
    <tableColumn id="11183" xr3:uid="{36E80CE1-6BA5-924D-A2C7-6133C968E202}" name="Column11147" dataDxfId="5321"/>
    <tableColumn id="11184" xr3:uid="{3FCCF8BF-75D2-EB4A-A369-99D29FFD3171}" name="Column11148" dataDxfId="5320"/>
    <tableColumn id="11185" xr3:uid="{7F6657EA-2337-1B49-967C-DD6F04A8FA7D}" name="Column11149" dataDxfId="5319"/>
    <tableColumn id="11186" xr3:uid="{374BFB5B-76FC-CE47-942C-ADFCA7C32DE6}" name="Column11150" dataDxfId="5318"/>
    <tableColumn id="11187" xr3:uid="{DF1F1B88-A4F5-884A-8385-69315F0BDD33}" name="Column11151" dataDxfId="5317"/>
    <tableColumn id="11188" xr3:uid="{D78F30F1-B5D1-7944-BE20-CF3BC00C8DDA}" name="Column11152" dataDxfId="5316"/>
    <tableColumn id="11189" xr3:uid="{DFF96CE0-89A5-6A4A-BBFB-F1882C8B4B7D}" name="Column11153" dataDxfId="5315"/>
    <tableColumn id="11190" xr3:uid="{57CC9F3D-0422-0245-805D-EE735AC36D9E}" name="Column11154" dataDxfId="5314"/>
    <tableColumn id="11191" xr3:uid="{9B460574-53AF-CD4E-A433-F92A0D0731B6}" name="Column11155" dataDxfId="5313"/>
    <tableColumn id="11192" xr3:uid="{242542CE-1FA4-0A42-AFB2-56787A519E90}" name="Column11156" dataDxfId="5312"/>
    <tableColumn id="11193" xr3:uid="{F82CA4A7-2046-5C40-9B30-48C54BF7185E}" name="Column11157" dataDxfId="5311"/>
    <tableColumn id="11194" xr3:uid="{1D274A6B-3116-5442-BE2F-EBBB8AB4BF86}" name="Column11158" dataDxfId="5310"/>
    <tableColumn id="11195" xr3:uid="{DDA6BB5A-D120-1F43-B934-176365A73231}" name="Column11159" dataDxfId="5309"/>
    <tableColumn id="11196" xr3:uid="{4F2B49C1-32F2-294C-91D1-025A23C91136}" name="Column11160" dataDxfId="5308"/>
    <tableColumn id="11197" xr3:uid="{23ABBE17-B074-3F4C-846E-E92605E92BE6}" name="Column11161" dataDxfId="5307"/>
    <tableColumn id="11198" xr3:uid="{666A4353-4543-0A4F-AED9-CCDDBEE72078}" name="Column11162" dataDxfId="5306"/>
    <tableColumn id="11199" xr3:uid="{96089655-2521-514C-88EA-DA96F930B97A}" name="Column11163" dataDxfId="5305"/>
    <tableColumn id="11200" xr3:uid="{96DFE968-AD46-D846-A4A0-FC0D996D1C46}" name="Column11164" dataDxfId="5304"/>
    <tableColumn id="11201" xr3:uid="{7A937B5E-D3BF-7C4F-A270-94BBB6CAB97B}" name="Column11165" dataDxfId="5303"/>
    <tableColumn id="11202" xr3:uid="{6FF02D8B-0CAE-2A4D-8FE0-DFBFC8B20C85}" name="Column11166" dataDxfId="5302"/>
    <tableColumn id="11203" xr3:uid="{6D2F05F3-E35D-734A-BED1-CA514CE96715}" name="Column11167" dataDxfId="5301"/>
    <tableColumn id="11204" xr3:uid="{A4C90649-38BE-0945-AE63-FB1EE49DE762}" name="Column11168" dataDxfId="5300"/>
    <tableColumn id="11205" xr3:uid="{5066D58C-E24D-244C-9578-D31DB872F4F7}" name="Column11169" dataDxfId="5299"/>
    <tableColumn id="11206" xr3:uid="{C5282AE3-CB24-7140-B220-FDAE742B518C}" name="Column11170" dataDxfId="5298"/>
    <tableColumn id="11207" xr3:uid="{4ED3CA3C-4B79-7C48-B41D-3C563E9B8591}" name="Column11171" dataDxfId="5297"/>
    <tableColumn id="11208" xr3:uid="{8B843902-A1A9-9B46-9787-67FB8FD04A8D}" name="Column11172" dataDxfId="5296"/>
    <tableColumn id="11209" xr3:uid="{07AEA020-A965-A14B-9742-7079AB7010C2}" name="Column11173" dataDxfId="5295"/>
    <tableColumn id="11210" xr3:uid="{91FA219C-7F3C-9549-9DC5-18796D198F4C}" name="Column11174" dataDxfId="5294"/>
    <tableColumn id="11211" xr3:uid="{DC22D942-F3B0-E648-A557-806AFD7EC8A0}" name="Column11175" dataDxfId="5293"/>
    <tableColumn id="11212" xr3:uid="{76CC8D87-866B-8B48-A0EF-6B1FB68DD99A}" name="Column11176" dataDxfId="5292"/>
    <tableColumn id="11213" xr3:uid="{80491165-D582-D64C-BAD1-FC8B9834302D}" name="Column11177" dataDxfId="5291"/>
    <tableColumn id="11214" xr3:uid="{A91597D2-2F7B-A741-BF0E-ED4D85D63DFA}" name="Column11178" dataDxfId="5290"/>
    <tableColumn id="11215" xr3:uid="{473986E6-2201-BD42-867E-0CA232ECF14C}" name="Column11179" dataDxfId="5289"/>
    <tableColumn id="11216" xr3:uid="{D88BD8D2-D764-8145-BD35-BA015F31BE17}" name="Column11180" dataDxfId="5288"/>
    <tableColumn id="11217" xr3:uid="{669D559D-5CEC-9744-92C7-0E18F2159056}" name="Column11181" dataDxfId="5287"/>
    <tableColumn id="11218" xr3:uid="{56219135-02EA-5C4D-BD44-A43D8744A139}" name="Column11182" dataDxfId="5286"/>
    <tableColumn id="11219" xr3:uid="{A731B8DE-BA9B-514E-88BC-1CDECE3E0F23}" name="Column11183" dataDxfId="5285"/>
    <tableColumn id="11220" xr3:uid="{410DDECA-93EE-C348-AC70-1A03D6396177}" name="Column11184" dataDxfId="5284"/>
    <tableColumn id="11221" xr3:uid="{FBB1FF31-656E-AE42-BE7D-6D1A0BB85367}" name="Column11185" dataDxfId="5283"/>
    <tableColumn id="11222" xr3:uid="{AE32B665-1FD0-2648-9B82-8F077A014A3E}" name="Column11186" dataDxfId="5282"/>
    <tableColumn id="11223" xr3:uid="{1EECB38F-AA2B-C64D-9BBD-5DF4056BFCB9}" name="Column11187" dataDxfId="5281"/>
    <tableColumn id="11224" xr3:uid="{5124C0A9-5E81-2240-937B-B72AA0B5B07E}" name="Column11188" dataDxfId="5280"/>
    <tableColumn id="11225" xr3:uid="{5E937BEE-E275-A34C-A9EA-9D6D12000AF0}" name="Column11189" dataDxfId="5279"/>
    <tableColumn id="11226" xr3:uid="{5F8DC997-0D75-2544-A53C-0F428569E571}" name="Column11190" dataDxfId="5278"/>
    <tableColumn id="11227" xr3:uid="{20CE0287-D676-0142-8A5F-8A2E2D769487}" name="Column11191" dataDxfId="5277"/>
    <tableColumn id="11228" xr3:uid="{8503EC95-A96C-8F4F-BE48-A0A8D07B6B33}" name="Column11192" dataDxfId="5276"/>
    <tableColumn id="11229" xr3:uid="{EE938478-E113-3845-9F91-C25154DCE00B}" name="Column11193" dataDxfId="5275"/>
    <tableColumn id="11230" xr3:uid="{01F0F81D-DD7D-4B4B-B814-3E376FE1E717}" name="Column11194" dataDxfId="5274"/>
    <tableColumn id="11231" xr3:uid="{09DAD152-F23C-144E-83DB-F76FA9E11FEB}" name="Column11195" dataDxfId="5273"/>
    <tableColumn id="11232" xr3:uid="{86ADF3D9-4D6A-704C-BC7F-5A7BA8DD7A0D}" name="Column11196" dataDxfId="5272"/>
    <tableColumn id="11233" xr3:uid="{71BB32A5-17FD-EE4C-BF9D-4523FAD9982C}" name="Column11197" dataDxfId="5271"/>
    <tableColumn id="11234" xr3:uid="{14B4235A-2A96-5844-B6AB-5A5E5A46D935}" name="Column11198" dataDxfId="5270"/>
    <tableColumn id="11235" xr3:uid="{BCF30D78-74E5-5B48-9E58-2263654D5883}" name="Column11199" dataDxfId="5269"/>
    <tableColumn id="11236" xr3:uid="{C0A67D35-CC60-F943-ACD5-6954867BE000}" name="Column11200" dataDxfId="5268"/>
    <tableColumn id="11237" xr3:uid="{19F2E71F-BFBC-004C-B210-CBA99BEA143F}" name="Column11201" dataDxfId="5267"/>
    <tableColumn id="11238" xr3:uid="{D9AA8CF2-43F5-4140-BD23-3510E0F28DB3}" name="Column11202" dataDxfId="5266"/>
    <tableColumn id="11239" xr3:uid="{BDD3952A-D4DA-1144-A95F-C823C2B2C9B3}" name="Column11203" dataDxfId="5265"/>
    <tableColumn id="11240" xr3:uid="{08437664-2C6A-934B-A54C-B5F5842DFB6F}" name="Column11204" dataDxfId="5264"/>
    <tableColumn id="11241" xr3:uid="{8D9555AE-E8CE-1D4B-8032-7A6F885625EB}" name="Column11205" dataDxfId="5263"/>
    <tableColumn id="11242" xr3:uid="{A28F35B1-5CC6-4547-A8A2-8415296E3495}" name="Column11206" dataDxfId="5262"/>
    <tableColumn id="11243" xr3:uid="{C3A762FF-C01B-C445-822B-A281CD82414E}" name="Column11207" dataDxfId="5261"/>
    <tableColumn id="11244" xr3:uid="{7161ECFE-470B-394D-B233-E0FC4F1FBAA1}" name="Column11208" dataDxfId="5260"/>
    <tableColumn id="11245" xr3:uid="{370D6C28-78BF-4447-B6CE-C321E07F8018}" name="Column11209" dataDxfId="5259"/>
    <tableColumn id="11246" xr3:uid="{88588AC4-E939-5B4B-B7AB-F511F2CF7DBC}" name="Column11210" dataDxfId="5258"/>
    <tableColumn id="11247" xr3:uid="{D4A5FD7C-7B50-814D-837C-778BEDBCA774}" name="Column11211" dataDxfId="5257"/>
    <tableColumn id="11248" xr3:uid="{CA7688E1-909E-4641-859D-54C60ED068EA}" name="Column11212" dataDxfId="5256"/>
    <tableColumn id="11249" xr3:uid="{7C67C570-D7B1-5C43-AA7C-9F3D83BCB7AF}" name="Column11213" dataDxfId="5255"/>
    <tableColumn id="11250" xr3:uid="{523331BB-0BC5-F64A-A091-293C989A7356}" name="Column11214" dataDxfId="5254"/>
    <tableColumn id="11251" xr3:uid="{041B2B72-CADD-2442-AD85-DFE914932B5E}" name="Column11215" dataDxfId="5253"/>
    <tableColumn id="11252" xr3:uid="{A0E2CE53-7D8B-374B-9806-58EA76050B86}" name="Column11216" dataDxfId="5252"/>
    <tableColumn id="11253" xr3:uid="{C8488BF1-2AD8-8B42-A618-A6BD22EBE5B4}" name="Column11217" dataDxfId="5251"/>
    <tableColumn id="11254" xr3:uid="{B2F5EC8C-E17D-F74E-A053-3AB419BC31F7}" name="Column11218" dataDxfId="5250"/>
    <tableColumn id="11255" xr3:uid="{6E541EC7-6B2A-1643-AF34-3312ADFAB7C0}" name="Column11219" dataDxfId="5249"/>
    <tableColumn id="11256" xr3:uid="{8142561B-E1C2-6E4E-877F-3F6D0EBD34F3}" name="Column11220" dataDxfId="5248"/>
    <tableColumn id="11257" xr3:uid="{4C6D1B5B-378D-2C45-90BC-6D5A617AD3B5}" name="Column11221" dataDxfId="5247"/>
    <tableColumn id="11258" xr3:uid="{E207BF9A-EA0C-3C46-94D7-4FDB2476B909}" name="Column11222" dataDxfId="5246"/>
    <tableColumn id="11259" xr3:uid="{027C6C2C-1224-3B4B-BF6D-E186EBBF00E4}" name="Column11223" dataDxfId="5245"/>
    <tableColumn id="11260" xr3:uid="{E1536599-0FB8-4B41-9E24-15F99F763F91}" name="Column11224" dataDxfId="5244"/>
    <tableColumn id="11261" xr3:uid="{7B1F9768-B185-2443-BBEF-F53AF3563E81}" name="Column11225" dataDxfId="5243"/>
    <tableColumn id="11262" xr3:uid="{A4911F6F-0201-0B43-8F44-817FBC539067}" name="Column11226" dataDxfId="5242"/>
    <tableColumn id="11263" xr3:uid="{F10F5E34-6FEE-5144-AED1-B01F1683BB96}" name="Column11227" dataDxfId="5241"/>
    <tableColumn id="11264" xr3:uid="{0D6C7D9B-4384-B44E-B284-65B0AD182021}" name="Column11228" dataDxfId="5240"/>
    <tableColumn id="11265" xr3:uid="{8DFB2A5E-8383-9344-B405-944D17A23BD7}" name="Column11229" dataDxfId="5239"/>
    <tableColumn id="11266" xr3:uid="{1C37AC8A-ED0B-D341-A9E1-885B2FD2ADDC}" name="Column11230" dataDxfId="5238"/>
    <tableColumn id="11267" xr3:uid="{13163395-1679-9B44-AA5C-37256FD3B20B}" name="Column11231" dataDxfId="5237"/>
    <tableColumn id="11268" xr3:uid="{2630C0E0-5129-9548-881B-C427ECE2D7AA}" name="Column11232" dataDxfId="5236"/>
    <tableColumn id="11269" xr3:uid="{0FA518B4-C36F-2A44-82E1-3F7D7991544C}" name="Column11233" dataDxfId="5235"/>
    <tableColumn id="11270" xr3:uid="{D1DDC7FC-660D-314A-8842-43ABA51390D8}" name="Column11234" dataDxfId="5234"/>
    <tableColumn id="11271" xr3:uid="{CDA7F1D5-2682-3042-900D-3FBADF3F28DD}" name="Column11235" dataDxfId="5233"/>
    <tableColumn id="11272" xr3:uid="{D723A366-D1A3-B547-97E0-1D2AB86CF80F}" name="Column11236" dataDxfId="5232"/>
    <tableColumn id="11273" xr3:uid="{7C1D3A84-C357-034B-8903-A7425B239D9E}" name="Column11237" dataDxfId="5231"/>
    <tableColumn id="11274" xr3:uid="{558C949B-FFC3-7A42-8D35-BE78E598E71C}" name="Column11238" dataDxfId="5230"/>
    <tableColumn id="11275" xr3:uid="{8BBD4A0E-5711-3543-8A98-0AC3E8792224}" name="Column11239" dataDxfId="5229"/>
    <tableColumn id="11276" xr3:uid="{6437DB94-67F6-3343-A9F7-FE5F3C9D23FA}" name="Column11240" dataDxfId="5228"/>
    <tableColumn id="11277" xr3:uid="{4AA25655-BB42-DB47-882E-F1276546172E}" name="Column11241" dataDxfId="5227"/>
    <tableColumn id="11278" xr3:uid="{A05FDB64-D186-0340-B065-2C97DBE123F0}" name="Column11242" dataDxfId="5226"/>
    <tableColumn id="11279" xr3:uid="{E32BB745-7F89-B642-8313-6413433BA3D9}" name="Column11243" dataDxfId="5225"/>
    <tableColumn id="11280" xr3:uid="{62F80B25-3356-5946-894A-7CA999F5B8E2}" name="Column11244" dataDxfId="5224"/>
    <tableColumn id="11281" xr3:uid="{DA0A1ABA-10B8-A44C-B7F0-EEF0124A3D79}" name="Column11245" dataDxfId="5223"/>
    <tableColumn id="11282" xr3:uid="{52CAE96F-64C7-BE49-B991-C495BD93F397}" name="Column11246" dataDxfId="5222"/>
    <tableColumn id="11283" xr3:uid="{A815004D-1827-C846-901D-FA741C96EB0D}" name="Column11247" dataDxfId="5221"/>
    <tableColumn id="11284" xr3:uid="{FA6C2508-DBAA-CE4B-B54A-0CBC94853572}" name="Column11248" dataDxfId="5220"/>
    <tableColumn id="11285" xr3:uid="{075FB59D-C4E5-E844-9E4A-C466E45CF58A}" name="Column11249" dataDxfId="5219"/>
    <tableColumn id="11286" xr3:uid="{D0B6AB8C-B779-5045-AC83-30A513ECF1BA}" name="Column11250" dataDxfId="5218"/>
    <tableColumn id="11287" xr3:uid="{C1F697F5-DB47-F544-AF3D-B03455AB555F}" name="Column11251" dataDxfId="5217"/>
    <tableColumn id="11288" xr3:uid="{49470660-795A-5B43-AEAE-3611EC739713}" name="Column11252" dataDxfId="5216"/>
    <tableColumn id="11289" xr3:uid="{2C7A12A2-2A7B-EF42-A85B-E4A90F605181}" name="Column11253" dataDxfId="5215"/>
    <tableColumn id="11290" xr3:uid="{4B04589C-5BDF-8241-A79E-F8B721AC6A50}" name="Column11254" dataDxfId="5214"/>
    <tableColumn id="11291" xr3:uid="{8125DF14-646B-B44B-B7F1-7B64B958205E}" name="Column11255" dataDxfId="5213"/>
    <tableColumn id="11292" xr3:uid="{195581A6-A905-CE48-99BB-EF6209016BE2}" name="Column11256" dataDxfId="5212"/>
    <tableColumn id="11293" xr3:uid="{F91D1939-899C-3845-AD81-7DFD39934E0F}" name="Column11257" dataDxfId="5211"/>
    <tableColumn id="11294" xr3:uid="{CD3FD4B5-DCC7-1447-BD3E-FBCE405B4157}" name="Column11258" dataDxfId="5210"/>
    <tableColumn id="11295" xr3:uid="{12D72B3F-FD71-444D-B1F8-BCF73E25C759}" name="Column11259" dataDxfId="5209"/>
    <tableColumn id="11296" xr3:uid="{201B3004-A3E1-904D-B0AD-A85588753094}" name="Column11260" dataDxfId="5208"/>
    <tableColumn id="11297" xr3:uid="{4703BC6E-4A71-C949-A6E6-3DACBA9ACB64}" name="Column11261" dataDxfId="5207"/>
    <tableColumn id="11298" xr3:uid="{9B2CD1EE-FEEE-AD48-817C-5C837ABEF865}" name="Column11262" dataDxfId="5206"/>
    <tableColumn id="11299" xr3:uid="{84876769-30F1-A846-8A1E-3AA5BC7CA75A}" name="Column11263" dataDxfId="5205"/>
    <tableColumn id="11300" xr3:uid="{24C929A3-A608-4441-9325-85B0C33055BA}" name="Column11264" dataDxfId="5204"/>
    <tableColumn id="11301" xr3:uid="{C9D89E4D-8585-E34A-8F20-B65D107377BC}" name="Column11265" dataDxfId="5203"/>
    <tableColumn id="11302" xr3:uid="{D19393BF-8B17-7349-889D-31586C5B51F4}" name="Column11266" dataDxfId="5202"/>
    <tableColumn id="11303" xr3:uid="{DBC91388-A525-8344-9D83-22B2490DB76F}" name="Column11267" dataDxfId="5201"/>
    <tableColumn id="11304" xr3:uid="{98047C4A-255F-8049-A9ED-30FA6C8E3AD3}" name="Column11268" dataDxfId="5200"/>
    <tableColumn id="11305" xr3:uid="{D277DB40-3754-664E-8B99-BAB07ABB58FF}" name="Column11269" dataDxfId="5199"/>
    <tableColumn id="11306" xr3:uid="{A7EBA0B8-0E3C-1245-BD23-0D804B147070}" name="Column11270" dataDxfId="5198"/>
    <tableColumn id="11307" xr3:uid="{BAEA08E4-ACE4-7E4A-AD01-31AAB2141D53}" name="Column11271" dataDxfId="5197"/>
    <tableColumn id="11308" xr3:uid="{267D88C6-FE72-C348-8124-24E9FE6A904B}" name="Column11272" dataDxfId="5196"/>
    <tableColumn id="11309" xr3:uid="{56E8B8C7-502D-2C4C-9DF9-AE51581D72EB}" name="Column11273" dataDxfId="5195"/>
    <tableColumn id="11310" xr3:uid="{E5DA8EE1-458B-5843-B6D2-D40D21E98EA7}" name="Column11274" dataDxfId="5194"/>
    <tableColumn id="11311" xr3:uid="{07A2CE25-9C6F-7E40-9EE0-1DB4824B1450}" name="Column11275" dataDxfId="5193"/>
    <tableColumn id="11312" xr3:uid="{605A849A-C8AA-0848-B64C-7A3D9A5B660E}" name="Column11276" dataDxfId="5192"/>
    <tableColumn id="11313" xr3:uid="{002466E3-54A2-9343-822B-C045F88318A7}" name="Column11277" dataDxfId="5191"/>
    <tableColumn id="11314" xr3:uid="{32C4E884-2846-134C-90E1-10AFCC1F79FC}" name="Column11278" dataDxfId="5190"/>
    <tableColumn id="11315" xr3:uid="{D0367003-A720-264A-97F2-9B57122CC84B}" name="Column11279" dataDxfId="5189"/>
    <tableColumn id="11316" xr3:uid="{FFED0D65-4252-994E-A245-4D56E2DA436C}" name="Column11280" dataDxfId="5188"/>
    <tableColumn id="11317" xr3:uid="{188BC428-D077-334B-955E-D7A7E947BB43}" name="Column11281" dataDxfId="5187"/>
    <tableColumn id="11318" xr3:uid="{D85659D9-AB28-3246-81B9-21EED291FFF7}" name="Column11282" dataDxfId="5186"/>
    <tableColumn id="11319" xr3:uid="{16C14619-4DA6-7B44-B5A5-695258B8D33E}" name="Column11283" dataDxfId="5185"/>
    <tableColumn id="11320" xr3:uid="{1AF7D46F-C9B7-014C-90F0-3B2EC584F14E}" name="Column11284" dataDxfId="5184"/>
    <tableColumn id="11321" xr3:uid="{6D33DE2F-A858-4349-8BF1-EE8BDDBA54FE}" name="Column11285" dataDxfId="5183"/>
    <tableColumn id="11322" xr3:uid="{761BF8B8-8E35-6249-8EFD-029B3E74F9FC}" name="Column11286" dataDxfId="5182"/>
    <tableColumn id="11323" xr3:uid="{BAB2D738-2DF9-0942-A378-673B823FCA98}" name="Column11287" dataDxfId="5181"/>
    <tableColumn id="11324" xr3:uid="{E032DF58-C2D4-3743-8C14-CABD1C1614EF}" name="Column11288" dataDxfId="5180"/>
    <tableColumn id="11325" xr3:uid="{1D16B4E1-D1FE-C34D-B82B-DC38A54BF03C}" name="Column11289" dataDxfId="5179"/>
    <tableColumn id="11326" xr3:uid="{E7124FDD-7796-4946-9A6F-548662B7C336}" name="Column11290" dataDxfId="5178"/>
    <tableColumn id="11327" xr3:uid="{197C69CF-3185-4C48-9C84-D13C4F035DC7}" name="Column11291" dataDxfId="5177"/>
    <tableColumn id="11328" xr3:uid="{08BA7337-CF98-C94D-90DD-71B179752883}" name="Column11292" dataDxfId="5176"/>
    <tableColumn id="11329" xr3:uid="{6FED5ABD-A8B2-AD40-BCDF-45E5ED36DE38}" name="Column11293" dataDxfId="5175"/>
    <tableColumn id="11330" xr3:uid="{98775296-7943-2441-A306-2D78A21B08A7}" name="Column11294" dataDxfId="5174"/>
    <tableColumn id="11331" xr3:uid="{0BBCDBAA-676E-E145-9C50-1C4AC80ADA99}" name="Column11295" dataDxfId="5173"/>
    <tableColumn id="11332" xr3:uid="{64231F72-3E51-314F-93E4-312483671711}" name="Column11296" dataDxfId="5172"/>
    <tableColumn id="11333" xr3:uid="{02339900-E6D2-E244-B487-45AAC4143F5E}" name="Column11297" dataDxfId="5171"/>
    <tableColumn id="11334" xr3:uid="{4D20999A-E212-7841-8086-244BCA195FCA}" name="Column11298" dataDxfId="5170"/>
    <tableColumn id="11335" xr3:uid="{BE25879B-85DD-C640-9D91-739369187E38}" name="Column11299" dataDxfId="5169"/>
    <tableColumn id="11336" xr3:uid="{3B989941-7C91-F049-A169-B7FD69D42892}" name="Column11300" dataDxfId="5168"/>
    <tableColumn id="11337" xr3:uid="{96A6B341-1A6F-8B45-91AD-695451500063}" name="Column11301" dataDxfId="5167"/>
    <tableColumn id="11338" xr3:uid="{F6B8CB6C-737C-1B47-AD3B-EF45EB00C517}" name="Column11302" dataDxfId="5166"/>
    <tableColumn id="11339" xr3:uid="{D86A51E5-E7A7-6D44-B767-427A3AB97E9F}" name="Column11303" dataDxfId="5165"/>
    <tableColumn id="11340" xr3:uid="{2B7BDAEF-B2AC-914A-A7D6-48410192F519}" name="Column11304" dataDxfId="5164"/>
    <tableColumn id="11341" xr3:uid="{0BDF9CF6-80CF-4B43-8FB5-BCA3B555271B}" name="Column11305" dataDxfId="5163"/>
    <tableColumn id="11342" xr3:uid="{14F50C1E-64D8-7142-B7CD-756C183F1686}" name="Column11306" dataDxfId="5162"/>
    <tableColumn id="11343" xr3:uid="{0E832D52-4603-9848-8791-82504F6BE458}" name="Column11307" dataDxfId="5161"/>
    <tableColumn id="11344" xr3:uid="{70BCC99A-CFC3-024D-9013-B07121C404BA}" name="Column11308" dataDxfId="5160"/>
    <tableColumn id="11345" xr3:uid="{780844EF-0673-A54F-9572-63824F3021C3}" name="Column11309" dataDxfId="5159"/>
    <tableColumn id="11346" xr3:uid="{866F102F-E695-374C-8A56-69B0B3292FE9}" name="Column11310" dataDxfId="5158"/>
    <tableColumn id="11347" xr3:uid="{41A42298-795D-ED48-9D7F-04B2A16950A6}" name="Column11311" dataDxfId="5157"/>
    <tableColumn id="11348" xr3:uid="{AF26DEE3-C40C-CD4B-91A4-CFFE2EEA543E}" name="Column11312" dataDxfId="5156"/>
    <tableColumn id="11349" xr3:uid="{1BB1A1B7-4BB4-1A49-9FFB-90E2ABD40081}" name="Column11313" dataDxfId="5155"/>
    <tableColumn id="11350" xr3:uid="{90AA7D1C-E7F6-8D4F-B744-AF52764F3709}" name="Column11314" dataDxfId="5154"/>
    <tableColumn id="11351" xr3:uid="{60B78E00-4F03-7349-8ED6-45945AD15B94}" name="Column11315" dataDxfId="5153"/>
    <tableColumn id="11352" xr3:uid="{69C6ED36-6461-CA45-A0F8-90458E4C4FA2}" name="Column11316" dataDxfId="5152"/>
    <tableColumn id="11353" xr3:uid="{0AA1C691-7BFA-C44D-8562-CC916E752DB0}" name="Column11317" dataDxfId="5151"/>
    <tableColumn id="11354" xr3:uid="{9292EEE8-FE99-714F-83F4-455B8C526017}" name="Column11318" dataDxfId="5150"/>
    <tableColumn id="11355" xr3:uid="{47CEE905-0652-714E-9BD1-ACDD177127AD}" name="Column11319" dataDxfId="5149"/>
    <tableColumn id="11356" xr3:uid="{DD55EE14-928A-1A4F-8A08-6ADBD564142E}" name="Column11320" dataDxfId="5148"/>
    <tableColumn id="11357" xr3:uid="{CBEA2098-B299-1B48-BBF8-F9437548F61B}" name="Column11321" dataDxfId="5147"/>
    <tableColumn id="11358" xr3:uid="{821C6037-0F8D-F74B-A3C0-93ACAFFF529A}" name="Column11322" dataDxfId="5146"/>
    <tableColumn id="11359" xr3:uid="{756C4076-A755-5147-8697-B8D7D411AE12}" name="Column11323" dataDxfId="5145"/>
    <tableColumn id="11360" xr3:uid="{4A4FB0EB-A6A0-024B-AF77-C8C219BD783A}" name="Column11324" dataDxfId="5144"/>
    <tableColumn id="11361" xr3:uid="{8D544460-E160-E549-926E-31F9A7F27DB4}" name="Column11325" dataDxfId="5143"/>
    <tableColumn id="11362" xr3:uid="{BCCACD93-19C5-4C45-98B6-33A939D459D1}" name="Column11326" dataDxfId="5142"/>
    <tableColumn id="11363" xr3:uid="{65C087CF-270C-5747-B800-0C4C9A9578DC}" name="Column11327" dataDxfId="5141"/>
    <tableColumn id="11364" xr3:uid="{F6B60788-7F52-7D47-BC1F-1EFCD315504E}" name="Column11328" dataDxfId="5140"/>
    <tableColumn id="11365" xr3:uid="{5EAE18E2-F1B4-2840-B58E-A699957B1FFE}" name="Column11329" dataDxfId="5139"/>
    <tableColumn id="11366" xr3:uid="{5539067E-39F3-2340-B631-7145BD673272}" name="Column11330" dataDxfId="5138"/>
    <tableColumn id="11367" xr3:uid="{8B2B1587-A1D5-A642-9BF1-AEF7BD0E9D7A}" name="Column11331" dataDxfId="5137"/>
    <tableColumn id="11368" xr3:uid="{0C4880A7-3FCE-4647-99D7-A1E1CF428F37}" name="Column11332" dataDxfId="5136"/>
    <tableColumn id="11369" xr3:uid="{CDE5F2A1-3001-6549-879E-91A036658CAE}" name="Column11333" dataDxfId="5135"/>
    <tableColumn id="11370" xr3:uid="{EC78BA8F-052A-8A46-B3DF-6D8AD98DFF34}" name="Column11334" dataDxfId="5134"/>
    <tableColumn id="11371" xr3:uid="{2D0F96D3-266D-2D44-AFF0-6A6B67FEB818}" name="Column11335" dataDxfId="5133"/>
    <tableColumn id="11372" xr3:uid="{5F53D41E-2AEC-F24D-94AD-405506AEA360}" name="Column11336" dataDxfId="5132"/>
    <tableColumn id="11373" xr3:uid="{884C4F4F-8FBB-A04D-AA02-70868497AE5D}" name="Column11337" dataDxfId="5131"/>
    <tableColumn id="11374" xr3:uid="{73CA4AF8-F47F-F245-BA35-48676290441F}" name="Column11338" dataDxfId="5130"/>
    <tableColumn id="11375" xr3:uid="{F5EF6B7C-206D-5B46-BF2E-BC8697074505}" name="Column11339" dataDxfId="5129"/>
    <tableColumn id="11376" xr3:uid="{AA638C9B-8823-D945-9C19-F1E1F195671A}" name="Column11340" dataDxfId="5128"/>
    <tableColumn id="11377" xr3:uid="{6E99FD99-533B-9B46-A82A-A5DD9D02B6EA}" name="Column11341" dataDxfId="5127"/>
    <tableColumn id="11378" xr3:uid="{3265B087-97F2-EF42-A423-6324DD9450D5}" name="Column11342" dataDxfId="5126"/>
    <tableColumn id="11379" xr3:uid="{A5BC3A20-3857-0F44-9CC6-38C572C6E1FC}" name="Column11343" dataDxfId="5125"/>
    <tableColumn id="11380" xr3:uid="{25F4ABEA-5EC5-4B44-A9BA-BF7391FAFDCA}" name="Column11344" dataDxfId="5124"/>
    <tableColumn id="11381" xr3:uid="{40302F45-DE69-4049-9CBC-F88E078B0726}" name="Column11345" dataDxfId="5123"/>
    <tableColumn id="11382" xr3:uid="{8BB8D00D-AC82-B543-A673-B0B7F7CD6F13}" name="Column11346" dataDxfId="5122"/>
    <tableColumn id="11383" xr3:uid="{0764D0DD-0F45-EF4F-BC25-0FA862A80EF5}" name="Column11347" dataDxfId="5121"/>
    <tableColumn id="11384" xr3:uid="{DEB51B26-CE30-014A-9DEF-C1FAC977F113}" name="Column11348" dataDxfId="5120"/>
    <tableColumn id="11385" xr3:uid="{54508655-9F18-5048-A3E2-C707F2E3F734}" name="Column11349" dataDxfId="5119"/>
    <tableColumn id="11386" xr3:uid="{4DED260C-43BF-C84A-8F1D-9BFA4348E18D}" name="Column11350" dataDxfId="5118"/>
    <tableColumn id="11387" xr3:uid="{DC95893B-9BF6-CA41-8475-75EB5C7B11BD}" name="Column11351" dataDxfId="5117"/>
    <tableColumn id="11388" xr3:uid="{F4F18D94-7CC3-5341-AC73-E2F389178579}" name="Column11352" dataDxfId="5116"/>
    <tableColumn id="11389" xr3:uid="{B38C934D-9791-CB4B-A0F3-4A6B1F467293}" name="Column11353" dataDxfId="5115"/>
    <tableColumn id="11390" xr3:uid="{E3A4ADE3-DA47-E240-9883-E93B21435060}" name="Column11354" dataDxfId="5114"/>
    <tableColumn id="11391" xr3:uid="{860A3143-3E38-984E-82A8-AD877DC82DC4}" name="Column11355" dataDxfId="5113"/>
    <tableColumn id="11392" xr3:uid="{4F907ACF-351F-5F4A-850E-9E329DB2C24E}" name="Column11356" dataDxfId="5112"/>
    <tableColumn id="11393" xr3:uid="{D8D373CB-0DF3-A84C-946B-0007EABA777D}" name="Column11357" dataDxfId="5111"/>
    <tableColumn id="11394" xr3:uid="{5E4F1E98-EC6B-204A-83B9-691A120A5215}" name="Column11358" dataDxfId="5110"/>
    <tableColumn id="11395" xr3:uid="{6B718D85-B96F-9941-9AF3-6AD0AB67ECA2}" name="Column11359" dataDxfId="5109"/>
    <tableColumn id="11396" xr3:uid="{DBF53AAC-DB64-CF41-8822-EFC94CE68580}" name="Column11360" dataDxfId="5108"/>
    <tableColumn id="11397" xr3:uid="{B75C262A-6F40-BE4E-AAC3-AF52B0EED8B1}" name="Column11361" dataDxfId="5107"/>
    <tableColumn id="11398" xr3:uid="{6E294B0F-4493-F546-AC8E-5C5E698B4A62}" name="Column11362" dataDxfId="5106"/>
    <tableColumn id="11399" xr3:uid="{D6A855C8-BA59-1B47-ACD5-4383BEEE7F71}" name="Column11363" dataDxfId="5105"/>
    <tableColumn id="11400" xr3:uid="{AE84BF09-748C-774B-9114-07C83A0EE3B6}" name="Column11364" dataDxfId="5104"/>
    <tableColumn id="11401" xr3:uid="{DD9F76CD-0EBA-E044-9F2F-055DD400A6C2}" name="Column11365" dataDxfId="5103"/>
    <tableColumn id="11402" xr3:uid="{D5F5BF14-8739-6E4D-B759-F5AC5E2C6BCE}" name="Column11366" dataDxfId="5102"/>
    <tableColumn id="11403" xr3:uid="{043080D4-BDAF-1B4A-94B9-0ED770B09C91}" name="Column11367" dataDxfId="5101"/>
    <tableColumn id="11404" xr3:uid="{3890BD48-3443-8F4A-AAA3-08C10763DD99}" name="Column11368" dataDxfId="5100"/>
    <tableColumn id="11405" xr3:uid="{6FD44FB1-5209-6741-BF52-E57FBB17C719}" name="Column11369" dataDxfId="5099"/>
    <tableColumn id="11406" xr3:uid="{1FA7CE00-D809-8F4A-8098-A96DF0980899}" name="Column11370" dataDxfId="5098"/>
    <tableColumn id="11407" xr3:uid="{6828553C-3C6D-6645-BD85-490CF61A40B2}" name="Column11371" dataDxfId="5097"/>
    <tableColumn id="11408" xr3:uid="{AB2E2878-758E-9645-8FE5-7990F4CC5627}" name="Column11372" dataDxfId="5096"/>
    <tableColumn id="11409" xr3:uid="{B87334B0-C386-0C48-959C-F2F8893D8A0F}" name="Column11373" dataDxfId="5095"/>
    <tableColumn id="11410" xr3:uid="{09F1DDD4-04D7-D44E-8321-BCB651E59AFB}" name="Column11374" dataDxfId="5094"/>
    <tableColumn id="11411" xr3:uid="{8008792C-59C9-C848-96BC-9666AEAC3F23}" name="Column11375" dataDxfId="5093"/>
    <tableColumn id="11412" xr3:uid="{4C0769AB-113D-9C4D-81DE-E36359E1EBFF}" name="Column11376" dataDxfId="5092"/>
    <tableColumn id="11413" xr3:uid="{71FC2B57-8EB4-FA46-9B52-C353CE7A8B07}" name="Column11377" dataDxfId="5091"/>
    <tableColumn id="11414" xr3:uid="{46FC3E45-581E-0043-A256-A675F94A168E}" name="Column11378" dataDxfId="5090"/>
    <tableColumn id="11415" xr3:uid="{2FA0F4DA-1439-BE4C-86A5-84A9274B7D0C}" name="Column11379" dataDxfId="5089"/>
    <tableColumn id="11416" xr3:uid="{2F307D35-A62E-4142-A101-8BCE06451D22}" name="Column11380" dataDxfId="5088"/>
    <tableColumn id="11417" xr3:uid="{5BB9D0E0-D9D0-2546-B6E8-712F7160A59C}" name="Column11381" dataDxfId="5087"/>
    <tableColumn id="11418" xr3:uid="{80202206-C74F-954E-B651-30CC6A74D2A3}" name="Column11382" dataDxfId="5086"/>
    <tableColumn id="11419" xr3:uid="{E0E745AF-AF7F-2042-9B83-D73D4550BF12}" name="Column11383" dataDxfId="5085"/>
    <tableColumn id="11420" xr3:uid="{75353BCE-9903-514E-8CB5-B1C2122A2DBB}" name="Column11384" dataDxfId="5084"/>
    <tableColumn id="11421" xr3:uid="{C672AD14-F052-294A-8D85-CC9295F34325}" name="Column11385" dataDxfId="5083"/>
    <tableColumn id="11422" xr3:uid="{2BD523A7-AD14-6146-A953-D679B7D7B61E}" name="Column11386" dataDxfId="5082"/>
    <tableColumn id="11423" xr3:uid="{47A86AE6-A822-AB43-8E5A-8CE24054FF32}" name="Column11387" dataDxfId="5081"/>
    <tableColumn id="11424" xr3:uid="{362154C5-E695-1C45-80E1-B6EF636A05CF}" name="Column11388" dataDxfId="5080"/>
    <tableColumn id="11425" xr3:uid="{245162AC-0551-024F-A563-B91ADEE0DFCA}" name="Column11389" dataDxfId="5079"/>
    <tableColumn id="11426" xr3:uid="{EF17C8FD-90B4-AC4D-A695-576DB664B99E}" name="Column11390" dataDxfId="5078"/>
    <tableColumn id="11427" xr3:uid="{FE3DC6F6-6EC4-9A4C-B0F1-7660F6EC7F1C}" name="Column11391" dataDxfId="5077"/>
    <tableColumn id="11428" xr3:uid="{51D8DD3A-91B4-744B-B531-806160A80E62}" name="Column11392" dataDxfId="5076"/>
    <tableColumn id="11429" xr3:uid="{AD0BBA15-95DB-C849-A939-DC032DACC699}" name="Column11393" dataDxfId="5075"/>
    <tableColumn id="11430" xr3:uid="{8AB5DF5B-686B-624F-99A9-307B46E1F332}" name="Column11394" dataDxfId="5074"/>
    <tableColumn id="11431" xr3:uid="{EAA6CF40-8A05-8F47-BF5A-1AE11234F6F8}" name="Column11395" dataDxfId="5073"/>
    <tableColumn id="11432" xr3:uid="{A9470BED-FFA9-0C45-B6D3-CAF95843DB47}" name="Column11396" dataDxfId="5072"/>
    <tableColumn id="11433" xr3:uid="{3E519E33-D9D9-7D4D-83ED-B114FF454909}" name="Column11397" dataDxfId="5071"/>
    <tableColumn id="11434" xr3:uid="{42BF93EF-4F09-8D40-B73C-C09AB9D57450}" name="Column11398" dataDxfId="5070"/>
    <tableColumn id="11435" xr3:uid="{B5F535BD-C8A1-324E-A41A-71DB4EB61189}" name="Column11399" dataDxfId="5069"/>
    <tableColumn id="11436" xr3:uid="{ADBEB68A-CCBB-324D-8E88-59941584DBAF}" name="Column11400" dataDxfId="5068"/>
    <tableColumn id="11437" xr3:uid="{E07494B5-5255-104C-9CB9-E9A17C1A5E8A}" name="Column11401" dataDxfId="5067"/>
    <tableColumn id="11438" xr3:uid="{A0724768-D315-E349-B01F-DA1E4C328DBC}" name="Column11402" dataDxfId="5066"/>
    <tableColumn id="11439" xr3:uid="{3F02DDCB-1CA3-C74D-8D9E-654474DFAC93}" name="Column11403" dataDxfId="5065"/>
    <tableColumn id="11440" xr3:uid="{63D98789-2243-5141-B8AF-A8002D5EE55E}" name="Column11404" dataDxfId="5064"/>
    <tableColumn id="11441" xr3:uid="{4FCFAB4D-B884-DB48-A483-F42C97971AC0}" name="Column11405" dataDxfId="5063"/>
    <tableColumn id="11442" xr3:uid="{25A572ED-378D-BE44-91DA-B0425F4CFD46}" name="Column11406" dataDxfId="5062"/>
    <tableColumn id="11443" xr3:uid="{FFF793E9-C32D-6A4A-8296-F600A7F69E1A}" name="Column11407" dataDxfId="5061"/>
    <tableColumn id="11444" xr3:uid="{E674E35E-7102-204F-8D9F-1C48A4BD1177}" name="Column11408" dataDxfId="5060"/>
    <tableColumn id="11445" xr3:uid="{C215232C-3A3C-0246-9F1F-501D846E59FE}" name="Column11409" dataDxfId="5059"/>
    <tableColumn id="11446" xr3:uid="{F5C59F62-7F63-DA45-9204-D3B0A2AA5ACD}" name="Column11410" dataDxfId="5058"/>
    <tableColumn id="11447" xr3:uid="{D9C9B926-639B-2F49-98FC-0977D9B18586}" name="Column11411" dataDxfId="5057"/>
    <tableColumn id="11448" xr3:uid="{C128A56D-3677-A64D-BC06-F60970398B3E}" name="Column11412" dataDxfId="5056"/>
    <tableColumn id="11449" xr3:uid="{512968CC-8B2F-0646-9641-8F3B0DE2696E}" name="Column11413" dataDxfId="5055"/>
    <tableColumn id="11450" xr3:uid="{AB731500-662A-5E47-9754-88B3E9C3103F}" name="Column11414" dataDxfId="5054"/>
    <tableColumn id="11451" xr3:uid="{421F1A44-F508-F84C-A968-8A0A0B7E671C}" name="Column11415" dataDxfId="5053"/>
    <tableColumn id="11452" xr3:uid="{6C82DC1D-DF37-0348-9C21-88F7798F40C2}" name="Column11416" dataDxfId="5052"/>
    <tableColumn id="11453" xr3:uid="{50919D70-BD22-9040-BB3B-00AB9E857EE2}" name="Column11417" dataDxfId="5051"/>
    <tableColumn id="11454" xr3:uid="{ABBFA574-B3C3-1D40-9FC2-21028EC6145A}" name="Column11418" dataDxfId="5050"/>
    <tableColumn id="11455" xr3:uid="{F66B0D8D-B80B-3C42-8FA9-B011CA4B4220}" name="Column11419" dataDxfId="5049"/>
    <tableColumn id="11456" xr3:uid="{FA6396C0-B2F4-3140-8841-54F077E46769}" name="Column11420" dataDxfId="5048"/>
    <tableColumn id="11457" xr3:uid="{485926BA-76D7-4E4A-BA3C-925DFEF29B91}" name="Column11421" dataDxfId="5047"/>
    <tableColumn id="11458" xr3:uid="{A6A7DC27-2468-F847-B533-A72A7D4F5C3D}" name="Column11422" dataDxfId="5046"/>
    <tableColumn id="11459" xr3:uid="{1490E0FD-4EE3-CF40-A0BC-350963985B27}" name="Column11423" dataDxfId="5045"/>
    <tableColumn id="11460" xr3:uid="{F088DE56-4C20-8944-9C95-5A874EA0B823}" name="Column11424" dataDxfId="5044"/>
    <tableColumn id="11461" xr3:uid="{F1160D54-1C11-A641-9A78-53E40CD13C5B}" name="Column11425" dataDxfId="5043"/>
    <tableColumn id="11462" xr3:uid="{F54171C8-C6E1-0344-8229-36EC77E5BB8A}" name="Column11426" dataDxfId="5042"/>
    <tableColumn id="11463" xr3:uid="{BF219605-8321-E74B-8B1C-2744BD9322F2}" name="Column11427" dataDxfId="5041"/>
    <tableColumn id="11464" xr3:uid="{0CC34DC4-20C3-B344-993A-BCD09764C2B6}" name="Column11428" dataDxfId="5040"/>
    <tableColumn id="11465" xr3:uid="{3713EC16-8EE2-FE45-BEF4-5F0CB1DF7D03}" name="Column11429" dataDxfId="5039"/>
    <tableColumn id="11466" xr3:uid="{D2D76413-D6E8-444F-93C3-0D63B02BFA88}" name="Column11430" dataDxfId="5038"/>
    <tableColumn id="11467" xr3:uid="{94CEDA81-DC49-1848-A67B-BF1E17C27657}" name="Column11431" dataDxfId="5037"/>
    <tableColumn id="11468" xr3:uid="{5FDB82E2-522E-B046-A4DE-5570E4073BC5}" name="Column11432" dataDxfId="5036"/>
    <tableColumn id="11469" xr3:uid="{03165C9E-864B-9D44-86EA-07870E40DDAD}" name="Column11433" dataDxfId="5035"/>
    <tableColumn id="11470" xr3:uid="{CED38B4F-5D67-2342-A70A-D5F157EC7E42}" name="Column11434" dataDxfId="5034"/>
    <tableColumn id="11471" xr3:uid="{D8A73020-EA0E-5343-A506-CB10CD9162FC}" name="Column11435" dataDxfId="5033"/>
    <tableColumn id="11472" xr3:uid="{27FDD67D-FF22-1F4A-88D6-DB1AC55C65F1}" name="Column11436" dataDxfId="5032"/>
    <tableColumn id="11473" xr3:uid="{4FB12155-31D3-E945-9DC2-0FC69A5945C6}" name="Column11437" dataDxfId="5031"/>
    <tableColumn id="11474" xr3:uid="{F19C3B16-EA5A-3D49-8D5A-6CB331B06E36}" name="Column11438" dataDxfId="5030"/>
    <tableColumn id="11475" xr3:uid="{06EFB750-2C29-E543-81F8-E9F74A8D6B89}" name="Column11439" dataDxfId="5029"/>
    <tableColumn id="11476" xr3:uid="{A444C522-C983-8749-BC8A-6ED3E4A9F1C3}" name="Column11440" dataDxfId="5028"/>
    <tableColumn id="11477" xr3:uid="{91A3B56F-264B-1140-8617-2458A9B1710A}" name="Column11441" dataDxfId="5027"/>
    <tableColumn id="11478" xr3:uid="{8B07F20F-850B-8946-9C4D-EFEEEE9A3EC1}" name="Column11442" dataDxfId="5026"/>
    <tableColumn id="11479" xr3:uid="{2C2371C9-4611-984A-A6D9-07B243428987}" name="Column11443" dataDxfId="5025"/>
    <tableColumn id="11480" xr3:uid="{AB39686D-30E2-B945-BAAC-B8EEA8A7CE0D}" name="Column11444" dataDxfId="5024"/>
    <tableColumn id="11481" xr3:uid="{B19B0DD4-E019-DE4B-93D2-7A4792B2EAEC}" name="Column11445" dataDxfId="5023"/>
    <tableColumn id="11482" xr3:uid="{81F42EF5-EE67-054A-B858-6CE87FFE34C6}" name="Column11446" dataDxfId="5022"/>
    <tableColumn id="11483" xr3:uid="{4F8ECE54-E3EA-424B-9895-D9BD63E173AE}" name="Column11447" dataDxfId="5021"/>
    <tableColumn id="11484" xr3:uid="{0A82F3AE-98EC-A740-8C5B-C4DADFA5EA50}" name="Column11448" dataDxfId="5020"/>
    <tableColumn id="11485" xr3:uid="{219FC8D0-A849-CC4F-93A2-56DF672D3579}" name="Column11449" dataDxfId="5019"/>
    <tableColumn id="11486" xr3:uid="{B6A8B2F2-DA10-C348-A844-D4982E59C9BC}" name="Column11450" dataDxfId="5018"/>
    <tableColumn id="11487" xr3:uid="{B847AE83-3197-414E-86A4-22B1B5F76996}" name="Column11451" dataDxfId="5017"/>
    <tableColumn id="11488" xr3:uid="{B842E2C5-DC03-BA4F-AD47-12B52EE36D0E}" name="Column11452" dataDxfId="5016"/>
    <tableColumn id="11489" xr3:uid="{54118735-AA52-044C-954F-83DBCD091DA0}" name="Column11453" dataDxfId="5015"/>
    <tableColumn id="11490" xr3:uid="{2A32BAD9-E464-B843-8F37-4E00C4BD9098}" name="Column11454" dataDxfId="5014"/>
    <tableColumn id="11491" xr3:uid="{11AF5AB7-D1CA-9841-ABA3-034B79BE8065}" name="Column11455" dataDxfId="5013"/>
    <tableColumn id="11492" xr3:uid="{E5B24552-4F66-DA4E-BBD6-6AA20E142D6D}" name="Column11456" dataDxfId="5012"/>
    <tableColumn id="11493" xr3:uid="{99097DBD-E79E-5944-8970-2BF21AD695AD}" name="Column11457" dataDxfId="5011"/>
    <tableColumn id="11494" xr3:uid="{BB3327A3-CB1E-F449-A42C-5626B501E672}" name="Column11458" dataDxfId="5010"/>
    <tableColumn id="11495" xr3:uid="{2282CD56-F28B-E946-A5F1-CA0FFE599E12}" name="Column11459" dataDxfId="5009"/>
    <tableColumn id="11496" xr3:uid="{2068C18B-F99D-6044-8492-49E66986BA70}" name="Column11460" dataDxfId="5008"/>
    <tableColumn id="11497" xr3:uid="{ECE6E56D-936B-CA49-AD30-58F4C7B063A7}" name="Column11461" dataDxfId="5007"/>
    <tableColumn id="11498" xr3:uid="{9CED8196-3B30-BA4C-A65B-81821240EA9C}" name="Column11462" dataDxfId="5006"/>
    <tableColumn id="11499" xr3:uid="{74B980C9-97CD-3545-8BBE-46B8E971A96C}" name="Column11463" dataDxfId="5005"/>
    <tableColumn id="11500" xr3:uid="{1F8C5D3B-E415-DF4C-AB34-0B937FB0918D}" name="Column11464" dataDxfId="5004"/>
    <tableColumn id="11501" xr3:uid="{C502C4E3-D67F-1D4B-AD05-39DD215BFE9B}" name="Column11465" dataDxfId="5003"/>
    <tableColumn id="11502" xr3:uid="{06CC1650-329E-8D44-816C-86C87715A801}" name="Column11466" dataDxfId="5002"/>
    <tableColumn id="11503" xr3:uid="{F8FF393A-2B67-8B4C-870F-8B8AF3DCCAB3}" name="Column11467" dataDxfId="5001"/>
    <tableColumn id="11504" xr3:uid="{27C8A4B2-400B-F142-95E6-8933CFE9EC0B}" name="Column11468" dataDxfId="5000"/>
    <tableColumn id="11505" xr3:uid="{FA68C0B9-6C69-7945-9FA7-EAAB87F0B999}" name="Column11469" dataDxfId="4999"/>
    <tableColumn id="11506" xr3:uid="{1ED5C2A5-B53C-224F-877D-4AA10EA4B6A9}" name="Column11470" dataDxfId="4998"/>
    <tableColumn id="11507" xr3:uid="{10DC8A9F-7A04-AD4A-A106-3171AA901A44}" name="Column11471" dataDxfId="4997"/>
    <tableColumn id="11508" xr3:uid="{1C1301F8-CC6C-D34A-8DC4-CACF4278B849}" name="Column11472" dataDxfId="4996"/>
    <tableColumn id="11509" xr3:uid="{CA5B4883-EC13-854C-8A43-848272CD5C0B}" name="Column11473" dataDxfId="4995"/>
    <tableColumn id="11510" xr3:uid="{1BC7B949-DC0B-E241-9B9F-2AE34EC56C3F}" name="Column11474" dataDxfId="4994"/>
    <tableColumn id="11511" xr3:uid="{61D7EF37-545C-A84A-8B2F-8AAE4B2CF280}" name="Column11475" dataDxfId="4993"/>
    <tableColumn id="11512" xr3:uid="{E28FC28D-1FDF-2445-A07D-DCEA3A0E485E}" name="Column11476" dataDxfId="4992"/>
    <tableColumn id="11513" xr3:uid="{6E46C630-5ADE-7742-99A0-C146DC50ED97}" name="Column11477" dataDxfId="4991"/>
    <tableColumn id="11514" xr3:uid="{D496310E-20A4-E745-8631-C050DEC5ED7F}" name="Column11478" dataDxfId="4990"/>
    <tableColumn id="11515" xr3:uid="{CB463C0B-DDB8-9849-A639-7E8F241270DD}" name="Column11479" dataDxfId="4989"/>
    <tableColumn id="11516" xr3:uid="{AAEC0A5C-BDF3-E34F-8D0E-412F60DA9A5C}" name="Column11480" dataDxfId="4988"/>
    <tableColumn id="11517" xr3:uid="{71EC13B9-E29C-1A47-9AE1-6DC2DFCC631E}" name="Column11481" dataDxfId="4987"/>
    <tableColumn id="11518" xr3:uid="{8494C3BE-C3A0-2B4B-A245-753C350A57C1}" name="Column11482" dataDxfId="4986"/>
    <tableColumn id="11519" xr3:uid="{CC952F67-0F75-EF42-AEF4-CCB781139B41}" name="Column11483" dataDxfId="4985"/>
    <tableColumn id="11520" xr3:uid="{17D5D40B-F3A3-5544-BA60-9C48C9338101}" name="Column11484" dataDxfId="4984"/>
    <tableColumn id="11521" xr3:uid="{B9F37F64-193A-7B45-8D95-1090CFD76468}" name="Column11485" dataDxfId="4983"/>
    <tableColumn id="11522" xr3:uid="{32989806-7941-D648-8A51-6A35475763C0}" name="Column11486" dataDxfId="4982"/>
    <tableColumn id="11523" xr3:uid="{5D3A441C-16D3-6F4E-8507-BE9B2E9EFAA0}" name="Column11487" dataDxfId="4981"/>
    <tableColumn id="11524" xr3:uid="{B02AC6AE-D7C7-CE4A-BA2E-5E8B03A595A9}" name="Column11488" dataDxfId="4980"/>
    <tableColumn id="11525" xr3:uid="{DEE8BB52-619E-7342-A119-16C73DB75C4B}" name="Column11489" dataDxfId="4979"/>
    <tableColumn id="11526" xr3:uid="{86B57F82-D0FD-F24C-B5E4-D228CD9C0053}" name="Column11490" dataDxfId="4978"/>
    <tableColumn id="11527" xr3:uid="{801205EB-757D-054A-A913-EDE42B3C8022}" name="Column11491" dataDxfId="4977"/>
    <tableColumn id="11528" xr3:uid="{C5B92616-7F3C-554D-9016-0A01A302359F}" name="Column11492" dataDxfId="4976"/>
    <tableColumn id="11529" xr3:uid="{4F362BD7-8164-A04C-8F99-4D45B61B8E86}" name="Column11493" dataDxfId="4975"/>
    <tableColumn id="11530" xr3:uid="{EDFE011A-0B7C-F64C-9F66-D261D4C685A2}" name="Column11494" dataDxfId="4974"/>
    <tableColumn id="11531" xr3:uid="{1C9A32DF-0CE8-AB41-9755-60294F139097}" name="Column11495" dataDxfId="4973"/>
    <tableColumn id="11532" xr3:uid="{E3225A0C-99AE-9D43-B06D-37C77B3E3637}" name="Column11496" dataDxfId="4972"/>
    <tableColumn id="11533" xr3:uid="{5A75B2C0-1DE9-9D4A-8D8F-AB780BCAAE25}" name="Column11497" dataDxfId="4971"/>
    <tableColumn id="11534" xr3:uid="{844F7322-CE51-F94A-96EA-29E809617A68}" name="Column11498" dataDxfId="4970"/>
    <tableColumn id="11535" xr3:uid="{82BFDC01-14FB-1141-9FF9-BD4AEE8B1417}" name="Column11499" dataDxfId="4969"/>
    <tableColumn id="11536" xr3:uid="{B5139CF9-747B-6642-A6E8-DD163B91F6ED}" name="Column11500" dataDxfId="4968"/>
    <tableColumn id="11537" xr3:uid="{A00C6E24-A844-D947-8845-6874B10A16B9}" name="Column11501" dataDxfId="4967"/>
    <tableColumn id="11538" xr3:uid="{4142079E-2A1D-9B4C-83F6-E649BC9E75C8}" name="Column11502" dataDxfId="4966"/>
    <tableColumn id="11539" xr3:uid="{6B3B02BF-AB47-9840-9344-1942AB613FDC}" name="Column11503" dataDxfId="4965"/>
    <tableColumn id="11540" xr3:uid="{475C1BA1-312C-8F4C-B3C9-C0ABED57A7CE}" name="Column11504" dataDxfId="4964"/>
    <tableColumn id="11541" xr3:uid="{E1B9F214-63A1-0747-A0C6-8FFAFE894D7D}" name="Column11505" dataDxfId="4963"/>
    <tableColumn id="11542" xr3:uid="{6492131B-14AD-1348-9CD2-C8AECEC6EFFD}" name="Column11506" dataDxfId="4962"/>
    <tableColumn id="11543" xr3:uid="{716FB042-BE9D-0549-A6E2-AE967140604F}" name="Column11507" dataDxfId="4961"/>
    <tableColumn id="11544" xr3:uid="{9874CF23-A25D-5148-8B7A-A21B8D0259AA}" name="Column11508" dataDxfId="4960"/>
    <tableColumn id="11545" xr3:uid="{3BF4C107-8E8D-BB41-B2C4-BC2107C88CC4}" name="Column11509" dataDxfId="4959"/>
    <tableColumn id="11546" xr3:uid="{E269ECDB-B027-E34D-8DFA-B880AFFD9DBB}" name="Column11510" dataDxfId="4958"/>
    <tableColumn id="11547" xr3:uid="{6A6E9A8F-FA1B-1C49-980C-5FC5CF77F504}" name="Column11511" dataDxfId="4957"/>
    <tableColumn id="11548" xr3:uid="{E2FFBC60-C0BD-C04D-B7E6-19A09984B3C5}" name="Column11512" dataDxfId="4956"/>
    <tableColumn id="11549" xr3:uid="{53FBBDA9-362C-634E-845E-C474918B04CD}" name="Column11513" dataDxfId="4955"/>
    <tableColumn id="11550" xr3:uid="{CF1BD081-A594-DE45-ABA2-EFB9C0AF91E9}" name="Column11514" dataDxfId="4954"/>
    <tableColumn id="11551" xr3:uid="{8337C124-0B0F-474B-B314-106B481842A0}" name="Column11515" dataDxfId="4953"/>
    <tableColumn id="11552" xr3:uid="{5550EA8E-949B-2A44-9E33-295217F9B887}" name="Column11516" dataDxfId="4952"/>
    <tableColumn id="11553" xr3:uid="{A2302D67-319B-754B-AF38-D3F06BA9A12E}" name="Column11517" dataDxfId="4951"/>
    <tableColumn id="11554" xr3:uid="{8AFB328B-7A8C-3340-94DF-01F920CC5703}" name="Column11518" dataDxfId="4950"/>
    <tableColumn id="11555" xr3:uid="{6094A2B5-15D4-8142-8D26-B77943709FF7}" name="Column11519" dataDxfId="4949"/>
    <tableColumn id="11556" xr3:uid="{0AF7A5A3-8CB2-3946-B85F-D1F142F67AA1}" name="Column11520" dataDxfId="4948"/>
    <tableColumn id="11557" xr3:uid="{245CAF73-FB55-8742-9C74-8C7360CFEF3D}" name="Column11521" dataDxfId="4947"/>
    <tableColumn id="11558" xr3:uid="{EE03B6A7-0825-9649-9DB6-63AC92C9A27B}" name="Column11522" dataDxfId="4946"/>
    <tableColumn id="11559" xr3:uid="{F704D7E7-9E14-F842-B77F-D27C3D75D77B}" name="Column11523" dataDxfId="4945"/>
    <tableColumn id="11560" xr3:uid="{B040572E-5351-D044-90B0-EC7D63ACC74D}" name="Column11524" dataDxfId="4944"/>
    <tableColumn id="11561" xr3:uid="{7D7EC546-44C4-5447-AE13-B8E2DACBCB4A}" name="Column11525" dataDxfId="4943"/>
    <tableColumn id="11562" xr3:uid="{73ACBCF2-6474-E24D-8572-E36FEF769910}" name="Column11526" dataDxfId="4942"/>
    <tableColumn id="11563" xr3:uid="{D2B9BDE1-9C98-8343-A5CA-BB9A0CBA141E}" name="Column11527" dataDxfId="4941"/>
    <tableColumn id="11564" xr3:uid="{BE78D795-E511-A642-B689-487677979D2D}" name="Column11528" dataDxfId="4940"/>
    <tableColumn id="11565" xr3:uid="{4E12AAEA-FA7D-BC43-A32D-3DC64F41C51C}" name="Column11529" dataDxfId="4939"/>
    <tableColumn id="11566" xr3:uid="{A5B3C862-4C47-8541-97CC-B613C8FF5115}" name="Column11530" dataDxfId="4938"/>
    <tableColumn id="11567" xr3:uid="{A31C458A-8A5A-3C4E-93B6-6A655426B7DD}" name="Column11531" dataDxfId="4937"/>
    <tableColumn id="11568" xr3:uid="{7AC3E51F-06BF-1B40-8444-88049711DF6E}" name="Column11532" dataDxfId="4936"/>
    <tableColumn id="11569" xr3:uid="{D54373B1-599A-744C-8284-CF8629BEEF24}" name="Column11533" dataDxfId="4935"/>
    <tableColumn id="11570" xr3:uid="{417F4442-9953-214C-B867-8F7B0E010228}" name="Column11534" dataDxfId="4934"/>
    <tableColumn id="11571" xr3:uid="{8BBA4420-64D7-EE43-9BB2-B859F2F51C58}" name="Column11535" dataDxfId="4933"/>
    <tableColumn id="11572" xr3:uid="{4E6F4554-330D-5E4F-B594-A11A96E9934E}" name="Column11536" dataDxfId="4932"/>
    <tableColumn id="11573" xr3:uid="{4CFDFCB7-6985-AF47-9EB6-F4C3BE89C49B}" name="Column11537" dataDxfId="4931"/>
    <tableColumn id="11574" xr3:uid="{50199C55-8DBE-0741-83F0-01A5C303A8A7}" name="Column11538" dataDxfId="4930"/>
    <tableColumn id="11575" xr3:uid="{8D18E884-2FF1-7347-8825-1B8FA17F6B60}" name="Column11539" dataDxfId="4929"/>
    <tableColumn id="11576" xr3:uid="{85D54FB4-6DBC-F448-849D-1A3063F43FB9}" name="Column11540" dataDxfId="4928"/>
    <tableColumn id="11577" xr3:uid="{D2B78354-BE9D-1943-A7C1-3EBA43A8C180}" name="Column11541" dataDxfId="4927"/>
    <tableColumn id="11578" xr3:uid="{467E9F95-4C8F-1C49-BB75-B4EF3757D512}" name="Column11542" dataDxfId="4926"/>
    <tableColumn id="11579" xr3:uid="{201846CF-0FF1-D441-8F65-B7F3AAE09A54}" name="Column11543" dataDxfId="4925"/>
    <tableColumn id="11580" xr3:uid="{4954EABA-802D-BD4D-9BE4-24E2DC31F14A}" name="Column11544" dataDxfId="4924"/>
    <tableColumn id="11581" xr3:uid="{687D95B8-051E-BA49-98A8-5D46EAE93405}" name="Column11545" dataDxfId="4923"/>
    <tableColumn id="11582" xr3:uid="{9EBEF494-8856-0747-A694-D09FCBB27C35}" name="Column11546" dataDxfId="4922"/>
    <tableColumn id="11583" xr3:uid="{67CD14CC-5156-7E48-BD07-5B7096DDA6DA}" name="Column11547" dataDxfId="4921"/>
    <tableColumn id="11584" xr3:uid="{74BDA08B-B44A-3A4E-87EB-E1E02473F957}" name="Column11548" dataDxfId="4920"/>
    <tableColumn id="11585" xr3:uid="{DFF09131-DDE7-9446-B4A9-E72A951D6E41}" name="Column11549" dataDxfId="4919"/>
    <tableColumn id="11586" xr3:uid="{64FDD638-6C6E-2746-B96F-A292A0CAADEA}" name="Column11550" dataDxfId="4918"/>
    <tableColumn id="11587" xr3:uid="{B0CBEDB4-6530-5841-8BC5-D341421405BF}" name="Column11551" dataDxfId="4917"/>
    <tableColumn id="11588" xr3:uid="{2DB4B0AF-ED6C-5946-8002-66EC2A74FEF4}" name="Column11552" dataDxfId="4916"/>
    <tableColumn id="11589" xr3:uid="{F5DE73F8-7EEE-EA44-8D18-E2B8FD391949}" name="Column11553" dataDxfId="4915"/>
    <tableColumn id="11590" xr3:uid="{622AD369-EBCF-6A4D-92E6-704090276A4D}" name="Column11554" dataDxfId="4914"/>
    <tableColumn id="11591" xr3:uid="{D2102BC0-E291-BA47-8322-E5C0273012B8}" name="Column11555" dataDxfId="4913"/>
    <tableColumn id="11592" xr3:uid="{CFFB6FA8-30FE-974D-A181-EBCEDA36882B}" name="Column11556" dataDxfId="4912"/>
    <tableColumn id="11593" xr3:uid="{E6BB073B-99F7-BA4E-AA86-A8D10AE17024}" name="Column11557" dataDxfId="4911"/>
    <tableColumn id="11594" xr3:uid="{6BEF380A-E857-7445-BDDB-83CB185D3600}" name="Column11558" dataDxfId="4910"/>
    <tableColumn id="11595" xr3:uid="{72C0466F-0EF9-C049-BC38-A1340F807F70}" name="Column11559" dataDxfId="4909"/>
    <tableColumn id="11596" xr3:uid="{50CB5477-72B1-4A40-AF3D-2F288C51FB79}" name="Column11560" dataDxfId="4908"/>
    <tableColumn id="11597" xr3:uid="{BB3E29C5-6421-A245-B65B-C2AF4A4DEA3B}" name="Column11561" dataDxfId="4907"/>
    <tableColumn id="11598" xr3:uid="{A5746B1B-F331-4E44-8780-1D95111BC546}" name="Column11562" dataDxfId="4906"/>
    <tableColumn id="11599" xr3:uid="{201117C1-5473-2F4B-85EF-46C0F65B8290}" name="Column11563" dataDxfId="4905"/>
    <tableColumn id="11600" xr3:uid="{CC87BC3A-3888-6049-A1AC-25B1F9746088}" name="Column11564" dataDxfId="4904"/>
    <tableColumn id="11601" xr3:uid="{52C7A6FA-93DC-E84E-9CFA-187A6AD5A2CB}" name="Column11565" dataDxfId="4903"/>
    <tableColumn id="11602" xr3:uid="{6A7CA292-9A4E-3648-BC62-0116331A13D3}" name="Column11566" dataDxfId="4902"/>
    <tableColumn id="11603" xr3:uid="{09316B7C-EE5C-6948-BFC9-69919E7AE2C6}" name="Column11567" dataDxfId="4901"/>
    <tableColumn id="11604" xr3:uid="{A5200F4A-1C0A-F141-9904-1923CC3F5513}" name="Column11568" dataDxfId="4900"/>
    <tableColumn id="11605" xr3:uid="{05E5DFDB-C9CF-F443-8613-E624EE28503E}" name="Column11569" dataDxfId="4899"/>
    <tableColumn id="11606" xr3:uid="{D1C64C60-7CD4-5341-900B-C8A9F6790FDE}" name="Column11570" dataDxfId="4898"/>
    <tableColumn id="11607" xr3:uid="{FA364690-0C96-A145-A8D8-0BDB72177C9A}" name="Column11571" dataDxfId="4897"/>
    <tableColumn id="11608" xr3:uid="{18412FB5-0631-E248-92FB-467BBEDABE99}" name="Column11572" dataDxfId="4896"/>
    <tableColumn id="11609" xr3:uid="{6193921D-651F-6148-9F5C-F7C2E772B16D}" name="Column11573" dataDxfId="4895"/>
    <tableColumn id="11610" xr3:uid="{FF7F4FB0-0799-144E-9743-459157488E40}" name="Column11574" dataDxfId="4894"/>
    <tableColumn id="11611" xr3:uid="{32989986-2181-C644-84A1-6F1DD260B529}" name="Column11575" dataDxfId="4893"/>
    <tableColumn id="11612" xr3:uid="{CD3112A9-F167-5140-AB21-E37DA8E79C34}" name="Column11576" dataDxfId="4892"/>
    <tableColumn id="11613" xr3:uid="{5FB7E7AA-B757-B246-9F4F-15F071A9DA8C}" name="Column11577" dataDxfId="4891"/>
    <tableColumn id="11614" xr3:uid="{51E7A460-D2D9-D943-A020-3183C5CDCDF8}" name="Column11578" dataDxfId="4890"/>
    <tableColumn id="11615" xr3:uid="{FE0ED62B-7044-2B4A-959A-84CD092DB3B2}" name="Column11579" dataDxfId="4889"/>
    <tableColumn id="11616" xr3:uid="{A19A7EC9-B51E-9449-B8B7-805EF72EEE9A}" name="Column11580" dataDxfId="4888"/>
    <tableColumn id="11617" xr3:uid="{20852AB8-0AF5-E241-914A-2A1D86630050}" name="Column11581" dataDxfId="4887"/>
    <tableColumn id="11618" xr3:uid="{01B057DC-8B42-164B-A291-89ACDF6CF4C5}" name="Column11582" dataDxfId="4886"/>
    <tableColumn id="11619" xr3:uid="{A4895D3A-8610-A24A-A782-EAB26D34D5DE}" name="Column11583" dataDxfId="4885"/>
    <tableColumn id="11620" xr3:uid="{51DD0CEF-897B-4A45-9CD6-5F37ECE4A83E}" name="Column11584" dataDxfId="4884"/>
    <tableColumn id="11621" xr3:uid="{457B9247-E51F-0F49-A107-3651BB2E7276}" name="Column11585" dataDxfId="4883"/>
    <tableColumn id="11622" xr3:uid="{749A0F9C-8CDD-9846-B5F7-05C31D70C7EC}" name="Column11586" dataDxfId="4882"/>
    <tableColumn id="11623" xr3:uid="{938297D4-F1B1-DF4C-BA7B-CA4A1A244A52}" name="Column11587" dataDxfId="4881"/>
    <tableColumn id="11624" xr3:uid="{21E8A069-4518-3D40-9785-F417FC9FC03F}" name="Column11588" dataDxfId="4880"/>
    <tableColumn id="11625" xr3:uid="{D756905A-793A-A44E-BA9D-0012EB01A0AF}" name="Column11589" dataDxfId="4879"/>
    <tableColumn id="11626" xr3:uid="{1426C171-0836-0740-A30B-9750759BD4D5}" name="Column11590" dataDxfId="4878"/>
    <tableColumn id="11627" xr3:uid="{31C8CF79-3AF6-974E-8ACB-20C6CA2C3F9B}" name="Column11591" dataDxfId="4877"/>
    <tableColumn id="11628" xr3:uid="{3EA340C1-30FD-9242-A2C5-CF0109F6924E}" name="Column11592" dataDxfId="4876"/>
    <tableColumn id="11629" xr3:uid="{7A220A13-7AF2-F748-A02C-88D224927DB0}" name="Column11593" dataDxfId="4875"/>
    <tableColumn id="11630" xr3:uid="{456C9E51-51A5-CA4E-8C00-1AE18E1731F1}" name="Column11594" dataDxfId="4874"/>
    <tableColumn id="11631" xr3:uid="{02D3B7ED-3FA1-E54E-A393-F5D7796FC064}" name="Column11595" dataDxfId="4873"/>
    <tableColumn id="11632" xr3:uid="{5CFA8966-D9A2-4A44-87FF-3397E9BA783E}" name="Column11596" dataDxfId="4872"/>
    <tableColumn id="11633" xr3:uid="{AFFEB355-81A2-A74E-988D-5AE81F6C42A9}" name="Column11597" dataDxfId="4871"/>
    <tableColumn id="11634" xr3:uid="{19EA4108-4343-5A4A-855B-D40A10423D2A}" name="Column11598" dataDxfId="4870"/>
    <tableColumn id="11635" xr3:uid="{989F6FD4-C8C6-1A4E-B152-134973D08699}" name="Column11599" dataDxfId="4869"/>
    <tableColumn id="11636" xr3:uid="{B1DDA6F7-EF0E-F74D-AFAE-4E78477017B3}" name="Column11600" dataDxfId="4868"/>
    <tableColumn id="11637" xr3:uid="{9B7D68C4-1AC0-514D-A703-79972156337B}" name="Column11601" dataDxfId="4867"/>
    <tableColumn id="11638" xr3:uid="{AF5B7B55-8E6D-A242-AE49-FE6E8B7CCF9A}" name="Column11602" dataDxfId="4866"/>
    <tableColumn id="11639" xr3:uid="{59323EF6-BEE3-6343-B7A8-B5F74BB4FCC6}" name="Column11603" dataDxfId="4865"/>
    <tableColumn id="11640" xr3:uid="{EDCE823A-718F-DA40-A7FB-44D4BA9DD492}" name="Column11604" dataDxfId="4864"/>
    <tableColumn id="11641" xr3:uid="{765D4965-F2B7-F943-BBF5-E6283642F7C6}" name="Column11605" dataDxfId="4863"/>
    <tableColumn id="11642" xr3:uid="{5117C0C4-9F01-654F-9044-332451631365}" name="Column11606" dataDxfId="4862"/>
    <tableColumn id="11643" xr3:uid="{8600C51C-C5DD-5D49-A431-67B276121623}" name="Column11607" dataDxfId="4861"/>
    <tableColumn id="11644" xr3:uid="{B095D776-F79F-F74E-8A5D-F10FA89D5A57}" name="Column11608" dataDxfId="4860"/>
    <tableColumn id="11645" xr3:uid="{CCDAD66F-1B31-2F4F-983C-FB35FB5C8E5D}" name="Column11609" dataDxfId="4859"/>
    <tableColumn id="11646" xr3:uid="{8D422E53-24BC-4540-A3B3-F8E82A2F563B}" name="Column11610" dataDxfId="4858"/>
    <tableColumn id="11647" xr3:uid="{3EB70E80-8D41-C548-95EA-9788AD2686AF}" name="Column11611" dataDxfId="4857"/>
    <tableColumn id="11648" xr3:uid="{6FC26985-0C6D-8949-80B8-235A4B43E4D1}" name="Column11612" dataDxfId="4856"/>
    <tableColumn id="11649" xr3:uid="{5A8A11A3-D581-F14D-85E8-E131EB3952E4}" name="Column11613" dataDxfId="4855"/>
    <tableColumn id="11650" xr3:uid="{D4A7DBD5-45D7-6846-9F90-971428E859A6}" name="Column11614" dataDxfId="4854"/>
    <tableColumn id="11651" xr3:uid="{979F5052-C49A-C34C-B16A-6E81EE7F1D85}" name="Column11615" dataDxfId="4853"/>
    <tableColumn id="11652" xr3:uid="{5311E541-3813-7146-A27C-29C6255319AE}" name="Column11616" dataDxfId="4852"/>
    <tableColumn id="11653" xr3:uid="{4775BBA2-BB24-2542-941C-3CD75023A973}" name="Column11617" dataDxfId="4851"/>
    <tableColumn id="11654" xr3:uid="{F5B6D5A7-E87B-6649-A164-844A6790029E}" name="Column11618" dataDxfId="4850"/>
    <tableColumn id="11655" xr3:uid="{52345059-9512-324F-8FF3-3CE3D48F7D0A}" name="Column11619" dataDxfId="4849"/>
    <tableColumn id="11656" xr3:uid="{E3E9B337-6D6F-FE48-B75E-763372A3D21C}" name="Column11620" dataDxfId="4848"/>
    <tableColumn id="11657" xr3:uid="{BEB88118-8316-AE42-8ED3-6A88DD19B2C8}" name="Column11621" dataDxfId="4847"/>
    <tableColumn id="11658" xr3:uid="{7D6ACAE5-BE53-E54D-AC3D-1C7FF8857015}" name="Column11622" dataDxfId="4846"/>
    <tableColumn id="11659" xr3:uid="{03021D70-6886-4B48-B79A-17EE8B522BEC}" name="Column11623" dataDxfId="4845"/>
    <tableColumn id="11660" xr3:uid="{91768F5B-6B0B-284D-8163-7AD708D52B78}" name="Column11624" dataDxfId="4844"/>
    <tableColumn id="11661" xr3:uid="{A1824EA3-FEB3-9541-AEDD-915759ED5E09}" name="Column11625" dataDxfId="4843"/>
    <tableColumn id="11662" xr3:uid="{C2370D02-D797-184A-B457-BD47755F2409}" name="Column11626" dataDxfId="4842"/>
    <tableColumn id="11663" xr3:uid="{54196C59-F890-8A47-9A49-5FFC8EDE3409}" name="Column11627" dataDxfId="4841"/>
    <tableColumn id="11664" xr3:uid="{4C3BA217-F0AB-B944-BABE-CBA5BF38D516}" name="Column11628" dataDxfId="4840"/>
    <tableColumn id="11665" xr3:uid="{BC2D8AE0-DB53-DC40-AB58-2C429241797C}" name="Column11629" dataDxfId="4839"/>
    <tableColumn id="11666" xr3:uid="{003159A7-98B1-C644-93C7-F468CBC9899F}" name="Column11630" dataDxfId="4838"/>
    <tableColumn id="11667" xr3:uid="{D0DFBD3E-73D7-1443-B2FA-CECE6DCC8487}" name="Column11631" dataDxfId="4837"/>
    <tableColumn id="11668" xr3:uid="{492C0AD9-F03B-904A-B723-704F7AEDFDE7}" name="Column11632" dataDxfId="4836"/>
    <tableColumn id="11669" xr3:uid="{2940ABBA-140A-E947-BA71-52F3204C28A2}" name="Column11633" dataDxfId="4835"/>
    <tableColumn id="11670" xr3:uid="{346F4527-880A-B545-9731-69E35D3D425C}" name="Column11634" dataDxfId="4834"/>
    <tableColumn id="11671" xr3:uid="{5C94CA88-5EF8-3D4F-935E-8A452D8C30E6}" name="Column11635" dataDxfId="4833"/>
    <tableColumn id="11672" xr3:uid="{E3FAF818-CED8-D141-8C99-1C4B243AF367}" name="Column11636" dataDxfId="4832"/>
    <tableColumn id="11673" xr3:uid="{DC5FC404-599D-E248-A24E-5F6BD7B3F682}" name="Column11637" dataDxfId="4831"/>
    <tableColumn id="11674" xr3:uid="{A06C342A-B8DD-574A-B2C2-FBD4292750D5}" name="Column11638" dataDxfId="4830"/>
    <tableColumn id="11675" xr3:uid="{12B3F4EE-B5AC-A643-9CA4-67C229EE0799}" name="Column11639" dataDxfId="4829"/>
    <tableColumn id="11676" xr3:uid="{3FB5E683-A064-8743-9FAC-520BFD32BCFE}" name="Column11640" dataDxfId="4828"/>
    <tableColumn id="11677" xr3:uid="{8EC5F7D9-0F65-734A-AE89-BDF3137B3D77}" name="Column11641" dataDxfId="4827"/>
    <tableColumn id="11678" xr3:uid="{DFFB3C27-DF4B-F346-B200-7368F6D1A495}" name="Column11642" dataDxfId="4826"/>
    <tableColumn id="11679" xr3:uid="{85BE5FA4-59B5-4544-8C21-06FE94DA0576}" name="Column11643" dataDxfId="4825"/>
    <tableColumn id="11680" xr3:uid="{F4D4FE8B-6F05-3D47-87D9-65527A1B28D0}" name="Column11644" dataDxfId="4824"/>
    <tableColumn id="11681" xr3:uid="{07A6E701-DB65-734A-99D7-FA1D91766EA3}" name="Column11645" dataDxfId="4823"/>
    <tableColumn id="11682" xr3:uid="{C1F79E55-7D14-9A4B-A678-A8D5B6B21618}" name="Column11646" dataDxfId="4822"/>
    <tableColumn id="11683" xr3:uid="{23398DEE-6E82-E74D-AACE-1658121DF184}" name="Column11647" dataDxfId="4821"/>
    <tableColumn id="11684" xr3:uid="{253EA571-9696-BE46-B825-0CB7C3446DE5}" name="Column11648" dataDxfId="4820"/>
    <tableColumn id="11685" xr3:uid="{CFE25069-7FC8-904E-9264-8E84A05B2611}" name="Column11649" dataDxfId="4819"/>
    <tableColumn id="11686" xr3:uid="{2D2CBB58-45C7-C047-9949-862A7E51669A}" name="Column11650" dataDxfId="4818"/>
    <tableColumn id="11687" xr3:uid="{967413A1-CA07-434E-BC45-58F7442E5CC0}" name="Column11651" dataDxfId="4817"/>
    <tableColumn id="11688" xr3:uid="{FCF59BF0-C7AA-AA4E-87BB-48A1D1F7A04A}" name="Column11652" dataDxfId="4816"/>
    <tableColumn id="11689" xr3:uid="{970F33C6-3F2E-6845-B1A3-49FCCCAB1CB4}" name="Column11653" dataDxfId="4815"/>
    <tableColumn id="11690" xr3:uid="{39990F6D-F6B4-9947-A9CF-910E79D24948}" name="Column11654" dataDxfId="4814"/>
    <tableColumn id="11691" xr3:uid="{5F84D0E5-DCA7-6C42-AA2F-ECCCD00AFFFA}" name="Column11655" dataDxfId="4813"/>
    <tableColumn id="11692" xr3:uid="{381A4718-3B1D-1240-86CC-BEDC7178EC22}" name="Column11656" dataDxfId="4812"/>
    <tableColumn id="11693" xr3:uid="{FA3C31B2-C70F-D146-965A-D36F2D83DCAA}" name="Column11657" dataDxfId="4811"/>
    <tableColumn id="11694" xr3:uid="{9CB21BA7-845C-A44B-9AF4-F5CF944C4A25}" name="Column11658" dataDxfId="4810"/>
    <tableColumn id="11695" xr3:uid="{A7C58EB9-0E90-6C42-9422-94A013E29F49}" name="Column11659" dataDxfId="4809"/>
    <tableColumn id="11696" xr3:uid="{196FECBE-7B10-9E4E-BCF5-E712C5B08710}" name="Column11660" dataDxfId="4808"/>
    <tableColumn id="11697" xr3:uid="{6EF0E7CE-F251-7648-A09E-8E7D4518FC97}" name="Column11661" dataDxfId="4807"/>
    <tableColumn id="11698" xr3:uid="{CDB0EE5C-21C4-054B-8FA1-7EDD69A1628C}" name="Column11662" dataDxfId="4806"/>
    <tableColumn id="11699" xr3:uid="{04A103FB-3ECB-3145-AAC3-FD1C04407048}" name="Column11663" dataDxfId="4805"/>
    <tableColumn id="11700" xr3:uid="{6BD9C8F6-4A2C-EA4F-B5FD-D113D5B1E52D}" name="Column11664" dataDxfId="4804"/>
    <tableColumn id="11701" xr3:uid="{672133A1-F03F-824A-9C9A-0BD354DA7162}" name="Column11665" dataDxfId="4803"/>
    <tableColumn id="11702" xr3:uid="{79E8A9BB-D876-0945-BBD8-B6B71C2827EE}" name="Column11666" dataDxfId="4802"/>
    <tableColumn id="11703" xr3:uid="{30865F93-1B5F-D14D-94AA-5663ECA83195}" name="Column11667" dataDxfId="4801"/>
    <tableColumn id="11704" xr3:uid="{22DDE34C-BF90-BA4D-BF5F-923DBB71BCB1}" name="Column11668" dataDxfId="4800"/>
    <tableColumn id="11705" xr3:uid="{865496D8-EF47-2448-B695-B26B4FF02B2B}" name="Column11669" dataDxfId="4799"/>
    <tableColumn id="11706" xr3:uid="{9D182EA2-6D73-624B-BADA-EB70190EBD18}" name="Column11670" dataDxfId="4798"/>
    <tableColumn id="11707" xr3:uid="{21B1B075-DA21-7A4C-ADC3-2B156061431A}" name="Column11671" dataDxfId="4797"/>
    <tableColumn id="11708" xr3:uid="{BA9DAD54-E819-B74B-AD6D-226C08A4A390}" name="Column11672" dataDxfId="4796"/>
    <tableColumn id="11709" xr3:uid="{968C38E3-1932-B54E-9864-92271325F1C5}" name="Column11673" dataDxfId="4795"/>
    <tableColumn id="11710" xr3:uid="{561F2A3A-7573-D544-BFA5-62CE495026E4}" name="Column11674" dataDxfId="4794"/>
    <tableColumn id="11711" xr3:uid="{FA42337E-4984-5A47-8213-63AEEADF4C77}" name="Column11675" dataDxfId="4793"/>
    <tableColumn id="11712" xr3:uid="{E8D817A3-D5FB-A94E-9DD5-0BE9B1E1FE27}" name="Column11676" dataDxfId="4792"/>
    <tableColumn id="11713" xr3:uid="{C28DDF9D-ED8C-1545-A2F5-98D69CCEA628}" name="Column11677" dataDxfId="4791"/>
    <tableColumn id="11714" xr3:uid="{8569AD66-A381-D840-A5C1-0D2AE3381A7E}" name="Column11678" dataDxfId="4790"/>
    <tableColumn id="11715" xr3:uid="{C90EF3F7-D73F-7F4D-BDEF-CAA94A49EE9F}" name="Column11679" dataDxfId="4789"/>
    <tableColumn id="11716" xr3:uid="{14ED16F0-2621-2344-B1DB-2F5D0E8885D9}" name="Column11680" dataDxfId="4788"/>
    <tableColumn id="11717" xr3:uid="{D5F1F8FC-79C7-CC43-8EBE-16F13A357F70}" name="Column11681" dataDxfId="4787"/>
    <tableColumn id="11718" xr3:uid="{3E8CA2A2-1A8A-7648-AC2D-DBF6C4A1B2F3}" name="Column11682" dataDxfId="4786"/>
    <tableColumn id="11719" xr3:uid="{32B30BF5-6D08-7B44-A55B-131E08A7207F}" name="Column11683" dataDxfId="4785"/>
    <tableColumn id="11720" xr3:uid="{03CDE0AE-59CA-F742-8DFC-8C2296A0E014}" name="Column11684" dataDxfId="4784"/>
    <tableColumn id="11721" xr3:uid="{29178F0C-A3C5-7A4C-8B38-1189FDC63505}" name="Column11685" dataDxfId="4783"/>
    <tableColumn id="11722" xr3:uid="{70913384-0253-D747-B924-7CA5DFA0B94C}" name="Column11686" dataDxfId="4782"/>
    <tableColumn id="11723" xr3:uid="{FC1D98C6-C056-A843-8690-9EC86E317FC6}" name="Column11687" dataDxfId="4781"/>
    <tableColumn id="11724" xr3:uid="{EC4EB47A-E398-C94D-95A4-F577E0125526}" name="Column11688" dataDxfId="4780"/>
    <tableColumn id="11725" xr3:uid="{A707776F-5658-B94D-A1B1-25C968435412}" name="Column11689" dataDxfId="4779"/>
    <tableColumn id="11726" xr3:uid="{6C4B5F39-D047-1045-B3F6-846528A6A268}" name="Column11690" dataDxfId="4778"/>
    <tableColumn id="11727" xr3:uid="{8C767BA5-956D-1944-B375-86F9072C80A1}" name="Column11691" dataDxfId="4777"/>
    <tableColumn id="11728" xr3:uid="{91D66D4B-4F5C-EE4D-BDBC-192B0F13DE4E}" name="Column11692" dataDxfId="4776"/>
    <tableColumn id="11729" xr3:uid="{5FB16F12-B5F0-0047-9A40-6C9B390A2E66}" name="Column11693" dataDxfId="4775"/>
    <tableColumn id="11730" xr3:uid="{72443216-DD08-C341-9DC4-17B0241910D5}" name="Column11694" dataDxfId="4774"/>
    <tableColumn id="11731" xr3:uid="{8091CD1B-0DE2-E440-A857-01A4616250C2}" name="Column11695" dataDxfId="4773"/>
    <tableColumn id="11732" xr3:uid="{46E3FD00-4E46-044D-A8B6-678DB847C214}" name="Column11696" dataDxfId="4772"/>
    <tableColumn id="11733" xr3:uid="{8E8DA149-A26D-AC45-86FF-64D3C204508A}" name="Column11697" dataDxfId="4771"/>
    <tableColumn id="11734" xr3:uid="{46285082-C575-B246-BF66-1F1658E1BC78}" name="Column11698" dataDxfId="4770"/>
    <tableColumn id="11735" xr3:uid="{460A3E8B-D628-5942-A737-4F09EB8BCD35}" name="Column11699" dataDxfId="4769"/>
    <tableColumn id="11736" xr3:uid="{E401FDFE-6696-F44C-934C-5F5B1E096308}" name="Column11700" dataDxfId="4768"/>
    <tableColumn id="11737" xr3:uid="{4C08042F-AF88-244C-9C6E-45400BACFDDB}" name="Column11701" dataDxfId="4767"/>
    <tableColumn id="11738" xr3:uid="{C0501FFD-C914-0145-BC28-E777F1A000E1}" name="Column11702" dataDxfId="4766"/>
    <tableColumn id="11739" xr3:uid="{5E92571F-68C4-7348-9C7B-A555B07ACC86}" name="Column11703" dataDxfId="4765"/>
    <tableColumn id="11740" xr3:uid="{FF8B17F0-FC55-B649-9DF0-BC9EA91FFD07}" name="Column11704" dataDxfId="4764"/>
    <tableColumn id="11741" xr3:uid="{A7933EBD-784E-9547-BDC2-0369B2E869A1}" name="Column11705" dataDxfId="4763"/>
    <tableColumn id="11742" xr3:uid="{FD61F368-AD84-F643-8B84-92D689BE80D2}" name="Column11706" dataDxfId="4762"/>
    <tableColumn id="11743" xr3:uid="{6C8B9834-8030-7F44-93C2-D9FBCDA3CA1E}" name="Column11707" dataDxfId="4761"/>
    <tableColumn id="11744" xr3:uid="{5D33533B-DFDC-C142-8C3D-574D40915B79}" name="Column11708" dataDxfId="4760"/>
    <tableColumn id="11745" xr3:uid="{2B1ED43A-7E4F-D34E-AB12-0E1451B7582E}" name="Column11709" dataDxfId="4759"/>
    <tableColumn id="11746" xr3:uid="{F456963C-A869-8B45-92A2-700FFF733DB9}" name="Column11710" dataDxfId="4758"/>
    <tableColumn id="11747" xr3:uid="{5E3F106A-6B43-3848-AC93-17F987F770F0}" name="Column11711" dataDxfId="4757"/>
    <tableColumn id="11748" xr3:uid="{8A377F9A-1F7E-1444-9F9A-67643306BA2A}" name="Column11712" dataDxfId="4756"/>
    <tableColumn id="11749" xr3:uid="{D73E1C78-861B-2147-81DB-3F1B58F785BE}" name="Column11713" dataDxfId="4755"/>
    <tableColumn id="11750" xr3:uid="{E7F4B82F-5E78-4A49-955B-5DE367BE8ECA}" name="Column11714" dataDxfId="4754"/>
    <tableColumn id="11751" xr3:uid="{1DE2B780-8DFC-A940-BDEF-BFA58D04C3CC}" name="Column11715" dataDxfId="4753"/>
    <tableColumn id="11752" xr3:uid="{6BA73D52-72DB-7A4A-AADF-6A9B6160F764}" name="Column11716" dataDxfId="4752"/>
    <tableColumn id="11753" xr3:uid="{CC9641F7-B25E-8449-81E0-7140E0952802}" name="Column11717" dataDxfId="4751"/>
    <tableColumn id="11754" xr3:uid="{3D3D920F-D553-7242-9C23-B92CD1CAA43B}" name="Column11718" dataDxfId="4750"/>
    <tableColumn id="11755" xr3:uid="{08B6A4E6-B28C-8743-A865-C360BF5F1CE7}" name="Column11719" dataDxfId="4749"/>
    <tableColumn id="11756" xr3:uid="{DFA384A4-B6D0-784B-B1D5-DA4EE6669DC9}" name="Column11720" dataDxfId="4748"/>
    <tableColumn id="11757" xr3:uid="{E9676FDF-A0C4-3444-A3AB-9C52E0DEC875}" name="Column11721" dataDxfId="4747"/>
    <tableColumn id="11758" xr3:uid="{62BA31A2-E893-DB4B-82C4-2B7C1E1DA8CC}" name="Column11722" dataDxfId="4746"/>
    <tableColumn id="11759" xr3:uid="{C0AB7127-8975-484F-BA38-6682FCCBC28B}" name="Column11723" dataDxfId="4745"/>
    <tableColumn id="11760" xr3:uid="{EB43FB8F-B5F1-7A43-B61A-9518174FD833}" name="Column11724" dataDxfId="4744"/>
    <tableColumn id="11761" xr3:uid="{BE51B94D-A970-C44D-887D-AF29DE108645}" name="Column11725" dataDxfId="4743"/>
    <tableColumn id="11762" xr3:uid="{B43A31B2-660E-4944-A808-259755A502AD}" name="Column11726" dataDxfId="4742"/>
    <tableColumn id="11763" xr3:uid="{4FCA4455-E3D0-4649-A3C7-8E80566D9ACF}" name="Column11727" dataDxfId="4741"/>
    <tableColumn id="11764" xr3:uid="{B6310AD9-9619-9047-9AB6-72B85E9FAE7C}" name="Column11728" dataDxfId="4740"/>
    <tableColumn id="11765" xr3:uid="{42F2DDC7-3681-7E4F-ABDB-BF341391D935}" name="Column11729" dataDxfId="4739"/>
    <tableColumn id="11766" xr3:uid="{38695BBE-55B5-9645-BA9C-09ECF3A0CA0A}" name="Column11730" dataDxfId="4738"/>
    <tableColumn id="11767" xr3:uid="{E235AB7D-4B2C-AF41-AD9C-C0C11B024D1F}" name="Column11731" dataDxfId="4737"/>
    <tableColumn id="11768" xr3:uid="{AC520C0F-EEB7-D147-9040-60EECC56BD83}" name="Column11732" dataDxfId="4736"/>
    <tableColumn id="11769" xr3:uid="{B563EAD4-2F36-0540-99DB-15AFCF169A5B}" name="Column11733" dataDxfId="4735"/>
    <tableColumn id="11770" xr3:uid="{788606B3-9D56-7943-A744-22FA2AED1916}" name="Column11734" dataDxfId="4734"/>
    <tableColumn id="11771" xr3:uid="{0380A1F9-1FAF-8E46-9A51-EE4A2F2508EA}" name="Column11735" dataDxfId="4733"/>
    <tableColumn id="11772" xr3:uid="{24D0908E-E56E-6443-90D6-04B55D10F5F7}" name="Column11736" dataDxfId="4732"/>
    <tableColumn id="11773" xr3:uid="{3FCEB3D8-A2B3-5B44-9717-2C0407CB55AA}" name="Column11737" dataDxfId="4731"/>
    <tableColumn id="11774" xr3:uid="{E151A250-DC0D-1848-A34F-C99DB447742F}" name="Column11738" dataDxfId="4730"/>
    <tableColumn id="11775" xr3:uid="{99F06270-3602-1D49-A30E-A68C2840FB63}" name="Column11739" dataDxfId="4729"/>
    <tableColumn id="11776" xr3:uid="{FA59FA5A-0EA9-2247-AE00-4EBDDE4B9E4B}" name="Column11740" dataDxfId="4728"/>
    <tableColumn id="11777" xr3:uid="{F7B16437-E102-B54A-9DD8-9C5B67890922}" name="Column11741" dataDxfId="4727"/>
    <tableColumn id="11778" xr3:uid="{BDA31F18-270C-CA45-BB43-EF66936B7E62}" name="Column11742" dataDxfId="4726"/>
    <tableColumn id="11779" xr3:uid="{8B90E65F-39A0-C143-8552-E2031384B0DE}" name="Column11743" dataDxfId="4725"/>
    <tableColumn id="11780" xr3:uid="{01FDCC48-8661-C04A-B78F-470BF6226890}" name="Column11744" dataDxfId="4724"/>
    <tableColumn id="11781" xr3:uid="{3A2FC8CF-8377-E940-BCDF-19D7B0587678}" name="Column11745" dataDxfId="4723"/>
    <tableColumn id="11782" xr3:uid="{71BD4DE1-F54C-4E42-B620-964D8C085FE9}" name="Column11746" dataDxfId="4722"/>
    <tableColumn id="11783" xr3:uid="{C8663AB0-7745-7B4B-A5F0-3C634A126466}" name="Column11747" dataDxfId="4721"/>
    <tableColumn id="11784" xr3:uid="{A31B30CD-D931-934B-84C8-AFD86E53C6A3}" name="Column11748" dataDxfId="4720"/>
    <tableColumn id="11785" xr3:uid="{3988C376-84B3-5E41-A3A1-66A1AADE4F2B}" name="Column11749" dataDxfId="4719"/>
    <tableColumn id="11786" xr3:uid="{50A43712-F183-2041-9EDA-5D46FA52FB50}" name="Column11750" dataDxfId="4718"/>
    <tableColumn id="11787" xr3:uid="{D65840D4-589B-CE4D-A4D7-4DBD0766E8FB}" name="Column11751" dataDxfId="4717"/>
    <tableColumn id="11788" xr3:uid="{883C7F01-A291-E743-B4C0-A8BF4889FC19}" name="Column11752" dataDxfId="4716"/>
    <tableColumn id="11789" xr3:uid="{37DD4CAC-C786-D944-AB83-9CE075618478}" name="Column11753" dataDxfId="4715"/>
    <tableColumn id="11790" xr3:uid="{E57C32C3-747C-1846-BC02-AC655FC3E79A}" name="Column11754" dataDxfId="4714"/>
    <tableColumn id="11791" xr3:uid="{2AEC5142-6E44-CE49-A58C-ACDB094FCE1F}" name="Column11755" dataDxfId="4713"/>
    <tableColumn id="11792" xr3:uid="{A6DACC7F-0BE1-154E-A0DC-8B2E2664B563}" name="Column11756" dataDxfId="4712"/>
    <tableColumn id="11793" xr3:uid="{6201DF02-8618-194E-9F06-12432A21ED37}" name="Column11757" dataDxfId="4711"/>
    <tableColumn id="11794" xr3:uid="{943040E5-6EB4-4845-8520-F26F783591D0}" name="Column11758" dataDxfId="4710"/>
    <tableColumn id="11795" xr3:uid="{AC32FF03-DCE7-9941-9CDB-8BFA3B201C68}" name="Column11759" dataDxfId="4709"/>
    <tableColumn id="11796" xr3:uid="{5A9054C1-5F7F-6F46-BE73-42C8A7A4DE63}" name="Column11760" dataDxfId="4708"/>
    <tableColumn id="11797" xr3:uid="{8F1D7BAB-4458-7C46-9A57-86F627903E31}" name="Column11761" dataDxfId="4707"/>
    <tableColumn id="11798" xr3:uid="{7DBE1698-2306-3241-BFCB-71109B79C335}" name="Column11762" dataDxfId="4706"/>
    <tableColumn id="11799" xr3:uid="{077966F3-81BE-8D47-8C10-FB4852C6CC25}" name="Column11763" dataDxfId="4705"/>
    <tableColumn id="11800" xr3:uid="{BB030123-8D84-5440-98DA-1B491EB651BE}" name="Column11764" dataDxfId="4704"/>
    <tableColumn id="11801" xr3:uid="{C81DF909-517D-5B44-BF15-DAB88A17842C}" name="Column11765" dataDxfId="4703"/>
    <tableColumn id="11802" xr3:uid="{8D5A064D-EF13-4D46-B44A-AFADAFB47BA3}" name="Column11766" dataDxfId="4702"/>
    <tableColumn id="11803" xr3:uid="{FB8C1DB0-AAB4-1042-A663-954A3322DB6C}" name="Column11767" dataDxfId="4701"/>
    <tableColumn id="11804" xr3:uid="{31B7C2CD-B888-C142-BF98-43B26F1EFBFB}" name="Column11768" dataDxfId="4700"/>
    <tableColumn id="11805" xr3:uid="{1282ACFE-97A4-D647-B0CE-30CE478B6C20}" name="Column11769" dataDxfId="4699"/>
    <tableColumn id="11806" xr3:uid="{EFDF0AF4-78EE-5F49-9295-8828E193ECAC}" name="Column11770" dataDxfId="4698"/>
    <tableColumn id="11807" xr3:uid="{732F51EB-6176-2D4F-A436-CB0E6D801846}" name="Column11771" dataDxfId="4697"/>
    <tableColumn id="11808" xr3:uid="{B2EC2712-F909-3747-874A-90A00D4C6301}" name="Column11772" dataDxfId="4696"/>
    <tableColumn id="11809" xr3:uid="{511B7884-1308-9644-AAB8-4245CD988471}" name="Column11773" dataDxfId="4695"/>
    <tableColumn id="11810" xr3:uid="{B7E87005-75F5-4E4B-B367-173E0CDD88F4}" name="Column11774" dataDxfId="4694"/>
    <tableColumn id="11811" xr3:uid="{DF0A7C36-9FC2-A748-A9CB-818BDBEB2860}" name="Column11775" dataDxfId="4693"/>
    <tableColumn id="11812" xr3:uid="{4F330DAD-3C83-8D47-96A5-F391A465956F}" name="Column11776" dataDxfId="4692"/>
    <tableColumn id="11813" xr3:uid="{555CC5C7-6A43-D24F-A685-69C04BDE5250}" name="Column11777" dataDxfId="4691"/>
    <tableColumn id="11814" xr3:uid="{962A51C6-E84D-B64F-9A92-67DB8E31E9B2}" name="Column11778" dataDxfId="4690"/>
    <tableColumn id="11815" xr3:uid="{C90064DB-E087-104C-BDE0-044F0CA45590}" name="Column11779" dataDxfId="4689"/>
    <tableColumn id="11816" xr3:uid="{815CFC3E-D80F-E642-B6E7-C8D9DB87E334}" name="Column11780" dataDxfId="4688"/>
    <tableColumn id="11817" xr3:uid="{265DB0FB-464F-0040-AAC9-92518FF91F9C}" name="Column11781" dataDxfId="4687"/>
    <tableColumn id="11818" xr3:uid="{401F8884-6F57-074D-8769-BA7B4504AB8A}" name="Column11782" dataDxfId="4686"/>
    <tableColumn id="11819" xr3:uid="{8402FC46-622B-AB41-AE6D-41D2F70C1575}" name="Column11783" dataDxfId="4685"/>
    <tableColumn id="11820" xr3:uid="{0830F6D4-C5D6-A440-9342-8EA3AF494412}" name="Column11784" dataDxfId="4684"/>
    <tableColumn id="11821" xr3:uid="{E4DC584C-712B-4E4E-B13C-E7AD53C6DE4D}" name="Column11785" dataDxfId="4683"/>
    <tableColumn id="11822" xr3:uid="{B9B2689B-CC40-0243-8C74-931D275513FF}" name="Column11786" dataDxfId="4682"/>
    <tableColumn id="11823" xr3:uid="{BFD5AC2A-A686-3F45-8F86-967D5263E138}" name="Column11787" dataDxfId="4681"/>
    <tableColumn id="11824" xr3:uid="{116E682B-2A2E-6348-95D5-CA9D5BD528DA}" name="Column11788" dataDxfId="4680"/>
    <tableColumn id="11825" xr3:uid="{CA804498-E584-7140-92BE-2CECBF8AF030}" name="Column11789" dataDxfId="4679"/>
    <tableColumn id="11826" xr3:uid="{545A49ED-E8DB-A94E-86D3-E0892F01EDD0}" name="Column11790" dataDxfId="4678"/>
    <tableColumn id="11827" xr3:uid="{52EE01C7-7DA4-C84F-B6EC-C683928B3DB0}" name="Column11791" dataDxfId="4677"/>
    <tableColumn id="11828" xr3:uid="{D1D07193-D616-DD4C-B1AE-51798FCE822A}" name="Column11792" dataDxfId="4676"/>
    <tableColumn id="11829" xr3:uid="{E8617DB9-5A76-B943-A8C6-9972D00DB407}" name="Column11793" dataDxfId="4675"/>
    <tableColumn id="11830" xr3:uid="{08534FD2-E845-A442-B6F7-922DB4682A66}" name="Column11794" dataDxfId="4674"/>
    <tableColumn id="11831" xr3:uid="{AE763B11-4C78-F04F-BC8D-313C83D3A08C}" name="Column11795" dataDxfId="4673"/>
    <tableColumn id="11832" xr3:uid="{4083286F-010B-644F-A91C-CD3633A9E6A8}" name="Column11796" dataDxfId="4672"/>
    <tableColumn id="11833" xr3:uid="{F1A4F62B-AE5E-2E4F-94A3-8A6B69BDEB92}" name="Column11797" dataDxfId="4671"/>
    <tableColumn id="11834" xr3:uid="{163A477D-311C-2C4D-8047-1C825C3077ED}" name="Column11798" dataDxfId="4670"/>
    <tableColumn id="11835" xr3:uid="{70D72C34-BB37-5849-9E59-C3CE3BE80019}" name="Column11799" dataDxfId="4669"/>
    <tableColumn id="11836" xr3:uid="{DB517F85-91C6-3E49-95FE-213671F2C6BA}" name="Column11800" dataDxfId="4668"/>
    <tableColumn id="11837" xr3:uid="{6D080FA8-87C7-A642-9ABA-E8E66B9F82C8}" name="Column11801" dataDxfId="4667"/>
    <tableColumn id="11838" xr3:uid="{167FE531-7682-D446-A866-226094DA6C24}" name="Column11802" dataDxfId="4666"/>
    <tableColumn id="11839" xr3:uid="{26F4E250-7D5C-4F44-A94A-521DC1E65270}" name="Column11803" dataDxfId="4665"/>
    <tableColumn id="11840" xr3:uid="{4EA6B486-BC9B-D640-B6B1-96762DB92940}" name="Column11804" dataDxfId="4664"/>
    <tableColumn id="11841" xr3:uid="{6CD9FBE6-9D98-2448-B7A4-73C3C7ABFE79}" name="Column11805" dataDxfId="4663"/>
    <tableColumn id="11842" xr3:uid="{9BC59466-1132-5D44-B9D2-A77C6B57F905}" name="Column11806" dataDxfId="4662"/>
    <tableColumn id="11843" xr3:uid="{AF5E4C02-8C48-5548-B64B-1E3F4DDBB8C7}" name="Column11807" dataDxfId="4661"/>
    <tableColumn id="11844" xr3:uid="{77D66A34-074E-1245-BE65-FBDD01CDBBAA}" name="Column11808" dataDxfId="4660"/>
    <tableColumn id="11845" xr3:uid="{0EA70AC4-D498-C04E-8680-61EC933D2555}" name="Column11809" dataDxfId="4659"/>
    <tableColumn id="11846" xr3:uid="{F90A8E3F-198A-1340-8938-7415E0A886A5}" name="Column11810" dataDxfId="4658"/>
    <tableColumn id="11847" xr3:uid="{0869690F-7BD7-1A47-803D-61861EC88CC8}" name="Column11811" dataDxfId="4657"/>
    <tableColumn id="11848" xr3:uid="{D6686B8D-8D98-2F40-B3C3-6DFFF72ED3C3}" name="Column11812" dataDxfId="4656"/>
    <tableColumn id="11849" xr3:uid="{305138A1-336F-0C43-9250-43AEA305C83E}" name="Column11813" dataDxfId="4655"/>
    <tableColumn id="11850" xr3:uid="{FAB5C28B-92A0-F244-8AE3-D399C775A154}" name="Column11814" dataDxfId="4654"/>
    <tableColumn id="11851" xr3:uid="{832C751E-272E-9446-9ABD-C51E1C025A95}" name="Column11815" dataDxfId="4653"/>
    <tableColumn id="11852" xr3:uid="{F8896F25-407F-1C41-8CB0-004A5C6EADF8}" name="Column11816" dataDxfId="4652"/>
    <tableColumn id="11853" xr3:uid="{57672E92-9A23-3044-A1D1-D6E550D3296F}" name="Column11817" dataDxfId="4651"/>
    <tableColumn id="11854" xr3:uid="{74FB658E-32C1-904C-9BE9-8BF5F6D3AA82}" name="Column11818" dataDxfId="4650"/>
    <tableColumn id="11855" xr3:uid="{0A105AC3-FF0E-554B-8EE5-D8138C86729E}" name="Column11819" dataDxfId="4649"/>
    <tableColumn id="11856" xr3:uid="{F52B0FCB-7A9C-6B48-858C-88B8E505B719}" name="Column11820" dataDxfId="4648"/>
    <tableColumn id="11857" xr3:uid="{CCDEA0C0-47D3-264A-AD22-0EACF2E650DD}" name="Column11821" dataDxfId="4647"/>
    <tableColumn id="11858" xr3:uid="{4E1750EC-24F4-5C43-88A3-A1A26CFEFCDF}" name="Column11822" dataDxfId="4646"/>
    <tableColumn id="11859" xr3:uid="{98BA5586-2F87-1B45-AF6E-86E82B3061CE}" name="Column11823" dataDxfId="4645"/>
    <tableColumn id="11860" xr3:uid="{7002179D-0677-B045-8435-601D73E1496B}" name="Column11824" dataDxfId="4644"/>
    <tableColumn id="11861" xr3:uid="{3841BF39-8317-1145-911D-AE4B61953E0A}" name="Column11825" dataDxfId="4643"/>
    <tableColumn id="11862" xr3:uid="{A64768C4-BE8A-714F-B6D1-CBE96C1A4359}" name="Column11826" dataDxfId="4642"/>
    <tableColumn id="11863" xr3:uid="{59560B83-2E4C-4643-A87C-0F1D17CABE5C}" name="Column11827" dataDxfId="4641"/>
    <tableColumn id="11864" xr3:uid="{0EC0B6AF-CAC9-ED4F-86C5-8C3DF893ABCB}" name="Column11828" dataDxfId="4640"/>
    <tableColumn id="11865" xr3:uid="{B54FBB2C-1D76-2444-9A50-7434BFE8632B}" name="Column11829" dataDxfId="4639"/>
    <tableColumn id="11866" xr3:uid="{78B3FAC0-3E4D-E848-89A1-A2BD9DBF8232}" name="Column11830" dataDxfId="4638"/>
    <tableColumn id="11867" xr3:uid="{03B64E86-15E3-1442-AA2E-89265B51609E}" name="Column11831" dataDxfId="4637"/>
    <tableColumn id="11868" xr3:uid="{A7B23132-3DD8-CA4E-A38E-EC3A0A33017D}" name="Column11832" dataDxfId="4636"/>
    <tableColumn id="11869" xr3:uid="{AF36B51F-C3B7-6B40-B835-1849380F8AA9}" name="Column11833" dataDxfId="4635"/>
    <tableColumn id="11870" xr3:uid="{7CA04EC2-54C0-5746-B3E8-8D7D8AAE6846}" name="Column11834" dataDxfId="4634"/>
    <tableColumn id="11871" xr3:uid="{374C7BE8-18E3-7544-8DEB-9BDC588A15C1}" name="Column11835" dataDxfId="4633"/>
    <tableColumn id="11872" xr3:uid="{9BD6BA93-6109-8E4A-A291-E0C719F6C4D0}" name="Column11836" dataDxfId="4632"/>
    <tableColumn id="11873" xr3:uid="{19C8B2D8-8136-EE49-8BF3-7CA8A8F0CC00}" name="Column11837" dataDxfId="4631"/>
    <tableColumn id="11874" xr3:uid="{28AD2FEB-CF6E-1044-842D-BD7ACA1557BA}" name="Column11838" dataDxfId="4630"/>
    <tableColumn id="11875" xr3:uid="{11326B6A-3111-4544-9EAB-43BDE0F868C7}" name="Column11839" dataDxfId="4629"/>
    <tableColumn id="11876" xr3:uid="{6C6E8825-579E-F949-AF78-E003BEC438C3}" name="Column11840" dataDxfId="4628"/>
    <tableColumn id="11877" xr3:uid="{7C8EA998-A530-0442-AF69-48F3B954A2BF}" name="Column11841" dataDxfId="4627"/>
    <tableColumn id="11878" xr3:uid="{D20C6450-F16A-0242-B9DA-BDCC2917A377}" name="Column11842" dataDxfId="4626"/>
    <tableColumn id="11879" xr3:uid="{3FB88F9E-B556-E34B-BB49-FB5E3898D9B0}" name="Column11843" dataDxfId="4625"/>
    <tableColumn id="11880" xr3:uid="{204AF643-B276-1941-A4A3-07719AD103F1}" name="Column11844" dataDxfId="4624"/>
    <tableColumn id="11881" xr3:uid="{CE33624C-FE0B-A146-A1EE-9C7A2BB6F1A9}" name="Column11845" dataDxfId="4623"/>
    <tableColumn id="11882" xr3:uid="{E2405CAB-822A-0E45-A7EC-1B93EA62B10B}" name="Column11846" dataDxfId="4622"/>
    <tableColumn id="11883" xr3:uid="{DEC8A6DB-86E5-DB49-A232-199CBA1687F4}" name="Column11847" dataDxfId="4621"/>
    <tableColumn id="11884" xr3:uid="{8E077538-6DF7-C142-A698-3947471F27B1}" name="Column11848" dataDxfId="4620"/>
    <tableColumn id="11885" xr3:uid="{5C1CD373-22EC-6647-BF61-01D04AD4BB61}" name="Column11849" dataDxfId="4619"/>
    <tableColumn id="11886" xr3:uid="{94952ABE-5029-624F-9CBB-D9E87795E19D}" name="Column11850" dataDxfId="4618"/>
    <tableColumn id="11887" xr3:uid="{2374E1CB-8D58-734C-8704-6CFF5876E4C1}" name="Column11851" dataDxfId="4617"/>
    <tableColumn id="11888" xr3:uid="{0B76ED52-AB30-5E45-BE6D-6F31FB9F92F1}" name="Column11852" dataDxfId="4616"/>
    <tableColumn id="11889" xr3:uid="{76237BD6-5618-C04E-8476-21201274E922}" name="Column11853" dataDxfId="4615"/>
    <tableColumn id="11890" xr3:uid="{B411A205-E4EB-3448-BEA1-88B9BBD95614}" name="Column11854" dataDxfId="4614"/>
    <tableColumn id="11891" xr3:uid="{AC2B85FE-D41B-554F-9F55-AF9513B89761}" name="Column11855" dataDxfId="4613"/>
    <tableColumn id="11892" xr3:uid="{9EE4399E-F555-054D-9622-D54D18FE01C1}" name="Column11856" dataDxfId="4612"/>
    <tableColumn id="11893" xr3:uid="{C42BEDFF-AB48-2843-836B-0588102582BF}" name="Column11857" dataDxfId="4611"/>
    <tableColumn id="11894" xr3:uid="{4FE7CEF8-4386-B843-B666-F6272599F5F3}" name="Column11858" dataDxfId="4610"/>
    <tableColumn id="11895" xr3:uid="{973D85F4-D578-FB4D-94A4-ACD8446507C6}" name="Column11859" dataDxfId="4609"/>
    <tableColumn id="11896" xr3:uid="{65A86463-373B-D24E-BAB7-7E30B6BB1D20}" name="Column11860" dataDxfId="4608"/>
    <tableColumn id="11897" xr3:uid="{6D2FAF0A-0531-F34E-9CE2-E36F5F06E707}" name="Column11861" dataDxfId="4607"/>
    <tableColumn id="11898" xr3:uid="{60C61981-E636-B04B-A2F0-E3B111B0DFD8}" name="Column11862" dataDxfId="4606"/>
    <tableColumn id="11899" xr3:uid="{CD74E755-9154-EE4C-A06F-B0815FE1E0FB}" name="Column11863" dataDxfId="4605"/>
    <tableColumn id="11900" xr3:uid="{4495D6B1-B651-5D46-8D74-757CB61076CA}" name="Column11864" dataDxfId="4604"/>
    <tableColumn id="11901" xr3:uid="{9FA70CB9-58F5-DA4E-80FF-DD5AEE630AF3}" name="Column11865" dataDxfId="4603"/>
    <tableColumn id="11902" xr3:uid="{F6DC4519-013C-5C4E-8B98-77E6BB332267}" name="Column11866" dataDxfId="4602"/>
    <tableColumn id="11903" xr3:uid="{C49302FE-DFD6-0345-A723-F6BFB353D45A}" name="Column11867" dataDxfId="4601"/>
    <tableColumn id="11904" xr3:uid="{90A2DBE6-45D2-9D4E-8903-3ED58EB7B9AC}" name="Column11868" dataDxfId="4600"/>
    <tableColumn id="11905" xr3:uid="{D85004A7-7AE4-2342-AB7F-FAC7A5DFEBBD}" name="Column11869" dataDxfId="4599"/>
    <tableColumn id="11906" xr3:uid="{12C4B39A-FB1E-6148-B39B-70C58398241D}" name="Column11870" dataDxfId="4598"/>
    <tableColumn id="11907" xr3:uid="{CCFD7F80-99D0-6A42-BBD9-334C56482484}" name="Column11871" dataDxfId="4597"/>
    <tableColumn id="11908" xr3:uid="{11E80B14-07F2-5042-BC90-DDEA23B998B4}" name="Column11872" dataDxfId="4596"/>
    <tableColumn id="11909" xr3:uid="{9821D7BF-B055-2140-BB68-B55494AE2B48}" name="Column11873" dataDxfId="4595"/>
    <tableColumn id="11910" xr3:uid="{3B4B2606-1C13-A946-BD93-04CDAF331A31}" name="Column11874" dataDxfId="4594"/>
    <tableColumn id="11911" xr3:uid="{2C156F12-15D7-8D4A-8B6C-DD7997196539}" name="Column11875" dataDxfId="4593"/>
    <tableColumn id="11912" xr3:uid="{941355B9-9985-AD4F-B09F-EC7B2F707105}" name="Column11876" dataDxfId="4592"/>
    <tableColumn id="11913" xr3:uid="{284D6B69-5D5B-474C-B92B-8346102C681C}" name="Column11877" dataDxfId="4591"/>
    <tableColumn id="11914" xr3:uid="{F6FA033F-B279-B249-BDA4-5635AAEE31C8}" name="Column11878" dataDxfId="4590"/>
    <tableColumn id="11915" xr3:uid="{DC259DA3-1FED-0146-8B0D-F0B0B74B792E}" name="Column11879" dataDxfId="4589"/>
    <tableColumn id="11916" xr3:uid="{471D3056-20FC-4943-9819-C496B54C9FF2}" name="Column11880" dataDxfId="4588"/>
    <tableColumn id="11917" xr3:uid="{3883B18D-A16A-1A40-AA33-8397DC81C138}" name="Column11881" dataDxfId="4587"/>
    <tableColumn id="11918" xr3:uid="{3D3A3866-B0F0-F44D-AB0F-B2F921003DBA}" name="Column11882" dataDxfId="4586"/>
    <tableColumn id="11919" xr3:uid="{A50ED5DF-FCFF-E84E-8D0D-76AC63993642}" name="Column11883" dataDxfId="4585"/>
    <tableColumn id="11920" xr3:uid="{21F43178-5F8B-194B-9A9E-294468130F4A}" name="Column11884" dataDxfId="4584"/>
    <tableColumn id="11921" xr3:uid="{413F47B6-6966-2346-BC65-A72EA2D794A9}" name="Column11885" dataDxfId="4583"/>
    <tableColumn id="11922" xr3:uid="{07E17AA2-305E-8341-B61C-78286F3880CC}" name="Column11886" dataDxfId="4582"/>
    <tableColumn id="11923" xr3:uid="{FC8D9CFB-2CB2-BF47-A267-ADC6651C319F}" name="Column11887" dataDxfId="4581"/>
    <tableColumn id="11924" xr3:uid="{70E3A99F-72A0-E340-BD12-21341472AE45}" name="Column11888" dataDxfId="4580"/>
    <tableColumn id="11925" xr3:uid="{5D61FA72-3009-A840-8EE9-7B674691AFC3}" name="Column11889" dataDxfId="4579"/>
    <tableColumn id="11926" xr3:uid="{F85D9908-1813-E042-BF87-64C901CFE395}" name="Column11890" dataDxfId="4578"/>
    <tableColumn id="11927" xr3:uid="{6319D9BE-4D68-3F49-BB8A-3C8ED028003A}" name="Column11891" dataDxfId="4577"/>
    <tableColumn id="11928" xr3:uid="{62FD918F-A8AC-6448-897C-AD420FF0D6D0}" name="Column11892" dataDxfId="4576"/>
    <tableColumn id="11929" xr3:uid="{9F05632D-9AA2-9947-9089-81ACF58FBF52}" name="Column11893" dataDxfId="4575"/>
    <tableColumn id="11930" xr3:uid="{5CA2F40D-467E-104E-A511-7702A651F2FF}" name="Column11894" dataDxfId="4574"/>
    <tableColumn id="11931" xr3:uid="{53F16DC1-3E08-C540-9BD8-BC68813C8664}" name="Column11895" dataDxfId="4573"/>
    <tableColumn id="11932" xr3:uid="{CBE5F44C-C20E-514F-9DE1-509A3F1CE597}" name="Column11896" dataDxfId="4572"/>
    <tableColumn id="11933" xr3:uid="{F330FD80-3962-8A43-A0CA-47744A05B34E}" name="Column11897" dataDxfId="4571"/>
    <tableColumn id="11934" xr3:uid="{0731B731-C35E-A04D-BD91-B770D1C975B3}" name="Column11898" dataDxfId="4570"/>
    <tableColumn id="11935" xr3:uid="{BCBAF3FE-BEFF-0444-879D-4AEBFA26914E}" name="Column11899" dataDxfId="4569"/>
    <tableColumn id="11936" xr3:uid="{238FB1BF-D157-984F-B9D1-00708234B79D}" name="Column11900" dataDxfId="4568"/>
    <tableColumn id="11937" xr3:uid="{F27A60D3-4360-8940-AE5B-CD6525A2F6AF}" name="Column11901" dataDxfId="4567"/>
    <tableColumn id="11938" xr3:uid="{3DD82DC5-AD0B-2241-BE26-689B1CB9B6DC}" name="Column11902" dataDxfId="4566"/>
    <tableColumn id="11939" xr3:uid="{73767FEA-5D38-BF46-989A-3EB3C3787755}" name="Column11903" dataDxfId="4565"/>
    <tableColumn id="11940" xr3:uid="{95E78EA3-2509-9E4F-A86F-74EBB8482F99}" name="Column11904" dataDxfId="4564"/>
    <tableColumn id="11941" xr3:uid="{7CAA53AD-107F-1C41-BEC8-DBB837D7DC99}" name="Column11905" dataDxfId="4563"/>
    <tableColumn id="11942" xr3:uid="{C2B59964-547A-D246-8785-E1C1FFBE47CD}" name="Column11906" dataDxfId="4562"/>
    <tableColumn id="11943" xr3:uid="{A50964E6-0067-3C4B-B59B-5D3E6F396166}" name="Column11907" dataDxfId="4561"/>
    <tableColumn id="11944" xr3:uid="{50B10BD5-4EAC-5241-AB10-A33E676BC2F0}" name="Column11908" dataDxfId="4560"/>
    <tableColumn id="11945" xr3:uid="{D2143855-FD13-5847-AFC4-02E231736877}" name="Column11909" dataDxfId="4559"/>
    <tableColumn id="11946" xr3:uid="{F03780CF-6841-CB43-A816-11562F3BA610}" name="Column11910" dataDxfId="4558"/>
    <tableColumn id="11947" xr3:uid="{64E1608C-F82D-4848-ADEC-601A2813F15A}" name="Column11911" dataDxfId="4557"/>
    <tableColumn id="11948" xr3:uid="{38AE5C5B-15D6-7840-9C0B-D4DB0045BE6D}" name="Column11912" dataDxfId="4556"/>
    <tableColumn id="11949" xr3:uid="{836D614C-6B80-1949-833D-7311F869327B}" name="Column11913" dataDxfId="4555"/>
    <tableColumn id="11950" xr3:uid="{8416C9A6-FF39-F942-8D2A-562AD3E21863}" name="Column11914" dataDxfId="4554"/>
    <tableColumn id="11951" xr3:uid="{5B8E0535-CE92-DC42-9B11-A21C6DA76096}" name="Column11915" dataDxfId="4553"/>
    <tableColumn id="11952" xr3:uid="{25230535-607B-E749-93BF-1307E879B720}" name="Column11916" dataDxfId="4552"/>
    <tableColumn id="11953" xr3:uid="{4B8B9CFC-A8B3-5A43-91C9-B59A21B3FBE4}" name="Column11917" dataDxfId="4551"/>
    <tableColumn id="11954" xr3:uid="{3919247E-3CB7-4A4E-9FD4-24355E45256E}" name="Column11918" dataDxfId="4550"/>
    <tableColumn id="11955" xr3:uid="{266F9EB4-EBA9-4445-97DE-6B536D8023CD}" name="Column11919" dataDxfId="4549"/>
    <tableColumn id="11956" xr3:uid="{85817740-02C7-664A-B5D5-F6FEB8A05558}" name="Column11920" dataDxfId="4548"/>
    <tableColumn id="11957" xr3:uid="{006000A2-9126-664E-BD5C-CD4A6180A678}" name="Column11921" dataDxfId="4547"/>
    <tableColumn id="11958" xr3:uid="{12D3EF9D-F74C-D149-A28E-193ADC4A0D35}" name="Column11922" dataDxfId="4546"/>
    <tableColumn id="11959" xr3:uid="{ABDA7F5A-DB9D-A245-929A-7E46AD1A7A44}" name="Column11923" dataDxfId="4545"/>
    <tableColumn id="11960" xr3:uid="{8DA7B4C4-722A-8F41-8851-40A8F8D6E452}" name="Column11924" dataDxfId="4544"/>
    <tableColumn id="11961" xr3:uid="{DA11CF63-ABCE-3645-B9A8-74F89556544D}" name="Column11925" dataDxfId="4543"/>
    <tableColumn id="11962" xr3:uid="{0160F954-4244-554B-82C8-AD3C8690F7A6}" name="Column11926" dataDxfId="4542"/>
    <tableColumn id="11963" xr3:uid="{956DE9E5-C465-CE46-91AC-DA36AA0FE5DC}" name="Column11927" dataDxfId="4541"/>
    <tableColumn id="11964" xr3:uid="{77557CE3-86BE-754A-B708-BAADE037EBB9}" name="Column11928" dataDxfId="4540"/>
    <tableColumn id="11965" xr3:uid="{DC291E0C-9C7D-E143-B233-A02A9566FB47}" name="Column11929" dataDxfId="4539"/>
    <tableColumn id="11966" xr3:uid="{2B6281B4-E9DA-BC45-9517-6314693D39B6}" name="Column11930" dataDxfId="4538"/>
    <tableColumn id="11967" xr3:uid="{FE5CB280-9524-4849-9DD4-1C3625D75D40}" name="Column11931" dataDxfId="4537"/>
    <tableColumn id="11968" xr3:uid="{090B0D32-7606-3B44-B76C-1102F4A52894}" name="Column11932" dataDxfId="4536"/>
    <tableColumn id="11969" xr3:uid="{EEF67EC5-EF48-9F43-8DE0-2917EAF57281}" name="Column11933" dataDxfId="4535"/>
    <tableColumn id="11970" xr3:uid="{7112091D-2A99-0B4A-801B-90DE6B50025D}" name="Column11934" dataDxfId="4534"/>
    <tableColumn id="11971" xr3:uid="{54BF2C1F-33F9-B148-A023-A7C3D09A372B}" name="Column11935" dataDxfId="4533"/>
    <tableColumn id="11972" xr3:uid="{3585B7DB-4EC6-354D-8CBC-72DA8EE303AE}" name="Column11936" dataDxfId="4532"/>
    <tableColumn id="11973" xr3:uid="{62B5D5F7-9400-8041-8B41-EF9F3376E644}" name="Column11937" dataDxfId="4531"/>
    <tableColumn id="11974" xr3:uid="{BEAF354A-C94F-D845-92DA-4F5D315D891F}" name="Column11938" dataDxfId="4530"/>
    <tableColumn id="11975" xr3:uid="{A50B03F8-5E03-5B49-BC6E-83405DB1BF6F}" name="Column11939" dataDxfId="4529"/>
    <tableColumn id="11976" xr3:uid="{334504BD-C73F-C544-9B27-CB9156299454}" name="Column11940" dataDxfId="4528"/>
    <tableColumn id="11977" xr3:uid="{CAECC644-C460-F54A-8A3F-7B68419FDF6E}" name="Column11941" dataDxfId="4527"/>
    <tableColumn id="11978" xr3:uid="{9DE34F7E-B6D7-2C43-A218-C8C1F7B91AFB}" name="Column11942" dataDxfId="4526"/>
    <tableColumn id="11979" xr3:uid="{00E2A41E-C4A1-C64E-BBEE-E219198D1724}" name="Column11943" dataDxfId="4525"/>
    <tableColumn id="11980" xr3:uid="{5B948D19-5DD2-EF4E-A90A-6C42810EE482}" name="Column11944" dataDxfId="4524"/>
    <tableColumn id="11981" xr3:uid="{145F3590-1CCA-F443-8EB2-E00F7979FB6A}" name="Column11945" dataDxfId="4523"/>
    <tableColumn id="11982" xr3:uid="{F2830F9C-5C4D-B44F-8E5E-6223756CA629}" name="Column11946" dataDxfId="4522"/>
    <tableColumn id="11983" xr3:uid="{97B99BEE-4C84-644E-9E3F-0E7EC811492A}" name="Column11947" dataDxfId="4521"/>
    <tableColumn id="11984" xr3:uid="{5B9FE0C0-E534-DB45-A6D7-6C8981E4F01B}" name="Column11948" dataDxfId="4520"/>
    <tableColumn id="11985" xr3:uid="{C8AB4378-C248-114D-A2B9-273970BCF5D1}" name="Column11949" dataDxfId="4519"/>
    <tableColumn id="11986" xr3:uid="{3FEEFEEF-E92F-244E-92B2-AF4837959D8B}" name="Column11950" dataDxfId="4518"/>
    <tableColumn id="11987" xr3:uid="{6770BB42-5C87-A34B-A75E-B925998000D8}" name="Column11951" dataDxfId="4517"/>
    <tableColumn id="11988" xr3:uid="{80E87BA0-3911-024C-A1C3-DEA43BE8AEF8}" name="Column11952" dataDxfId="4516"/>
    <tableColumn id="11989" xr3:uid="{E4781669-BEE6-D547-BD43-F04557F217A6}" name="Column11953" dataDxfId="4515"/>
    <tableColumn id="11990" xr3:uid="{F4F8AA90-DC14-2140-91E0-02D3C703A1AB}" name="Column11954" dataDxfId="4514"/>
    <tableColumn id="11991" xr3:uid="{48051412-672E-7745-8FE6-A538EBA55DAD}" name="Column11955" dataDxfId="4513"/>
    <tableColumn id="11992" xr3:uid="{B5A56A8D-4F06-0244-96DD-E1131914749F}" name="Column11956" dataDxfId="4512"/>
    <tableColumn id="11993" xr3:uid="{0ADE8ABB-2746-DA4C-B28A-0F850AE8BE60}" name="Column11957" dataDxfId="4511"/>
    <tableColumn id="11994" xr3:uid="{1D29A72D-8933-2149-BDC9-6A5D95ED36D6}" name="Column11958" dataDxfId="4510"/>
    <tableColumn id="11995" xr3:uid="{C362E894-E085-764E-8DFC-6A112791797D}" name="Column11959" dataDxfId="4509"/>
    <tableColumn id="11996" xr3:uid="{A8959F51-585B-EB4D-9072-767EEBBE36ED}" name="Column11960" dataDxfId="4508"/>
    <tableColumn id="11997" xr3:uid="{4AB4D378-9074-7945-9D59-10BE830A0E88}" name="Column11961" dataDxfId="4507"/>
    <tableColumn id="11998" xr3:uid="{28210957-4737-DF40-8195-4435F6D683D1}" name="Column11962" dataDxfId="4506"/>
    <tableColumn id="11999" xr3:uid="{D3362396-C644-134E-B6B9-8ACE1CD6490D}" name="Column11963" dataDxfId="4505"/>
    <tableColumn id="12000" xr3:uid="{7AE6498A-2708-F84C-8A7D-7EACB64ABB2F}" name="Column11964" dataDxfId="4504"/>
    <tableColumn id="12001" xr3:uid="{E4192D5D-EF73-8744-9DF8-EF254DA28188}" name="Column11965" dataDxfId="4503"/>
    <tableColumn id="12002" xr3:uid="{32866626-198F-A54C-A365-6D950683BBED}" name="Column11966" dataDxfId="4502"/>
    <tableColumn id="12003" xr3:uid="{EFDB7C4D-38D6-EF4E-80AA-974CB75459F1}" name="Column11967" dataDxfId="4501"/>
    <tableColumn id="12004" xr3:uid="{74146349-0B34-0D41-82CC-F2F6B8D036BC}" name="Column11968" dataDxfId="4500"/>
    <tableColumn id="12005" xr3:uid="{7F1B6231-D6E0-1148-9E8E-A5819F71EEEB}" name="Column11969" dataDxfId="4499"/>
    <tableColumn id="12006" xr3:uid="{3E138665-F9F7-A44B-A5D2-8CFA19BCA182}" name="Column11970" dataDxfId="4498"/>
    <tableColumn id="12007" xr3:uid="{842CD905-E561-A048-A1F5-16C5D4D88581}" name="Column11971" dataDxfId="4497"/>
    <tableColumn id="12008" xr3:uid="{7AFFA6C2-8B10-1743-B647-E4C576C56724}" name="Column11972" dataDxfId="4496"/>
    <tableColumn id="12009" xr3:uid="{B3B75CA1-0CBF-8E47-B360-246043170945}" name="Column11973" dataDxfId="4495"/>
    <tableColumn id="12010" xr3:uid="{A62715D3-9A13-CD43-850A-69575A6F2DC4}" name="Column11974" dataDxfId="4494"/>
    <tableColumn id="12011" xr3:uid="{F5BB3E34-6EA6-654F-BFF4-A875D081B22E}" name="Column11975" dataDxfId="4493"/>
    <tableColumn id="12012" xr3:uid="{5DF55933-953B-8840-A20A-06BF88021416}" name="Column11976" dataDxfId="4492"/>
    <tableColumn id="12013" xr3:uid="{09620373-C890-3048-866D-ABFA76AA84DB}" name="Column11977" dataDxfId="4491"/>
    <tableColumn id="12014" xr3:uid="{59858DA2-1762-DC42-9B04-B231C3B79082}" name="Column11978" dataDxfId="4490"/>
    <tableColumn id="12015" xr3:uid="{FE87DF92-CD2B-284C-B618-A785AAB0C1AA}" name="Column11979" dataDxfId="4489"/>
    <tableColumn id="12016" xr3:uid="{886BED4B-5BA9-044D-93E2-0C17F8B79BD5}" name="Column11980" dataDxfId="4488"/>
    <tableColumn id="12017" xr3:uid="{ABC5BD90-4095-3C43-BB6A-A4401A3E06BE}" name="Column11981" dataDxfId="4487"/>
    <tableColumn id="12018" xr3:uid="{AACE303A-DCCF-C846-AAA4-53D8FCBCCCAE}" name="Column11982" dataDxfId="4486"/>
    <tableColumn id="12019" xr3:uid="{2F9E404A-C370-E94C-971C-F48657E31648}" name="Column11983" dataDxfId="4485"/>
    <tableColumn id="12020" xr3:uid="{CD959C8B-255F-134C-8A8D-429D08E4B95C}" name="Column11984" dataDxfId="4484"/>
    <tableColumn id="12021" xr3:uid="{5FF56FDC-0AA3-774A-9102-9B9B90B9698C}" name="Column11985" dataDxfId="4483"/>
    <tableColumn id="12022" xr3:uid="{8FC6AA10-F3D5-D04B-8AE2-8C21FFE021BD}" name="Column11986" dataDxfId="4482"/>
    <tableColumn id="12023" xr3:uid="{12D76A71-8600-1B45-9BF9-CF8F49CB3D31}" name="Column11987" dataDxfId="4481"/>
    <tableColumn id="12024" xr3:uid="{EBF5E0FA-0219-D84A-A19D-CE45A4D137B0}" name="Column11988" dataDxfId="4480"/>
    <tableColumn id="12025" xr3:uid="{121B6E8C-C192-6449-98E1-EB3F84EF9722}" name="Column11989" dataDxfId="4479"/>
    <tableColumn id="12026" xr3:uid="{65A69C14-A10D-6944-AE6E-888C01AE078A}" name="Column11990" dataDxfId="4478"/>
    <tableColumn id="12027" xr3:uid="{893CBE97-94EA-204E-ACAB-9324A422931E}" name="Column11991" dataDxfId="4477"/>
    <tableColumn id="12028" xr3:uid="{D35CF807-9C3D-F64D-B2BA-06FD383F71D7}" name="Column11992" dataDxfId="4476"/>
    <tableColumn id="12029" xr3:uid="{66E93B83-03DC-8E4A-A562-1840824C3F5D}" name="Column11993" dataDxfId="4475"/>
    <tableColumn id="12030" xr3:uid="{1D687EF2-6D81-E342-986C-876422EE9E9E}" name="Column11994" dataDxfId="4474"/>
    <tableColumn id="12031" xr3:uid="{4F6255AE-3141-EB46-8D45-F70D6AC502BB}" name="Column11995" dataDxfId="4473"/>
    <tableColumn id="12032" xr3:uid="{6564F0D6-9A07-E740-A2E2-CFD4FF6C771B}" name="Column11996" dataDxfId="4472"/>
    <tableColumn id="12033" xr3:uid="{D8685066-90AA-1C4A-9F17-9C12063DB79B}" name="Column11997" dataDxfId="4471"/>
    <tableColumn id="12034" xr3:uid="{421FFA76-3953-0C45-84BB-0DA460ED8F46}" name="Column11998" dataDxfId="4470"/>
    <tableColumn id="12035" xr3:uid="{FFB8EAF3-D54E-9547-BD1F-386CA8192610}" name="Column11999" dataDxfId="4469"/>
    <tableColumn id="12036" xr3:uid="{6284D0AA-FD2B-EF42-9E24-4E1E656778E1}" name="Column12000" dataDxfId="4468"/>
    <tableColumn id="12037" xr3:uid="{7B138316-DC23-7649-A7E4-0CD9C96AAE8E}" name="Column12001" dataDxfId="4467"/>
    <tableColumn id="12038" xr3:uid="{49A46A73-ECA6-494C-8A9E-71BC955C44E7}" name="Column12002" dataDxfId="4466"/>
    <tableColumn id="12039" xr3:uid="{DE3BF2C8-8F35-AC47-BE23-CE5B97DA8A05}" name="Column12003" dataDxfId="4465"/>
    <tableColumn id="12040" xr3:uid="{3C5F8A97-D55A-5541-AC74-5B0BCCD3AD39}" name="Column12004" dataDxfId="4464"/>
    <tableColumn id="12041" xr3:uid="{20B45128-BF46-8540-9EEB-8411FC4E33AC}" name="Column12005" dataDxfId="4463"/>
    <tableColumn id="12042" xr3:uid="{2E101BB4-D1E5-6C44-A096-F3EFD125588D}" name="Column12006" dataDxfId="4462"/>
    <tableColumn id="12043" xr3:uid="{EE175767-28F8-3745-9577-393880EBF4BB}" name="Column12007" dataDxfId="4461"/>
    <tableColumn id="12044" xr3:uid="{BE4E6C97-CE99-7544-B130-E8521AB8D872}" name="Column12008" dataDxfId="4460"/>
    <tableColumn id="12045" xr3:uid="{05D91D87-A3DC-9E4A-95E0-8FABA625C2EE}" name="Column12009" dataDxfId="4459"/>
    <tableColumn id="12046" xr3:uid="{767DE19F-4C35-714F-BEE7-66C500B7E05C}" name="Column12010" dataDxfId="4458"/>
    <tableColumn id="12047" xr3:uid="{EEEA6F8C-EC3F-AB4E-BDFD-5678BF97FB2C}" name="Column12011" dataDxfId="4457"/>
    <tableColumn id="12048" xr3:uid="{CC6AB6A2-D090-9C4B-AEAB-548B4CB63976}" name="Column12012" dataDxfId="4456"/>
    <tableColumn id="12049" xr3:uid="{181F4894-CD43-9F49-BDAA-FE6DAE6192D6}" name="Column12013" dataDxfId="4455"/>
    <tableColumn id="12050" xr3:uid="{9E1E949D-4848-5B49-A3F8-E9C985D4D1CC}" name="Column12014" dataDxfId="4454"/>
    <tableColumn id="12051" xr3:uid="{3987B055-D64C-FE41-8302-EE24268699FA}" name="Column12015" dataDxfId="4453"/>
    <tableColumn id="12052" xr3:uid="{DECAEC84-897F-D547-B3B2-673923D50554}" name="Column12016" dataDxfId="4452"/>
    <tableColumn id="12053" xr3:uid="{3477410F-1B04-B748-9551-1EDFD795236E}" name="Column12017" dataDxfId="4451"/>
    <tableColumn id="12054" xr3:uid="{75EF4A76-EBD8-F142-A353-FEE4E6186427}" name="Column12018" dataDxfId="4450"/>
    <tableColumn id="12055" xr3:uid="{CA9BB94C-EB9D-3945-BCEB-E837895AF5B6}" name="Column12019" dataDxfId="4449"/>
    <tableColumn id="12056" xr3:uid="{0661475D-B29E-F64B-BF22-E0811955A692}" name="Column12020" dataDxfId="4448"/>
    <tableColumn id="12057" xr3:uid="{A95D32F1-D9BF-4E44-83AD-0106DCE8BE53}" name="Column12021" dataDxfId="4447"/>
    <tableColumn id="12058" xr3:uid="{757B83CE-B330-7441-8DE0-AA4AAA7D85FB}" name="Column12022" dataDxfId="4446"/>
    <tableColumn id="12059" xr3:uid="{568F2489-524D-8B42-B5FF-33183FDE3CCA}" name="Column12023" dataDxfId="4445"/>
    <tableColumn id="12060" xr3:uid="{FC7CC0DD-A486-9846-AFAD-FACBECCC24EF}" name="Column12024" dataDxfId="4444"/>
    <tableColumn id="12061" xr3:uid="{A34FBCAE-3C75-3547-AA98-B4C3066191AC}" name="Column12025" dataDxfId="4443"/>
    <tableColumn id="12062" xr3:uid="{D8A8E04C-BC2A-C544-9492-AF2B70D66520}" name="Column12026" dataDxfId="4442"/>
    <tableColumn id="12063" xr3:uid="{6D26CE6A-C3D2-A849-A7B0-5F432697151F}" name="Column12027" dataDxfId="4441"/>
    <tableColumn id="12064" xr3:uid="{607CB1CB-346F-7643-ADBA-EF3AD86F1B00}" name="Column12028" dataDxfId="4440"/>
    <tableColumn id="12065" xr3:uid="{EE75146C-F87F-AA42-8BA4-96F7CA5F8CE3}" name="Column12029" dataDxfId="4439"/>
    <tableColumn id="12066" xr3:uid="{CFA1E9C9-8DEC-EB44-878D-B555AAA3D724}" name="Column12030" dataDxfId="4438"/>
    <tableColumn id="12067" xr3:uid="{53188396-04E0-184A-837F-BC5D327D99BE}" name="Column12031" dataDxfId="4437"/>
    <tableColumn id="12068" xr3:uid="{2E6729E5-5E53-3645-AF51-82783C8B069E}" name="Column12032" dataDxfId="4436"/>
    <tableColumn id="12069" xr3:uid="{829AE382-EB60-2140-8DDA-9F16F8D1A502}" name="Column12033" dataDxfId="4435"/>
    <tableColumn id="12070" xr3:uid="{67306B82-607E-644E-814A-6AA4B09C8C6E}" name="Column12034" dataDxfId="4434"/>
    <tableColumn id="12071" xr3:uid="{BBD2A695-4D76-724E-8FED-EB487C560ED1}" name="Column12035" dataDxfId="4433"/>
    <tableColumn id="12072" xr3:uid="{CD7D22DD-D654-FD43-BCFC-80B3264905A6}" name="Column12036" dataDxfId="4432"/>
    <tableColumn id="12073" xr3:uid="{31A49066-8382-EF40-8004-DD68771E1324}" name="Column12037" dataDxfId="4431"/>
    <tableColumn id="12074" xr3:uid="{37842D69-A40F-D349-9ED5-ADB23342B106}" name="Column12038" dataDxfId="4430"/>
    <tableColumn id="12075" xr3:uid="{33F6E28C-5519-544D-80FC-FB637E7A0F73}" name="Column12039" dataDxfId="4429"/>
    <tableColumn id="12076" xr3:uid="{AB111D9C-AF6D-9244-AA1A-3D7E13B8DDF7}" name="Column12040" dataDxfId="4428"/>
    <tableColumn id="12077" xr3:uid="{D8F2349C-9580-6346-9AB5-A173378B5740}" name="Column12041" dataDxfId="4427"/>
    <tableColumn id="12078" xr3:uid="{085F112E-09C7-0F4D-9030-21E26B872178}" name="Column12042" dataDxfId="4426"/>
    <tableColumn id="12079" xr3:uid="{CA4E2CA8-2F2A-8641-A488-D5CB8AC33FBF}" name="Column12043" dataDxfId="4425"/>
    <tableColumn id="12080" xr3:uid="{E4288D75-F8C6-364F-B298-CB8A70AAE021}" name="Column12044" dataDxfId="4424"/>
    <tableColumn id="12081" xr3:uid="{F49EF732-D57F-FF40-BE68-DDAA6868CD4B}" name="Column12045" dataDxfId="4423"/>
    <tableColumn id="12082" xr3:uid="{50E53F03-61A7-2A45-8031-C2162EC6EFA7}" name="Column12046" dataDxfId="4422"/>
    <tableColumn id="12083" xr3:uid="{81DB58C0-C36C-5A41-B144-8AFFBB84F93E}" name="Column12047" dataDxfId="4421"/>
    <tableColumn id="12084" xr3:uid="{A572D84D-7404-C04E-AB14-996591DE3AEA}" name="Column12048" dataDxfId="4420"/>
    <tableColumn id="12085" xr3:uid="{BFFDC922-C5A4-C841-BF5C-CAA6377ACC48}" name="Column12049" dataDxfId="4419"/>
    <tableColumn id="12086" xr3:uid="{43975A5B-A99C-C345-A96E-350DE9EA83E7}" name="Column12050" dataDxfId="4418"/>
    <tableColumn id="12087" xr3:uid="{98B830AA-2495-5342-B0A1-93974FA6FE3E}" name="Column12051" dataDxfId="4417"/>
    <tableColumn id="12088" xr3:uid="{48C8E3CC-DB02-DC4E-B01C-42204C37047C}" name="Column12052" dataDxfId="4416"/>
    <tableColumn id="12089" xr3:uid="{8B478BDF-34F3-4241-9CA2-1B7C0EC5F026}" name="Column12053" dataDxfId="4415"/>
    <tableColumn id="12090" xr3:uid="{A575E584-3D11-0B4C-8BEA-0E9A4560EDAA}" name="Column12054" dataDxfId="4414"/>
    <tableColumn id="12091" xr3:uid="{0C22B451-8AF5-2845-BDD3-3BA81C42ED2B}" name="Column12055" dataDxfId="4413"/>
    <tableColumn id="12092" xr3:uid="{F157A444-BEA5-9E4C-8E56-D2053E6C724E}" name="Column12056" dataDxfId="4412"/>
    <tableColumn id="12093" xr3:uid="{77E53663-61E7-0848-B160-19AE837AB14A}" name="Column12057" dataDxfId="4411"/>
    <tableColumn id="12094" xr3:uid="{CC6F09F1-7014-F944-B424-8E89935D5AD6}" name="Column12058" dataDxfId="4410"/>
    <tableColumn id="12095" xr3:uid="{555C5EBE-9839-7F49-B8F8-96F61B8B80F8}" name="Column12059" dataDxfId="4409"/>
    <tableColumn id="12096" xr3:uid="{EA8E907A-848F-4A41-BBBF-9B134BC2B3D0}" name="Column12060" dataDxfId="4408"/>
    <tableColumn id="12097" xr3:uid="{9DBDC472-254D-3E4C-97E9-06C7F18BFD9D}" name="Column12061" dataDxfId="4407"/>
    <tableColumn id="12098" xr3:uid="{77E4E2A5-BFC1-6440-A309-88D439ED28B6}" name="Column12062" dataDxfId="4406"/>
    <tableColumn id="12099" xr3:uid="{33AD6723-9B02-7F4B-95C1-35E667C4E236}" name="Column12063" dataDxfId="4405"/>
    <tableColumn id="12100" xr3:uid="{129D2918-88DC-3C44-880A-E87B4D4A7C61}" name="Column12064" dataDxfId="4404"/>
    <tableColumn id="12101" xr3:uid="{55D8E64E-501C-F24D-8C0D-A5D9E0636EB4}" name="Column12065" dataDxfId="4403"/>
    <tableColumn id="12102" xr3:uid="{DE1489D8-0601-8D47-82C0-9F45E629A0CD}" name="Column12066" dataDxfId="4402"/>
    <tableColumn id="12103" xr3:uid="{F107FC8F-01C1-1F4F-A054-17F8611AA356}" name="Column12067" dataDxfId="4401"/>
    <tableColumn id="12104" xr3:uid="{E77428F5-739D-404E-8636-E06BFBBB5F07}" name="Column12068" dataDxfId="4400"/>
    <tableColumn id="12105" xr3:uid="{1CBD4EA0-3164-7E48-9D38-A1670EEEAB38}" name="Column12069" dataDxfId="4399"/>
    <tableColumn id="12106" xr3:uid="{5060520D-71CC-2445-ACDD-1F721D2DEA37}" name="Column12070" dataDxfId="4398"/>
    <tableColumn id="12107" xr3:uid="{2AAA6ED2-C2D3-DD42-B3CA-11CB046C7CEE}" name="Column12071" dataDxfId="4397"/>
    <tableColumn id="12108" xr3:uid="{C8BA99EC-BB81-C54F-AA3A-057BF50952A5}" name="Column12072" dataDxfId="4396"/>
    <tableColumn id="12109" xr3:uid="{9B1BAEF1-29C2-3E4D-AFA2-FE32DE0B8279}" name="Column12073" dataDxfId="4395"/>
    <tableColumn id="12110" xr3:uid="{113A5CEC-E9E5-B948-899E-378BDAACA856}" name="Column12074" dataDxfId="4394"/>
    <tableColumn id="12111" xr3:uid="{408AB2D6-60AF-2D47-9A10-E5F09A22CF16}" name="Column12075" dataDxfId="4393"/>
    <tableColumn id="12112" xr3:uid="{EFC3E90C-C541-C54E-8BE1-022DAA4A2182}" name="Column12076" dataDxfId="4392"/>
    <tableColumn id="12113" xr3:uid="{5B43D2EA-E7B9-8041-A601-12E7B18C4908}" name="Column12077" dataDxfId="4391"/>
    <tableColumn id="12114" xr3:uid="{CF53AA88-5CBB-AA44-86CC-18638713F820}" name="Column12078" dataDxfId="4390"/>
    <tableColumn id="12115" xr3:uid="{C648D58B-D607-4341-B6D9-292AFAD7EACB}" name="Column12079" dataDxfId="4389"/>
    <tableColumn id="12116" xr3:uid="{EC5970D4-DD7A-8C47-B612-8CDA6C7E2686}" name="Column12080" dataDxfId="4388"/>
    <tableColumn id="12117" xr3:uid="{9237F219-71DA-FB46-9E8D-86E49491D285}" name="Column12081" dataDxfId="4387"/>
    <tableColumn id="12118" xr3:uid="{68EC5BD3-9454-F34F-B880-C6B7BC83DE8E}" name="Column12082" dataDxfId="4386"/>
    <tableColumn id="12119" xr3:uid="{67171045-3A21-554D-A3EA-5AA1A17E141B}" name="Column12083" dataDxfId="4385"/>
    <tableColumn id="12120" xr3:uid="{1A0831BC-D8A0-844F-BEAA-E6BDC2272D9B}" name="Column12084" dataDxfId="4384"/>
    <tableColumn id="12121" xr3:uid="{C32FA652-6E85-904A-A6D6-0F428ED5866B}" name="Column12085" dataDxfId="4383"/>
    <tableColumn id="12122" xr3:uid="{2D53BEC9-B309-5342-BEAF-5C556E06F129}" name="Column12086" dataDxfId="4382"/>
    <tableColumn id="12123" xr3:uid="{1891E98F-D5BE-1948-BB11-9351C4424EBC}" name="Column12087" dataDxfId="4381"/>
    <tableColumn id="12124" xr3:uid="{A14B3BB9-855B-A548-93DD-174655EF656C}" name="Column12088" dataDxfId="4380"/>
    <tableColumn id="12125" xr3:uid="{797CA4E5-8749-2E44-9863-0CC0B0FEE592}" name="Column12089" dataDxfId="4379"/>
    <tableColumn id="12126" xr3:uid="{7EA6E6DD-948C-4B4A-B39F-7F37DAE7BC49}" name="Column12090" dataDxfId="4378"/>
    <tableColumn id="12127" xr3:uid="{1A2C7D1A-8F41-854D-8877-4BD9362E7153}" name="Column12091" dataDxfId="4377"/>
    <tableColumn id="12128" xr3:uid="{285BCDB2-BA6F-0840-B924-99B19A1F221D}" name="Column12092" dataDxfId="4376"/>
    <tableColumn id="12129" xr3:uid="{D3CD45B9-3F99-C745-BB29-F12D07548D9B}" name="Column12093" dataDxfId="4375"/>
    <tableColumn id="12130" xr3:uid="{1CA0728A-CE78-FE48-9ED0-8169534F4695}" name="Column12094" dataDxfId="4374"/>
    <tableColumn id="12131" xr3:uid="{C8F01921-E3E9-3047-B3DE-A9BD3E98CDF6}" name="Column12095" dataDxfId="4373"/>
    <tableColumn id="12132" xr3:uid="{EFE74C38-95D7-0648-8D05-7863302F2916}" name="Column12096" dataDxfId="4372"/>
    <tableColumn id="12133" xr3:uid="{544CD267-4028-7F47-B401-507D80274D31}" name="Column12097" dataDxfId="4371"/>
    <tableColumn id="12134" xr3:uid="{EE2A9078-573E-0E4F-B54F-A757C35B81B2}" name="Column12098" dataDxfId="4370"/>
    <tableColumn id="12135" xr3:uid="{23DD4F88-DA89-174A-9959-C7CFBC9D7AE5}" name="Column12099" dataDxfId="4369"/>
    <tableColumn id="12136" xr3:uid="{BD5F3E74-A43B-D14A-8277-A7CE74B16F56}" name="Column12100" dataDxfId="4368"/>
    <tableColumn id="12137" xr3:uid="{62E09E43-EED7-E540-83E6-B3F6A2C354E0}" name="Column12101" dataDxfId="4367"/>
    <tableColumn id="12138" xr3:uid="{3A85A141-4156-9D40-BFE2-663F99D0A01E}" name="Column12102" dataDxfId="4366"/>
    <tableColumn id="12139" xr3:uid="{31064208-A7B0-1A42-A00F-D34C6097FB61}" name="Column12103" dataDxfId="4365"/>
    <tableColumn id="12140" xr3:uid="{7BD2CAB7-0E8C-C149-933E-E8667FAC2784}" name="Column12104" dataDxfId="4364"/>
    <tableColumn id="12141" xr3:uid="{C85B3B8D-8F14-4A4B-A545-709CE0FCA33D}" name="Column12105" dataDxfId="4363"/>
    <tableColumn id="12142" xr3:uid="{0A139439-45D0-824E-A8A5-1DD1D1F0D457}" name="Column12106" dataDxfId="4362"/>
    <tableColumn id="12143" xr3:uid="{C19652E8-6277-4F42-9674-01E883CC94E3}" name="Column12107" dataDxfId="4361"/>
    <tableColumn id="12144" xr3:uid="{8326887E-9B59-4449-B924-FE1D3FCC6D5C}" name="Column12108" dataDxfId="4360"/>
    <tableColumn id="12145" xr3:uid="{4FC8E742-82CC-2D49-A6C1-4B720AC4FA61}" name="Column12109" dataDxfId="4359"/>
    <tableColumn id="12146" xr3:uid="{17AEB003-6C94-104C-B213-BE093DEBD56E}" name="Column12110" dataDxfId="4358"/>
    <tableColumn id="12147" xr3:uid="{32EA6AC5-6B94-D041-AA54-098A4ADBAAC4}" name="Column12111" dataDxfId="4357"/>
    <tableColumn id="12148" xr3:uid="{F86F15BB-5F58-7043-815C-DD58E7E5A9EC}" name="Column12112" dataDxfId="4356"/>
    <tableColumn id="12149" xr3:uid="{79DD43CD-237F-5747-8851-E3671C87188B}" name="Column12113" dataDxfId="4355"/>
    <tableColumn id="12150" xr3:uid="{102F519D-4CAA-F549-9911-BFF6DC7F2B92}" name="Column12114" dataDxfId="4354"/>
    <tableColumn id="12151" xr3:uid="{CD3DE14F-E790-164A-8A06-F7506F06B64C}" name="Column12115" dataDxfId="4353"/>
    <tableColumn id="12152" xr3:uid="{758E93CB-0C8C-FA4B-9D4F-B236C4DB0220}" name="Column12116" dataDxfId="4352"/>
    <tableColumn id="12153" xr3:uid="{09AA4C2F-5800-5344-ABB9-CDC22D2071E5}" name="Column12117" dataDxfId="4351"/>
    <tableColumn id="12154" xr3:uid="{0F276E19-150B-BF49-8B19-63F005D83206}" name="Column12118" dataDxfId="4350"/>
    <tableColumn id="12155" xr3:uid="{1D0C9E14-3597-0C4F-8E20-14BD3419BE89}" name="Column12119" dataDxfId="4349"/>
    <tableColumn id="12156" xr3:uid="{2F945695-5D25-4040-8F58-F45A0F2FF2F3}" name="Column12120" dataDxfId="4348"/>
    <tableColumn id="12157" xr3:uid="{9E7062BA-4E91-F549-929C-B5DCEAF74845}" name="Column12121" dataDxfId="4347"/>
    <tableColumn id="12158" xr3:uid="{14ED2FA8-DC81-B840-92B2-3A37A4FF1DAA}" name="Column12122" dataDxfId="4346"/>
    <tableColumn id="12159" xr3:uid="{91382F55-A774-BF45-8CA0-BB9DD3570493}" name="Column12123" dataDxfId="4345"/>
    <tableColumn id="12160" xr3:uid="{05A5396A-B08A-584E-B3BA-D93DCFC8B837}" name="Column12124" dataDxfId="4344"/>
    <tableColumn id="12161" xr3:uid="{2861D697-32BF-4743-A7A9-36E11FB7B39C}" name="Column12125" dataDxfId="4343"/>
    <tableColumn id="12162" xr3:uid="{99D9CAEE-7E63-7E4B-8883-A6C76C2CEF75}" name="Column12126" dataDxfId="4342"/>
    <tableColumn id="12163" xr3:uid="{0C9162B4-83AB-2247-A3D3-05E77C76781F}" name="Column12127" dataDxfId="4341"/>
    <tableColumn id="12164" xr3:uid="{CC4E6017-A029-D64C-8B2E-C5AA70D748E0}" name="Column12128" dataDxfId="4340"/>
    <tableColumn id="12165" xr3:uid="{5236480C-FF45-1842-9658-CCA065412E79}" name="Column12129" dataDxfId="4339"/>
    <tableColumn id="12166" xr3:uid="{58391DD7-0922-DD41-8626-53E6D00AFA4C}" name="Column12130" dataDxfId="4338"/>
    <tableColumn id="12167" xr3:uid="{D3DD1E76-E475-FB49-A9B4-AC5188C19D53}" name="Column12131" dataDxfId="4337"/>
    <tableColumn id="12168" xr3:uid="{36BD10CA-3E3B-6943-8AA8-1E960207519D}" name="Column12132" dataDxfId="4336"/>
    <tableColumn id="12169" xr3:uid="{526A896F-4C22-6D45-ADEA-6D410A843134}" name="Column12133" dataDxfId="4335"/>
    <tableColumn id="12170" xr3:uid="{F5CDD7FA-16F3-244A-BABA-5566B0ECC76D}" name="Column12134" dataDxfId="4334"/>
    <tableColumn id="12171" xr3:uid="{FF28FE38-5F26-D94D-833A-A72B03E8DB58}" name="Column12135" dataDxfId="4333"/>
    <tableColumn id="12172" xr3:uid="{EDF64E48-2F31-D343-9BF1-938F2F4A318E}" name="Column12136" dataDxfId="4332"/>
    <tableColumn id="12173" xr3:uid="{C847A0E7-8C41-3A42-8559-9103FDBBDEC7}" name="Column12137" dataDxfId="4331"/>
    <tableColumn id="12174" xr3:uid="{B55E9C32-89C4-0240-AEDB-95EA882DDBE7}" name="Column12138" dataDxfId="4330"/>
    <tableColumn id="12175" xr3:uid="{14422168-E22E-6A4D-A152-35FD99780F50}" name="Column12139" dataDxfId="4329"/>
    <tableColumn id="12176" xr3:uid="{A5563C37-B416-4B46-99D5-7C2474BA85F8}" name="Column12140" dataDxfId="4328"/>
    <tableColumn id="12177" xr3:uid="{BF4AC475-B853-0142-93F8-6FB6BB3F2F1B}" name="Column12141" dataDxfId="4327"/>
    <tableColumn id="12178" xr3:uid="{8594E85C-3C56-B048-8157-18C638FD1103}" name="Column12142" dataDxfId="4326"/>
    <tableColumn id="12179" xr3:uid="{35A16050-B6C9-4248-949D-F8A91FB1B26B}" name="Column12143" dataDxfId="4325"/>
    <tableColumn id="12180" xr3:uid="{1794C5BA-DDDB-F54E-9850-5D26336E0E0D}" name="Column12144" dataDxfId="4324"/>
    <tableColumn id="12181" xr3:uid="{C33C989D-3CD0-3744-BD0E-20516355F63A}" name="Column12145" dataDxfId="4323"/>
    <tableColumn id="12182" xr3:uid="{61C8CA5A-AA94-774F-81D6-FA854DC4C495}" name="Column12146" dataDxfId="4322"/>
    <tableColumn id="12183" xr3:uid="{07C51A47-B49A-574B-99FD-BD4DCBB2ABAB}" name="Column12147" dataDxfId="4321"/>
    <tableColumn id="12184" xr3:uid="{807ACE43-BB1B-7A4A-BAD8-3BB69D49CB99}" name="Column12148" dataDxfId="4320"/>
    <tableColumn id="12185" xr3:uid="{4A369E09-F81B-B74A-BD77-708EE75591E3}" name="Column12149" dataDxfId="4319"/>
    <tableColumn id="12186" xr3:uid="{78F92350-193E-1A4A-82CB-41B68D48A9C4}" name="Column12150" dataDxfId="4318"/>
    <tableColumn id="12187" xr3:uid="{FE5A8B24-B610-A340-8A4A-AB18E74E1599}" name="Column12151" dataDxfId="4317"/>
    <tableColumn id="12188" xr3:uid="{97D0F5F3-B943-FE45-82DA-567A42897D44}" name="Column12152" dataDxfId="4316"/>
    <tableColumn id="12189" xr3:uid="{4DAAFEE5-45D5-9449-B94D-2A63F2FB9C5F}" name="Column12153" dataDxfId="4315"/>
    <tableColumn id="12190" xr3:uid="{323645F2-89F6-7E4B-BE1B-DB8D0A525268}" name="Column12154" dataDxfId="4314"/>
    <tableColumn id="12191" xr3:uid="{1ECB007D-2414-0345-93F7-5AA23BA8F22F}" name="Column12155" dataDxfId="4313"/>
    <tableColumn id="12192" xr3:uid="{EE14C05D-5573-0347-8D4C-8CFE0CDF41AD}" name="Column12156" dataDxfId="4312"/>
    <tableColumn id="12193" xr3:uid="{BEE6B660-EC55-BF4F-BB16-B2500848F80C}" name="Column12157" dataDxfId="4311"/>
    <tableColumn id="12194" xr3:uid="{F3D126ED-06B3-074E-9046-96DD55833E4A}" name="Column12158" dataDxfId="4310"/>
    <tableColumn id="12195" xr3:uid="{9E409445-C4A7-234F-804C-FBAD8C92FB36}" name="Column12159" dataDxfId="4309"/>
    <tableColumn id="12196" xr3:uid="{6BB7DFFA-9C5C-7248-83A0-64CF8B80F27E}" name="Column12160" dataDxfId="4308"/>
    <tableColumn id="12197" xr3:uid="{C4DE5052-7C0E-3043-B94A-9D25EBF326AB}" name="Column12161" dataDxfId="4307"/>
    <tableColumn id="12198" xr3:uid="{B79BC6D5-1ED3-8B43-8394-CA6671C8ACD1}" name="Column12162" dataDxfId="4306"/>
    <tableColumn id="12199" xr3:uid="{4B927313-3270-CF4E-91A5-1BBC2F67E122}" name="Column12163" dataDxfId="4305"/>
    <tableColumn id="12200" xr3:uid="{5DC52894-E573-FB43-A279-A21A636E74B9}" name="Column12164" dataDxfId="4304"/>
    <tableColumn id="12201" xr3:uid="{1FC9244C-00C1-9748-A2F3-F6336E8C51B1}" name="Column12165" dataDxfId="4303"/>
    <tableColumn id="12202" xr3:uid="{6F0B8F2F-72BD-0647-95F2-91FCC17EBDE3}" name="Column12166" dataDxfId="4302"/>
    <tableColumn id="12203" xr3:uid="{1924A295-92D5-1649-A94A-849CCEE1772F}" name="Column12167" dataDxfId="4301"/>
    <tableColumn id="12204" xr3:uid="{1D03C36F-E5D5-024C-8E32-237CB5FF7AC7}" name="Column12168" dataDxfId="4300"/>
    <tableColumn id="12205" xr3:uid="{ECC984AC-3C1B-CB4F-841F-A09A88B72EFB}" name="Column12169" dataDxfId="4299"/>
    <tableColumn id="12206" xr3:uid="{E83056F9-434A-ED46-8151-92AC4562E3BE}" name="Column12170" dataDxfId="4298"/>
    <tableColumn id="12207" xr3:uid="{6DDA8FF7-6CA9-0144-8EAB-D6F8A2686FE9}" name="Column12171" dataDxfId="4297"/>
    <tableColumn id="12208" xr3:uid="{53EB93D7-11E0-EE43-BAC3-E5F4BC15C086}" name="Column12172" dataDxfId="4296"/>
    <tableColumn id="12209" xr3:uid="{5179CA6A-5519-D44A-B207-E77FFD57ED3B}" name="Column12173" dataDxfId="4295"/>
    <tableColumn id="12210" xr3:uid="{625096D0-85C9-0948-8B14-50553D7D9222}" name="Column12174" dataDxfId="4294"/>
    <tableColumn id="12211" xr3:uid="{80B360EB-D706-BC43-A535-424E2CD83DD0}" name="Column12175" dataDxfId="4293"/>
    <tableColumn id="12212" xr3:uid="{07B7A484-0623-3D48-A495-6C6D517BD521}" name="Column12176" dataDxfId="4292"/>
    <tableColumn id="12213" xr3:uid="{A3B1E09C-2532-5A45-A170-2FC77C7D582B}" name="Column12177" dataDxfId="4291"/>
    <tableColumn id="12214" xr3:uid="{636675C0-1BD6-F249-A438-217D5F4498D8}" name="Column12178" dataDxfId="4290"/>
    <tableColumn id="12215" xr3:uid="{E910A6EE-0D8F-2741-9F86-CB5AD74563A8}" name="Column12179" dataDxfId="4289"/>
    <tableColumn id="12216" xr3:uid="{9CEE38C4-9E14-AD4B-9B3E-9E393CEE8F4B}" name="Column12180" dataDxfId="4288"/>
    <tableColumn id="12217" xr3:uid="{0231F7F3-00B1-0745-8A65-F144E0FEC93F}" name="Column12181" dataDxfId="4287"/>
    <tableColumn id="12218" xr3:uid="{8347113A-E97E-814C-BE32-965C4576E3C5}" name="Column12182" dataDxfId="4286"/>
    <tableColumn id="12219" xr3:uid="{D8294945-CED4-3E4E-B952-27E4C17854F8}" name="Column12183" dataDxfId="4285"/>
    <tableColumn id="12220" xr3:uid="{5F72FA51-3603-F64F-9B86-E0C1E23C2F58}" name="Column12184" dataDxfId="4284"/>
    <tableColumn id="12221" xr3:uid="{346696E7-8B4A-8342-95C1-DCA01A988A58}" name="Column12185" dataDxfId="4283"/>
    <tableColumn id="12222" xr3:uid="{B9677C4D-0537-5148-BF70-6D4314D9011E}" name="Column12186" dataDxfId="4282"/>
    <tableColumn id="12223" xr3:uid="{15372803-918F-3943-8A44-4963FD184D96}" name="Column12187" dataDxfId="4281"/>
    <tableColumn id="12224" xr3:uid="{B94F56BB-7EE3-C94D-920E-F30E5FAE63F1}" name="Column12188" dataDxfId="4280"/>
    <tableColumn id="12225" xr3:uid="{23BF3839-F1C0-BC43-958B-BC3A0087278E}" name="Column12189" dataDxfId="4279"/>
    <tableColumn id="12226" xr3:uid="{3637D2C2-A744-234E-BA7B-A19C803D6427}" name="Column12190" dataDxfId="4278"/>
    <tableColumn id="12227" xr3:uid="{DB7CB6A2-6E7A-EC4C-9909-9D2549D92D73}" name="Column12191" dataDxfId="4277"/>
    <tableColumn id="12228" xr3:uid="{D987FF26-03B2-A449-AFA3-3E7A7C44AF7B}" name="Column12192" dataDxfId="4276"/>
    <tableColumn id="12229" xr3:uid="{0BC2A14A-CAE4-FB45-B19C-60694121BE91}" name="Column12193" dataDxfId="4275"/>
    <tableColumn id="12230" xr3:uid="{177E3221-ECAE-E44B-8683-DA914F2F906D}" name="Column12194" dataDxfId="4274"/>
    <tableColumn id="12231" xr3:uid="{C8DCA5AA-520E-204B-AA6A-AD190BB26044}" name="Column12195" dataDxfId="4273"/>
    <tableColumn id="12232" xr3:uid="{BB368C23-4E0F-C641-84D5-4AD9BC22A818}" name="Column12196" dataDxfId="4272"/>
    <tableColumn id="12233" xr3:uid="{D9497B4B-10A8-AE46-B68C-6B43190748F4}" name="Column12197" dataDxfId="4271"/>
    <tableColumn id="12234" xr3:uid="{42B9D72C-583B-F246-ADB0-C4CAECB26643}" name="Column12198" dataDxfId="4270"/>
    <tableColumn id="12235" xr3:uid="{A2B93CA3-AA4B-9D4D-AA87-585841DE299E}" name="Column12199" dataDxfId="4269"/>
    <tableColumn id="12236" xr3:uid="{A6769A33-06F5-914F-9F1F-EB6F3CF7BC45}" name="Column12200" dataDxfId="4268"/>
    <tableColumn id="12237" xr3:uid="{3F1719C1-D5D9-EC4B-AD46-B1851CC90126}" name="Column12201" dataDxfId="4267"/>
    <tableColumn id="12238" xr3:uid="{76473FA0-B32D-0542-8BD4-55FB5EB82848}" name="Column12202" dataDxfId="4266"/>
    <tableColumn id="12239" xr3:uid="{9089E091-0D4C-8745-BFF5-77EEA1B018C9}" name="Column12203" dataDxfId="4265"/>
    <tableColumn id="12240" xr3:uid="{2B6CB926-C4AD-8F46-9BBF-95C538EFBD67}" name="Column12204" dataDxfId="4264"/>
    <tableColumn id="12241" xr3:uid="{AEBC99B5-28C4-8545-A619-3D8520458D4E}" name="Column12205" dataDxfId="4263"/>
    <tableColumn id="12242" xr3:uid="{67637E0F-B381-204F-B444-A45CF186AB74}" name="Column12206" dataDxfId="4262"/>
    <tableColumn id="12243" xr3:uid="{A01AB420-81BC-8E49-9F7B-C40264A7FF31}" name="Column12207" dataDxfId="4261"/>
    <tableColumn id="12244" xr3:uid="{8CA1411B-056C-8648-B5D5-036F55381D5D}" name="Column12208" dataDxfId="4260"/>
    <tableColumn id="12245" xr3:uid="{FC62E17D-A007-B848-9F57-96CE7CD73C2D}" name="Column12209" dataDxfId="4259"/>
    <tableColumn id="12246" xr3:uid="{C14CF71D-8665-DB44-876F-9B93249FB26A}" name="Column12210" dataDxfId="4258"/>
    <tableColumn id="12247" xr3:uid="{DB8A2B5F-644D-3742-A4CD-CA724E6A8AA0}" name="Column12211" dataDxfId="4257"/>
    <tableColumn id="12248" xr3:uid="{3EBC6DA4-AC6D-E642-8598-893DBA008F6A}" name="Column12212" dataDxfId="4256"/>
    <tableColumn id="12249" xr3:uid="{4212139D-2B72-3D4D-9061-ED5ADE001D86}" name="Column12213" dataDxfId="4255"/>
    <tableColumn id="12250" xr3:uid="{0933D2F9-0EA3-A44B-ACB9-C1D84D08352A}" name="Column12214" dataDxfId="4254"/>
    <tableColumn id="12251" xr3:uid="{A6643CB2-73CB-314C-8D34-90B3804A24C6}" name="Column12215" dataDxfId="4253"/>
    <tableColumn id="12252" xr3:uid="{A9BE9775-61A3-B14D-BD27-E6FFD225A87D}" name="Column12216" dataDxfId="4252"/>
    <tableColumn id="12253" xr3:uid="{2F558404-6E57-2940-9976-B854F2118A91}" name="Column12217" dataDxfId="4251"/>
    <tableColumn id="12254" xr3:uid="{188DC07B-5185-9143-BADC-015B171F33DC}" name="Column12218" dataDxfId="4250"/>
    <tableColumn id="12255" xr3:uid="{5034CFA3-209D-6F47-B424-90A74772D790}" name="Column12219" dataDxfId="4249"/>
    <tableColumn id="12256" xr3:uid="{DECEEF34-3D8F-C445-8F9D-A7EA413B0789}" name="Column12220" dataDxfId="4248"/>
    <tableColumn id="12257" xr3:uid="{3104D903-9AAC-4D46-9B2A-84544A0AF318}" name="Column12221" dataDxfId="4247"/>
    <tableColumn id="12258" xr3:uid="{8570B289-3262-F24C-9FC1-AE42318FBAC4}" name="Column12222" dataDxfId="4246"/>
    <tableColumn id="12259" xr3:uid="{09F01867-0F17-064E-97EB-B5982EE7CDA5}" name="Column12223" dataDxfId="4245"/>
    <tableColumn id="12260" xr3:uid="{CC161EF0-2D47-D94F-B32F-56F02959ADAD}" name="Column12224" dataDxfId="4244"/>
    <tableColumn id="12261" xr3:uid="{1F52EA03-AD1D-D841-A9C7-2B66BE4FD78F}" name="Column12225" dataDxfId="4243"/>
    <tableColumn id="12262" xr3:uid="{5FC74789-6D05-1E49-ACBD-70531F64F101}" name="Column12226" dataDxfId="4242"/>
    <tableColumn id="12263" xr3:uid="{DC49026D-4415-8340-BD1E-E733F6BFA456}" name="Column12227" dataDxfId="4241"/>
    <tableColumn id="12264" xr3:uid="{1F02CEEB-8740-5B4E-9CA4-26B63C695745}" name="Column12228" dataDxfId="4240"/>
    <tableColumn id="12265" xr3:uid="{AF458DAC-BA74-C949-85CF-A76C23FB34CD}" name="Column12229" dataDxfId="4239"/>
    <tableColumn id="12266" xr3:uid="{BFCB6535-2055-144D-B10A-F1AD30EEC245}" name="Column12230" dataDxfId="4238"/>
    <tableColumn id="12267" xr3:uid="{E2DF7863-6D20-5448-83E1-F17EE2DB0AAA}" name="Column12231" dataDxfId="4237"/>
    <tableColumn id="12268" xr3:uid="{3E689DBF-1C39-CF48-8FB1-5CB6FF223714}" name="Column12232" dataDxfId="4236"/>
    <tableColumn id="12269" xr3:uid="{95357D83-BCCE-FF48-B0D0-6984140A0E5E}" name="Column12233" dataDxfId="4235"/>
    <tableColumn id="12270" xr3:uid="{D409FB00-C63C-3F4D-A28F-5F3BF85BBFBD}" name="Column12234" dataDxfId="4234"/>
    <tableColumn id="12271" xr3:uid="{46D30EFF-ABF6-E94E-A2D9-151DF0F145CC}" name="Column12235" dataDxfId="4233"/>
    <tableColumn id="12272" xr3:uid="{E67A797B-1C32-8743-84BB-E62F3E756C1A}" name="Column12236" dataDxfId="4232"/>
    <tableColumn id="12273" xr3:uid="{F7BF441C-5AA7-794E-AE1E-455B7621EE59}" name="Column12237" dataDxfId="4231"/>
    <tableColumn id="12274" xr3:uid="{D241E761-169A-FA47-9127-77ACA8CE7B35}" name="Column12238" dataDxfId="4230"/>
    <tableColumn id="12275" xr3:uid="{CFD3384B-E466-4641-BCB1-55799E6D697E}" name="Column12239" dataDxfId="4229"/>
    <tableColumn id="12276" xr3:uid="{DD52664A-88D9-774C-8C58-6FCE152C8DED}" name="Column12240" dataDxfId="4228"/>
    <tableColumn id="12277" xr3:uid="{DCBDB29B-4686-0B4E-94D7-E53042C5B0B1}" name="Column12241" dataDxfId="4227"/>
    <tableColumn id="12278" xr3:uid="{6E402527-1E84-674E-9B81-BF7C09FCEEEB}" name="Column12242" dataDxfId="4226"/>
    <tableColumn id="12279" xr3:uid="{0E4DF50C-9521-CE45-8879-D32F7B59F68B}" name="Column12243" dataDxfId="4225"/>
    <tableColumn id="12280" xr3:uid="{F1C2E917-895D-4D46-9F26-3E59D6A01FF5}" name="Column12244" dataDxfId="4224"/>
    <tableColumn id="12281" xr3:uid="{C42D382B-27C1-0543-8DF6-80007B3CD259}" name="Column12245" dataDxfId="4223"/>
    <tableColumn id="12282" xr3:uid="{5D5B5624-48BC-9743-A651-E30F6521A786}" name="Column12246" dataDxfId="4222"/>
    <tableColumn id="12283" xr3:uid="{C008D2DA-E8EE-0D41-8807-5DEDE8C163FA}" name="Column12247" dataDxfId="4221"/>
    <tableColumn id="12284" xr3:uid="{343EC19E-12C6-E842-B27E-5D123FE14A6F}" name="Column12248" dataDxfId="4220"/>
    <tableColumn id="12285" xr3:uid="{FBA57568-DF3E-7047-82E0-22EC487FF240}" name="Column12249" dataDxfId="4219"/>
    <tableColumn id="12286" xr3:uid="{E37212EF-5502-5E4F-A910-D8983292DFE5}" name="Column12250" dataDxfId="4218"/>
    <tableColumn id="12287" xr3:uid="{AFB1ACE8-67A2-E24D-BCDE-1D359AA3A20A}" name="Column12251" dataDxfId="4217"/>
    <tableColumn id="12288" xr3:uid="{22B682D7-9C8E-484B-BD9A-B27D4CC19703}" name="Column12252" dataDxfId="4216"/>
    <tableColumn id="12289" xr3:uid="{F6DF6BB3-53AD-6F4D-AD13-D3D76E5C8063}" name="Column12253" dataDxfId="4215"/>
    <tableColumn id="12290" xr3:uid="{3FAC1565-87EB-904C-99EE-8CC27D7E8FFF}" name="Column12254" dataDxfId="4214"/>
    <tableColumn id="12291" xr3:uid="{BDFDF142-6AB4-8649-A468-59D987DCDA91}" name="Column12255" dataDxfId="4213"/>
    <tableColumn id="12292" xr3:uid="{706CEAAA-4895-534D-8B4A-192AA8CC4491}" name="Column12256" dataDxfId="4212"/>
    <tableColumn id="12293" xr3:uid="{8514A15C-EF70-7443-9747-2167A2B45792}" name="Column12257" dataDxfId="4211"/>
    <tableColumn id="12294" xr3:uid="{E3606A64-6E43-044F-ABE6-3B87176F17EB}" name="Column12258" dataDxfId="4210"/>
    <tableColumn id="12295" xr3:uid="{370FAB73-4099-B74E-BB60-186629FC75AC}" name="Column12259" dataDxfId="4209"/>
    <tableColumn id="12296" xr3:uid="{DA71F8CB-C157-4A42-943E-81CEA2EAB5CC}" name="Column12260" dataDxfId="4208"/>
    <tableColumn id="12297" xr3:uid="{F1B0218F-B8CB-3E40-BF66-CF5D9B11623F}" name="Column12261" dataDxfId="4207"/>
    <tableColumn id="12298" xr3:uid="{1EDFC8B9-175F-6948-9976-E738662DA1F2}" name="Column12262" dataDxfId="4206"/>
    <tableColumn id="12299" xr3:uid="{36D269DC-4313-0541-863E-C9A21E4227CB}" name="Column12263" dataDxfId="4205"/>
    <tableColumn id="12300" xr3:uid="{1D82E716-6628-6549-9703-056BD974E894}" name="Column12264" dataDxfId="4204"/>
    <tableColumn id="12301" xr3:uid="{2974ECC9-C58A-024C-A8FE-1BD4EA4BFDB0}" name="Column12265" dataDxfId="4203"/>
    <tableColumn id="12302" xr3:uid="{41B7AE41-22F2-DB43-9EA3-10AA396E39E8}" name="Column12266" dataDxfId="4202"/>
    <tableColumn id="12303" xr3:uid="{C95F8BEC-6D1E-4243-97B8-5A1EA785A29B}" name="Column12267" dataDxfId="4201"/>
    <tableColumn id="12304" xr3:uid="{7520FFD9-4641-124D-BB87-75F327701230}" name="Column12268" dataDxfId="4200"/>
    <tableColumn id="12305" xr3:uid="{18472D4A-D39F-6845-91E7-8C31E24140CA}" name="Column12269" dataDxfId="4199"/>
    <tableColumn id="12306" xr3:uid="{06266377-7944-DB4B-AE47-8731480EBF50}" name="Column12270" dataDxfId="4198"/>
    <tableColumn id="12307" xr3:uid="{3D96255E-C851-7441-BD2B-3B2ABC271F34}" name="Column12271" dataDxfId="4197"/>
    <tableColumn id="12308" xr3:uid="{B08F6396-4B19-184E-81A0-14B7F9511313}" name="Column12272" dataDxfId="4196"/>
    <tableColumn id="12309" xr3:uid="{493B3EBC-1953-1846-AB2D-EB643BC289D9}" name="Column12273" dataDxfId="4195"/>
    <tableColumn id="12310" xr3:uid="{3B57E3F4-ADA1-124E-BCD1-25762F9F6314}" name="Column12274" dataDxfId="4194"/>
    <tableColumn id="12311" xr3:uid="{5A0A3352-13ED-614D-B940-0B797DB5C51A}" name="Column12275" dataDxfId="4193"/>
    <tableColumn id="12312" xr3:uid="{68433668-62B5-C646-ACBE-57D6DABF15D7}" name="Column12276" dataDxfId="4192"/>
    <tableColumn id="12313" xr3:uid="{75250F78-CBDE-2A40-A91C-E1D8F518B3B3}" name="Column12277" dataDxfId="4191"/>
    <tableColumn id="12314" xr3:uid="{4E409E11-20E6-5346-AC7A-654B0CF9F9D7}" name="Column12278" dataDxfId="4190"/>
    <tableColumn id="12315" xr3:uid="{30167772-794B-D748-8B6A-34BB7A655538}" name="Column12279" dataDxfId="4189"/>
    <tableColumn id="12316" xr3:uid="{008589AD-37BE-7849-AC44-BEA71C80CE3B}" name="Column12280" dataDxfId="4188"/>
    <tableColumn id="12317" xr3:uid="{3FB8BED5-138E-0C4C-95B6-820A650FC13F}" name="Column12281" dataDxfId="4187"/>
    <tableColumn id="12318" xr3:uid="{C46C9412-B5E4-6541-A647-A3FC0E312E9E}" name="Column12282" dataDxfId="4186"/>
    <tableColumn id="12319" xr3:uid="{D9BD8C88-1245-1A44-9434-76B7F68FB2DC}" name="Column12283" dataDxfId="4185"/>
    <tableColumn id="12320" xr3:uid="{4B5CB64A-8B36-364C-8251-D4BBEEEAFEA2}" name="Column12284" dataDxfId="4184"/>
    <tableColumn id="12321" xr3:uid="{5BD0427E-86E6-BD47-B7B2-359698E64E9C}" name="Column12285" dataDxfId="4183"/>
    <tableColumn id="12322" xr3:uid="{40844E0F-7CA1-2341-B022-8EE67F1B3E33}" name="Column12286" dataDxfId="4182"/>
    <tableColumn id="12323" xr3:uid="{4416979C-1948-F949-97DA-C2F5A33AB8EF}" name="Column12287" dataDxfId="4181"/>
    <tableColumn id="12324" xr3:uid="{96B0DE1F-F15E-3343-8294-4BC2E6A8E3BC}" name="Column12288" dataDxfId="4180"/>
    <tableColumn id="12325" xr3:uid="{E0D112DC-3B28-EB4B-8CBB-1F0358CC254B}" name="Column12289" dataDxfId="4179"/>
    <tableColumn id="12326" xr3:uid="{780B9405-80E2-E94D-8D23-5144F910D95D}" name="Column12290" dataDxfId="4178"/>
    <tableColumn id="12327" xr3:uid="{D6A02839-2013-C249-A5B1-121DF3AF344B}" name="Column12291" dataDxfId="4177"/>
    <tableColumn id="12328" xr3:uid="{8FEBB9C7-62A2-BB48-AF84-29C50D867AB4}" name="Column12292" dataDxfId="4176"/>
    <tableColumn id="12329" xr3:uid="{87547D87-9FFD-BE43-BA52-B49676944D81}" name="Column12293" dataDxfId="4175"/>
    <tableColumn id="12330" xr3:uid="{F320A96E-FFD6-3F40-8338-9A3D21AE9219}" name="Column12294" dataDxfId="4174"/>
    <tableColumn id="12331" xr3:uid="{C3385F7E-6BB4-AA42-9B30-14064D7D612F}" name="Column12295" dataDxfId="4173"/>
    <tableColumn id="12332" xr3:uid="{31F6901A-45FF-5E46-8154-060026E5561E}" name="Column12296" dataDxfId="4172"/>
    <tableColumn id="12333" xr3:uid="{31C200BB-1481-5C4C-BBB5-C4CB917C4E09}" name="Column12297" dataDxfId="4171"/>
    <tableColumn id="12334" xr3:uid="{406677E9-DAED-0C41-B341-C1B71030B71D}" name="Column12298" dataDxfId="4170"/>
    <tableColumn id="12335" xr3:uid="{4FD8DCAC-4CD4-8047-AD55-A9352A4F7545}" name="Column12299" dataDxfId="4169"/>
    <tableColumn id="12336" xr3:uid="{FE7CB982-FA6E-604B-82BA-2139C2930DAF}" name="Column12300" dataDxfId="4168"/>
    <tableColumn id="12337" xr3:uid="{617E46C7-301B-8A4F-ABE2-18EA6C4F9DDB}" name="Column12301" dataDxfId="4167"/>
    <tableColumn id="12338" xr3:uid="{B8BC3195-8A58-9B4A-936B-7F1C87C1E244}" name="Column12302" dataDxfId="4166"/>
    <tableColumn id="12339" xr3:uid="{99998BCB-832F-AA4B-B65D-7802BC476F0D}" name="Column12303" dataDxfId="4165"/>
    <tableColumn id="12340" xr3:uid="{AED2635E-67D5-7B40-9481-CCB0DBBAB4FE}" name="Column12304" dataDxfId="4164"/>
    <tableColumn id="12341" xr3:uid="{311F44C1-0920-204D-9FB8-FBECD52872E7}" name="Column12305" dataDxfId="4163"/>
    <tableColumn id="12342" xr3:uid="{4C60773B-62C5-364F-A4A2-A5DF3D8561A6}" name="Column12306" dataDxfId="4162"/>
    <tableColumn id="12343" xr3:uid="{138141A1-161A-4342-A33D-8644EF9FA23E}" name="Column12307" dataDxfId="4161"/>
    <tableColumn id="12344" xr3:uid="{E9F92278-779C-A341-BBEC-42626E3CFBB3}" name="Column12308" dataDxfId="4160"/>
    <tableColumn id="12345" xr3:uid="{895ED978-DA63-854D-B81C-CF713D483D48}" name="Column12309" dataDxfId="4159"/>
    <tableColumn id="12346" xr3:uid="{9A124CAA-2A10-2D40-969A-9403A12C1EA5}" name="Column12310" dataDxfId="4158"/>
    <tableColumn id="12347" xr3:uid="{B959F8D0-E81D-C744-8200-A6F0D3EAB46A}" name="Column12311" dataDxfId="4157"/>
    <tableColumn id="12348" xr3:uid="{F338A15F-95AA-4844-84F7-284F560920C5}" name="Column12312" dataDxfId="4156"/>
    <tableColumn id="12349" xr3:uid="{09F2022A-0DF9-7649-B727-4053BBDC3B81}" name="Column12313" dataDxfId="4155"/>
    <tableColumn id="12350" xr3:uid="{93C193EF-5016-1745-BDAC-6FB07842DE1E}" name="Column12314" dataDxfId="4154"/>
    <tableColumn id="12351" xr3:uid="{1697C5DB-DF8E-1549-BF54-7A5619F68A6A}" name="Column12315" dataDxfId="4153"/>
    <tableColumn id="12352" xr3:uid="{9D496638-89C7-7A42-9318-3365833C5AB2}" name="Column12316" dataDxfId="4152"/>
    <tableColumn id="12353" xr3:uid="{B239A8E8-8CC9-FE45-979B-21F7675AFC13}" name="Column12317" dataDxfId="4151"/>
    <tableColumn id="12354" xr3:uid="{CE6DEF5B-7D09-3042-A6DB-9668F6372D53}" name="Column12318" dataDxfId="4150"/>
    <tableColumn id="12355" xr3:uid="{C434B872-A0DF-8747-8549-E0D5ED9E18C8}" name="Column12319" dataDxfId="4149"/>
    <tableColumn id="12356" xr3:uid="{EC21100B-451F-C94F-AB30-AA0E33085F7E}" name="Column12320" dataDxfId="4148"/>
    <tableColumn id="12357" xr3:uid="{EE26905D-32B9-7840-AEDB-07440BFD90CA}" name="Column12321" dataDxfId="4147"/>
    <tableColumn id="12358" xr3:uid="{8D1F45BF-2F20-7E4F-9B50-F962AC0F8ED1}" name="Column12322" dataDxfId="4146"/>
    <tableColumn id="12359" xr3:uid="{97CEFF2C-BBA0-C649-9A68-4C86DFCA4B92}" name="Column12323" dataDxfId="4145"/>
    <tableColumn id="12360" xr3:uid="{8CBE550D-2FB5-C64F-A50D-E4F862EA112B}" name="Column12324" dataDxfId="4144"/>
    <tableColumn id="12361" xr3:uid="{ACEA8A6C-3140-7A4A-9C4C-BA87030BEE93}" name="Column12325" dataDxfId="4143"/>
    <tableColumn id="12362" xr3:uid="{E5968FBA-A4B5-1445-AE92-52BC88DF884D}" name="Column12326" dataDxfId="4142"/>
    <tableColumn id="12363" xr3:uid="{F86BABF1-0D88-0448-BA09-EA7339E4CF98}" name="Column12327" dataDxfId="4141"/>
    <tableColumn id="12364" xr3:uid="{A4CB69EC-FA58-4A4B-8648-BBDC31A5D698}" name="Column12328" dataDxfId="4140"/>
    <tableColumn id="12365" xr3:uid="{B08F20A3-24F2-104E-A98F-9B237D1AA9C5}" name="Column12329" dataDxfId="4139"/>
    <tableColumn id="12366" xr3:uid="{9C6904B1-25D9-CC40-A3D4-6EB7940E3028}" name="Column12330" dataDxfId="4138"/>
    <tableColumn id="12367" xr3:uid="{40A3E760-ACE6-2845-8955-9867091300CE}" name="Column12331" dataDxfId="4137"/>
    <tableColumn id="12368" xr3:uid="{F2D74BB7-8775-7740-8D4B-89050531BD5A}" name="Column12332" dataDxfId="4136"/>
    <tableColumn id="12369" xr3:uid="{7A5F7D84-EBA9-CE42-B027-C8F17C422D4E}" name="Column12333" dataDxfId="4135"/>
    <tableColumn id="12370" xr3:uid="{2523CB99-844E-4C40-9584-C06969FE4D6D}" name="Column12334" dataDxfId="4134"/>
    <tableColumn id="12371" xr3:uid="{0FFB3D2A-F7D4-CC44-AA0D-3A6D80F3D749}" name="Column12335" dataDxfId="4133"/>
    <tableColumn id="12372" xr3:uid="{1D01E503-0CD5-6F4C-851B-DEB97F092F79}" name="Column12336" dataDxfId="4132"/>
    <tableColumn id="12373" xr3:uid="{2081F97E-9927-1A4C-844C-24AF1828CA98}" name="Column12337" dataDxfId="4131"/>
    <tableColumn id="12374" xr3:uid="{DDCDF40D-7240-9B48-9EDD-8DFBF82C4EA8}" name="Column12338" dataDxfId="4130"/>
    <tableColumn id="12375" xr3:uid="{D3B2E6EE-013C-F145-B36A-026AC6C23303}" name="Column12339" dataDxfId="4129"/>
    <tableColumn id="12376" xr3:uid="{5679F821-3B48-604C-92E4-91272AC14F3C}" name="Column12340" dataDxfId="4128"/>
    <tableColumn id="12377" xr3:uid="{9522AE07-1A2E-6045-B4BA-30D71DA509FC}" name="Column12341" dataDxfId="4127"/>
    <tableColumn id="12378" xr3:uid="{64E9CF8E-99FF-984B-8BD9-23187B980C63}" name="Column12342" dataDxfId="4126"/>
    <tableColumn id="12379" xr3:uid="{FF477800-75BC-4241-9A9D-9B36821C2470}" name="Column12343" dataDxfId="4125"/>
    <tableColumn id="12380" xr3:uid="{BA827ABD-1422-3C46-80D4-76A419F81C21}" name="Column12344" dataDxfId="4124"/>
    <tableColumn id="12381" xr3:uid="{041B07B6-6FC3-BF45-8085-553E01E14078}" name="Column12345" dataDxfId="4123"/>
    <tableColumn id="12382" xr3:uid="{2E779CE3-1A3B-FB47-98AD-DCADDC16B443}" name="Column12346" dataDxfId="4122"/>
    <tableColumn id="12383" xr3:uid="{EA2A3215-2E77-7947-8CD3-B1A8E9AEE4AB}" name="Column12347" dataDxfId="4121"/>
    <tableColumn id="12384" xr3:uid="{8CCD71EF-C1D0-C04E-9C32-BC382F2AA582}" name="Column12348" dataDxfId="4120"/>
    <tableColumn id="12385" xr3:uid="{B19DF7BA-8D2B-7746-8EBE-9C49EE9730A1}" name="Column12349" dataDxfId="4119"/>
    <tableColumn id="12386" xr3:uid="{1B178E72-0025-1948-BF02-3C477DA42F75}" name="Column12350" dataDxfId="4118"/>
    <tableColumn id="12387" xr3:uid="{82AD880A-E1F7-114E-BB66-C115D3B868ED}" name="Column12351" dataDxfId="4117"/>
    <tableColumn id="12388" xr3:uid="{0FC2489A-CC6B-0D43-900A-13FEC087A8D8}" name="Column12352" dataDxfId="4116"/>
    <tableColumn id="12389" xr3:uid="{3FD1FFDA-11A3-2545-8F27-EC2B51197527}" name="Column12353" dataDxfId="4115"/>
    <tableColumn id="12390" xr3:uid="{8090B584-CD64-1740-9A5F-04EF166DA1A6}" name="Column12354" dataDxfId="4114"/>
    <tableColumn id="12391" xr3:uid="{E8F13E6C-219C-DF43-BC79-D6263D8457E7}" name="Column12355" dataDxfId="4113"/>
    <tableColumn id="12392" xr3:uid="{8FCD929C-46BD-4F45-A4A8-328DF10F4CE7}" name="Column12356" dataDxfId="4112"/>
    <tableColumn id="12393" xr3:uid="{19C07376-8AB0-A440-A2BB-8928CB7A1925}" name="Column12357" dataDxfId="4111"/>
    <tableColumn id="12394" xr3:uid="{D023843E-8663-6248-ABC6-AB563FC8172C}" name="Column12358" dataDxfId="4110"/>
    <tableColumn id="12395" xr3:uid="{AF8DBEA9-0088-2B4B-830D-77C6E675902A}" name="Column12359" dataDxfId="4109"/>
    <tableColumn id="12396" xr3:uid="{3F757AE3-4F13-164E-AC81-127A3CA294EE}" name="Column12360" dataDxfId="4108"/>
    <tableColumn id="12397" xr3:uid="{9054E8BE-EE13-F34A-94A3-A4598897237E}" name="Column12361" dataDxfId="4107"/>
    <tableColumn id="12398" xr3:uid="{0B2809B6-0B9A-AA41-80B5-DC36CEB1513D}" name="Column12362" dataDxfId="4106"/>
    <tableColumn id="12399" xr3:uid="{B9CDD01A-7513-A84E-A0E6-8159C0C49A4C}" name="Column12363" dataDxfId="4105"/>
    <tableColumn id="12400" xr3:uid="{84C16B85-984E-CF4C-803B-B0DD5A5EDFDD}" name="Column12364" dataDxfId="4104"/>
    <tableColumn id="12401" xr3:uid="{AF930D68-3D61-5A44-8233-07BCBE155A38}" name="Column12365" dataDxfId="4103"/>
    <tableColumn id="12402" xr3:uid="{08DAC67F-BF9F-0F4B-AAF3-FCD2BFAC79A8}" name="Column12366" dataDxfId="4102"/>
    <tableColumn id="12403" xr3:uid="{8B6D6D99-22BA-7C41-BF46-E24F2FFEC8CB}" name="Column12367" dataDxfId="4101"/>
    <tableColumn id="12404" xr3:uid="{0F064974-43CA-1545-8C35-9A2F382A4F76}" name="Column12368" dataDxfId="4100"/>
    <tableColumn id="12405" xr3:uid="{89C64AD6-AC30-F34D-A2A5-42C5D0908538}" name="Column12369" dataDxfId="4099"/>
    <tableColumn id="12406" xr3:uid="{BB27936C-BCA1-9C48-BAD9-59F7DB613094}" name="Column12370" dataDxfId="4098"/>
    <tableColumn id="12407" xr3:uid="{7AE009C6-4CFD-7C4C-89AD-0A223F155829}" name="Column12371" dataDxfId="4097"/>
    <tableColumn id="12408" xr3:uid="{1E136744-0136-D14D-B5AE-2C214FC0F3FD}" name="Column12372" dataDxfId="4096"/>
    <tableColumn id="12409" xr3:uid="{D7E67B2B-D7BB-A648-A2AB-0FF5DD91ED8F}" name="Column12373" dataDxfId="4095"/>
    <tableColumn id="12410" xr3:uid="{1BC2CAD3-3A6D-424E-8332-43EF282A16C1}" name="Column12374" dataDxfId="4094"/>
    <tableColumn id="12411" xr3:uid="{2BDD1102-924D-B944-B992-2413173A4A59}" name="Column12375" dataDxfId="4093"/>
    <tableColumn id="12412" xr3:uid="{3B9CE127-7B6C-1349-A205-F4A61601D2D3}" name="Column12376" dataDxfId="4092"/>
    <tableColumn id="12413" xr3:uid="{26C09A5D-BA8E-F848-B448-1CEFF6184D25}" name="Column12377" dataDxfId="4091"/>
    <tableColumn id="12414" xr3:uid="{3CFCED1F-37D9-6D4C-AC33-996F6A9AD383}" name="Column12378" dataDxfId="4090"/>
    <tableColumn id="12415" xr3:uid="{D7D98DCB-EC29-3C44-9C29-ACC00E0B4B34}" name="Column12379" dataDxfId="4089"/>
    <tableColumn id="12416" xr3:uid="{C46ECAE1-0BEA-5D44-8C2B-843DDF7D50BB}" name="Column12380" dataDxfId="4088"/>
    <tableColumn id="12417" xr3:uid="{2E8FC128-7285-4946-B287-CE548F760C5C}" name="Column12381" dataDxfId="4087"/>
    <tableColumn id="12418" xr3:uid="{C948F6B4-CC7B-E349-B711-5CB0432CB936}" name="Column12382" dataDxfId="4086"/>
    <tableColumn id="12419" xr3:uid="{5FB94E35-7525-2344-B45A-9C091C670ABF}" name="Column12383" dataDxfId="4085"/>
    <tableColumn id="12420" xr3:uid="{3D2CB898-16A3-2A4D-BAA8-C3D3809C1FFB}" name="Column12384" dataDxfId="4084"/>
    <tableColumn id="12421" xr3:uid="{F5D7F0A2-1484-0F49-97E2-4424C1E4A7BD}" name="Column12385" dataDxfId="4083"/>
    <tableColumn id="12422" xr3:uid="{B8A283E2-20DB-6348-89BC-CED2D069E3CC}" name="Column12386" dataDxfId="4082"/>
    <tableColumn id="12423" xr3:uid="{F7EC91A0-F996-234C-9975-BD26074128B2}" name="Column12387" dataDxfId="4081"/>
    <tableColumn id="12424" xr3:uid="{3312366E-F50A-E049-9318-25C2219DE0E8}" name="Column12388" dataDxfId="4080"/>
    <tableColumn id="12425" xr3:uid="{5CA405BF-74ED-A547-A394-F3A28C70E0DB}" name="Column12389" dataDxfId="4079"/>
    <tableColumn id="12426" xr3:uid="{17D54213-913A-D44A-930A-1B3D20EA3447}" name="Column12390" dataDxfId="4078"/>
    <tableColumn id="12427" xr3:uid="{E8B257B0-E5F7-B647-9F70-D395AD16CCAC}" name="Column12391" dataDxfId="4077"/>
    <tableColumn id="12428" xr3:uid="{8B34E27E-FEEB-9244-A792-225255F83C5F}" name="Column12392" dataDxfId="4076"/>
    <tableColumn id="12429" xr3:uid="{CBD80199-C4D5-E24D-83EB-E35FD6653F7C}" name="Column12393" dataDxfId="4075"/>
    <tableColumn id="12430" xr3:uid="{426EBE39-5476-8943-9F3A-E6D115071AED}" name="Column12394" dataDxfId="4074"/>
    <tableColumn id="12431" xr3:uid="{330307A5-C082-0E42-8852-0FFC2FE4FA12}" name="Column12395" dataDxfId="4073"/>
    <tableColumn id="12432" xr3:uid="{CB98E443-42DF-684F-9685-EDBE2A21BA23}" name="Column12396" dataDxfId="4072"/>
    <tableColumn id="12433" xr3:uid="{30E77BD3-1A41-E242-BFD0-8F9A7C94BA3D}" name="Column12397" dataDxfId="4071"/>
    <tableColumn id="12434" xr3:uid="{DC5DE369-8FE5-2649-855D-FFEB4B2052D0}" name="Column12398" dataDxfId="4070"/>
    <tableColumn id="12435" xr3:uid="{74B93BF7-D40A-674E-BF78-E1ED793008A3}" name="Column12399" dataDxfId="4069"/>
    <tableColumn id="12436" xr3:uid="{0E3B6193-5C35-FE4F-8E24-25F3178A6568}" name="Column12400" dataDxfId="4068"/>
    <tableColumn id="12437" xr3:uid="{4F89F72D-7975-1643-A908-F85321EB315B}" name="Column12401" dataDxfId="4067"/>
    <tableColumn id="12438" xr3:uid="{5C9E4463-509D-5C46-9C70-A82001101C03}" name="Column12402" dataDxfId="4066"/>
    <tableColumn id="12439" xr3:uid="{3E0AC0FC-8CB3-094D-A8E9-7C1F89C7BDC7}" name="Column12403" dataDxfId="4065"/>
    <tableColumn id="12440" xr3:uid="{68DB0D2B-657F-F845-ABCA-43D750577FF7}" name="Column12404" dataDxfId="4064"/>
    <tableColumn id="12441" xr3:uid="{8F625300-179A-5C43-AAAB-91F3DBDAD4F2}" name="Column12405" dataDxfId="4063"/>
    <tableColumn id="12442" xr3:uid="{6663EA80-2028-6940-956A-AC7F5E806D13}" name="Column12406" dataDxfId="4062"/>
    <tableColumn id="12443" xr3:uid="{B15F7603-317C-9B49-8182-4260F5CDB02A}" name="Column12407" dataDxfId="4061"/>
    <tableColumn id="12444" xr3:uid="{AF022EFB-CEFB-C548-8E2C-0A9CF91462A3}" name="Column12408" dataDxfId="4060"/>
    <tableColumn id="12445" xr3:uid="{FE427370-F41B-E64C-872E-7E2854C05B4B}" name="Column12409" dataDxfId="4059"/>
    <tableColumn id="12446" xr3:uid="{A089E5D1-15F1-C74F-9E14-E06C79333FC5}" name="Column12410" dataDxfId="4058"/>
    <tableColumn id="12447" xr3:uid="{F58F7B90-4C0B-3247-912D-C0F3FC8E1A88}" name="Column12411" dataDxfId="4057"/>
    <tableColumn id="12448" xr3:uid="{B2A4812F-AA27-DE45-A3FA-09D5DE855A6D}" name="Column12412" dataDxfId="4056"/>
    <tableColumn id="12449" xr3:uid="{09F63550-C11E-8843-9541-73C511B8DFEB}" name="Column12413" dataDxfId="4055"/>
    <tableColumn id="12450" xr3:uid="{59AC9C4B-B440-114A-AEC0-54FFDCC0EB63}" name="Column12414" dataDxfId="4054"/>
    <tableColumn id="12451" xr3:uid="{850FE6FD-DA8B-2D44-B030-679139E8CA58}" name="Column12415" dataDxfId="4053"/>
    <tableColumn id="12452" xr3:uid="{863D1BAF-C69B-2248-85FF-D8EC3E391BFA}" name="Column12416" dataDxfId="4052"/>
    <tableColumn id="12453" xr3:uid="{D0265D79-F3F9-094C-8EAB-6D6977339D77}" name="Column12417" dataDxfId="4051"/>
    <tableColumn id="12454" xr3:uid="{D426A341-4345-2642-B59F-5A9B9BAE8BA3}" name="Column12418" dataDxfId="4050"/>
    <tableColumn id="12455" xr3:uid="{21644ECA-F7D0-3249-8FEF-5A5BEF18401D}" name="Column12419" dataDxfId="4049"/>
    <tableColumn id="12456" xr3:uid="{664CDC63-E076-7B4F-871D-BF30A08CEEE2}" name="Column12420" dataDxfId="4048"/>
    <tableColumn id="12457" xr3:uid="{C1F078FD-10C4-D84C-8CE3-42960BB667AD}" name="Column12421" dataDxfId="4047"/>
    <tableColumn id="12458" xr3:uid="{11C1347C-5419-1242-9868-B4E6E15F3E5D}" name="Column12422" dataDxfId="4046"/>
    <tableColumn id="12459" xr3:uid="{277E9351-D6D3-2F4A-826E-2707F6D28152}" name="Column12423" dataDxfId="4045"/>
    <tableColumn id="12460" xr3:uid="{F2D4FEAA-8BFE-864D-A7D6-5A870B62F8EE}" name="Column12424" dataDxfId="4044"/>
    <tableColumn id="12461" xr3:uid="{DF68E537-FEDE-3343-B42A-CA851F092C31}" name="Column12425" dataDxfId="4043"/>
    <tableColumn id="12462" xr3:uid="{0B5C1FAD-525C-1746-A458-BBD71E701246}" name="Column12426" dataDxfId="4042"/>
    <tableColumn id="12463" xr3:uid="{75DB2BF0-051F-CB40-BC84-22D3B556ACAC}" name="Column12427" dataDxfId="4041"/>
    <tableColumn id="12464" xr3:uid="{C6B7F400-A950-554A-86A8-AB5B4B7695C5}" name="Column12428" dataDxfId="4040"/>
    <tableColumn id="12465" xr3:uid="{85D6DC69-B653-F941-9E5F-49435AF524C4}" name="Column12429" dataDxfId="4039"/>
    <tableColumn id="12466" xr3:uid="{4C40372F-6B5C-FA42-8B8D-22AC8238274D}" name="Column12430" dataDxfId="4038"/>
    <tableColumn id="12467" xr3:uid="{1FCB0EB7-16BB-974B-B3B6-FC9969A23B8D}" name="Column12431" dataDxfId="4037"/>
    <tableColumn id="12468" xr3:uid="{B9ED6F83-58E3-3D46-A526-D7540F181344}" name="Column12432" dataDxfId="4036"/>
    <tableColumn id="12469" xr3:uid="{04185FE6-9853-A947-AE08-C30D907039E5}" name="Column12433" dataDxfId="4035"/>
    <tableColumn id="12470" xr3:uid="{D863B30C-94B0-A649-8B09-84DF5729F252}" name="Column12434" dataDxfId="4034"/>
    <tableColumn id="12471" xr3:uid="{F1E343CE-BC92-9C42-98D2-C4906BE93B6D}" name="Column12435" dataDxfId="4033"/>
    <tableColumn id="12472" xr3:uid="{B05B8680-FA6A-D945-8934-E7E3C125A1E5}" name="Column12436" dataDxfId="4032"/>
    <tableColumn id="12473" xr3:uid="{0A060097-5567-B445-B69B-ADB18CDD7A08}" name="Column12437" dataDxfId="4031"/>
    <tableColumn id="12474" xr3:uid="{D86B4B88-3D63-D544-983F-852573B8A51C}" name="Column12438" dataDxfId="4030"/>
    <tableColumn id="12475" xr3:uid="{6A57234A-8971-294B-8B0F-58900C0187A4}" name="Column12439" dataDxfId="4029"/>
    <tableColumn id="12476" xr3:uid="{3F49BB38-8262-164C-BF37-3193400803F1}" name="Column12440" dataDxfId="4028"/>
    <tableColumn id="12477" xr3:uid="{F5DAFD9D-0E8A-A441-B35C-4BF1870249A6}" name="Column12441" dataDxfId="4027"/>
    <tableColumn id="12478" xr3:uid="{3632F222-0E7D-3246-B114-12D35DA72391}" name="Column12442" dataDxfId="4026"/>
    <tableColumn id="12479" xr3:uid="{DCAE9919-33A6-264A-9535-1EF67C26AF9E}" name="Column12443" dataDxfId="4025"/>
    <tableColumn id="12480" xr3:uid="{3D4102F4-1072-B143-8DCF-7A25CF48C387}" name="Column12444" dataDxfId="4024"/>
    <tableColumn id="12481" xr3:uid="{C00BD63E-EFF1-D041-82F7-F4985738BA26}" name="Column12445" dataDxfId="4023"/>
    <tableColumn id="12482" xr3:uid="{64E43D86-08BF-3142-AC72-57EF28FFCCDD}" name="Column12446" dataDxfId="4022"/>
    <tableColumn id="12483" xr3:uid="{3F824B6A-0908-7E4E-BACD-912E386D9CA3}" name="Column12447" dataDxfId="4021"/>
    <tableColumn id="12484" xr3:uid="{14678899-726C-5849-923D-BC55833535FF}" name="Column12448" dataDxfId="4020"/>
    <tableColumn id="12485" xr3:uid="{FDD02E2B-09E3-7248-8BD8-44E29CC3384C}" name="Column12449" dataDxfId="4019"/>
    <tableColumn id="12486" xr3:uid="{57EBA236-C7CC-624F-8663-C865D0EADB07}" name="Column12450" dataDxfId="4018"/>
    <tableColumn id="12487" xr3:uid="{10CBBF09-A0E7-5B44-A146-AB8FDEF75C4A}" name="Column12451" dataDxfId="4017"/>
    <tableColumn id="12488" xr3:uid="{39F52A7C-8356-4344-8452-F38580EAAFE3}" name="Column12452" dataDxfId="4016"/>
    <tableColumn id="12489" xr3:uid="{5261DAD2-DC71-D348-80F5-8009EB3C9F7B}" name="Column12453" dataDxfId="4015"/>
    <tableColumn id="12490" xr3:uid="{244BEA8F-866F-444E-A3B6-3AA0F3081C61}" name="Column12454" dataDxfId="4014"/>
    <tableColumn id="12491" xr3:uid="{986D15DD-46A1-2343-9CC5-2E157C8D0DEB}" name="Column12455" dataDxfId="4013"/>
    <tableColumn id="12492" xr3:uid="{76F79482-A8D5-0649-A108-F21516DDD28F}" name="Column12456" dataDxfId="4012"/>
    <tableColumn id="12493" xr3:uid="{4A5903F2-DD67-7842-A521-D747CA38C6D5}" name="Column12457" dataDxfId="4011"/>
    <tableColumn id="12494" xr3:uid="{7149D0F6-13BC-6B45-8D19-C4CB789605EB}" name="Column12458" dataDxfId="4010"/>
    <tableColumn id="12495" xr3:uid="{E9C92725-59CB-DD4B-B976-7949C71A58F3}" name="Column12459" dataDxfId="4009"/>
    <tableColumn id="12496" xr3:uid="{877260E3-B111-4244-A724-77106A9632F6}" name="Column12460" dataDxfId="4008"/>
    <tableColumn id="12497" xr3:uid="{7B945EFF-A7AB-E941-ADF1-699287A14F1B}" name="Column12461" dataDxfId="4007"/>
    <tableColumn id="12498" xr3:uid="{C6FEC0BA-F2ED-F042-84ED-6783364EAA58}" name="Column12462" dataDxfId="4006"/>
    <tableColumn id="12499" xr3:uid="{485B9904-ED42-3846-9711-1E8FBD75A77C}" name="Column12463" dataDxfId="4005"/>
    <tableColumn id="12500" xr3:uid="{74697D2B-8532-0B49-90E9-3C76DFDE1513}" name="Column12464" dataDxfId="4004"/>
    <tableColumn id="12501" xr3:uid="{4703626F-A76B-7142-AFA7-87C90FDE1F57}" name="Column12465" dataDxfId="4003"/>
    <tableColumn id="12502" xr3:uid="{3CAF4E09-F0B1-0945-9055-CA2A8A7FE040}" name="Column12466" dataDxfId="4002"/>
    <tableColumn id="12503" xr3:uid="{EA93308D-6D94-DA43-BDCE-5358AFAE4DC1}" name="Column12467" dataDxfId="4001"/>
    <tableColumn id="12504" xr3:uid="{393D6C4D-478E-0445-AB53-3106C95E82FA}" name="Column12468" dataDxfId="4000"/>
    <tableColumn id="12505" xr3:uid="{64811CF5-5D67-7B46-87E3-C2FD4A869D47}" name="Column12469" dataDxfId="3999"/>
    <tableColumn id="12506" xr3:uid="{6BAF8719-D108-0140-A268-38CC22078FB1}" name="Column12470" dataDxfId="3998"/>
    <tableColumn id="12507" xr3:uid="{52894FF1-6721-2B43-AF20-3C6662DA3DF7}" name="Column12471" dataDxfId="3997"/>
    <tableColumn id="12508" xr3:uid="{EB24D559-FAF9-2C40-A8DA-AC757C681EAC}" name="Column12472" dataDxfId="3996"/>
    <tableColumn id="12509" xr3:uid="{7386E979-520E-5B49-B7CC-DEB281A72551}" name="Column12473" dataDxfId="3995"/>
    <tableColumn id="12510" xr3:uid="{095A9040-7549-1042-ACFF-353E9DC7D26E}" name="Column12474" dataDxfId="3994"/>
    <tableColumn id="12511" xr3:uid="{9D8ED7FE-02E9-E74E-9BD2-9A3707B541B6}" name="Column12475" dataDxfId="3993"/>
    <tableColumn id="12512" xr3:uid="{47CF0BA6-4CEE-7D49-B6E4-D2B0E4C11652}" name="Column12476" dataDxfId="3992"/>
    <tableColumn id="12513" xr3:uid="{069CBB62-0F3E-324B-A139-7297781D73D4}" name="Column12477" dataDxfId="3991"/>
    <tableColumn id="12514" xr3:uid="{3B4BA99D-4CA7-9449-AB2C-62D64A308A13}" name="Column12478" dataDxfId="3990"/>
    <tableColumn id="12515" xr3:uid="{C08E904C-F5B3-564E-A144-3BD65B7A7B3D}" name="Column12479" dataDxfId="3989"/>
    <tableColumn id="12516" xr3:uid="{71853CB1-3A3E-E24E-8069-DF041E2C5D51}" name="Column12480" dataDxfId="3988"/>
    <tableColumn id="12517" xr3:uid="{0B9D3C70-A123-F749-8FA2-36154F417982}" name="Column12481" dataDxfId="3987"/>
    <tableColumn id="12518" xr3:uid="{1A965F33-13AA-874A-8072-01F4CC5D982E}" name="Column12482" dataDxfId="3986"/>
    <tableColumn id="12519" xr3:uid="{8B07D643-48AE-8843-812C-A3A3458839A2}" name="Column12483" dataDxfId="3985"/>
    <tableColumn id="12520" xr3:uid="{18023484-0EE4-4546-8F3C-A8CCBF600687}" name="Column12484" dataDxfId="3984"/>
    <tableColumn id="12521" xr3:uid="{B0134E5A-44CD-064B-8B22-9EE3D6B7B10F}" name="Column12485" dataDxfId="3983"/>
    <tableColumn id="12522" xr3:uid="{E9452625-89C8-0B4D-ABB4-947BC4641F35}" name="Column12486" dataDxfId="3982"/>
    <tableColumn id="12523" xr3:uid="{6C75BFC9-B9C5-CC4E-A0CB-D912A0680A9B}" name="Column12487" dataDxfId="3981"/>
    <tableColumn id="12524" xr3:uid="{8E9828A5-29E5-234F-89EE-58DCFA4E45CE}" name="Column12488" dataDxfId="3980"/>
    <tableColumn id="12525" xr3:uid="{89319921-636F-9841-8D4C-150A546A228C}" name="Column12489" dataDxfId="3979"/>
    <tableColumn id="12526" xr3:uid="{B8BCBDE6-C885-3948-8AEA-48A94A53D45B}" name="Column12490" dataDxfId="3978"/>
    <tableColumn id="12527" xr3:uid="{5DB6C489-04EF-964F-8D4E-F3D87C4A0FBD}" name="Column12491" dataDxfId="3977"/>
    <tableColumn id="12528" xr3:uid="{DE4B1017-4DF9-E241-A87E-C144BC28214B}" name="Column12492" dataDxfId="3976"/>
    <tableColumn id="12529" xr3:uid="{C7EF611D-5AE7-E04F-BCD3-DFCF443B53D3}" name="Column12493" dataDxfId="3975"/>
    <tableColumn id="12530" xr3:uid="{D3239391-5F7F-F24E-9C77-2B1E4F5AE4BD}" name="Column12494" dataDxfId="3974"/>
    <tableColumn id="12531" xr3:uid="{7DBC668D-486C-4E48-9F96-CF104C62D327}" name="Column12495" dataDxfId="3973"/>
    <tableColumn id="12532" xr3:uid="{518C555D-BDB8-6C40-9AE1-9B59F7BA1642}" name="Column12496" dataDxfId="3972"/>
    <tableColumn id="12533" xr3:uid="{5BF27A47-3AC5-6B42-814D-566547C521E2}" name="Column12497" dataDxfId="3971"/>
    <tableColumn id="12534" xr3:uid="{1A9980C7-0485-2343-8B5F-17D8DDD9410F}" name="Column12498" dataDxfId="3970"/>
    <tableColumn id="12535" xr3:uid="{BD302F81-FDD4-7E40-BEC5-7FABF4233B60}" name="Column12499" dataDxfId="3969"/>
    <tableColumn id="12536" xr3:uid="{EA39BF1F-1DBD-3943-9C37-41FB56875CD7}" name="Column12500" dataDxfId="3968"/>
    <tableColumn id="12537" xr3:uid="{5564CA8E-D635-C342-8FB3-429680C913E2}" name="Column12501" dataDxfId="3967"/>
    <tableColumn id="12538" xr3:uid="{623C311C-53B4-094B-9945-BF1CAB63338A}" name="Column12502" dataDxfId="3966"/>
    <tableColumn id="12539" xr3:uid="{9954300C-06B6-6D4D-9999-7B7530CBEB41}" name="Column12503" dataDxfId="3965"/>
    <tableColumn id="12540" xr3:uid="{FA5BA3A1-A4DF-614C-A848-F9F8674ACD66}" name="Column12504" dataDxfId="3964"/>
    <tableColumn id="12541" xr3:uid="{5DC13503-04E5-254D-8CE8-3960FE4679F7}" name="Column12505" dataDxfId="3963"/>
    <tableColumn id="12542" xr3:uid="{AAD8CE51-8CE3-084A-BDE6-469CE494C7C8}" name="Column12506" dataDxfId="3962"/>
    <tableColumn id="12543" xr3:uid="{1A57E888-7FA0-B44B-B7E0-B22D879AF3F2}" name="Column12507" dataDxfId="3961"/>
    <tableColumn id="12544" xr3:uid="{B95F9CEA-99EC-5F46-BEFB-CDDF82F9BA67}" name="Column12508" dataDxfId="3960"/>
    <tableColumn id="12545" xr3:uid="{0F01637C-497F-1340-B409-C50953F023C2}" name="Column12509" dataDxfId="3959"/>
    <tableColumn id="12546" xr3:uid="{11755E54-8885-0A48-AC68-25BAABFA285A}" name="Column12510" dataDxfId="3958"/>
    <tableColumn id="12547" xr3:uid="{EA5ED8C6-52B4-E046-95F2-9799A1D7DE18}" name="Column12511" dataDxfId="3957"/>
    <tableColumn id="12548" xr3:uid="{D2BB1973-1D0C-484B-9084-E44CEBFD587C}" name="Column12512" dataDxfId="3956"/>
    <tableColumn id="12549" xr3:uid="{E68FC737-2427-724E-B9E6-F56E77D4A982}" name="Column12513" dataDxfId="3955"/>
    <tableColumn id="12550" xr3:uid="{5C76C962-7E5A-3E4E-9DE2-500C88407C42}" name="Column12514" dataDxfId="3954"/>
    <tableColumn id="12551" xr3:uid="{D21C4475-4794-0748-AE27-808C85D5CA96}" name="Column12515" dataDxfId="3953"/>
    <tableColumn id="12552" xr3:uid="{1627FA9B-05B1-DD4A-BA0C-BCEEBEC4E82E}" name="Column12516" dataDxfId="3952"/>
    <tableColumn id="12553" xr3:uid="{8F92F8DA-3DEC-784D-B244-3E65B3885EA6}" name="Column12517" dataDxfId="3951"/>
    <tableColumn id="12554" xr3:uid="{4A392D3C-ECAA-E34A-8CC5-BB64F6E868EB}" name="Column12518" dataDxfId="3950"/>
    <tableColumn id="12555" xr3:uid="{EFFC27CE-9A86-8A46-8973-4653BB9A7CF8}" name="Column12519" dataDxfId="3949"/>
    <tableColumn id="12556" xr3:uid="{447353F1-3FF8-C14A-BAFB-9E5C34628DAE}" name="Column12520" dataDxfId="3948"/>
    <tableColumn id="12557" xr3:uid="{83BCC66B-2CBF-9549-A4AE-3EE98113D953}" name="Column12521" dataDxfId="3947"/>
    <tableColumn id="12558" xr3:uid="{BB4E6354-2F49-8F42-813C-E7567EB6D193}" name="Column12522" dataDxfId="3946"/>
    <tableColumn id="12559" xr3:uid="{A8C46A15-ADEE-AF4F-8D9C-4116D8D9466D}" name="Column12523" dataDxfId="3945"/>
    <tableColumn id="12560" xr3:uid="{79D27AD6-BA88-464C-BB23-FB62B7B2A6DE}" name="Column12524" dataDxfId="3944"/>
    <tableColumn id="12561" xr3:uid="{156DB6F8-2BE8-A240-A2C9-A9E2A1F6947E}" name="Column12525" dataDxfId="3943"/>
    <tableColumn id="12562" xr3:uid="{EC814275-F7BF-9A4E-9B6D-F6242F6CF130}" name="Column12526" dataDxfId="3942"/>
    <tableColumn id="12563" xr3:uid="{76BB6CE9-502D-FE47-86B4-323DEDC4FEDC}" name="Column12527" dataDxfId="3941"/>
    <tableColumn id="12564" xr3:uid="{7D43638F-8691-3445-87C2-D6E162468F4B}" name="Column12528" dataDxfId="3940"/>
    <tableColumn id="12565" xr3:uid="{1992C611-9F4E-7647-A250-FFE4EB62DD5C}" name="Column12529" dataDxfId="3939"/>
    <tableColumn id="12566" xr3:uid="{F16A0769-677E-A645-A47A-B4589107FABA}" name="Column12530" dataDxfId="3938"/>
    <tableColumn id="12567" xr3:uid="{3527BBF5-127C-DC43-A4CE-47AC93F07B0D}" name="Column12531" dataDxfId="3937"/>
    <tableColumn id="12568" xr3:uid="{142A7578-BCF5-8849-BEA9-D6B7609D678C}" name="Column12532" dataDxfId="3936"/>
    <tableColumn id="12569" xr3:uid="{0FE72F7C-9E18-7240-8688-B9BC7E555545}" name="Column12533" dataDxfId="3935"/>
    <tableColumn id="12570" xr3:uid="{2608F3E3-E798-0D47-B4ED-786FE6F308AD}" name="Column12534" dataDxfId="3934"/>
    <tableColumn id="12571" xr3:uid="{7462F96D-20C7-F645-B907-5DA2AFF5D4E9}" name="Column12535" dataDxfId="3933"/>
    <tableColumn id="12572" xr3:uid="{B1B4C1B9-AAA5-074C-86A3-84CC70342A03}" name="Column12536" dataDxfId="3932"/>
    <tableColumn id="12573" xr3:uid="{6D4CF975-CA50-E848-BC4D-DA7C78C601A3}" name="Column12537" dataDxfId="3931"/>
    <tableColumn id="12574" xr3:uid="{15E113AA-6D64-8140-A2D0-EF8D0A8AE453}" name="Column12538" dataDxfId="3930"/>
    <tableColumn id="12575" xr3:uid="{DBB65061-A234-534C-B5D3-A474C6087F53}" name="Column12539" dataDxfId="3929"/>
    <tableColumn id="12576" xr3:uid="{3309AE70-FE08-2B41-AA4B-4E17E63FB6D5}" name="Column12540" dataDxfId="3928"/>
    <tableColumn id="12577" xr3:uid="{F3C7D1FF-ED60-404B-BCD2-A4C23C2D2EC3}" name="Column12541" dataDxfId="3927"/>
    <tableColumn id="12578" xr3:uid="{AB7A1FE0-C0A6-F048-9DEA-5F4D8ACBDF37}" name="Column12542" dataDxfId="3926"/>
    <tableColumn id="12579" xr3:uid="{D9B10914-CF60-4144-98E9-CD8BC1FB4527}" name="Column12543" dataDxfId="3925"/>
    <tableColumn id="12580" xr3:uid="{04E16D9F-FB4E-BE46-987D-CEEFBC232D97}" name="Column12544" dataDxfId="3924"/>
    <tableColumn id="12581" xr3:uid="{2508ABA6-E65C-6C48-997F-5BBD5C39389F}" name="Column12545" dataDxfId="3923"/>
    <tableColumn id="12582" xr3:uid="{18F93F0D-1925-AB40-8F49-A6901DA6ACC7}" name="Column12546" dataDxfId="3922"/>
    <tableColumn id="12583" xr3:uid="{200785CE-E666-B24B-9DED-D04062AA9BED}" name="Column12547" dataDxfId="3921"/>
    <tableColumn id="12584" xr3:uid="{AA2D8B09-D44A-3249-93CB-ED450E38B81F}" name="Column12548" dataDxfId="3920"/>
    <tableColumn id="12585" xr3:uid="{882E5B9A-96FC-9C4A-A303-185B956315F3}" name="Column12549" dataDxfId="3919"/>
    <tableColumn id="12586" xr3:uid="{DED6BE4B-1C0B-3A41-9B78-F45D5992FFE5}" name="Column12550" dataDxfId="3918"/>
    <tableColumn id="12587" xr3:uid="{42306349-0ECD-9F47-92F5-C637B555E9BF}" name="Column12551" dataDxfId="3917"/>
    <tableColumn id="12588" xr3:uid="{408E5A7A-14A3-BA44-B814-6F9B5E59241D}" name="Column12552" dataDxfId="3916"/>
    <tableColumn id="12589" xr3:uid="{D2AFDA57-1474-3B41-97FD-06B5FD1FCA71}" name="Column12553" dataDxfId="3915"/>
    <tableColumn id="12590" xr3:uid="{DC229068-6A90-4441-B68E-67911763C599}" name="Column12554" dataDxfId="3914"/>
    <tableColumn id="12591" xr3:uid="{C4CBBE95-E6CA-834A-AB98-534789FE3F8C}" name="Column12555" dataDxfId="3913"/>
    <tableColumn id="12592" xr3:uid="{8558562C-81FF-934E-A272-986BBBC0D133}" name="Column12556" dataDxfId="3912"/>
    <tableColumn id="12593" xr3:uid="{E4A9FC5C-6FAF-FA4A-A714-21470D092D8B}" name="Column12557" dataDxfId="3911"/>
    <tableColumn id="12594" xr3:uid="{04862CCA-01FD-ED48-9D0F-678BF862E179}" name="Column12558" dataDxfId="3910"/>
    <tableColumn id="12595" xr3:uid="{78222766-09F1-344C-8964-4325B06B5400}" name="Column12559" dataDxfId="3909"/>
    <tableColumn id="12596" xr3:uid="{1F364CEB-610C-7C4F-BD3D-FF0D2EC7D2E2}" name="Column12560" dataDxfId="3908"/>
    <tableColumn id="12597" xr3:uid="{1ADB4D60-2287-FD4D-8059-F0156062CBD9}" name="Column12561" dataDxfId="3907"/>
    <tableColumn id="12598" xr3:uid="{D0783B01-FC07-9649-94A7-BA1084A62137}" name="Column12562" dataDxfId="3906"/>
    <tableColumn id="12599" xr3:uid="{CFCC2FFE-140E-8F45-B37C-C4496BC25F5C}" name="Column12563" dataDxfId="3905"/>
    <tableColumn id="12600" xr3:uid="{32EEC19B-C8D1-2045-986A-113A7E9071E9}" name="Column12564" dataDxfId="3904"/>
    <tableColumn id="12601" xr3:uid="{BA19639D-846A-5041-AEF7-4EF670D43127}" name="Column12565" dataDxfId="3903"/>
    <tableColumn id="12602" xr3:uid="{93B9ADD6-8D45-BC42-A56C-0C3AA5516621}" name="Column12566" dataDxfId="3902"/>
    <tableColumn id="12603" xr3:uid="{8FAE094B-615E-104D-B017-FAEACA184B80}" name="Column12567" dataDxfId="3901"/>
    <tableColumn id="12604" xr3:uid="{55E9E821-3D8C-5445-9D63-23573A21088A}" name="Column12568" dataDxfId="3900"/>
    <tableColumn id="12605" xr3:uid="{AD96C08D-0D70-A148-A8F6-3A2BD2B9E30C}" name="Column12569" dataDxfId="3899"/>
    <tableColumn id="12606" xr3:uid="{983EB447-534D-3640-B833-0CFE7FC76A70}" name="Column12570" dataDxfId="3898"/>
    <tableColumn id="12607" xr3:uid="{ECE63159-6704-0441-A5FF-C8ADEBE29C0D}" name="Column12571" dataDxfId="3897"/>
    <tableColumn id="12608" xr3:uid="{D5F0DB95-AE1D-6A4B-B55C-4A8B90813E6F}" name="Column12572" dataDxfId="3896"/>
    <tableColumn id="12609" xr3:uid="{3C489863-741E-7448-B5FD-31DE4403BB3F}" name="Column12573" dataDxfId="3895"/>
    <tableColumn id="12610" xr3:uid="{7CA3AC19-B4EE-6646-82B3-88801D7A225C}" name="Column12574" dataDxfId="3894"/>
    <tableColumn id="12611" xr3:uid="{54DEAB46-AF92-5544-9A4C-CE58E4640D4B}" name="Column12575" dataDxfId="3893"/>
    <tableColumn id="12612" xr3:uid="{DFEF48FF-E73C-544F-AD3D-5E63AF127DFD}" name="Column12576" dataDxfId="3892"/>
    <tableColumn id="12613" xr3:uid="{431EA5CC-0775-9E4F-95E2-2B6FCC51402B}" name="Column12577" dataDxfId="3891"/>
    <tableColumn id="12614" xr3:uid="{49869FFF-8CDF-4B4B-9A67-02FF42AE8CCA}" name="Column12578" dataDxfId="3890"/>
    <tableColumn id="12615" xr3:uid="{F01DE594-F335-F848-842E-B97DCC2F90BA}" name="Column12579" dataDxfId="3889"/>
    <tableColumn id="12616" xr3:uid="{998235E5-3C6B-E94D-A710-10B0FDBF9F83}" name="Column12580" dataDxfId="3888"/>
    <tableColumn id="12617" xr3:uid="{6F4D716A-A453-E645-A64A-409D32DA8CCC}" name="Column12581" dataDxfId="3887"/>
    <tableColumn id="12618" xr3:uid="{9FEE84D4-4ED5-854B-A5DB-9DEF5377B687}" name="Column12582" dataDxfId="3886"/>
    <tableColumn id="12619" xr3:uid="{08556489-B074-534C-9CA3-079071D26D51}" name="Column12583" dataDxfId="3885"/>
    <tableColumn id="12620" xr3:uid="{61EEBA3C-2CD6-D745-92EE-A7B7F7FC7269}" name="Column12584" dataDxfId="3884"/>
    <tableColumn id="12621" xr3:uid="{9A663C9B-B740-3A4B-82A3-79F2C325AD42}" name="Column12585" dataDxfId="3883"/>
    <tableColumn id="12622" xr3:uid="{3CD1C9D2-BB41-6047-9418-8606247A28D1}" name="Column12586" dataDxfId="3882"/>
    <tableColumn id="12623" xr3:uid="{09445511-8B71-C94D-8F23-FD7A7ED87BED}" name="Column12587" dataDxfId="3881"/>
    <tableColumn id="12624" xr3:uid="{F88703C3-78C8-4848-92E3-338059A8CB68}" name="Column12588" dataDxfId="3880"/>
    <tableColumn id="12625" xr3:uid="{BBFAD481-7699-4B4A-B573-3592F8AB1614}" name="Column12589" dataDxfId="3879"/>
    <tableColumn id="12626" xr3:uid="{C7E7AFFA-4513-6F41-8736-AC90F5EE90B3}" name="Column12590" dataDxfId="3878"/>
    <tableColumn id="12627" xr3:uid="{38A503ED-FD2B-5D48-8EA4-4696F90086F5}" name="Column12591" dataDxfId="3877"/>
    <tableColumn id="12628" xr3:uid="{D4C273B5-37E6-EE47-B65E-5E95F8362FA0}" name="Column12592" dataDxfId="3876"/>
    <tableColumn id="12629" xr3:uid="{558F9216-6810-944A-9E8F-85DCD5D5F6F5}" name="Column12593" dataDxfId="3875"/>
    <tableColumn id="12630" xr3:uid="{1C1106BE-34E6-0548-890F-BAB43786AF13}" name="Column12594" dataDxfId="3874"/>
    <tableColumn id="12631" xr3:uid="{130BFB8F-D0A9-0C4F-8EEA-4092E2A71422}" name="Column12595" dataDxfId="3873"/>
    <tableColumn id="12632" xr3:uid="{18EB5D24-717D-164D-83FE-BC277AD1373C}" name="Column12596" dataDxfId="3872"/>
    <tableColumn id="12633" xr3:uid="{AD8EEE53-27DA-FD48-BE35-3BC63072D36B}" name="Column12597" dataDxfId="3871"/>
    <tableColumn id="12634" xr3:uid="{2992EBFE-C04C-E34F-A6F2-5083C5866765}" name="Column12598" dataDxfId="3870"/>
    <tableColumn id="12635" xr3:uid="{0AC8E500-1188-4744-821C-51B52471559A}" name="Column12599" dataDxfId="3869"/>
    <tableColumn id="12636" xr3:uid="{7F9D38CA-7C4D-E144-A031-66AF903FB8C4}" name="Column12600" dataDxfId="3868"/>
    <tableColumn id="12637" xr3:uid="{86C21068-4D65-FB48-BCE1-C94E1783A95C}" name="Column12601" dataDxfId="3867"/>
    <tableColumn id="12638" xr3:uid="{B4201563-56AC-134D-BB84-9FF3F7D0BDC3}" name="Column12602" dataDxfId="3866"/>
    <tableColumn id="12639" xr3:uid="{18E7F46D-B2DA-AE47-8555-D349117FC606}" name="Column12603" dataDxfId="3865"/>
    <tableColumn id="12640" xr3:uid="{A077E91B-FE41-B04E-A376-609994CE0885}" name="Column12604" dataDxfId="3864"/>
    <tableColumn id="12641" xr3:uid="{BFBF278C-C395-394E-9609-762DC8E014C5}" name="Column12605" dataDxfId="3863"/>
    <tableColumn id="12642" xr3:uid="{B2EF2F44-D919-A243-8893-044C871557A8}" name="Column12606" dataDxfId="3862"/>
    <tableColumn id="12643" xr3:uid="{83CB782C-D37C-FA48-B762-E57FCF7636C6}" name="Column12607" dataDxfId="3861"/>
    <tableColumn id="12644" xr3:uid="{58101F6A-8129-C94C-994F-00ECBA344168}" name="Column12608" dataDxfId="3860"/>
    <tableColumn id="12645" xr3:uid="{FF1FFF0F-AF81-A749-8AE1-0A56E9BCB9BE}" name="Column12609" dataDxfId="3859"/>
    <tableColumn id="12646" xr3:uid="{7BB9F578-6A57-0B42-8714-8446B7AD172F}" name="Column12610" dataDxfId="3858"/>
    <tableColumn id="12647" xr3:uid="{C80FFCDF-443D-264E-BCC2-F3EDA6CE4D52}" name="Column12611" dataDxfId="3857"/>
    <tableColumn id="12648" xr3:uid="{B9529B20-BD7C-F342-93D5-BB29293F4FE9}" name="Column12612" dataDxfId="3856"/>
    <tableColumn id="12649" xr3:uid="{D4CDAC69-C7F3-8342-9BC3-ED1F9B5625EB}" name="Column12613" dataDxfId="3855"/>
    <tableColumn id="12650" xr3:uid="{2FA3D1FB-4209-324E-BF68-4068792AAB56}" name="Column12614" dataDxfId="3854"/>
    <tableColumn id="12651" xr3:uid="{81BF5274-74DD-2A4B-88CF-12E41660AAA9}" name="Column12615" dataDxfId="3853"/>
    <tableColumn id="12652" xr3:uid="{99145862-E38B-1349-AEAC-47649E675FC4}" name="Column12616" dataDxfId="3852"/>
    <tableColumn id="12653" xr3:uid="{AB768099-1ABB-4341-A384-7C8E7AA5D0DF}" name="Column12617" dataDxfId="3851"/>
    <tableColumn id="12654" xr3:uid="{7448A5C8-AB02-7A4A-9EE9-127E2E70FE9A}" name="Column12618" dataDxfId="3850"/>
    <tableColumn id="12655" xr3:uid="{DEABC04D-3FF0-EF4E-AD74-8CE7F7189B22}" name="Column12619" dataDxfId="3849"/>
    <tableColumn id="12656" xr3:uid="{783C3FFD-1339-C746-B74E-23E2BD8F9C38}" name="Column12620" dataDxfId="3848"/>
    <tableColumn id="12657" xr3:uid="{0775D2F2-DC46-9E4E-BA2A-5E86D31FC2E1}" name="Column12621" dataDxfId="3847"/>
    <tableColumn id="12658" xr3:uid="{D9687CAF-E08D-924E-8A21-BA75B00018B0}" name="Column12622" dataDxfId="3846"/>
    <tableColumn id="12659" xr3:uid="{5A38A87A-46AA-4D43-A9ED-30CCAB407D80}" name="Column12623" dataDxfId="3845"/>
    <tableColumn id="12660" xr3:uid="{6112EDE4-F3C9-3849-8888-69BB184D2BEF}" name="Column12624" dataDxfId="3844"/>
    <tableColumn id="12661" xr3:uid="{A1AFE6DA-5A9B-8945-982B-D0A028504092}" name="Column12625" dataDxfId="3843"/>
    <tableColumn id="12662" xr3:uid="{3937C20D-D776-6341-B7C7-8AE6443F39CA}" name="Column12626" dataDxfId="3842"/>
    <tableColumn id="12663" xr3:uid="{0B174385-39A3-7149-8F4D-4500ADC60EC2}" name="Column12627" dataDxfId="3841"/>
    <tableColumn id="12664" xr3:uid="{E61E5806-7EF3-4549-A6E4-BF26EABDF30C}" name="Column12628" dataDxfId="3840"/>
    <tableColumn id="12665" xr3:uid="{5F932934-B87F-FD4C-AACF-50529B1AD1EF}" name="Column12629" dataDxfId="3839"/>
    <tableColumn id="12666" xr3:uid="{F5D8C391-95B4-934C-A759-1614892BD755}" name="Column12630" dataDxfId="3838"/>
    <tableColumn id="12667" xr3:uid="{B024FA02-2838-594F-A5C7-CA65DAA4FB60}" name="Column12631" dataDxfId="3837"/>
    <tableColumn id="12668" xr3:uid="{C7971BD4-8687-724A-B826-A7EE54047D73}" name="Column12632" dataDxfId="3836"/>
    <tableColumn id="12669" xr3:uid="{7327494A-4041-FD45-A667-13CA983B58DF}" name="Column12633" dataDxfId="3835"/>
    <tableColumn id="12670" xr3:uid="{9AFD326F-A3D6-7C4B-828B-071FA7C7A5D9}" name="Column12634" dataDxfId="3834"/>
    <tableColumn id="12671" xr3:uid="{0C31F268-096E-7F46-BEE7-7CF0EE3E6F6B}" name="Column12635" dataDxfId="3833"/>
    <tableColumn id="12672" xr3:uid="{76C2D21A-667E-624A-AC12-248BA485D599}" name="Column12636" dataDxfId="3832"/>
    <tableColumn id="12673" xr3:uid="{5469EE50-E3DE-BB4D-BA49-2AF552B0EFDF}" name="Column12637" dataDxfId="3831"/>
    <tableColumn id="12674" xr3:uid="{808349D7-6B3B-A945-9B5B-09809A3C0EDF}" name="Column12638" dataDxfId="3830"/>
    <tableColumn id="12675" xr3:uid="{D56FDC07-A29E-1B43-93B1-8B5345B6CDE5}" name="Column12639" dataDxfId="3829"/>
    <tableColumn id="12676" xr3:uid="{CE60C0D4-C9BB-6C4A-972F-F39497839A6A}" name="Column12640" dataDxfId="3828"/>
    <tableColumn id="12677" xr3:uid="{3B9162C6-7B3A-0D43-BCD0-7AA7A194B0E5}" name="Column12641" dataDxfId="3827"/>
    <tableColumn id="12678" xr3:uid="{EB02099B-86DC-864A-9C53-F215AEF2CDA9}" name="Column12642" dataDxfId="3826"/>
    <tableColumn id="12679" xr3:uid="{6681AB20-4048-D84F-A794-ED2B56DA20A7}" name="Column12643" dataDxfId="3825"/>
    <tableColumn id="12680" xr3:uid="{7451A05C-4410-944B-A912-EB2B5DC2737C}" name="Column12644" dataDxfId="3824"/>
    <tableColumn id="12681" xr3:uid="{0A5AA398-40E6-3B4A-80D3-869952A9FF8A}" name="Column12645" dataDxfId="3823"/>
    <tableColumn id="12682" xr3:uid="{4585E2A6-DC60-5445-AE43-AED984E2099B}" name="Column12646" dataDxfId="3822"/>
    <tableColumn id="12683" xr3:uid="{AB6769EE-8F9A-8242-894D-56C5538EC079}" name="Column12647" dataDxfId="3821"/>
    <tableColumn id="12684" xr3:uid="{8957B6C2-EE4C-584B-8E49-2EE8A94E1F8F}" name="Column12648" dataDxfId="3820"/>
    <tableColumn id="12685" xr3:uid="{BB17C4DD-85D2-0D43-9DDF-8E0773D530C8}" name="Column12649" dataDxfId="3819"/>
    <tableColumn id="12686" xr3:uid="{B43BCBE0-DB5A-6944-970A-0EB2054C5F25}" name="Column12650" dataDxfId="3818"/>
    <tableColumn id="12687" xr3:uid="{F7E8DC0C-3574-9B4E-B649-93B758337A45}" name="Column12651" dataDxfId="3817"/>
    <tableColumn id="12688" xr3:uid="{C552ED45-D8A4-7848-984B-60F86AB59B28}" name="Column12652" dataDxfId="3816"/>
    <tableColumn id="12689" xr3:uid="{EFD968A9-01B8-3945-BEF1-41E04D03C5AD}" name="Column12653" dataDxfId="3815"/>
    <tableColumn id="12690" xr3:uid="{94BFD52C-49D9-FD42-8210-EA08A533CB05}" name="Column12654" dataDxfId="3814"/>
    <tableColumn id="12691" xr3:uid="{E01F8F66-6E14-984C-B85C-9715716A3DE4}" name="Column12655" dataDxfId="3813"/>
    <tableColumn id="12692" xr3:uid="{E1C524C6-DB30-B249-9ABE-F457AC82BDE5}" name="Column12656" dataDxfId="3812"/>
    <tableColumn id="12693" xr3:uid="{D76E2BFC-A51C-3545-B55F-CDED4AFFB839}" name="Column12657" dataDxfId="3811"/>
    <tableColumn id="12694" xr3:uid="{94AE5F5D-2F8B-CB4F-9CE9-A9548D32BDE5}" name="Column12658" dataDxfId="3810"/>
    <tableColumn id="12695" xr3:uid="{59509864-A045-4C49-AF33-0AD6462391A6}" name="Column12659" dataDxfId="3809"/>
    <tableColumn id="12696" xr3:uid="{67040FFE-E3EC-3D4E-A089-296412DBF45A}" name="Column12660" dataDxfId="3808"/>
    <tableColumn id="12697" xr3:uid="{4B5297FD-F16D-8B43-89F3-9A1C0ACA2365}" name="Column12661" dataDxfId="3807"/>
    <tableColumn id="12698" xr3:uid="{3C2ADF83-0603-A848-8280-BC3B12A08269}" name="Column12662" dataDxfId="3806"/>
    <tableColumn id="12699" xr3:uid="{6EC1FBCD-1594-FB4A-AEFE-C41A7142BCA8}" name="Column12663" dataDxfId="3805"/>
    <tableColumn id="12700" xr3:uid="{93471121-0435-4045-8617-04309EEF32AF}" name="Column12664" dataDxfId="3804"/>
    <tableColumn id="12701" xr3:uid="{5BE39DE7-43B5-134B-9890-2CA096ACC3E7}" name="Column12665" dataDxfId="3803"/>
    <tableColumn id="12702" xr3:uid="{1C92A57A-24BF-FF4D-B8D3-A75A057CA81B}" name="Column12666" dataDxfId="3802"/>
    <tableColumn id="12703" xr3:uid="{30294226-C95F-CA45-86E9-774D5EC2EDD7}" name="Column12667" dataDxfId="3801"/>
    <tableColumn id="12704" xr3:uid="{9C4A23B5-16F8-4049-8C41-E1F874BC4740}" name="Column12668" dataDxfId="3800"/>
    <tableColumn id="12705" xr3:uid="{0703B55D-3FE7-A34F-B58D-22868C144A3A}" name="Column12669" dataDxfId="3799"/>
    <tableColumn id="12706" xr3:uid="{14BED05B-262A-8A47-9598-AB8DFC8424EF}" name="Column12670" dataDxfId="3798"/>
    <tableColumn id="12707" xr3:uid="{8ECB0EDA-D068-B947-9732-CB50BE99D0FA}" name="Column12671" dataDxfId="3797"/>
    <tableColumn id="12708" xr3:uid="{F463E0C5-8025-EB4D-8342-964D25DBE692}" name="Column12672" dataDxfId="3796"/>
    <tableColumn id="12709" xr3:uid="{810F216B-5AB6-6C45-A020-397EAB121484}" name="Column12673" dataDxfId="3795"/>
    <tableColumn id="12710" xr3:uid="{8D2A607B-EB24-3B43-A172-D76DEB1A774E}" name="Column12674" dataDxfId="3794"/>
    <tableColumn id="12711" xr3:uid="{66B29CD7-DBEB-7F43-B5DA-B708899C7542}" name="Column12675" dataDxfId="3793"/>
    <tableColumn id="12712" xr3:uid="{B06D0F1C-10DC-D74E-A280-665BD17A5533}" name="Column12676" dataDxfId="3792"/>
    <tableColumn id="12713" xr3:uid="{50199AC8-6C00-B842-94B8-06974E5089AF}" name="Column12677" dataDxfId="3791"/>
    <tableColumn id="12714" xr3:uid="{FFE6CD7D-FCCD-2249-88DC-12032704824A}" name="Column12678" dataDxfId="3790"/>
    <tableColumn id="12715" xr3:uid="{F2686A70-651B-5F4C-B738-404CD14B5E0C}" name="Column12679" dataDxfId="3789"/>
    <tableColumn id="12716" xr3:uid="{50B99903-7EB0-DC4D-B77C-16E9F32F0251}" name="Column12680" dataDxfId="3788"/>
    <tableColumn id="12717" xr3:uid="{421A0858-567D-2F48-B8A8-DCCAD1F8A66F}" name="Column12681" dataDxfId="3787"/>
    <tableColumn id="12718" xr3:uid="{0FB4E9C0-915E-E64F-A02C-552D06A14B16}" name="Column12682" dataDxfId="3786"/>
    <tableColumn id="12719" xr3:uid="{34C05290-9C77-9045-878A-FF0B7689E063}" name="Column12683" dataDxfId="3785"/>
    <tableColumn id="12720" xr3:uid="{7B9ED7B3-1B16-BD44-8428-FCF6C0521569}" name="Column12684" dataDxfId="3784"/>
    <tableColumn id="12721" xr3:uid="{A78543F4-18A9-974C-9E56-8D58DF8BB8FF}" name="Column12685" dataDxfId="3783"/>
    <tableColumn id="12722" xr3:uid="{90880671-C7CB-8846-B243-300D075440A5}" name="Column12686" dataDxfId="3782"/>
    <tableColumn id="12723" xr3:uid="{14B45C10-9CDD-0640-ABF4-D96FA31C97B6}" name="Column12687" dataDxfId="3781"/>
    <tableColumn id="12724" xr3:uid="{2C1F3B53-F2B7-A147-BAEC-7FAB3C0EB520}" name="Column12688" dataDxfId="3780"/>
    <tableColumn id="12725" xr3:uid="{39442330-42C1-774A-81DA-20D7B377196C}" name="Column12689" dataDxfId="3779"/>
    <tableColumn id="12726" xr3:uid="{EBA600C5-0489-3043-AFFB-0EF9534768DC}" name="Column12690" dataDxfId="3778"/>
    <tableColumn id="12727" xr3:uid="{6D7B5A5E-B916-8241-93ED-BA12863455BC}" name="Column12691" dataDxfId="3777"/>
    <tableColumn id="12728" xr3:uid="{1F6114C8-6371-9E4B-B19E-DD64B0493FD1}" name="Column12692" dataDxfId="3776"/>
    <tableColumn id="12729" xr3:uid="{9C9D8BA7-F968-1044-A1E4-208E6EB05DF2}" name="Column12693" dataDxfId="3775"/>
    <tableColumn id="12730" xr3:uid="{F83DDF2D-C88C-3841-8680-A443A0C8B77E}" name="Column12694" dataDxfId="3774"/>
    <tableColumn id="12731" xr3:uid="{7066087B-6B01-6C41-A6AA-4EFB54B5F36F}" name="Column12695" dataDxfId="3773"/>
    <tableColumn id="12732" xr3:uid="{8B1DA7D6-D855-4546-B37A-D7A1DCF1E613}" name="Column12696" dataDxfId="3772"/>
    <tableColumn id="12733" xr3:uid="{06DDB8E1-A9CE-5544-8AB6-C8D034BA2048}" name="Column12697" dataDxfId="3771"/>
    <tableColumn id="12734" xr3:uid="{A9BDD897-EF79-0F4C-A38E-8B8C31A1FFC8}" name="Column12698" dataDxfId="3770"/>
    <tableColumn id="12735" xr3:uid="{D0F8A152-4D5F-BB47-9F99-DDC935BFDCB5}" name="Column12699" dataDxfId="3769"/>
    <tableColumn id="12736" xr3:uid="{8FF7B7FE-5845-D947-A859-8DCC531B11EF}" name="Column12700" dataDxfId="3768"/>
    <tableColumn id="12737" xr3:uid="{ADD94B8B-8474-A544-AC6B-AACDAB52EE07}" name="Column12701" dataDxfId="3767"/>
    <tableColumn id="12738" xr3:uid="{786285DB-C2FB-D243-937F-A1B452214880}" name="Column12702" dataDxfId="3766"/>
    <tableColumn id="12739" xr3:uid="{FCC732AB-51C2-7F47-BDE7-A83564FD1B12}" name="Column12703" dataDxfId="3765"/>
    <tableColumn id="12740" xr3:uid="{0129EFE5-64AA-084B-9272-263B100B1C34}" name="Column12704" dataDxfId="3764"/>
    <tableColumn id="12741" xr3:uid="{1456D8A4-907D-F946-A4F6-1F0B1C62BD69}" name="Column12705" dataDxfId="3763"/>
    <tableColumn id="12742" xr3:uid="{6878E03A-8406-CE48-B43C-C3D662C44A1A}" name="Column12706" dataDxfId="3762"/>
    <tableColumn id="12743" xr3:uid="{81FF6346-8B34-7243-B825-ED520539E8D0}" name="Column12707" dataDxfId="3761"/>
    <tableColumn id="12744" xr3:uid="{66F7ACC1-3A53-5E4C-99EA-342D6F48621A}" name="Column12708" dataDxfId="3760"/>
    <tableColumn id="12745" xr3:uid="{CD1CE49C-4F57-0E45-A039-3AFB7E6B6018}" name="Column12709" dataDxfId="3759"/>
    <tableColumn id="12746" xr3:uid="{5B7CFAD2-915D-FA4C-8D98-73C869482296}" name="Column12710" dataDxfId="3758"/>
    <tableColumn id="12747" xr3:uid="{E3125AC6-807B-634F-BE12-0EB01B35681A}" name="Column12711" dataDxfId="3757"/>
    <tableColumn id="12748" xr3:uid="{5323850B-8385-DF45-B61D-5BFF4877576E}" name="Column12712" dataDxfId="3756"/>
    <tableColumn id="12749" xr3:uid="{CC95794D-EA76-FD45-BD1C-6F1BBD0AD95D}" name="Column12713" dataDxfId="3755"/>
    <tableColumn id="12750" xr3:uid="{49143A10-236A-D641-BEC3-6F77E2BD6667}" name="Column12714" dataDxfId="3754"/>
    <tableColumn id="12751" xr3:uid="{69548676-D8FD-9A46-8247-9022EA027CC5}" name="Column12715" dataDxfId="3753"/>
    <tableColumn id="12752" xr3:uid="{D4CF3456-6F8F-CD48-B961-1B93925FC9F2}" name="Column12716" dataDxfId="3752"/>
    <tableColumn id="12753" xr3:uid="{A0E403F7-345F-484B-98DA-2BFF9321BFC4}" name="Column12717" dataDxfId="3751"/>
    <tableColumn id="12754" xr3:uid="{BF9EDF0D-6C5B-5E47-819E-1E4E1723C77B}" name="Column12718" dataDxfId="3750"/>
    <tableColumn id="12755" xr3:uid="{DE05BAB9-ED1F-0449-AA4E-A65C6AC8E158}" name="Column12719" dataDxfId="3749"/>
    <tableColumn id="12756" xr3:uid="{01767E7F-4DAA-644A-A9C1-202E8AA82D8A}" name="Column12720" dataDxfId="3748"/>
    <tableColumn id="12757" xr3:uid="{F76727F6-8B16-0843-A590-F532F5399D7C}" name="Column12721" dataDxfId="3747"/>
    <tableColumn id="12758" xr3:uid="{11A984C0-D7E6-1A4D-B062-0709701AF433}" name="Column12722" dataDxfId="3746"/>
    <tableColumn id="12759" xr3:uid="{53E1A4B3-0C0A-1E49-AE74-40C9596546D1}" name="Column12723" dataDxfId="3745"/>
    <tableColumn id="12760" xr3:uid="{51F26EF3-3621-6747-9830-20E260174E17}" name="Column12724" dataDxfId="3744"/>
    <tableColumn id="12761" xr3:uid="{E994A614-1C1D-D04D-804C-7AB8733999F5}" name="Column12725" dataDxfId="3743"/>
    <tableColumn id="12762" xr3:uid="{8F67E80F-B5DB-9147-B7CE-8690002EE0AD}" name="Column12726" dataDxfId="3742"/>
    <tableColumn id="12763" xr3:uid="{AC29DFB3-38E2-E34B-859D-B963CE24670C}" name="Column12727" dataDxfId="3741"/>
    <tableColumn id="12764" xr3:uid="{B8EED5CA-EC91-1B4C-8311-2F0665DF923B}" name="Column12728" dataDxfId="3740"/>
    <tableColumn id="12765" xr3:uid="{2D4C0A52-FAFB-024B-BCD8-F34E32866A0E}" name="Column12729" dataDxfId="3739"/>
    <tableColumn id="12766" xr3:uid="{A1A87BB6-74F4-984A-B3A7-D81503933714}" name="Column12730" dataDxfId="3738"/>
    <tableColumn id="12767" xr3:uid="{E50D0A44-D05B-5647-9D71-A26C57BAE989}" name="Column12731" dataDxfId="3737"/>
    <tableColumn id="12768" xr3:uid="{1FC7859B-5AA2-8648-9F4D-3AA847AA4B67}" name="Column12732" dataDxfId="3736"/>
    <tableColumn id="12769" xr3:uid="{11676049-4C3C-5846-A070-DC84117D76B3}" name="Column12733" dataDxfId="3735"/>
    <tableColumn id="12770" xr3:uid="{7D60D1E3-58A1-CB42-AEF9-F2CF382352BD}" name="Column12734" dataDxfId="3734"/>
    <tableColumn id="12771" xr3:uid="{83F55A3F-98D9-5D4B-9DBE-D41076AF995C}" name="Column12735" dataDxfId="3733"/>
    <tableColumn id="12772" xr3:uid="{19713B44-C5FA-924A-B0AF-151BA05151F0}" name="Column12736" dataDxfId="3732"/>
    <tableColumn id="12773" xr3:uid="{A1CD722C-8DA2-1046-8A66-7F6C3221CDFC}" name="Column12737" dataDxfId="3731"/>
    <tableColumn id="12774" xr3:uid="{545853FE-2F60-D948-BD85-52DD1E5EE75E}" name="Column12738" dataDxfId="3730"/>
    <tableColumn id="12775" xr3:uid="{A0F39101-15B8-FE42-A74F-4EC215575B44}" name="Column12739" dataDxfId="3729"/>
    <tableColumn id="12776" xr3:uid="{A4D6BA8E-3D55-484B-8FB1-1AEF03ACAAA2}" name="Column12740" dataDxfId="3728"/>
    <tableColumn id="12777" xr3:uid="{DB65DCFD-C887-4349-954D-818AC120692F}" name="Column12741" dataDxfId="3727"/>
    <tableColumn id="12778" xr3:uid="{1C389ED8-6C4D-6D43-BE67-086995B2FDF5}" name="Column12742" dataDxfId="3726"/>
    <tableColumn id="12779" xr3:uid="{19D637A7-83B9-F64C-B549-57DD99772693}" name="Column12743" dataDxfId="3725"/>
    <tableColumn id="12780" xr3:uid="{141D7B16-C17F-2441-A1E2-33492EAC2B73}" name="Column12744" dataDxfId="3724"/>
    <tableColumn id="12781" xr3:uid="{94C9460E-BDA0-FF45-B60B-458904DD5CC4}" name="Column12745" dataDxfId="3723"/>
    <tableColumn id="12782" xr3:uid="{DDDBDADE-C96C-CA45-91A5-086AED22C992}" name="Column12746" dataDxfId="3722"/>
    <tableColumn id="12783" xr3:uid="{0C872A5A-B2D5-F54A-980E-3F314AE54159}" name="Column12747" dataDxfId="3721"/>
    <tableColumn id="12784" xr3:uid="{68B8AE9F-80E1-654D-8175-B451426EBF41}" name="Column12748" dataDxfId="3720"/>
    <tableColumn id="12785" xr3:uid="{D7DD7558-4DCB-7543-A33E-12D0BBE8CE62}" name="Column12749" dataDxfId="3719"/>
    <tableColumn id="12786" xr3:uid="{AC7F0D13-9E7F-1540-9430-C75A156FFBB4}" name="Column12750" dataDxfId="3718"/>
    <tableColumn id="12787" xr3:uid="{52D86525-7AA9-A54D-8260-49605F2E0931}" name="Column12751" dataDxfId="3717"/>
    <tableColumn id="12788" xr3:uid="{F905F581-D47A-D84D-962F-7C0C51BC3571}" name="Column12752" dataDxfId="3716"/>
    <tableColumn id="12789" xr3:uid="{25307267-754B-8F41-89AC-A780CF3FB001}" name="Column12753" dataDxfId="3715"/>
    <tableColumn id="12790" xr3:uid="{8E78CDA8-C217-A34A-BAF3-9F4D48499B02}" name="Column12754" dataDxfId="3714"/>
    <tableColumn id="12791" xr3:uid="{57E0CB07-D81C-6D4E-AC84-6902EB673262}" name="Column12755" dataDxfId="3713"/>
    <tableColumn id="12792" xr3:uid="{EF670D5D-89C6-7847-B6FD-72A11684B700}" name="Column12756" dataDxfId="3712"/>
    <tableColumn id="12793" xr3:uid="{49A67E14-CD85-D548-B060-D7ECC03F75AA}" name="Column12757" dataDxfId="3711"/>
    <tableColumn id="12794" xr3:uid="{33D2A8F6-4FBC-294B-87FC-857E72653A2B}" name="Column12758" dataDxfId="3710"/>
    <tableColumn id="12795" xr3:uid="{E5DAB8DD-D897-2C4B-95D6-FE32CB7156F9}" name="Column12759" dataDxfId="3709"/>
    <tableColumn id="12796" xr3:uid="{2FA83F31-5D0B-2340-8734-42FCB53FDEBA}" name="Column12760" dataDxfId="3708"/>
    <tableColumn id="12797" xr3:uid="{D1750CBC-F9FA-334D-9155-88AD79DD2726}" name="Column12761" dataDxfId="3707"/>
    <tableColumn id="12798" xr3:uid="{FC78C85F-396E-2C40-BD8D-C53B1EA1A932}" name="Column12762" dataDxfId="3706"/>
    <tableColumn id="12799" xr3:uid="{53D3309B-9036-C643-A2B9-4A2966EF79CE}" name="Column12763" dataDxfId="3705"/>
    <tableColumn id="12800" xr3:uid="{3C236428-7382-6849-A228-989E03192E6F}" name="Column12764" dataDxfId="3704"/>
    <tableColumn id="12801" xr3:uid="{133DB246-5A6E-BD43-8885-FBFD75839826}" name="Column12765" dataDxfId="3703"/>
    <tableColumn id="12802" xr3:uid="{53F10F79-3AE1-B144-9159-5CF493F70087}" name="Column12766" dataDxfId="3702"/>
    <tableColumn id="12803" xr3:uid="{8D395A96-EAD0-EC48-B9A7-D66C050CC170}" name="Column12767" dataDxfId="3701"/>
    <tableColumn id="12804" xr3:uid="{44394000-2E5D-F142-A79E-8CC743F4B004}" name="Column12768" dataDxfId="3700"/>
    <tableColumn id="12805" xr3:uid="{70D53666-C0AD-5E40-A4F4-26B83497DD3F}" name="Column12769" dataDxfId="3699"/>
    <tableColumn id="12806" xr3:uid="{CC3F8B49-5521-5149-99BF-127292BA7DDA}" name="Column12770" dataDxfId="3698"/>
    <tableColumn id="12807" xr3:uid="{90421CCC-80D8-484E-BA9A-21ED3C385067}" name="Column12771" dataDxfId="3697"/>
    <tableColumn id="12808" xr3:uid="{3A69DE56-66DD-7D47-B327-3B0736860822}" name="Column12772" dataDxfId="3696"/>
    <tableColumn id="12809" xr3:uid="{5ABB25F7-B5D1-A445-940D-5E049DC6DF4D}" name="Column12773" dataDxfId="3695"/>
    <tableColumn id="12810" xr3:uid="{DA2375F6-1509-A146-8699-12A55B4F2847}" name="Column12774" dataDxfId="3694"/>
    <tableColumn id="12811" xr3:uid="{F7B66C1F-0707-A844-8313-5B9C55B2601B}" name="Column12775" dataDxfId="3693"/>
    <tableColumn id="12812" xr3:uid="{A80B690C-F1BC-0449-A935-6C0DE629A4A6}" name="Column12776" dataDxfId="3692"/>
    <tableColumn id="12813" xr3:uid="{B5BFB758-2B0D-B74F-8A75-F40CC7F540BA}" name="Column12777" dataDxfId="3691"/>
    <tableColumn id="12814" xr3:uid="{DD0EA644-D491-D84D-8B9D-D37796BD4EB4}" name="Column12778" dataDxfId="3690"/>
    <tableColumn id="12815" xr3:uid="{12998CD7-6262-164D-A4C9-03271441E196}" name="Column12779" dataDxfId="3689"/>
    <tableColumn id="12816" xr3:uid="{2928F8B5-D64E-3A4F-BA90-F6744149BF60}" name="Column12780" dataDxfId="3688"/>
    <tableColumn id="12817" xr3:uid="{2D57D2FF-B368-3545-94A6-D248B664B916}" name="Column12781" dataDxfId="3687"/>
    <tableColumn id="12818" xr3:uid="{B1B94B2A-83A8-FA42-8097-FD5AC1A4A93E}" name="Column12782" dataDxfId="3686"/>
    <tableColumn id="12819" xr3:uid="{C169AD6A-D7D0-654D-9A6D-8C16CC288794}" name="Column12783" dataDxfId="3685"/>
    <tableColumn id="12820" xr3:uid="{022A3BA6-0BBA-3843-8C5C-2050B34BFD05}" name="Column12784" dataDxfId="3684"/>
    <tableColumn id="12821" xr3:uid="{BD6894E3-51D6-F84B-A362-BCBEE38CD1E6}" name="Column12785" dataDxfId="3683"/>
    <tableColumn id="12822" xr3:uid="{09438DA3-3EAC-7245-9928-890A1668BC5A}" name="Column12786" dataDxfId="3682"/>
    <tableColumn id="12823" xr3:uid="{FC59A0BE-EBB4-614E-B905-2ABA314B5A70}" name="Column12787" dataDxfId="3681"/>
    <tableColumn id="12824" xr3:uid="{7988C984-686E-CE4F-8738-8D012F27C8B9}" name="Column12788" dataDxfId="3680"/>
    <tableColumn id="12825" xr3:uid="{87195DD2-BBF6-2C47-8796-790C46A17DD3}" name="Column12789" dataDxfId="3679"/>
    <tableColumn id="12826" xr3:uid="{21FBB896-DC05-8449-9C87-185A27CDCC9E}" name="Column12790" dataDxfId="3678"/>
    <tableColumn id="12827" xr3:uid="{6B104A6E-9702-A943-A885-AFA3BF1917F5}" name="Column12791" dataDxfId="3677"/>
    <tableColumn id="12828" xr3:uid="{DFE1ECE1-54D0-9844-9CA8-AC080D7FBE9F}" name="Column12792" dataDxfId="3676"/>
    <tableColumn id="12829" xr3:uid="{25BFDD31-6A49-5443-B34D-2B45423D134E}" name="Column12793" dataDxfId="3675"/>
    <tableColumn id="12830" xr3:uid="{660095AA-0C60-2142-B923-709C65961814}" name="Column12794" dataDxfId="3674"/>
    <tableColumn id="12831" xr3:uid="{67A138D2-8C0B-F140-8FD9-479BE414EE74}" name="Column12795" dataDxfId="3673"/>
    <tableColumn id="12832" xr3:uid="{0853775B-D65E-BA42-8974-2223AB69E469}" name="Column12796" dataDxfId="3672"/>
    <tableColumn id="12833" xr3:uid="{D067723C-47D1-8442-8D59-1BA6DA69211F}" name="Column12797" dataDxfId="3671"/>
    <tableColumn id="12834" xr3:uid="{730828BB-7049-4848-A04B-6F1C59ECE419}" name="Column12798" dataDxfId="3670"/>
    <tableColumn id="12835" xr3:uid="{09219D2D-80FB-C343-9214-180550065E31}" name="Column12799" dataDxfId="3669"/>
    <tableColumn id="12836" xr3:uid="{4C8A232F-A43A-1042-A873-5CAE8860D43B}" name="Column12800" dataDxfId="3668"/>
    <tableColumn id="12837" xr3:uid="{7666D24D-CF74-7D4E-B4A8-BACCDC8B1943}" name="Column12801" dataDxfId="3667"/>
    <tableColumn id="12838" xr3:uid="{31B083D3-F7C5-864E-B411-D1C47553937F}" name="Column12802" dataDxfId="3666"/>
    <tableColumn id="12839" xr3:uid="{380C80F7-129E-2C4E-900F-DAB1653F48BC}" name="Column12803" dataDxfId="3665"/>
    <tableColumn id="12840" xr3:uid="{CC28F295-B3A8-5A4A-92AF-7D4B4A483A8C}" name="Column12804" dataDxfId="3664"/>
    <tableColumn id="12841" xr3:uid="{8BC1D602-ED9D-6742-BEA2-C9B2618E7BEF}" name="Column12805" dataDxfId="3663"/>
    <tableColumn id="12842" xr3:uid="{05227E9C-893B-6F45-BFCB-207795DB75CC}" name="Column12806" dataDxfId="3662"/>
    <tableColumn id="12843" xr3:uid="{2CE72FDB-454C-A742-8A2B-793B0E443445}" name="Column12807" dataDxfId="3661"/>
    <tableColumn id="12844" xr3:uid="{F50504C9-E644-E540-A373-9133CF5A223A}" name="Column12808" dataDxfId="3660"/>
    <tableColumn id="12845" xr3:uid="{988CB84B-E435-DA4E-9CA5-0EBB319747D6}" name="Column12809" dataDxfId="3659"/>
    <tableColumn id="12846" xr3:uid="{343232F2-63C2-924C-982E-52A119202B80}" name="Column12810" dataDxfId="3658"/>
    <tableColumn id="12847" xr3:uid="{6DEE5308-6D94-B048-8537-D33F09D748B1}" name="Column12811" dataDxfId="3657"/>
    <tableColumn id="12848" xr3:uid="{2B49B079-B1E6-C04A-8A62-CCDCC7D4DB6A}" name="Column12812" dataDxfId="3656"/>
    <tableColumn id="12849" xr3:uid="{C38B6E68-B0C0-9845-A147-54568F40CC6B}" name="Column12813" dataDxfId="3655"/>
    <tableColumn id="12850" xr3:uid="{FD421346-F42E-9E46-9DC8-D321FA1CB3AE}" name="Column12814" dataDxfId="3654"/>
    <tableColumn id="12851" xr3:uid="{58B968A0-E940-3940-BD72-790D0E934DF6}" name="Column12815" dataDxfId="3653"/>
    <tableColumn id="12852" xr3:uid="{8488EE9E-F7E5-924B-9B91-064EC26DA7AE}" name="Column12816" dataDxfId="3652"/>
    <tableColumn id="12853" xr3:uid="{41C94681-F172-A24C-90E1-3FEADDF78143}" name="Column12817" dataDxfId="3651"/>
    <tableColumn id="12854" xr3:uid="{194D6D22-9761-2A46-966E-8B0F349D6D5F}" name="Column12818" dataDxfId="3650"/>
    <tableColumn id="12855" xr3:uid="{0A13AFA5-3498-BB4E-9C1D-A0FB35B50B8B}" name="Column12819" dataDxfId="3649"/>
    <tableColumn id="12856" xr3:uid="{35067526-3C71-F842-B40A-85ECB3F30EC7}" name="Column12820" dataDxfId="3648"/>
    <tableColumn id="12857" xr3:uid="{34E38BCF-D44E-1546-9A11-F19CEC9FBF28}" name="Column12821" dataDxfId="3647"/>
    <tableColumn id="12858" xr3:uid="{094E2F50-92C9-374D-B056-D5FBE1D4DE28}" name="Column12822" dataDxfId="3646"/>
    <tableColumn id="12859" xr3:uid="{343A39FB-1DBB-BA42-A7ED-C945114C042C}" name="Column12823" dataDxfId="3645"/>
    <tableColumn id="12860" xr3:uid="{5BF0D84A-5FB6-6B4D-A97A-5F69FA01585D}" name="Column12824" dataDxfId="3644"/>
    <tableColumn id="12861" xr3:uid="{3E4CF586-CE5F-E34D-A597-6676FE35EBD9}" name="Column12825" dataDxfId="3643"/>
    <tableColumn id="12862" xr3:uid="{FC067C21-B17A-6C4B-8F33-23AFA543D3C4}" name="Column12826" dataDxfId="3642"/>
    <tableColumn id="12863" xr3:uid="{2D0E4DEC-A356-8B44-94DA-8FA7A38998E1}" name="Column12827" dataDxfId="3641"/>
    <tableColumn id="12864" xr3:uid="{54730092-079E-5B49-AE7C-3D450A79B33A}" name="Column12828" dataDxfId="3640"/>
    <tableColumn id="12865" xr3:uid="{AE3F37E0-652D-EC4E-986D-AFC08EB2CA38}" name="Column12829" dataDxfId="3639"/>
    <tableColumn id="12866" xr3:uid="{3FD4A45B-1F43-9F44-BC89-C6A9FC56E0D3}" name="Column12830" dataDxfId="3638"/>
    <tableColumn id="12867" xr3:uid="{4CCD53C1-2D6B-5341-8EE1-0A237859395D}" name="Column12831" dataDxfId="3637"/>
    <tableColumn id="12868" xr3:uid="{D374752B-8E14-784D-B6BB-A1B3FECF3E10}" name="Column12832" dataDxfId="3636"/>
    <tableColumn id="12869" xr3:uid="{8C03C4E1-A2FC-5644-8D14-597E0AB84C04}" name="Column12833" dataDxfId="3635"/>
    <tableColumn id="12870" xr3:uid="{4809275D-2495-5F43-B3D2-842DCD434C74}" name="Column12834" dataDxfId="3634"/>
    <tableColumn id="12871" xr3:uid="{D126A854-44D5-2E44-AE02-9543B5FAF547}" name="Column12835" dataDxfId="3633"/>
    <tableColumn id="12872" xr3:uid="{0AADD16D-F8E1-304E-A727-93B77CCCCE8E}" name="Column12836" dataDxfId="3632"/>
    <tableColumn id="12873" xr3:uid="{99DF1B05-D6AC-084F-8799-0E45D429C614}" name="Column12837" dataDxfId="3631"/>
    <tableColumn id="12874" xr3:uid="{97C30D1B-1D21-9848-B728-2620A87B828C}" name="Column12838" dataDxfId="3630"/>
    <tableColumn id="12875" xr3:uid="{F0FE82B3-5125-FC44-AA79-8CBE41EBD6FF}" name="Column12839" dataDxfId="3629"/>
    <tableColumn id="12876" xr3:uid="{A8B4BF85-3442-824E-87E1-EC7E885BBC18}" name="Column12840" dataDxfId="3628"/>
    <tableColumn id="12877" xr3:uid="{1324CE5C-B253-F443-8DC8-6D3A27C8561F}" name="Column12841" dataDxfId="3627"/>
    <tableColumn id="12878" xr3:uid="{A17C83F0-3CE0-4440-829B-2C5A148343DB}" name="Column12842" dataDxfId="3626"/>
    <tableColumn id="12879" xr3:uid="{97D99341-59BD-7D48-8856-4F721920F4CF}" name="Column12843" dataDxfId="3625"/>
    <tableColumn id="12880" xr3:uid="{3A4275A5-5F75-D649-8140-53959E601751}" name="Column12844" dataDxfId="3624"/>
    <tableColumn id="12881" xr3:uid="{8F736EB5-CFA5-A24B-9E91-92126323A083}" name="Column12845" dataDxfId="3623"/>
    <tableColumn id="12882" xr3:uid="{F5CB23AA-8F7E-E24B-959E-A90ABDFDFC55}" name="Column12846" dataDxfId="3622"/>
    <tableColumn id="12883" xr3:uid="{DE4530ED-737F-0749-974A-1A0FE1A95601}" name="Column12847" dataDxfId="3621"/>
    <tableColumn id="12884" xr3:uid="{EED2420B-1320-1B49-B2D8-A972D00A8A84}" name="Column12848" dataDxfId="3620"/>
    <tableColumn id="12885" xr3:uid="{537D9381-3398-A845-9CCD-3AC735EE36D3}" name="Column12849" dataDxfId="3619"/>
    <tableColumn id="12886" xr3:uid="{36D3ADE2-E869-F64C-B7FC-BDB6F88ACFD7}" name="Column12850" dataDxfId="3618"/>
    <tableColumn id="12887" xr3:uid="{DCEDC7FA-BB4A-B344-85AC-9AC300D1F088}" name="Column12851" dataDxfId="3617"/>
    <tableColumn id="12888" xr3:uid="{64B09C02-7721-4642-95CA-849BB2378530}" name="Column12852" dataDxfId="3616"/>
    <tableColumn id="12889" xr3:uid="{334A8592-D303-764B-B7D5-979785D1117F}" name="Column12853" dataDxfId="3615"/>
    <tableColumn id="12890" xr3:uid="{F8FFDBE4-8E3E-5242-9596-2B1DD78750AE}" name="Column12854" dataDxfId="3614"/>
    <tableColumn id="12891" xr3:uid="{A170B40B-2581-D749-8FB7-12C3B93A6A83}" name="Column12855" dataDxfId="3613"/>
    <tableColumn id="12892" xr3:uid="{2B82F38C-8C22-0343-808E-1152AFE58CC5}" name="Column12856" dataDxfId="3612"/>
    <tableColumn id="12893" xr3:uid="{A7DC8795-4F2E-2442-B86A-7445AD6A0CF5}" name="Column12857" dataDxfId="3611"/>
    <tableColumn id="12894" xr3:uid="{13E842F4-BD3E-994B-91CA-2BB5BB13F140}" name="Column12858" dataDxfId="3610"/>
    <tableColumn id="12895" xr3:uid="{1A37A416-C3E0-7A48-8430-CEC3010CBD10}" name="Column12859" dataDxfId="3609"/>
    <tableColumn id="12896" xr3:uid="{83FBB219-2B86-CD40-A081-D7CFF0B766B4}" name="Column12860" dataDxfId="3608"/>
    <tableColumn id="12897" xr3:uid="{7CDADF2A-65DE-7A40-ABB6-1CC3928987EF}" name="Column12861" dataDxfId="3607"/>
    <tableColumn id="12898" xr3:uid="{E5A3A676-F807-C14B-A9D6-5391B7B7AE16}" name="Column12862" dataDxfId="3606"/>
    <tableColumn id="12899" xr3:uid="{906025AF-AB49-604F-9755-14DE55E8B2DE}" name="Column12863" dataDxfId="3605"/>
    <tableColumn id="12900" xr3:uid="{8D35CEB7-4887-2549-BAE1-9B19535C1E9A}" name="Column12864" dataDxfId="3604"/>
    <tableColumn id="12901" xr3:uid="{60FAF3DC-DF9D-9642-9842-2B2E28273312}" name="Column12865" dataDxfId="3603"/>
    <tableColumn id="12902" xr3:uid="{781EAC54-7850-1B45-87E2-E8F99AEC14A6}" name="Column12866" dataDxfId="3602"/>
    <tableColumn id="12903" xr3:uid="{F89AAF44-360B-414E-9182-3A1CD69F749C}" name="Column12867" dataDxfId="3601"/>
    <tableColumn id="12904" xr3:uid="{C4BC3357-C7E8-2043-852F-B1EE7B1DCCFF}" name="Column12868" dataDxfId="3600"/>
    <tableColumn id="12905" xr3:uid="{6707FDA4-20AE-8646-A06A-A55630E5D362}" name="Column12869" dataDxfId="3599"/>
    <tableColumn id="12906" xr3:uid="{62D68456-BEDC-0249-B48B-2F8E61BCC42A}" name="Column12870" dataDxfId="3598"/>
    <tableColumn id="12907" xr3:uid="{FD81830A-9847-754D-B1E3-4E99FBC8C313}" name="Column12871" dataDxfId="3597"/>
    <tableColumn id="12908" xr3:uid="{5374A80F-C2E5-6B41-9809-B5965C8910F4}" name="Column12872" dataDxfId="3596"/>
    <tableColumn id="12909" xr3:uid="{8366D0B2-2370-614E-ABE6-829022269486}" name="Column12873" dataDxfId="3595"/>
    <tableColumn id="12910" xr3:uid="{931FBC16-1F67-7640-BCC1-8AA785797E75}" name="Column12874" dataDxfId="3594"/>
    <tableColumn id="12911" xr3:uid="{FF2E7FAB-DF41-6341-B7D7-FF2170224B11}" name="Column12875" dataDxfId="3593"/>
    <tableColumn id="12912" xr3:uid="{D5AA1EEA-1D57-F345-AB38-BEEC37F9CB65}" name="Column12876" dataDxfId="3592"/>
    <tableColumn id="12913" xr3:uid="{A9690450-96AC-B547-9C29-9E06991CA757}" name="Column12877" dataDxfId="3591"/>
    <tableColumn id="12914" xr3:uid="{54129DB5-7209-FF47-AD32-DE35996CEB3F}" name="Column12878" dataDxfId="3590"/>
    <tableColumn id="12915" xr3:uid="{C8BCB3AF-CDE9-DE41-BE99-C9458AF80FF9}" name="Column12879" dataDxfId="3589"/>
    <tableColumn id="12916" xr3:uid="{21046229-E41C-C74D-A1DA-DD6DCF199EF8}" name="Column12880" dataDxfId="3588"/>
    <tableColumn id="12917" xr3:uid="{A9D69CE3-3D7B-B141-9A01-819C8F9DBB74}" name="Column12881" dataDxfId="3587"/>
    <tableColumn id="12918" xr3:uid="{FC855879-BB61-C24B-A36F-B101FBD8CDCA}" name="Column12882" dataDxfId="3586"/>
    <tableColumn id="12919" xr3:uid="{15DD187C-C247-0446-A740-82A6970DE0AA}" name="Column12883" dataDxfId="3585"/>
    <tableColumn id="12920" xr3:uid="{D4B2CA5D-2620-8241-99F7-85E5C2E917E4}" name="Column12884" dataDxfId="3584"/>
    <tableColumn id="12921" xr3:uid="{7D4E3821-0246-344B-847D-7527E888B293}" name="Column12885" dataDxfId="3583"/>
    <tableColumn id="12922" xr3:uid="{132A553D-393B-D044-A3FC-40CA4EF92555}" name="Column12886" dataDxfId="3582"/>
    <tableColumn id="12923" xr3:uid="{6BFF6279-6D5A-D448-AECC-996C8AE61467}" name="Column12887" dataDxfId="3581"/>
    <tableColumn id="12924" xr3:uid="{197E9D80-B284-F942-93DA-DBACBA7AB177}" name="Column12888" dataDxfId="3580"/>
    <tableColumn id="12925" xr3:uid="{DBB788DF-2FC1-9D4B-B156-05F542F53F63}" name="Column12889" dataDxfId="3579"/>
    <tableColumn id="12926" xr3:uid="{72F07FE6-ECF6-ED48-BBD8-6F080D6FE1BE}" name="Column12890" dataDxfId="3578"/>
    <tableColumn id="12927" xr3:uid="{5E4D5796-A540-C144-886F-D3F6E8423E04}" name="Column12891" dataDxfId="3577"/>
    <tableColumn id="12928" xr3:uid="{610B5C93-19D2-E043-8230-936222E10671}" name="Column12892" dataDxfId="3576"/>
    <tableColumn id="12929" xr3:uid="{2724F66C-42E5-6F46-B4B2-EAF4575A5978}" name="Column12893" dataDxfId="3575"/>
    <tableColumn id="12930" xr3:uid="{E824AC00-341B-6647-8CE1-3B99F9598ED0}" name="Column12894" dataDxfId="3574"/>
    <tableColumn id="12931" xr3:uid="{D73E82F3-8190-6E44-9DCD-8A18A8607EE9}" name="Column12895" dataDxfId="3573"/>
    <tableColumn id="12932" xr3:uid="{BD23B6BB-2D7B-D446-A4B4-F448AD86648C}" name="Column12896" dataDxfId="3572"/>
    <tableColumn id="12933" xr3:uid="{3C9C8B87-E4BF-BD4A-92D7-AA7395855CB1}" name="Column12897" dataDxfId="3571"/>
    <tableColumn id="12934" xr3:uid="{791C61A1-D568-EA41-812C-7EDD719286A9}" name="Column12898" dataDxfId="3570"/>
    <tableColumn id="12935" xr3:uid="{18964E1A-2018-4746-AB5E-57B2B9F357A6}" name="Column12899" dataDxfId="3569"/>
    <tableColumn id="12936" xr3:uid="{7AB807D5-AB3E-D243-972A-02E8EC08113C}" name="Column12900" dataDxfId="3568"/>
    <tableColumn id="12937" xr3:uid="{8B8A9A68-908C-8B4C-9793-B88E310F1068}" name="Column12901" dataDxfId="3567"/>
    <tableColumn id="12938" xr3:uid="{577A49D7-9CB2-0543-8A22-4B603EF251DB}" name="Column12902" dataDxfId="3566"/>
    <tableColumn id="12939" xr3:uid="{AE68F04B-8320-4C41-AF70-BB9B698A1359}" name="Column12903" dataDxfId="3565"/>
    <tableColumn id="12940" xr3:uid="{E696ECDA-3898-0745-8AA2-815368652C40}" name="Column12904" dataDxfId="3564"/>
    <tableColumn id="12941" xr3:uid="{B1B260C4-7C64-DC44-AEF6-90F9B8BDCD26}" name="Column12905" dataDxfId="3563"/>
    <tableColumn id="12942" xr3:uid="{A2A4CBB6-60D2-9849-BBB9-62A95B9D4C39}" name="Column12906" dataDxfId="3562"/>
    <tableColumn id="12943" xr3:uid="{0F0B1C81-28EE-2448-AA4F-481BC2B58A48}" name="Column12907" dataDxfId="3561"/>
    <tableColumn id="12944" xr3:uid="{B74360B9-F447-724A-8A9A-8BB78E46B2E4}" name="Column12908" dataDxfId="3560"/>
    <tableColumn id="12945" xr3:uid="{D0253939-A707-324F-AED9-4706053F9F6D}" name="Column12909" dataDxfId="3559"/>
    <tableColumn id="12946" xr3:uid="{46F1E849-4DF0-C049-9824-E9CE09C77C94}" name="Column12910" dataDxfId="3558"/>
    <tableColumn id="12947" xr3:uid="{F8AF1B64-9286-894A-82B1-80CD0C04C6BC}" name="Column12911" dataDxfId="3557"/>
    <tableColumn id="12948" xr3:uid="{E31BE0C6-FF57-A146-8EE1-4F5D0C1ECB07}" name="Column12912" dataDxfId="3556"/>
    <tableColumn id="12949" xr3:uid="{793C0263-65CB-6640-AC49-62EA7F867AAF}" name="Column12913" dataDxfId="3555"/>
    <tableColumn id="12950" xr3:uid="{7AB5F518-236A-034F-9ADF-8FA52317588D}" name="Column12914" dataDxfId="3554"/>
    <tableColumn id="12951" xr3:uid="{E61201E0-D366-6846-8519-432B8E28E619}" name="Column12915" dataDxfId="3553"/>
    <tableColumn id="12952" xr3:uid="{BD44184F-7BEC-8340-846A-25CA566CF9EC}" name="Column12916" dataDxfId="3552"/>
    <tableColumn id="12953" xr3:uid="{3EE427AC-7500-ED4B-8A6D-C808347AF2C9}" name="Column12917" dataDxfId="3551"/>
    <tableColumn id="12954" xr3:uid="{908552C9-FF34-DD4B-985E-BE0C5098AD17}" name="Column12918" dataDxfId="3550"/>
    <tableColumn id="12955" xr3:uid="{E92F6A02-C0DC-3C4B-81E9-2E2EC82873EB}" name="Column12919" dataDxfId="3549"/>
    <tableColumn id="12956" xr3:uid="{5ED8A836-226D-B741-BB6F-5F2B886714AD}" name="Column12920" dataDxfId="3548"/>
    <tableColumn id="12957" xr3:uid="{0DC78FEC-9EE0-2642-983E-A9D53F454FC7}" name="Column12921" dataDxfId="3547"/>
    <tableColumn id="12958" xr3:uid="{475E1F02-D678-7245-BFBA-5325F5C50E1B}" name="Column12922" dataDxfId="3546"/>
    <tableColumn id="12959" xr3:uid="{459FB000-8EC4-4A45-BE4C-69CCAB980A3B}" name="Column12923" dataDxfId="3545"/>
    <tableColumn id="12960" xr3:uid="{CEF0EBD8-5914-FA40-AC5C-6A0900470C7E}" name="Column12924" dataDxfId="3544"/>
    <tableColumn id="12961" xr3:uid="{B169D673-E948-F146-B909-63ACE2AAC254}" name="Column12925" dataDxfId="3543"/>
    <tableColumn id="12962" xr3:uid="{57CE80A9-FFE7-934A-94E5-3AFBEAAE3A81}" name="Column12926" dataDxfId="3542"/>
    <tableColumn id="12963" xr3:uid="{E3393A5B-FD92-1D40-9753-C5D262243A61}" name="Column12927" dataDxfId="3541"/>
    <tableColumn id="12964" xr3:uid="{44ADD5BA-734E-4145-9CD7-3291096DF228}" name="Column12928" dataDxfId="3540"/>
    <tableColumn id="12965" xr3:uid="{9C9B36E6-01B9-CE44-B17B-D555FD254D30}" name="Column12929" dataDxfId="3539"/>
    <tableColumn id="12966" xr3:uid="{76482194-9C02-CD43-A996-B1F137CCD6AD}" name="Column12930" dataDxfId="3538"/>
    <tableColumn id="12967" xr3:uid="{8B669F59-20FB-CF45-AE54-F06FB6A8B233}" name="Column12931" dataDxfId="3537"/>
    <tableColumn id="12968" xr3:uid="{DA6ED438-0F5C-C34F-818C-42197493E38A}" name="Column12932" dataDxfId="3536"/>
    <tableColumn id="12969" xr3:uid="{889F1ED9-B501-5C49-9B9C-862A150D55DD}" name="Column12933" dataDxfId="3535"/>
    <tableColumn id="12970" xr3:uid="{35777AC1-B1DB-9542-AF3E-63FB73A2812A}" name="Column12934" dataDxfId="3534"/>
    <tableColumn id="12971" xr3:uid="{E6D599D8-AF1A-BA43-9BF7-17CE4396F6DF}" name="Column12935" dataDxfId="3533"/>
    <tableColumn id="12972" xr3:uid="{8B11F83F-1BE6-664D-8F35-04215573E11F}" name="Column12936" dataDxfId="3532"/>
    <tableColumn id="12973" xr3:uid="{A65CB0AC-7AB5-6040-9B6A-ABFE373ED096}" name="Column12937" dataDxfId="3531"/>
    <tableColumn id="12974" xr3:uid="{329445C8-F51B-0846-845C-4EF9ACC4F62D}" name="Column12938" dataDxfId="3530"/>
    <tableColumn id="12975" xr3:uid="{AF8CBAA1-46C3-9B49-A0DA-2AE2D93910CF}" name="Column12939" dataDxfId="3529"/>
    <tableColumn id="12976" xr3:uid="{3A0FB816-3007-B441-AE5D-CA030AAB110F}" name="Column12940" dataDxfId="3528"/>
    <tableColumn id="12977" xr3:uid="{17238427-1777-564E-9645-C1C8D8260C8C}" name="Column12941" dataDxfId="3527"/>
    <tableColumn id="12978" xr3:uid="{C0C414A0-E7FC-0742-916A-C8C307D68E73}" name="Column12942" dataDxfId="3526"/>
    <tableColumn id="12979" xr3:uid="{56DBE00B-751B-424D-9F90-3C30F672666F}" name="Column12943" dataDxfId="3525"/>
    <tableColumn id="12980" xr3:uid="{005B75BE-3BDF-934C-8C36-C51966E9149D}" name="Column12944" dataDxfId="3524"/>
    <tableColumn id="12981" xr3:uid="{D8E6A099-75D2-CD44-8807-D791C7DB8A86}" name="Column12945" dataDxfId="3523"/>
    <tableColumn id="12982" xr3:uid="{CB115387-398C-6349-AC15-8F17FBAAFDCD}" name="Column12946" dataDxfId="3522"/>
    <tableColumn id="12983" xr3:uid="{CD524E67-3669-CE41-B5EF-47EBB487E38B}" name="Column12947" dataDxfId="3521"/>
    <tableColumn id="12984" xr3:uid="{2D65234E-47AD-DB43-9581-CEA009C144C7}" name="Column12948" dataDxfId="3520"/>
    <tableColumn id="12985" xr3:uid="{3DA9C989-C17A-974D-8C79-AFECE971BD05}" name="Column12949" dataDxfId="3519"/>
    <tableColumn id="12986" xr3:uid="{BA13C665-A784-EF4C-BD39-4DA1815F7F51}" name="Column12950" dataDxfId="3518"/>
    <tableColumn id="12987" xr3:uid="{CD70B385-0C7A-EF48-B816-EAF19D358B80}" name="Column12951" dataDxfId="3517"/>
    <tableColumn id="12988" xr3:uid="{3CA8D4E9-574D-C844-93FC-0E2C9EE13C8A}" name="Column12952" dataDxfId="3516"/>
    <tableColumn id="12989" xr3:uid="{D9F2A214-3CA5-F949-A3AD-145964DBB1CA}" name="Column12953" dataDxfId="3515"/>
    <tableColumn id="12990" xr3:uid="{1BD9538C-1E38-C44D-A178-D58FDFADCB47}" name="Column12954" dataDxfId="3514"/>
    <tableColumn id="12991" xr3:uid="{FF41E2E4-17C8-5A48-B421-992F188C666C}" name="Column12955" dataDxfId="3513"/>
    <tableColumn id="12992" xr3:uid="{E49B8B6B-3280-7641-B9B1-8DA78D025153}" name="Column12956" dataDxfId="3512"/>
    <tableColumn id="12993" xr3:uid="{38929A2D-C5BC-1145-A60C-6B019D56411D}" name="Column12957" dataDxfId="3511"/>
    <tableColumn id="12994" xr3:uid="{29FC2B7D-62C4-C74B-856F-9D9EDDEF3F13}" name="Column12958" dataDxfId="3510"/>
    <tableColumn id="12995" xr3:uid="{967734F4-EECD-774F-B77A-95E7881B5386}" name="Column12959" dataDxfId="3509"/>
    <tableColumn id="12996" xr3:uid="{8DAECAF0-F162-624C-86EF-8B4ADB1FF6AD}" name="Column12960" dataDxfId="3508"/>
    <tableColumn id="12997" xr3:uid="{56ADA3BB-E472-DB42-9D0E-D8805B911A5D}" name="Column12961" dataDxfId="3507"/>
    <tableColumn id="12998" xr3:uid="{45100D44-5583-FE4A-8DD0-2B2E870163E0}" name="Column12962" dataDxfId="3506"/>
    <tableColumn id="12999" xr3:uid="{133C4020-BE4B-F243-9D61-8EC8FA38B7DD}" name="Column12963" dataDxfId="3505"/>
    <tableColumn id="13000" xr3:uid="{95C1ED4E-7F7B-1D44-BA05-7590397CF839}" name="Column12964" dataDxfId="3504"/>
    <tableColumn id="13001" xr3:uid="{58324C2E-64DA-DD40-B998-4B8597A609CF}" name="Column12965" dataDxfId="3503"/>
    <tableColumn id="13002" xr3:uid="{95D6DF4D-1DDC-FB4C-84E0-D8E70B3B3BD2}" name="Column12966" dataDxfId="3502"/>
    <tableColumn id="13003" xr3:uid="{0B935048-81BA-E34D-AA04-832FFDF0405A}" name="Column12967" dataDxfId="3501"/>
    <tableColumn id="13004" xr3:uid="{31C861AC-8C9A-334B-84B1-659C95189134}" name="Column12968" dataDxfId="3500"/>
    <tableColumn id="13005" xr3:uid="{94EA2F7B-96D8-A24E-BDDB-DB5707293EF0}" name="Column12969" dataDxfId="3499"/>
    <tableColumn id="13006" xr3:uid="{D2B15D43-A71D-504E-813F-0E346B518F43}" name="Column12970" dataDxfId="3498"/>
    <tableColumn id="13007" xr3:uid="{3FF8DDF8-DC03-BE48-8411-1070E84204C4}" name="Column12971" dataDxfId="3497"/>
    <tableColumn id="13008" xr3:uid="{52FA0131-8DE3-D24A-9CBB-0BD49578169F}" name="Column12972" dataDxfId="3496"/>
    <tableColumn id="13009" xr3:uid="{02E401AC-16ED-6143-B878-3EF81CBD6401}" name="Column12973" dataDxfId="3495"/>
    <tableColumn id="13010" xr3:uid="{7C47FA7B-C7E3-5642-9533-6B90122E4B60}" name="Column12974" dataDxfId="3494"/>
    <tableColumn id="13011" xr3:uid="{2A66D32A-07B1-DA4F-932D-7FADF1D1C873}" name="Column12975" dataDxfId="3493"/>
    <tableColumn id="13012" xr3:uid="{B79FE237-A0D7-F340-85AA-CF2778FB0D32}" name="Column12976" dataDxfId="3492"/>
    <tableColumn id="13013" xr3:uid="{E8C52381-448A-A949-9759-B7F914B1D4EF}" name="Column12977" dataDxfId="3491"/>
    <tableColumn id="13014" xr3:uid="{08206541-DFC1-174F-8946-5578459D6A5A}" name="Column12978" dataDxfId="3490"/>
    <tableColumn id="13015" xr3:uid="{EF439B49-5080-184B-B664-5FD90140476E}" name="Column12979" dataDxfId="3489"/>
    <tableColumn id="13016" xr3:uid="{CD2219B6-3147-9B45-98A8-4E67BC662A6A}" name="Column12980" dataDxfId="3488"/>
    <tableColumn id="13017" xr3:uid="{D2DC2A49-CAFF-424B-93FA-95278C1FD8FE}" name="Column12981" dataDxfId="3487"/>
    <tableColumn id="13018" xr3:uid="{6A9F829C-A253-A141-98A1-A1B779D31F6C}" name="Column12982" dataDxfId="3486"/>
    <tableColumn id="13019" xr3:uid="{105F064F-1AE7-D943-9E20-7A98EDC2072F}" name="Column12983" dataDxfId="3485"/>
    <tableColumn id="13020" xr3:uid="{027E113B-7A08-5240-A315-2300D3581896}" name="Column12984" dataDxfId="3484"/>
    <tableColumn id="13021" xr3:uid="{18C1D84B-6160-2E4D-9247-3E447A4BBEB5}" name="Column12985" dataDxfId="3483"/>
    <tableColumn id="13022" xr3:uid="{D7B78AAA-2796-DA46-811C-9458DFF0EDDF}" name="Column12986" dataDxfId="3482"/>
    <tableColumn id="13023" xr3:uid="{7A1FC2BB-C587-654D-90B2-EDFBBDAD15C2}" name="Column12987" dataDxfId="3481"/>
    <tableColumn id="13024" xr3:uid="{BFC74F21-70E9-1E4E-ACD6-932D37E8311C}" name="Column12988" dataDxfId="3480"/>
    <tableColumn id="13025" xr3:uid="{305CBE4F-E0C7-CE45-A015-2833E88E2512}" name="Column12989" dataDxfId="3479"/>
    <tableColumn id="13026" xr3:uid="{77A233C7-BB6C-FB4A-B180-25CC205470BC}" name="Column12990" dataDxfId="3478"/>
    <tableColumn id="13027" xr3:uid="{A4EEC1C0-E47E-334A-B788-84044D7181B2}" name="Column12991" dataDxfId="3477"/>
    <tableColumn id="13028" xr3:uid="{5C033D84-93DF-A94A-B3DA-31FB343B91CC}" name="Column12992" dataDxfId="3476"/>
    <tableColumn id="13029" xr3:uid="{FE27A8E5-2440-644E-95DD-D247B3AC7F66}" name="Column12993" dataDxfId="3475"/>
    <tableColumn id="13030" xr3:uid="{A7FB38A7-C778-1A4C-9A32-52848D15BC62}" name="Column12994" dataDxfId="3474"/>
    <tableColumn id="13031" xr3:uid="{7D229ABC-2069-8540-8198-50F899D752D0}" name="Column12995" dataDxfId="3473"/>
    <tableColumn id="13032" xr3:uid="{EB2E4454-E0BC-C34A-89E8-C99CE4E4D647}" name="Column12996" dataDxfId="3472"/>
    <tableColumn id="13033" xr3:uid="{6E2404BB-B555-B14F-9948-1D04D4AA4526}" name="Column12997" dataDxfId="3471"/>
    <tableColumn id="13034" xr3:uid="{4A83DD18-6AAE-1246-9D07-9209FC00C24C}" name="Column12998" dataDxfId="3470"/>
    <tableColumn id="13035" xr3:uid="{753A9E2B-38A5-7F4F-998E-408DF7767295}" name="Column12999" dataDxfId="3469"/>
    <tableColumn id="13036" xr3:uid="{6BF8A545-3FB5-4644-8844-3EDC88382D42}" name="Column13000" dataDxfId="3468"/>
    <tableColumn id="13037" xr3:uid="{6F8C07E1-A650-1643-AB1D-EECD75DE9C96}" name="Column13001" dataDxfId="3467"/>
    <tableColumn id="13038" xr3:uid="{E1D2E9D0-8FB1-C449-8A3E-4B21A8C96C70}" name="Column13002" dataDxfId="3466"/>
    <tableColumn id="13039" xr3:uid="{A475B5C9-336C-8749-B819-287CF7A890CD}" name="Column13003" dataDxfId="3465"/>
    <tableColumn id="13040" xr3:uid="{865803EE-C091-9146-ACE1-B6963D2633CE}" name="Column13004" dataDxfId="3464"/>
    <tableColumn id="13041" xr3:uid="{9DFAA898-6A3C-8E4F-8FF4-092554103FC5}" name="Column13005" dataDxfId="3463"/>
    <tableColumn id="13042" xr3:uid="{72B82C9E-8746-3344-B6CF-5B8B428E06C3}" name="Column13006" dataDxfId="3462"/>
    <tableColumn id="13043" xr3:uid="{AE409098-EF80-0E43-A504-CCA5ED971A53}" name="Column13007" dataDxfId="3461"/>
    <tableColumn id="13044" xr3:uid="{1FA87220-5CAE-A84A-B2E1-E5DB97BA1DC0}" name="Column13008" dataDxfId="3460"/>
    <tableColumn id="13045" xr3:uid="{EDBD75A8-D397-0141-AC56-8872D1D72EAC}" name="Column13009" dataDxfId="3459"/>
    <tableColumn id="13046" xr3:uid="{11052F4E-9B2E-A44D-AA55-5A3D2540661C}" name="Column13010" dataDxfId="3458"/>
    <tableColumn id="13047" xr3:uid="{C4176FFB-E94A-0A45-BBF8-4109E4433589}" name="Column13011" dataDxfId="3457"/>
    <tableColumn id="13048" xr3:uid="{284FFC6A-4B21-B54C-8850-56AF043BD40B}" name="Column13012" dataDxfId="3456"/>
    <tableColumn id="13049" xr3:uid="{8CE35924-9F36-9147-86BC-5B40F6F1E8D8}" name="Column13013" dataDxfId="3455"/>
    <tableColumn id="13050" xr3:uid="{1EC5A9EB-4D5A-9547-8547-0445FE4504FE}" name="Column13014" dataDxfId="3454"/>
    <tableColumn id="13051" xr3:uid="{CECD2EC0-F981-764E-A276-7F7DE779C24C}" name="Column13015" dataDxfId="3453"/>
    <tableColumn id="13052" xr3:uid="{47BF74B9-0FFE-1546-9566-CBA845A89706}" name="Column13016" dataDxfId="3452"/>
    <tableColumn id="13053" xr3:uid="{0C8ADA8C-E5CC-C04A-A51C-0FC34F6D492D}" name="Column13017" dataDxfId="3451"/>
    <tableColumn id="13054" xr3:uid="{4A2947C7-D38E-7E4D-B1E1-125E8E8A406A}" name="Column13018" dataDxfId="3450"/>
    <tableColumn id="13055" xr3:uid="{A4182D01-A282-5043-ADED-933842E952A2}" name="Column13019" dataDxfId="3449"/>
    <tableColumn id="13056" xr3:uid="{C9029789-D1AA-8046-94CA-4A29D3CCD6B4}" name="Column13020" dataDxfId="3448"/>
    <tableColumn id="13057" xr3:uid="{13C022E4-E3CF-7545-8075-16E4951301C9}" name="Column13021" dataDxfId="3447"/>
    <tableColumn id="13058" xr3:uid="{9D058DFA-F317-B74F-842B-F4B8998B9E16}" name="Column13022" dataDxfId="3446"/>
    <tableColumn id="13059" xr3:uid="{0F84B9DF-E3D3-BD4B-9613-27DD944F4630}" name="Column13023" dataDxfId="3445"/>
    <tableColumn id="13060" xr3:uid="{A9C34041-0F7E-B84D-8D58-84C5C2217589}" name="Column13024" dataDxfId="3444"/>
    <tableColumn id="13061" xr3:uid="{44B9F151-CF39-4040-9DBE-C4C13E403FC7}" name="Column13025" dataDxfId="3443"/>
    <tableColumn id="13062" xr3:uid="{2540AA00-D42D-E640-A1E7-56FF3ECA0410}" name="Column13026" dataDxfId="3442"/>
    <tableColumn id="13063" xr3:uid="{0E9E9890-98F1-004A-953E-DE74FFF6661D}" name="Column13027" dataDxfId="3441"/>
    <tableColumn id="13064" xr3:uid="{4A49373A-3146-C040-A9B5-2B5974875096}" name="Column13028" dataDxfId="3440"/>
    <tableColumn id="13065" xr3:uid="{E6C9A8DB-B149-054A-BBBF-847E45F597C6}" name="Column13029" dataDxfId="3439"/>
    <tableColumn id="13066" xr3:uid="{1C237E5A-3C16-434B-86E2-D3901C2DC27A}" name="Column13030" dataDxfId="3438"/>
    <tableColumn id="13067" xr3:uid="{BD11E37C-2FCF-3547-92EA-2B813D9F7961}" name="Column13031" dataDxfId="3437"/>
    <tableColumn id="13068" xr3:uid="{2697D43D-EE81-644F-9CA3-262EF3C943C8}" name="Column13032" dataDxfId="3436"/>
    <tableColumn id="13069" xr3:uid="{A7A8E01E-76D4-6D4D-BE05-5597178DE694}" name="Column13033" dataDxfId="3435"/>
    <tableColumn id="13070" xr3:uid="{5BAA1068-4C05-3B4C-92BE-B49A21EC13A4}" name="Column13034" dataDxfId="3434"/>
    <tableColumn id="13071" xr3:uid="{95A7447B-AD81-7249-8F9D-408E82530AA3}" name="Column13035" dataDxfId="3433"/>
    <tableColumn id="13072" xr3:uid="{0F6BB977-7381-9044-8385-5D642FB106CB}" name="Column13036" dataDxfId="3432"/>
    <tableColumn id="13073" xr3:uid="{C1128382-8B50-1744-A1D4-1708F0EC9F80}" name="Column13037" dataDxfId="3431"/>
    <tableColumn id="13074" xr3:uid="{FDD5C733-B204-904C-980F-85B6C8B16D0B}" name="Column13038" dataDxfId="3430"/>
    <tableColumn id="13075" xr3:uid="{FD3FF9A9-EAAA-2A4D-9360-0890D1D42FBE}" name="Column13039" dataDxfId="3429"/>
    <tableColumn id="13076" xr3:uid="{B0B00937-3CF0-0643-82DA-A08AED77A877}" name="Column13040" dataDxfId="3428"/>
    <tableColumn id="13077" xr3:uid="{0415664D-8CBC-0448-8320-488ACA04B159}" name="Column13041" dataDxfId="3427"/>
    <tableColumn id="13078" xr3:uid="{91F83D63-4ACC-B641-B0BC-9C352ED88401}" name="Column13042" dataDxfId="3426"/>
    <tableColumn id="13079" xr3:uid="{8204CCA1-5037-3246-9F65-7B1BDD96C998}" name="Column13043" dataDxfId="3425"/>
    <tableColumn id="13080" xr3:uid="{3115170B-CBA9-724A-A6C1-A66AC85DAE73}" name="Column13044" dataDxfId="3424"/>
    <tableColumn id="13081" xr3:uid="{4285FF2E-568D-5142-8554-836441CAD875}" name="Column13045" dataDxfId="3423"/>
    <tableColumn id="13082" xr3:uid="{F7245AB5-355B-B14C-91E2-30FB2C179063}" name="Column13046" dataDxfId="3422"/>
    <tableColumn id="13083" xr3:uid="{5508F38D-2A38-9841-8B15-257D42B13933}" name="Column13047" dataDxfId="3421"/>
    <tableColumn id="13084" xr3:uid="{0479FADD-EEB6-3E43-BB5A-EDF1CC8CE2EB}" name="Column13048" dataDxfId="3420"/>
    <tableColumn id="13085" xr3:uid="{285ED43E-0EB7-8A44-A16D-AF7CE84068B2}" name="Column13049" dataDxfId="3419"/>
    <tableColumn id="13086" xr3:uid="{74456DFF-71E8-7245-836D-88AA38AD7FD1}" name="Column13050" dataDxfId="3418"/>
    <tableColumn id="13087" xr3:uid="{9AEF7E77-0878-5445-942D-0179C3F4499A}" name="Column13051" dataDxfId="3417"/>
    <tableColumn id="13088" xr3:uid="{9E49C6A9-21DF-474D-8F2E-B448A8AAD765}" name="Column13052" dataDxfId="3416"/>
    <tableColumn id="13089" xr3:uid="{48EC59A2-3DC6-4E4E-9F8E-246EED5EF81D}" name="Column13053" dataDxfId="3415"/>
    <tableColumn id="13090" xr3:uid="{62F14305-21E6-844B-A3BE-0121E37989A2}" name="Column13054" dataDxfId="3414"/>
    <tableColumn id="13091" xr3:uid="{2367DD3F-325E-0E45-980D-9D0CD0D23904}" name="Column13055" dataDxfId="3413"/>
    <tableColumn id="13092" xr3:uid="{F333F944-87DC-F34B-ACD0-4AA8DE65694F}" name="Column13056" dataDxfId="3412"/>
    <tableColumn id="13093" xr3:uid="{35E6E2B2-992A-C941-A061-6B75ED165528}" name="Column13057" dataDxfId="3411"/>
    <tableColumn id="13094" xr3:uid="{1C546C2B-B012-0145-A711-131971F99157}" name="Column13058" dataDxfId="3410"/>
    <tableColumn id="13095" xr3:uid="{7151CA51-96AC-9D41-AF29-682DDEAC0ED1}" name="Column13059" dataDxfId="3409"/>
    <tableColumn id="13096" xr3:uid="{7A42F08A-C332-F64B-B00E-118799DFD929}" name="Column13060" dataDxfId="3408"/>
    <tableColumn id="13097" xr3:uid="{74721F2B-19BB-4049-A4B8-DD0894E437FC}" name="Column13061" dataDxfId="3407"/>
    <tableColumn id="13098" xr3:uid="{E872D8AB-DC0D-3643-AED9-70E5CD080298}" name="Column13062" dataDxfId="3406"/>
    <tableColumn id="13099" xr3:uid="{E03EC924-0DE9-CA49-8D30-F78CF8F5AE0C}" name="Column13063" dataDxfId="3405"/>
    <tableColumn id="13100" xr3:uid="{C0F68C64-5FAC-2D46-9D77-29B0EAC8DC80}" name="Column13064" dataDxfId="3404"/>
    <tableColumn id="13101" xr3:uid="{4F6B4137-E168-EA46-9F34-2A226078890B}" name="Column13065" dataDxfId="3403"/>
    <tableColumn id="13102" xr3:uid="{A7C774EE-7A7C-1B4B-A9D7-10768466CC35}" name="Column13066" dataDxfId="3402"/>
    <tableColumn id="13103" xr3:uid="{00AD2951-54A7-794D-AB87-863D6E89B2AB}" name="Column13067" dataDxfId="3401"/>
    <tableColumn id="13104" xr3:uid="{0F6F5920-789F-2F4E-B68E-6B6FC80DA26A}" name="Column13068" dataDxfId="3400"/>
    <tableColumn id="13105" xr3:uid="{F9F7A684-8AF7-204A-8BA0-288377087B81}" name="Column13069" dataDxfId="3399"/>
    <tableColumn id="13106" xr3:uid="{F013EBD8-7918-4D44-A43D-F32762BB305A}" name="Column13070" dataDxfId="3398"/>
    <tableColumn id="13107" xr3:uid="{5F88A72A-35D1-EC4E-86F0-FDCB815FD7DD}" name="Column13071" dataDxfId="3397"/>
    <tableColumn id="13108" xr3:uid="{623DFDE1-AF2B-6145-9AE1-26EA6F8841A1}" name="Column13072" dataDxfId="3396"/>
    <tableColumn id="13109" xr3:uid="{47A22A63-DC81-B446-91E3-4D6933599556}" name="Column13073" dataDxfId="3395"/>
    <tableColumn id="13110" xr3:uid="{CBC1E441-3C3B-294C-A722-7269AA33A991}" name="Column13074" dataDxfId="3394"/>
    <tableColumn id="13111" xr3:uid="{8A22683A-7E80-F544-AB44-C66F6551F95D}" name="Column13075" dataDxfId="3393"/>
    <tableColumn id="13112" xr3:uid="{941C8C63-ED25-ED42-B342-210FD0D57D95}" name="Column13076" dataDxfId="3392"/>
    <tableColumn id="13113" xr3:uid="{1E413632-F5E5-104A-9725-CD17973CC341}" name="Column13077" dataDxfId="3391"/>
    <tableColumn id="13114" xr3:uid="{304D457E-7596-1F46-8BAF-5F7803B70C55}" name="Column13078" dataDxfId="3390"/>
    <tableColumn id="13115" xr3:uid="{FF8C6966-0799-E346-81E5-D6EB701BEDAE}" name="Column13079" dataDxfId="3389"/>
    <tableColumn id="13116" xr3:uid="{D133B0BE-9336-A246-B7C7-BA31349006D9}" name="Column13080" dataDxfId="3388"/>
    <tableColumn id="13117" xr3:uid="{C28E3379-1BE4-7049-8B7D-4957F9500AF1}" name="Column13081" dataDxfId="3387"/>
    <tableColumn id="13118" xr3:uid="{06776851-1F16-AC47-BB07-F6F67F99AD54}" name="Column13082" dataDxfId="3386"/>
    <tableColumn id="13119" xr3:uid="{BA19FD99-B07E-EE41-BF5C-3588578949DB}" name="Column13083" dataDxfId="3385"/>
    <tableColumn id="13120" xr3:uid="{150CC275-EB15-F946-BCFA-F721D1331DBD}" name="Column13084" dataDxfId="3384"/>
    <tableColumn id="13121" xr3:uid="{1906825D-3C61-1A48-BD9A-6008DF4AA29A}" name="Column13085" dataDxfId="3383"/>
    <tableColumn id="13122" xr3:uid="{BB3D4C96-CFBC-9B4B-9C2B-FB891AC171FC}" name="Column13086" dataDxfId="3382"/>
    <tableColumn id="13123" xr3:uid="{C0853559-71E2-9D43-92E2-0EDE5DE25C90}" name="Column13087" dataDxfId="3381"/>
    <tableColumn id="13124" xr3:uid="{C379F004-6D6D-B641-A6CA-BF82FEDC0C91}" name="Column13088" dataDxfId="3380"/>
    <tableColumn id="13125" xr3:uid="{75EDE25D-55BC-C84D-9EC7-DEC3DB1326BE}" name="Column13089" dataDxfId="3379"/>
    <tableColumn id="13126" xr3:uid="{CD8693A7-3D74-6E43-8239-F26BEE2D5DD4}" name="Column13090" dataDxfId="3378"/>
    <tableColumn id="13127" xr3:uid="{BA4E108A-BE2D-1D4F-8079-37659EE2A536}" name="Column13091" dataDxfId="3377"/>
    <tableColumn id="13128" xr3:uid="{539AE786-C1AD-6941-85DA-550522E2A122}" name="Column13092" dataDxfId="3376"/>
    <tableColumn id="13129" xr3:uid="{BF762B36-B92D-3F4E-BBD0-81D5A5F414F4}" name="Column13093" dataDxfId="3375"/>
    <tableColumn id="13130" xr3:uid="{63D061EB-FC3F-D04B-A340-0D6AE78B77FE}" name="Column13094" dataDxfId="3374"/>
    <tableColumn id="13131" xr3:uid="{C7E29F09-39A7-B84F-BA9C-B8970C72B7D5}" name="Column13095" dataDxfId="3373"/>
    <tableColumn id="13132" xr3:uid="{69CACB94-CD33-1942-BBD2-0FA5174C4150}" name="Column13096" dataDxfId="3372"/>
    <tableColumn id="13133" xr3:uid="{9B1019E2-7FF4-424B-8BFE-503FB526335B}" name="Column13097" dataDxfId="3371"/>
    <tableColumn id="13134" xr3:uid="{132B8927-07AC-ED42-84F8-81C2789D1647}" name="Column13098" dataDxfId="3370"/>
    <tableColumn id="13135" xr3:uid="{2018F550-93C9-9340-9C47-C7CDFB303CE6}" name="Column13099" dataDxfId="3369"/>
    <tableColumn id="13136" xr3:uid="{902A5FFA-BE12-7947-BCE5-431C654F668E}" name="Column13100" dataDxfId="3368"/>
    <tableColumn id="13137" xr3:uid="{DCAF773F-61B5-3D4F-B144-99BDAD6D14D0}" name="Column13101" dataDxfId="3367"/>
    <tableColumn id="13138" xr3:uid="{BD2DD3AA-8247-C94E-B112-B7DBA541764B}" name="Column13102" dataDxfId="3366"/>
    <tableColumn id="13139" xr3:uid="{5BDB3080-9B0D-E34D-8892-4B886F2C5ADC}" name="Column13103" dataDxfId="3365"/>
    <tableColumn id="13140" xr3:uid="{75DCC525-900C-7F46-A73E-BCF041516443}" name="Column13104" dataDxfId="3364"/>
    <tableColumn id="13141" xr3:uid="{3661677D-E7BA-7B41-8985-0BE65E79BDAA}" name="Column13105" dataDxfId="3363"/>
    <tableColumn id="13142" xr3:uid="{4AB70710-A95B-F640-A003-791406A3E7A0}" name="Column13106" dataDxfId="3362"/>
    <tableColumn id="13143" xr3:uid="{F45FCA03-9058-8846-A527-9F69F3BB6C38}" name="Column13107" dataDxfId="3361"/>
    <tableColumn id="13144" xr3:uid="{02518409-2234-DF4F-B144-7889459AFFB4}" name="Column13108" dataDxfId="3360"/>
    <tableColumn id="13145" xr3:uid="{143F7BF6-41F8-714C-BB11-0E1DC5419420}" name="Column13109" dataDxfId="3359"/>
    <tableColumn id="13146" xr3:uid="{EDA42D01-9A80-1749-8D21-2121B9633C80}" name="Column13110" dataDxfId="3358"/>
    <tableColumn id="13147" xr3:uid="{7D3A3902-452E-3D4E-9DF4-8951A5EF4D78}" name="Column13111" dataDxfId="3357"/>
    <tableColumn id="13148" xr3:uid="{76549B05-C681-9840-8EBB-E8A09911CFFD}" name="Column13112" dataDxfId="3356"/>
    <tableColumn id="13149" xr3:uid="{097003DA-8BB0-9240-AE92-CF0729F73855}" name="Column13113" dataDxfId="3355"/>
    <tableColumn id="13150" xr3:uid="{33DA6F75-5CD5-3E4D-88A1-568CC6DC35D6}" name="Column13114" dataDxfId="3354"/>
    <tableColumn id="13151" xr3:uid="{75882AA9-A078-9A4E-A654-8BEAC9212000}" name="Column13115" dataDxfId="3353"/>
    <tableColumn id="13152" xr3:uid="{250A50E4-BC63-824B-A8C6-9CEFCA5F0835}" name="Column13116" dataDxfId="3352"/>
    <tableColumn id="13153" xr3:uid="{D44CDBD9-D070-9E40-B6F9-63B01A3E37CD}" name="Column13117" dataDxfId="3351"/>
    <tableColumn id="13154" xr3:uid="{9219C80D-2B25-194F-8E13-C7CE392CFB13}" name="Column13118" dataDxfId="3350"/>
    <tableColumn id="13155" xr3:uid="{24CD9995-C343-954D-A742-C57F3E24A2DB}" name="Column13119" dataDxfId="3349"/>
    <tableColumn id="13156" xr3:uid="{F27D324C-378D-714D-A0C8-42B45D1CE4F2}" name="Column13120" dataDxfId="3348"/>
    <tableColumn id="13157" xr3:uid="{C6907840-E228-4548-AEA1-7BB45640A7BC}" name="Column13121" dataDxfId="3347"/>
    <tableColumn id="13158" xr3:uid="{9255847B-95E4-AF4D-A9E0-650764113074}" name="Column13122" dataDxfId="3346"/>
    <tableColumn id="13159" xr3:uid="{895C9BF8-97C6-774F-9D83-84C1088F2A67}" name="Column13123" dataDxfId="3345"/>
    <tableColumn id="13160" xr3:uid="{A2C13302-F3D5-E545-9E2E-498452B69DD9}" name="Column13124" dataDxfId="3344"/>
    <tableColumn id="13161" xr3:uid="{5B14F1B6-5DD3-764E-96BF-2E0AA818ABDE}" name="Column13125" dataDxfId="3343"/>
    <tableColumn id="13162" xr3:uid="{D70CDD0E-1CA3-EC4F-B602-83A0242DDBDD}" name="Column13126" dataDxfId="3342"/>
    <tableColumn id="13163" xr3:uid="{F6481B2D-9F2B-B04A-A80C-BE750FFA54BB}" name="Column13127" dataDxfId="3341"/>
    <tableColumn id="13164" xr3:uid="{D63199EB-6D6F-BD4C-81DF-873560AE87FC}" name="Column13128" dataDxfId="3340"/>
    <tableColumn id="13165" xr3:uid="{4F69B50A-FE97-9C47-8523-AA7F76B8FD62}" name="Column13129" dataDxfId="3339"/>
    <tableColumn id="13166" xr3:uid="{A76701FE-BF4F-9946-A3B2-C6933D50F62D}" name="Column13130" dataDxfId="3338"/>
    <tableColumn id="13167" xr3:uid="{D686BE42-FD22-A746-80AA-BDE6542E176F}" name="Column13131" dataDxfId="3337"/>
    <tableColumn id="13168" xr3:uid="{6BFB5710-0A8B-FB40-B871-B41DE04EB5BB}" name="Column13132" dataDxfId="3336"/>
    <tableColumn id="13169" xr3:uid="{8CEE57D3-CBB0-1840-9581-007FF5DBF8EE}" name="Column13133" dataDxfId="3335"/>
    <tableColumn id="13170" xr3:uid="{10B9BE39-15C6-8746-A727-D8F311DDE3D7}" name="Column13134" dataDxfId="3334"/>
    <tableColumn id="13171" xr3:uid="{E1929CF8-BE87-FC47-9C00-B3BB2F2B598C}" name="Column13135" dataDxfId="3333"/>
    <tableColumn id="13172" xr3:uid="{A6B0BCB0-4038-6741-B3A7-1FFD6CF24D87}" name="Column13136" dataDxfId="3332"/>
    <tableColumn id="13173" xr3:uid="{E0450D6D-8CF9-3B48-80D6-5A840C96B918}" name="Column13137" dataDxfId="3331"/>
    <tableColumn id="13174" xr3:uid="{4258A7B3-00BA-9449-AE34-1AB561C68BBE}" name="Column13138" dataDxfId="3330"/>
    <tableColumn id="13175" xr3:uid="{ED729C7E-3D77-DD4D-98E5-89B2E7A70F92}" name="Column13139" dataDxfId="3329"/>
    <tableColumn id="13176" xr3:uid="{956BA156-0D52-604A-A579-D56DE06383A7}" name="Column13140" dataDxfId="3328"/>
    <tableColumn id="13177" xr3:uid="{D86C2CB6-05B3-F140-87E4-EE7F5E034776}" name="Column13141" dataDxfId="3327"/>
    <tableColumn id="13178" xr3:uid="{DD1DBD60-EB49-A64B-AA20-C9408A47C806}" name="Column13142" dataDxfId="3326"/>
    <tableColumn id="13179" xr3:uid="{901EFCAA-41F7-EB41-BCE0-A137EF433C54}" name="Column13143" dataDxfId="3325"/>
    <tableColumn id="13180" xr3:uid="{3C236DAC-793A-184D-9418-A7EB9B82AF81}" name="Column13144" dataDxfId="3324"/>
    <tableColumn id="13181" xr3:uid="{802130A0-FC41-8646-AD98-FAA73E3BBC83}" name="Column13145" dataDxfId="3323"/>
    <tableColumn id="13182" xr3:uid="{E03A694A-ABA2-C940-AD50-B5D50B0524DB}" name="Column13146" dataDxfId="3322"/>
    <tableColumn id="13183" xr3:uid="{3904081F-5A5D-E643-9DE1-AEEA41A0E3CC}" name="Column13147" dataDxfId="3321"/>
    <tableColumn id="13184" xr3:uid="{0D4549C8-0CDD-724E-9614-EA604238C314}" name="Column13148" dataDxfId="3320"/>
    <tableColumn id="13185" xr3:uid="{C26DB9FD-9E6E-AE40-9B55-4779F4790BE5}" name="Column13149" dataDxfId="3319"/>
    <tableColumn id="13186" xr3:uid="{13D20A29-2EB9-8043-9915-B80221F4F811}" name="Column13150" dataDxfId="3318"/>
    <tableColumn id="13187" xr3:uid="{4BF41812-4507-C84C-8E8C-444D1F95F8EE}" name="Column13151" dataDxfId="3317"/>
    <tableColumn id="13188" xr3:uid="{E88CF3DA-1B91-9144-B736-E12446A593BE}" name="Column13152" dataDxfId="3316"/>
    <tableColumn id="13189" xr3:uid="{F377C5A1-2C88-B54F-9375-BDD279D71119}" name="Column13153" dataDxfId="3315"/>
    <tableColumn id="13190" xr3:uid="{D042A44C-BE17-3D4D-8296-370D05890678}" name="Column13154" dataDxfId="3314"/>
    <tableColumn id="13191" xr3:uid="{03FE56B5-7F57-3345-AD79-32DE5317F865}" name="Column13155" dataDxfId="3313"/>
    <tableColumn id="13192" xr3:uid="{B6675405-4CEF-6F4B-BF62-CF0E10B7F3D2}" name="Column13156" dataDxfId="3312"/>
    <tableColumn id="13193" xr3:uid="{7B739807-3D8F-0241-90E7-481AF5B40407}" name="Column13157" dataDxfId="3311"/>
    <tableColumn id="13194" xr3:uid="{5757E9D2-9D2D-C94D-9653-4EC724421FED}" name="Column13158" dataDxfId="3310"/>
    <tableColumn id="13195" xr3:uid="{F586500C-DDDE-B14D-B2E0-AF9CAC508600}" name="Column13159" dataDxfId="3309"/>
    <tableColumn id="13196" xr3:uid="{AE861319-20C9-E947-BBB1-9C457C1EE070}" name="Column13160" dataDxfId="3308"/>
    <tableColumn id="13197" xr3:uid="{649AB040-E8D1-554B-AE31-ECBA4D8EA145}" name="Column13161" dataDxfId="3307"/>
    <tableColumn id="13198" xr3:uid="{7ABC83D4-3C18-8241-B1D3-D6DE8E2D5206}" name="Column13162" dataDxfId="3306"/>
    <tableColumn id="13199" xr3:uid="{1F0BBEC0-B8D8-AB4A-9C77-C948BC292965}" name="Column13163" dataDxfId="3305"/>
    <tableColumn id="13200" xr3:uid="{2A3A382E-9431-9246-AAA4-1693A145373D}" name="Column13164" dataDxfId="3304"/>
    <tableColumn id="13201" xr3:uid="{C6491FBD-3EFA-7F48-AB9B-8203A37C5EFE}" name="Column13165" dataDxfId="3303"/>
    <tableColumn id="13202" xr3:uid="{B128FBC7-8172-9C43-8C2D-A210D1085174}" name="Column13166" dataDxfId="3302"/>
    <tableColumn id="13203" xr3:uid="{78C98DC0-D6EB-EB49-92CF-CC8A4ED0A3CF}" name="Column13167" dataDxfId="3301"/>
    <tableColumn id="13204" xr3:uid="{F1534838-47A9-6543-A7ED-3B14D06E3BCC}" name="Column13168" dataDxfId="3300"/>
    <tableColumn id="13205" xr3:uid="{217FAF3C-C4F8-4A4D-82D4-FE23A48AC816}" name="Column13169" dataDxfId="3299"/>
    <tableColumn id="13206" xr3:uid="{759A7A19-231F-DF4D-80B5-6B4C1AA8FCE3}" name="Column13170" dataDxfId="3298"/>
    <tableColumn id="13207" xr3:uid="{E652B1F4-E156-BA45-B5B3-C84B3EB6A2CC}" name="Column13171" dataDxfId="3297"/>
    <tableColumn id="13208" xr3:uid="{E85C06E3-2071-AB4B-A953-8F755102FA74}" name="Column13172" dataDxfId="3296"/>
    <tableColumn id="13209" xr3:uid="{4EF289F0-61DB-5942-90D6-35ABF12A5AD6}" name="Column13173" dataDxfId="3295"/>
    <tableColumn id="13210" xr3:uid="{818A9CA0-AEBB-F54B-8265-DDDE5BB5A620}" name="Column13174" dataDxfId="3294"/>
    <tableColumn id="13211" xr3:uid="{841F9AB9-EB91-ED43-B831-DA1CC004C9B0}" name="Column13175" dataDxfId="3293"/>
    <tableColumn id="13212" xr3:uid="{9A6C4B97-E0B9-4348-BBDA-61416D67131F}" name="Column13176" dataDxfId="3292"/>
    <tableColumn id="13213" xr3:uid="{DC9E862A-A212-9043-BAC5-277C9C5061EC}" name="Column13177" dataDxfId="3291"/>
    <tableColumn id="13214" xr3:uid="{7D6FEA6D-80E1-D64C-BF51-9FFE858BDBE7}" name="Column13178" dataDxfId="3290"/>
    <tableColumn id="13215" xr3:uid="{B2F9D60E-61D8-4D47-8B33-FBF9D64638C2}" name="Column13179" dataDxfId="3289"/>
    <tableColumn id="13216" xr3:uid="{0D27A200-9DF7-9940-B904-28DEEC5CE256}" name="Column13180" dataDxfId="3288"/>
    <tableColumn id="13217" xr3:uid="{9E6D77A8-1242-0A49-96EA-E0EA0CA33518}" name="Column13181" dataDxfId="3287"/>
    <tableColumn id="13218" xr3:uid="{F8C9CB67-31A6-0E4E-AF71-94CCF8894947}" name="Column13182" dataDxfId="3286"/>
    <tableColumn id="13219" xr3:uid="{DAC4016A-1150-5C47-A5EB-A96FCEF1C1C2}" name="Column13183" dataDxfId="3285"/>
    <tableColumn id="13220" xr3:uid="{88870919-5250-E245-9829-D1490C34A4BF}" name="Column13184" dataDxfId="3284"/>
    <tableColumn id="13221" xr3:uid="{DD9A4E4E-A63B-974B-9C73-0A6601CF8F2E}" name="Column13185" dataDxfId="3283"/>
    <tableColumn id="13222" xr3:uid="{86B16A40-F6C2-C449-AFA0-07A1B2BD1B04}" name="Column13186" dataDxfId="3282"/>
    <tableColumn id="13223" xr3:uid="{8A9E6D3F-A848-AD48-BFE2-CCA819747FD9}" name="Column13187" dataDxfId="3281"/>
    <tableColumn id="13224" xr3:uid="{3A9FDB1D-FA99-7642-B5F2-83B7576EFD58}" name="Column13188" dataDxfId="3280"/>
    <tableColumn id="13225" xr3:uid="{CC5CF1D0-CF30-FF43-9D6B-3C193F5A2154}" name="Column13189" dataDxfId="3279"/>
    <tableColumn id="13226" xr3:uid="{3BB14407-B66C-3445-8CCA-AB6B3ACC891C}" name="Column13190" dataDxfId="3278"/>
    <tableColumn id="13227" xr3:uid="{A67F34DD-E637-E446-9D4F-4D450F37FE35}" name="Column13191" dataDxfId="3277"/>
    <tableColumn id="13228" xr3:uid="{28BCF8EE-55DB-0542-B339-C916AF22AE1D}" name="Column13192" dataDxfId="3276"/>
    <tableColumn id="13229" xr3:uid="{F8ABFB9F-C852-3D43-A068-5DA8D18C5EEE}" name="Column13193" dataDxfId="3275"/>
    <tableColumn id="13230" xr3:uid="{53E877CE-1F5D-3746-9141-B1AC6D60D701}" name="Column13194" dataDxfId="3274"/>
    <tableColumn id="13231" xr3:uid="{67D2DCDA-0474-184D-851E-2B1E30512FBF}" name="Column13195" dataDxfId="3273"/>
    <tableColumn id="13232" xr3:uid="{D662112A-C6D6-A548-AE96-16F2EEBE4553}" name="Column13196" dataDxfId="3272"/>
    <tableColumn id="13233" xr3:uid="{996EE7ED-3416-5D44-AE3F-4F164F3DCA58}" name="Column13197" dataDxfId="3271"/>
    <tableColumn id="13234" xr3:uid="{AD9F33EB-EAAF-0C4D-8D64-0AE5A8DCF1F1}" name="Column13198" dataDxfId="3270"/>
    <tableColumn id="13235" xr3:uid="{8FE2A847-B7BF-7C46-AC7D-1A2F5BA412C0}" name="Column13199" dataDxfId="3269"/>
    <tableColumn id="13236" xr3:uid="{FC668DE8-EFAE-2149-966B-71A5549C2C23}" name="Column13200" dataDxfId="3268"/>
    <tableColumn id="13237" xr3:uid="{D1AD7B93-C35B-974E-9C84-FFDB28C3A06F}" name="Column13201" dataDxfId="3267"/>
    <tableColumn id="13238" xr3:uid="{A1C0387A-0DDD-3C4A-9DE1-DAE36D7ED8E6}" name="Column13202" dataDxfId="3266"/>
    <tableColumn id="13239" xr3:uid="{FC25F408-D0EF-C746-810F-D6B822BA69FE}" name="Column13203" dataDxfId="3265"/>
    <tableColumn id="13240" xr3:uid="{1D2DDF4D-7CE9-F146-B621-E8901DC148DE}" name="Column13204" dataDxfId="3264"/>
    <tableColumn id="13241" xr3:uid="{6FFCB066-CB83-8043-9903-7E377DC949CD}" name="Column13205" dataDxfId="3263"/>
    <tableColumn id="13242" xr3:uid="{ADB4EB02-97AF-F84E-8745-CBBDA93BDE48}" name="Column13206" dataDxfId="3262"/>
    <tableColumn id="13243" xr3:uid="{2F779FC1-61AE-554A-8DDD-7C6BF425FFF0}" name="Column13207" dataDxfId="3261"/>
    <tableColumn id="13244" xr3:uid="{9B326C4E-D7F3-E942-9C19-47E0880D8034}" name="Column13208" dataDxfId="3260"/>
    <tableColumn id="13245" xr3:uid="{278643D0-28A4-CA49-BE38-9CA41D0E4928}" name="Column13209" dataDxfId="3259"/>
    <tableColumn id="13246" xr3:uid="{5E44B34E-90B6-3341-8169-4BBC36484681}" name="Column13210" dataDxfId="3258"/>
    <tableColumn id="13247" xr3:uid="{37A7A109-B618-1640-A013-798CB06D079B}" name="Column13211" dataDxfId="3257"/>
    <tableColumn id="13248" xr3:uid="{3CB4776A-DE3A-2D4D-B9D5-156F4767F5AB}" name="Column13212" dataDxfId="3256"/>
    <tableColumn id="13249" xr3:uid="{CE08203D-CE8B-B143-843A-303851BA5439}" name="Column13213" dataDxfId="3255"/>
    <tableColumn id="13250" xr3:uid="{E99FE521-D197-DF44-9AA2-A03F7A2039DA}" name="Column13214" dataDxfId="3254"/>
    <tableColumn id="13251" xr3:uid="{5ADBCD19-2568-6B4B-B2EE-B3E1B6FAA38E}" name="Column13215" dataDxfId="3253"/>
    <tableColumn id="13252" xr3:uid="{32DF7CF9-5064-2743-8854-25C498D50FDA}" name="Column13216" dataDxfId="3252"/>
    <tableColumn id="13253" xr3:uid="{AC6042C1-B709-254F-A839-9321C7731CFC}" name="Column13217" dataDxfId="3251"/>
    <tableColumn id="13254" xr3:uid="{3F502484-EFED-1949-8165-F9A295BF2FB6}" name="Column13218" dataDxfId="3250"/>
    <tableColumn id="13255" xr3:uid="{0613E58D-FFD9-3D4D-9BF1-0EFA30E5812E}" name="Column13219" dataDxfId="3249"/>
    <tableColumn id="13256" xr3:uid="{2F38268D-F4E6-A54E-A803-BA5BCA463746}" name="Column13220" dataDxfId="3248"/>
    <tableColumn id="13257" xr3:uid="{7C17131D-3414-3E47-A741-A7572AA15F25}" name="Column13221" dataDxfId="3247"/>
    <tableColumn id="13258" xr3:uid="{136DB424-A655-A24B-92F5-9CFA6579445C}" name="Column13222" dataDxfId="3246"/>
    <tableColumn id="13259" xr3:uid="{ADC70ED3-C19C-7549-BEBA-736FB429B1E8}" name="Column13223" dataDxfId="3245"/>
    <tableColumn id="13260" xr3:uid="{9C35F133-F5B2-654E-B5B9-9761D19896B1}" name="Column13224" dataDxfId="3244"/>
    <tableColumn id="13261" xr3:uid="{CA072BA1-2B7A-AB4B-B846-52D9E344A40C}" name="Column13225" dataDxfId="3243"/>
    <tableColumn id="13262" xr3:uid="{2970B398-9489-114A-A4EA-BB1E31F17047}" name="Column13226" dataDxfId="3242"/>
    <tableColumn id="13263" xr3:uid="{2C1FC881-235A-9A47-B039-82084124B818}" name="Column13227" dataDxfId="3241"/>
    <tableColumn id="13264" xr3:uid="{CE45F988-85B3-F247-AC1C-9D9B03B538A5}" name="Column13228" dataDxfId="3240"/>
    <tableColumn id="13265" xr3:uid="{E8ABF7CA-FF47-3448-89D8-5162E3B94C82}" name="Column13229" dataDxfId="3239"/>
    <tableColumn id="13266" xr3:uid="{7FA4966C-A806-FF43-BA57-72085406E209}" name="Column13230" dataDxfId="3238"/>
    <tableColumn id="13267" xr3:uid="{757C000B-6D98-6244-844C-CCD45D9C80BE}" name="Column13231" dataDxfId="3237"/>
    <tableColumn id="13268" xr3:uid="{4E5F1BFB-BF7B-C849-A353-470BFD5C6F9F}" name="Column13232" dataDxfId="3236"/>
    <tableColumn id="13269" xr3:uid="{4AB96577-3BCE-0648-9521-A4B31BDE9802}" name="Column13233" dataDxfId="3235"/>
    <tableColumn id="13270" xr3:uid="{D0D91905-C950-8A46-86C2-466A47114091}" name="Column13234" dataDxfId="3234"/>
    <tableColumn id="13271" xr3:uid="{B26D9DC6-BB5C-EA41-A1AD-02D95708D1F0}" name="Column13235" dataDxfId="3233"/>
    <tableColumn id="13272" xr3:uid="{F7D2BEC9-D815-A54A-A593-B863C3AAA6BC}" name="Column13236" dataDxfId="3232"/>
    <tableColumn id="13273" xr3:uid="{62998626-7617-B44C-8606-A8E4883F8E44}" name="Column13237" dataDxfId="3231"/>
    <tableColumn id="13274" xr3:uid="{BE31666C-2B67-D241-99F9-C48EB3277DBE}" name="Column13238" dataDxfId="3230"/>
    <tableColumn id="13275" xr3:uid="{16932246-0854-F040-8FD8-391EF6761601}" name="Column13239" dataDxfId="3229"/>
    <tableColumn id="13276" xr3:uid="{3EFC1333-6153-8640-A61D-8118B9EDC620}" name="Column13240" dataDxfId="3228"/>
    <tableColumn id="13277" xr3:uid="{9F991F44-C246-414F-94AB-B0CE5B064A4A}" name="Column13241" dataDxfId="3227"/>
    <tableColumn id="13278" xr3:uid="{3A757CBA-AA5A-1247-90B5-B8CCD503FB38}" name="Column13242" dataDxfId="3226"/>
    <tableColumn id="13279" xr3:uid="{ABBFB781-0CA3-CB48-A72B-4BF48F1AF3D6}" name="Column13243" dataDxfId="3225"/>
    <tableColumn id="13280" xr3:uid="{E3CE384E-9D27-8744-A0BB-29618CB933C2}" name="Column13244" dataDxfId="3224"/>
    <tableColumn id="13281" xr3:uid="{396BDDEF-B65C-7A4D-9ECB-4718134B2674}" name="Column13245" dataDxfId="3223"/>
    <tableColumn id="13282" xr3:uid="{48C6AD1C-6EE7-4E44-8A22-61B3D714B085}" name="Column13246" dataDxfId="3222"/>
    <tableColumn id="13283" xr3:uid="{C04E1A07-09C5-EC44-94F9-9D0099E50007}" name="Column13247" dataDxfId="3221"/>
    <tableColumn id="13284" xr3:uid="{2AF9DA5E-5BBF-D045-88CE-903D9F9C1F15}" name="Column13248" dataDxfId="3220"/>
    <tableColumn id="13285" xr3:uid="{21C1B1FC-2C0E-9A4B-BC88-AE81EC4C8C4D}" name="Column13249" dataDxfId="3219"/>
    <tableColumn id="13286" xr3:uid="{998FA7B8-322B-3144-9DE1-F28918B101C6}" name="Column13250" dataDxfId="3218"/>
    <tableColumn id="13287" xr3:uid="{789F285F-4A61-B04D-AFE1-EBAAEFDE58B1}" name="Column13251" dataDxfId="3217"/>
    <tableColumn id="13288" xr3:uid="{CAE98AF7-7BEC-3143-AE58-B211891382D4}" name="Column13252" dataDxfId="3216"/>
    <tableColumn id="13289" xr3:uid="{9A11815B-5A41-A043-8209-49FFAA983973}" name="Column13253" dataDxfId="3215"/>
    <tableColumn id="13290" xr3:uid="{98F5F3B7-E6B8-F343-92E1-EA1C35411191}" name="Column13254" dataDxfId="3214"/>
    <tableColumn id="13291" xr3:uid="{D4453C79-8F4C-BD45-90C4-5C155D786B10}" name="Column13255" dataDxfId="3213"/>
    <tableColumn id="13292" xr3:uid="{D6687371-6340-9C4C-83A3-A45C12255B37}" name="Column13256" dataDxfId="3212"/>
    <tableColumn id="13293" xr3:uid="{2B1174DB-2C89-D84C-A80D-037877889DA6}" name="Column13257" dataDxfId="3211"/>
    <tableColumn id="13294" xr3:uid="{7C105644-4688-3F4F-9E24-8FDFE50ACBCF}" name="Column13258" dataDxfId="3210"/>
    <tableColumn id="13295" xr3:uid="{82E73773-0CD3-A640-B9E4-F971ED35500B}" name="Column13259" dataDxfId="3209"/>
    <tableColumn id="13296" xr3:uid="{0C8B1A32-61AD-E24C-B7CC-588A2AA5A1CA}" name="Column13260" dataDxfId="3208"/>
    <tableColumn id="13297" xr3:uid="{52134BF7-F415-3246-80CB-18A462D10214}" name="Column13261" dataDxfId="3207"/>
    <tableColumn id="13298" xr3:uid="{2BDE9325-7F63-3C47-8DB7-E2C09FCAF642}" name="Column13262" dataDxfId="3206"/>
    <tableColumn id="13299" xr3:uid="{C2BF83F2-B94E-964D-8025-B0019A13847F}" name="Column13263" dataDxfId="3205"/>
    <tableColumn id="13300" xr3:uid="{916C13FB-C53F-B34B-A0AE-0E24539D1F77}" name="Column13264" dataDxfId="3204"/>
    <tableColumn id="13301" xr3:uid="{238042B7-95AA-6944-810A-793098633A2E}" name="Column13265" dataDxfId="3203"/>
    <tableColumn id="13302" xr3:uid="{4CEE8262-8DA5-8B42-93EB-17080CD58FA9}" name="Column13266" dataDxfId="3202"/>
    <tableColumn id="13303" xr3:uid="{FCBD1397-D94A-BE4F-9FFA-7083C0B12523}" name="Column13267" dataDxfId="3201"/>
    <tableColumn id="13304" xr3:uid="{0D885066-1DA6-2142-AAAC-AAE258EA6D94}" name="Column13268" dataDxfId="3200"/>
    <tableColumn id="13305" xr3:uid="{93B8E376-F898-9640-979B-1622F1AEBDD0}" name="Column13269" dataDxfId="3199"/>
    <tableColumn id="13306" xr3:uid="{00D9C452-59C4-9843-8F78-E5D9CBB2043B}" name="Column13270" dataDxfId="3198"/>
    <tableColumn id="13307" xr3:uid="{DCC16349-8041-EF4E-98EA-59F1033415E3}" name="Column13271" dataDxfId="3197"/>
    <tableColumn id="13308" xr3:uid="{DB1A787B-28A6-C642-B5CA-1AB31EC61B6F}" name="Column13272" dataDxfId="3196"/>
    <tableColumn id="13309" xr3:uid="{28943B2E-5AF6-3443-8075-6301448AE8DD}" name="Column13273" dataDxfId="3195"/>
    <tableColumn id="13310" xr3:uid="{08AC0C0D-F0BD-1947-BC79-7656F935735B}" name="Column13274" dataDxfId="3194"/>
    <tableColumn id="13311" xr3:uid="{8AF68DEA-067F-5547-8290-9D15F08B243E}" name="Column13275" dataDxfId="3193"/>
    <tableColumn id="13312" xr3:uid="{995F1093-3EDB-854F-9E7C-0E3DB9C94BBF}" name="Column13276" dataDxfId="3192"/>
    <tableColumn id="13313" xr3:uid="{D9640217-5AAB-674E-B8A4-92DE39EA2567}" name="Column13277" dataDxfId="3191"/>
    <tableColumn id="13314" xr3:uid="{729693FB-41DC-954A-A134-79EDD290C267}" name="Column13278" dataDxfId="3190"/>
    <tableColumn id="13315" xr3:uid="{2897C06E-5C12-DA40-87BE-3D9F100BF5F4}" name="Column13279" dataDxfId="3189"/>
    <tableColumn id="13316" xr3:uid="{6EC33C19-4A5A-D84A-90B0-3B5BE832661D}" name="Column13280" dataDxfId="3188"/>
    <tableColumn id="13317" xr3:uid="{FFC23B75-EA31-8844-8100-6CD3BD82A2DC}" name="Column13281" dataDxfId="3187"/>
    <tableColumn id="13318" xr3:uid="{F112CB7E-CAA0-EC47-92CF-0D9323452420}" name="Column13282" dataDxfId="3186"/>
    <tableColumn id="13319" xr3:uid="{5134AE9C-F47B-DD49-B491-B501A94FEF02}" name="Column13283" dataDxfId="3185"/>
    <tableColumn id="13320" xr3:uid="{18BECF36-23DD-444F-A16E-D46E9E54D31A}" name="Column13284" dataDxfId="3184"/>
    <tableColumn id="13321" xr3:uid="{613A1653-4950-0043-993A-409E31C65872}" name="Column13285" dataDxfId="3183"/>
    <tableColumn id="13322" xr3:uid="{F11E7989-0F09-8A42-811F-85FC32C4447A}" name="Column13286" dataDxfId="3182"/>
    <tableColumn id="13323" xr3:uid="{A9B73AE5-CE4F-6A4F-B12B-67C7967EA897}" name="Column13287" dataDxfId="3181"/>
    <tableColumn id="13324" xr3:uid="{05D976F3-4576-824C-A23D-79942A51F54C}" name="Column13288" dataDxfId="3180"/>
    <tableColumn id="13325" xr3:uid="{7F5A2B8A-1329-0745-A97E-8E1E6D02E97D}" name="Column13289" dataDxfId="3179"/>
    <tableColumn id="13326" xr3:uid="{4C8A9C31-0D0E-9C4E-9826-85ECD5437D76}" name="Column13290" dataDxfId="3178"/>
    <tableColumn id="13327" xr3:uid="{7C7CEB1A-97AA-644F-8C32-9677934E9660}" name="Column13291" dataDxfId="3177"/>
    <tableColumn id="13328" xr3:uid="{DE585446-B916-2A47-B58E-83931404883F}" name="Column13292" dataDxfId="3176"/>
    <tableColumn id="13329" xr3:uid="{F555B5D6-1D85-C645-99D1-C15B8B62724D}" name="Column13293" dataDxfId="3175"/>
    <tableColumn id="13330" xr3:uid="{9447772A-7FA5-3646-9FC4-B8ABB6F044AD}" name="Column13294" dataDxfId="3174"/>
    <tableColumn id="13331" xr3:uid="{258C646D-D8DC-3D42-A404-615D30D494DE}" name="Column13295" dataDxfId="3173"/>
    <tableColumn id="13332" xr3:uid="{6DD71497-84DD-664C-BE84-EE128A316E88}" name="Column13296" dataDxfId="3172"/>
    <tableColumn id="13333" xr3:uid="{3949995C-C810-9E49-9D71-4D1440FD6E09}" name="Column13297" dataDxfId="3171"/>
    <tableColumn id="13334" xr3:uid="{131D5DDA-14E3-6A49-92B6-0B11609945CE}" name="Column13298" dataDxfId="3170"/>
    <tableColumn id="13335" xr3:uid="{B2C953FB-989D-1A40-945D-47134137291F}" name="Column13299" dataDxfId="3169"/>
    <tableColumn id="13336" xr3:uid="{81CA8DE0-9D01-D34D-8973-1AB258BECC6C}" name="Column13300" dataDxfId="3168"/>
    <tableColumn id="13337" xr3:uid="{9CD05A89-ED8D-684F-97E6-51B442936F72}" name="Column13301" dataDxfId="3167"/>
    <tableColumn id="13338" xr3:uid="{19C4373B-B965-5A46-8E1A-B3A80BFD8AD7}" name="Column13302" dataDxfId="3166"/>
    <tableColumn id="13339" xr3:uid="{FF8A7315-7670-9C49-9167-26884D96415E}" name="Column13303" dataDxfId="3165"/>
    <tableColumn id="13340" xr3:uid="{10EFDBD7-1CA9-2144-B911-A4811147E1B8}" name="Column13304" dataDxfId="3164"/>
    <tableColumn id="13341" xr3:uid="{692D6685-3338-584A-8B2C-A0DDD5A85CCB}" name="Column13305" dataDxfId="3163"/>
    <tableColumn id="13342" xr3:uid="{9E7B1408-5531-114D-B370-D2B44DC51AEF}" name="Column13306" dataDxfId="3162"/>
    <tableColumn id="13343" xr3:uid="{F740EDEC-4CC9-2343-8044-A104829A0358}" name="Column13307" dataDxfId="3161"/>
    <tableColumn id="13344" xr3:uid="{F71D7633-8656-8B4B-B446-477215F95648}" name="Column13308" dataDxfId="3160"/>
    <tableColumn id="13345" xr3:uid="{951E4102-B3FA-384C-977D-56F251CBD3E0}" name="Column13309" dataDxfId="3159"/>
    <tableColumn id="13346" xr3:uid="{EF571396-915F-EC40-A1CC-A85447E820CB}" name="Column13310" dataDxfId="3158"/>
    <tableColumn id="13347" xr3:uid="{FCE49589-617C-6B4E-8206-C06370C054C4}" name="Column13311" dataDxfId="3157"/>
    <tableColumn id="13348" xr3:uid="{23A8AE11-EB74-2045-B4F2-381F6CFC5C60}" name="Column13312" dataDxfId="3156"/>
    <tableColumn id="13349" xr3:uid="{FA66E218-4FCA-4A42-9788-87EEEB13F641}" name="Column13313" dataDxfId="3155"/>
    <tableColumn id="13350" xr3:uid="{BB84A3E7-EB29-6C45-B1AA-347B779F91D4}" name="Column13314" dataDxfId="3154"/>
    <tableColumn id="13351" xr3:uid="{ADE923E5-0F7B-2743-89D7-884EE6711EB2}" name="Column13315" dataDxfId="3153"/>
    <tableColumn id="13352" xr3:uid="{A28D1190-FC14-414E-81DC-33B43205621F}" name="Column13316" dataDxfId="3152"/>
    <tableColumn id="13353" xr3:uid="{7F1C3E4A-C3E3-B64F-84D9-5E3A46609BA8}" name="Column13317" dataDxfId="3151"/>
    <tableColumn id="13354" xr3:uid="{14715572-1791-D444-9988-18EF83A181F4}" name="Column13318" dataDxfId="3150"/>
    <tableColumn id="13355" xr3:uid="{76F55E60-6ADA-0245-92D6-8700505DCAB6}" name="Column13319" dataDxfId="3149"/>
    <tableColumn id="13356" xr3:uid="{114952B5-BD26-9046-A2D6-57A919E2A3BA}" name="Column13320" dataDxfId="3148"/>
    <tableColumn id="13357" xr3:uid="{F7D49F4C-FDB8-1840-991C-443B1E2EE0EA}" name="Column13321" dataDxfId="3147"/>
    <tableColumn id="13358" xr3:uid="{2848B9CB-2A92-5E45-B501-B4B7E8154D11}" name="Column13322" dataDxfId="3146"/>
    <tableColumn id="13359" xr3:uid="{A0A895F6-340D-3841-8FD5-6976ACA7C97C}" name="Column13323" dataDxfId="3145"/>
    <tableColumn id="13360" xr3:uid="{997F9DAC-AA2E-0A46-9032-5960F468F739}" name="Column13324" dataDxfId="3144"/>
    <tableColumn id="13361" xr3:uid="{0E9B43FD-3670-F541-B476-C1DDEEACEDC1}" name="Column13325" dataDxfId="3143"/>
    <tableColumn id="13362" xr3:uid="{E3A1E36D-AFF0-104A-BE3F-CCF291935B3A}" name="Column13326" dataDxfId="3142"/>
    <tableColumn id="13363" xr3:uid="{148A8A9E-E744-3646-90B6-1EDD52ABA222}" name="Column13327" dataDxfId="3141"/>
    <tableColumn id="13364" xr3:uid="{C32AA2FB-A59E-3341-96A1-AA174B767378}" name="Column13328" dataDxfId="3140"/>
    <tableColumn id="13365" xr3:uid="{609EB937-F5FD-644A-9A88-477296B31436}" name="Column13329" dataDxfId="3139"/>
    <tableColumn id="13366" xr3:uid="{750E5708-B61F-5046-AFFB-98757EABF545}" name="Column13330" dataDxfId="3138"/>
    <tableColumn id="13367" xr3:uid="{30BF80BB-6CBD-4141-98C9-A1B8C021054D}" name="Column13331" dataDxfId="3137"/>
    <tableColumn id="13368" xr3:uid="{68A70792-9248-DD45-A291-16C29DC146AE}" name="Column13332" dataDxfId="3136"/>
    <tableColumn id="13369" xr3:uid="{AE0CA909-2B14-9843-9545-019893B9858B}" name="Column13333" dataDxfId="3135"/>
    <tableColumn id="13370" xr3:uid="{1321027A-39AD-E64B-8596-EA23AEB6F8EB}" name="Column13334" dataDxfId="3134"/>
    <tableColumn id="13371" xr3:uid="{30D14AC0-10AA-A34D-BFF0-CBD6C2315EA5}" name="Column13335" dataDxfId="3133"/>
    <tableColumn id="13372" xr3:uid="{8E0D97EC-5B87-5047-951B-B2370E5159EC}" name="Column13336" dataDxfId="3132"/>
    <tableColumn id="13373" xr3:uid="{80675B81-0DCC-0240-A5B1-BBED8E99BCD3}" name="Column13337" dataDxfId="3131"/>
    <tableColumn id="13374" xr3:uid="{3D9B9444-10B5-5D4E-9569-315950AC7313}" name="Column13338" dataDxfId="3130"/>
    <tableColumn id="13375" xr3:uid="{800EC3A1-CEFC-3444-81F1-0EC030D4ABC5}" name="Column13339" dataDxfId="3129"/>
    <tableColumn id="13376" xr3:uid="{CE20760B-95C4-BA4B-BE81-F74985956F17}" name="Column13340" dataDxfId="3128"/>
    <tableColumn id="13377" xr3:uid="{4DA37B99-0B8C-E64D-A093-1F3C7FC6B598}" name="Column13341" dataDxfId="3127"/>
    <tableColumn id="13378" xr3:uid="{D61E0877-D624-B141-98DC-D081555A4E89}" name="Column13342" dataDxfId="3126"/>
    <tableColumn id="13379" xr3:uid="{68BFF03E-DCF3-EC47-B9EF-07F2A684C267}" name="Column13343" dataDxfId="3125"/>
    <tableColumn id="13380" xr3:uid="{CEF87CCE-2EFB-1E49-9B2D-3849E32FBC7F}" name="Column13344" dataDxfId="3124"/>
    <tableColumn id="13381" xr3:uid="{3733827B-35BA-B34E-9FB4-780367656D1A}" name="Column13345" dataDxfId="3123"/>
    <tableColumn id="13382" xr3:uid="{12186607-8C0C-2543-8D01-B953A9E262AD}" name="Column13346" dataDxfId="3122"/>
    <tableColumn id="13383" xr3:uid="{FA9B71C8-D3F3-1147-9F9A-B0A05C9D14C4}" name="Column13347" dataDxfId="3121"/>
    <tableColumn id="13384" xr3:uid="{B0B89C95-2CFA-F04B-B85A-E481385E572A}" name="Column13348" dataDxfId="3120"/>
    <tableColumn id="13385" xr3:uid="{C05AA7E3-661E-C046-B28F-1F9C6907B91C}" name="Column13349" dataDxfId="3119"/>
    <tableColumn id="13386" xr3:uid="{1A48EB26-F785-BB42-88D9-CAE3A0527D28}" name="Column13350" dataDxfId="3118"/>
    <tableColumn id="13387" xr3:uid="{AD57A838-1657-6C45-8F89-86611FABAB53}" name="Column13351" dataDxfId="3117"/>
    <tableColumn id="13388" xr3:uid="{0495A4AF-1ADC-324D-9691-5096CC9E0EF9}" name="Column13352" dataDxfId="3116"/>
    <tableColumn id="13389" xr3:uid="{AF83E2B9-CA6B-0948-91B5-B080E4506755}" name="Column13353" dataDxfId="3115"/>
    <tableColumn id="13390" xr3:uid="{D3CDB347-D96A-244A-89D4-BD04F9394B13}" name="Column13354" dataDxfId="3114"/>
    <tableColumn id="13391" xr3:uid="{FF997685-5A31-7448-8E70-54D8FD84DCD3}" name="Column13355" dataDxfId="3113"/>
    <tableColumn id="13392" xr3:uid="{0B8376DD-000B-EF4C-AB34-349F9376D951}" name="Column13356" dataDxfId="3112"/>
    <tableColumn id="13393" xr3:uid="{AD2F01FC-F851-264E-BAE3-20DBA7E86A9F}" name="Column13357" dataDxfId="3111"/>
    <tableColumn id="13394" xr3:uid="{E4153218-F79A-4844-94EC-B757EB982D86}" name="Column13358" dataDxfId="3110"/>
    <tableColumn id="13395" xr3:uid="{DC682AE0-EC7C-9344-94EC-76C54400A00E}" name="Column13359" dataDxfId="3109"/>
    <tableColumn id="13396" xr3:uid="{25701C34-49FD-664C-B6C4-98CEE83F3EA3}" name="Column13360" dataDxfId="3108"/>
    <tableColumn id="13397" xr3:uid="{5FA31ABF-BB5D-D544-9201-2BB0FE8A699E}" name="Column13361" dataDxfId="3107"/>
    <tableColumn id="13398" xr3:uid="{1F5852BA-9652-7F45-A585-DCE21330657A}" name="Column13362" dataDxfId="3106"/>
    <tableColumn id="13399" xr3:uid="{1B03CD44-B0D3-7845-9537-B30F4DEF2127}" name="Column13363" dataDxfId="3105"/>
    <tableColumn id="13400" xr3:uid="{C5F4B49E-9B18-1141-B622-A4FA098EA712}" name="Column13364" dataDxfId="3104"/>
    <tableColumn id="13401" xr3:uid="{AF48BB72-9922-4B4B-B474-E5824D9F3B34}" name="Column13365" dataDxfId="3103"/>
    <tableColumn id="13402" xr3:uid="{DDDE9E24-9C66-2144-AE72-7BE9282C72FE}" name="Column13366" dataDxfId="3102"/>
    <tableColumn id="13403" xr3:uid="{293DC37D-418B-D548-B38B-10A85869A917}" name="Column13367" dataDxfId="3101"/>
    <tableColumn id="13404" xr3:uid="{BA94760F-E911-1F4E-BDB1-9104AB7E13E3}" name="Column13368" dataDxfId="3100"/>
    <tableColumn id="13405" xr3:uid="{34D9B928-E3F6-2840-8992-ACD7E874C7F2}" name="Column13369" dataDxfId="3099"/>
    <tableColumn id="13406" xr3:uid="{71BFF30E-ED43-8B48-ADDC-C31650D50211}" name="Column13370" dataDxfId="3098"/>
    <tableColumn id="13407" xr3:uid="{B3FE97BF-B265-0847-ADF5-FF4C7D1FE046}" name="Column13371" dataDxfId="3097"/>
    <tableColumn id="13408" xr3:uid="{D844805D-339C-B347-A61A-23B0B8019A75}" name="Column13372" dataDxfId="3096"/>
    <tableColumn id="13409" xr3:uid="{738A686A-C091-8B4A-8876-AA4B2D7A655B}" name="Column13373" dataDxfId="3095"/>
    <tableColumn id="13410" xr3:uid="{B62DA2C5-424E-BF4C-98F5-D083301C817F}" name="Column13374" dataDxfId="3094"/>
    <tableColumn id="13411" xr3:uid="{8BD8F682-606F-6940-9BCE-6FBE802A3837}" name="Column13375" dataDxfId="3093"/>
    <tableColumn id="13412" xr3:uid="{3D8E3751-98DA-A84A-869A-5093665CC5A3}" name="Column13376" dataDxfId="3092"/>
    <tableColumn id="13413" xr3:uid="{02DD2299-732C-DD46-8F54-D791704EEEA2}" name="Column13377" dataDxfId="3091"/>
    <tableColumn id="13414" xr3:uid="{229C66F8-ADBA-2A4D-BC8C-6E7863E435C2}" name="Column13378" dataDxfId="3090"/>
    <tableColumn id="13415" xr3:uid="{72C4B4E0-6680-794E-8B9A-B33FDB71A168}" name="Column13379" dataDxfId="3089"/>
    <tableColumn id="13416" xr3:uid="{D54FE7C8-1BB1-E646-A800-C5006DE463D1}" name="Column13380" dataDxfId="3088"/>
    <tableColumn id="13417" xr3:uid="{910B3701-76A7-094B-B698-C7AC8F2815E1}" name="Column13381" dataDxfId="3087"/>
    <tableColumn id="13418" xr3:uid="{27EE0D03-DE9A-3A4C-B03A-854713C88D80}" name="Column13382" dataDxfId="3086"/>
    <tableColumn id="13419" xr3:uid="{06CAA726-2256-A942-B791-2BF5892AE7AF}" name="Column13383" dataDxfId="3085"/>
    <tableColumn id="13420" xr3:uid="{1810E7A4-0B4B-5647-B5D9-E67E61968F80}" name="Column13384" dataDxfId="3084"/>
    <tableColumn id="13421" xr3:uid="{7EBDB0EC-65E3-4B41-B608-6565693EACAD}" name="Column13385" dataDxfId="3083"/>
    <tableColumn id="13422" xr3:uid="{69C162FE-2BF6-B04E-9F1A-185FBF97A38F}" name="Column13386" dataDxfId="3082"/>
    <tableColumn id="13423" xr3:uid="{4ECFBCD3-E2C9-5047-B48E-25246E9D6A56}" name="Column13387" dataDxfId="3081"/>
    <tableColumn id="13424" xr3:uid="{A377149E-DD60-804F-B51F-4B479F7B89F1}" name="Column13388" dataDxfId="3080"/>
    <tableColumn id="13425" xr3:uid="{5B4998AC-6500-5242-84AC-421DB01F525D}" name="Column13389" dataDxfId="3079"/>
    <tableColumn id="13426" xr3:uid="{8E3BAF11-76DB-5247-AD0D-002BB998EDD3}" name="Column13390" dataDxfId="3078"/>
    <tableColumn id="13427" xr3:uid="{69EB11DF-49AB-C04A-9648-C11D17F9D371}" name="Column13391" dataDxfId="3077"/>
    <tableColumn id="13428" xr3:uid="{93C80ADD-64FA-6145-A7BA-280E010E6585}" name="Column13392" dataDxfId="3076"/>
    <tableColumn id="13429" xr3:uid="{D9EAE87F-6F9B-614E-A157-E52107E8AD5B}" name="Column13393" dataDxfId="3075"/>
    <tableColumn id="13430" xr3:uid="{3BC3A235-16DE-F343-A8BF-8E8891D78083}" name="Column13394" dataDxfId="3074"/>
    <tableColumn id="13431" xr3:uid="{EBB71351-B0AB-3446-B2B1-D5BF1E0809BB}" name="Column13395" dataDxfId="3073"/>
    <tableColumn id="13432" xr3:uid="{97ABFDD6-A25F-9840-84E5-4634D54D8EFA}" name="Column13396" dataDxfId="3072"/>
    <tableColumn id="13433" xr3:uid="{29D1242A-DE44-D145-8867-73A7B70DAAFD}" name="Column13397" dataDxfId="3071"/>
    <tableColumn id="13434" xr3:uid="{4B1A02A0-2CB0-7F45-B93F-69F6F0BC8D0C}" name="Column13398" dataDxfId="3070"/>
    <tableColumn id="13435" xr3:uid="{9B413A74-C961-2040-8A52-EACF89B9D025}" name="Column13399" dataDxfId="3069"/>
    <tableColumn id="13436" xr3:uid="{21954FE7-C874-BE44-A2FD-495DECA90742}" name="Column13400" dataDxfId="3068"/>
    <tableColumn id="13437" xr3:uid="{18F05F6A-98DB-5142-944D-4AB85D9AF625}" name="Column13401" dataDxfId="3067"/>
    <tableColumn id="13438" xr3:uid="{F2F0D469-C43E-F146-83C5-92C52C40EE56}" name="Column13402" dataDxfId="3066"/>
    <tableColumn id="13439" xr3:uid="{ECE97A52-E2EF-A246-B28F-D34CEF00821C}" name="Column13403" dataDxfId="3065"/>
    <tableColumn id="13440" xr3:uid="{162DE20C-CF2E-5949-9327-6C74D954D6F6}" name="Column13404" dataDxfId="3064"/>
    <tableColumn id="13441" xr3:uid="{171382C2-9DEA-AF44-B0E7-5BA4E668C66E}" name="Column13405" dataDxfId="3063"/>
    <tableColumn id="13442" xr3:uid="{2F1139EB-4E0B-8144-9FDF-01EDC8EAB9DA}" name="Column13406" dataDxfId="3062"/>
    <tableColumn id="13443" xr3:uid="{82DD65FE-0FC1-5A4E-AB8E-5C97E7324478}" name="Column13407" dataDxfId="3061"/>
    <tableColumn id="13444" xr3:uid="{4CC94E1D-AFD5-B04C-8B09-A02902C14A80}" name="Column13408" dataDxfId="3060"/>
    <tableColumn id="13445" xr3:uid="{B1F4B92E-A49F-6D4F-9B75-5934D1B75033}" name="Column13409" dataDxfId="3059"/>
    <tableColumn id="13446" xr3:uid="{B957B63B-2AD2-A549-B3BF-29BB83C64583}" name="Column13410" dataDxfId="3058"/>
    <tableColumn id="13447" xr3:uid="{EFC2D639-4881-AC4F-B7C4-770D506D4B7D}" name="Column13411" dataDxfId="3057"/>
    <tableColumn id="13448" xr3:uid="{F7104B84-2B1B-F44B-B604-4E8F3DAC8AA3}" name="Column13412" dataDxfId="3056"/>
    <tableColumn id="13449" xr3:uid="{A4783150-A3C2-D745-9B23-984D3B10E333}" name="Column13413" dataDxfId="3055"/>
    <tableColumn id="13450" xr3:uid="{E20B72F7-1485-D742-B3A7-FFC5D57B6F76}" name="Column13414" dataDxfId="3054"/>
    <tableColumn id="13451" xr3:uid="{684B3BCB-5972-A640-BDD6-2D826678E70C}" name="Column13415" dataDxfId="3053"/>
    <tableColumn id="13452" xr3:uid="{775DDFDC-A30A-9149-A2B5-C99D6B40245B}" name="Column13416" dataDxfId="3052"/>
    <tableColumn id="13453" xr3:uid="{B2D150D7-E4B5-5541-AD77-78CCE6386990}" name="Column13417" dataDxfId="3051"/>
    <tableColumn id="13454" xr3:uid="{AB4B3F22-A78A-454E-9E1E-FC4070DE27C4}" name="Column13418" dataDxfId="3050"/>
    <tableColumn id="13455" xr3:uid="{55EC733D-8255-D147-98AB-885FDCC9F60E}" name="Column13419" dataDxfId="3049"/>
    <tableColumn id="13456" xr3:uid="{DF31C64C-3F03-7C4E-9F6F-B0A334E94290}" name="Column13420" dataDxfId="3048"/>
    <tableColumn id="13457" xr3:uid="{DE1362A7-6EBC-4F47-86DC-A07C4182DBC4}" name="Column13421" dataDxfId="3047"/>
    <tableColumn id="13458" xr3:uid="{B51D68E6-77E2-8340-BF5A-D2D051CD5A07}" name="Column13422" dataDxfId="3046"/>
    <tableColumn id="13459" xr3:uid="{89232F6D-D784-6F46-9007-C8CF84E9C37C}" name="Column13423" dataDxfId="3045"/>
    <tableColumn id="13460" xr3:uid="{9869B845-6420-C64D-AC9E-00B952675392}" name="Column13424" dataDxfId="3044"/>
    <tableColumn id="13461" xr3:uid="{76F4254B-311B-9C43-99C5-15B9E0B4B83C}" name="Column13425" dataDxfId="3043"/>
    <tableColumn id="13462" xr3:uid="{18735B87-2BA2-794D-9AF3-D857B7F1F09E}" name="Column13426" dataDxfId="3042"/>
    <tableColumn id="13463" xr3:uid="{2DA97ECC-16F8-CB4A-9C33-AD284873695E}" name="Column13427" dataDxfId="3041"/>
    <tableColumn id="13464" xr3:uid="{67B3B7A6-2C61-4F4E-81A3-FD3933E1843D}" name="Column13428" dataDxfId="3040"/>
    <tableColumn id="13465" xr3:uid="{7EB29AD8-05A2-5449-8ED4-414274C0CC5B}" name="Column13429" dataDxfId="3039"/>
    <tableColumn id="13466" xr3:uid="{B623BFED-2058-6043-896C-E71E186AEED4}" name="Column13430" dataDxfId="3038"/>
    <tableColumn id="13467" xr3:uid="{855EEC74-6988-F549-A071-CFF31CBE1668}" name="Column13431" dataDxfId="3037"/>
    <tableColumn id="13468" xr3:uid="{DC81788C-6E68-F045-B31C-247DEAE30E31}" name="Column13432" dataDxfId="3036"/>
    <tableColumn id="13469" xr3:uid="{0097B700-1E62-0944-9DE2-1DA99845DA8E}" name="Column13433" dataDxfId="3035"/>
    <tableColumn id="13470" xr3:uid="{5E07C83C-565F-2243-9068-F590702C8D9C}" name="Column13434" dataDxfId="3034"/>
    <tableColumn id="13471" xr3:uid="{2F072DAE-F248-8240-9D35-5B5CE8EC8F84}" name="Column13435" dataDxfId="3033"/>
    <tableColumn id="13472" xr3:uid="{B170D7F0-EF41-E84E-A261-60A13C84C35C}" name="Column13436" dataDxfId="3032"/>
    <tableColumn id="13473" xr3:uid="{4F40D1D9-1B8A-EA43-B7BF-052F29684E66}" name="Column13437" dataDxfId="3031"/>
    <tableColumn id="13474" xr3:uid="{29C338AB-9F9F-FE41-90F4-5799F018F44C}" name="Column13438" dataDxfId="3030"/>
    <tableColumn id="13475" xr3:uid="{FFA1F371-1077-5246-B97C-B583AE860F25}" name="Column13439" dataDxfId="3029"/>
    <tableColumn id="13476" xr3:uid="{1B001D1A-51F1-C742-8890-5F2AB1064955}" name="Column13440" dataDxfId="3028"/>
    <tableColumn id="13477" xr3:uid="{EA3E15EA-039C-664E-BF21-3740D88413A3}" name="Column13441" dataDxfId="3027"/>
    <tableColumn id="13478" xr3:uid="{FEF00618-CFF3-FC4C-ACDF-6A2329484E3B}" name="Column13442" dataDxfId="3026"/>
    <tableColumn id="13479" xr3:uid="{3951BA9C-5A96-2541-98ED-AE425BC0CBE8}" name="Column13443" dataDxfId="3025"/>
    <tableColumn id="13480" xr3:uid="{71C8C2C7-EF82-7E49-871C-A34B6B91A277}" name="Column13444" dataDxfId="3024"/>
    <tableColumn id="13481" xr3:uid="{9293AD80-34D7-EF44-A372-5E75F12CCE4D}" name="Column13445" dataDxfId="3023"/>
    <tableColumn id="13482" xr3:uid="{C8B4D236-D330-2549-B352-7870345B1E83}" name="Column13446" dataDxfId="3022"/>
    <tableColumn id="13483" xr3:uid="{B0810151-7087-864B-978A-CA9774C94078}" name="Column13447" dataDxfId="3021"/>
    <tableColumn id="13484" xr3:uid="{C679B68F-4D94-9C4D-9089-3491DA34CF98}" name="Column13448" dataDxfId="3020"/>
    <tableColumn id="13485" xr3:uid="{DEF3B081-AFD8-C04E-B212-DFC281182B9C}" name="Column13449" dataDxfId="3019"/>
    <tableColumn id="13486" xr3:uid="{43F2DFD1-280E-B745-8913-C9635169922C}" name="Column13450" dataDxfId="3018"/>
    <tableColumn id="13487" xr3:uid="{4D34C803-5CAA-DA4C-819D-0F046D9639EE}" name="Column13451" dataDxfId="3017"/>
    <tableColumn id="13488" xr3:uid="{085957EC-F517-A545-8DED-0D6FB79B3D87}" name="Column13452" dataDxfId="3016"/>
    <tableColumn id="13489" xr3:uid="{4230A3A6-5F42-9640-B5B4-F86950AC41F2}" name="Column13453" dataDxfId="3015"/>
    <tableColumn id="13490" xr3:uid="{2B6CBFE3-4768-C540-B8E2-12BC3A748C31}" name="Column13454" dataDxfId="3014"/>
    <tableColumn id="13491" xr3:uid="{7DCD7C05-7131-1D4F-BA47-99C372F45022}" name="Column13455" dataDxfId="3013"/>
    <tableColumn id="13492" xr3:uid="{DC529BD2-8E7E-4E40-B298-4A98DDED7F4F}" name="Column13456" dataDxfId="3012"/>
    <tableColumn id="13493" xr3:uid="{DD3B82EE-98B1-4540-A371-B63C8084EDF9}" name="Column13457" dataDxfId="3011"/>
    <tableColumn id="13494" xr3:uid="{AB0E3BD2-A010-A640-A64B-504D9831323D}" name="Column13458" dataDxfId="3010"/>
    <tableColumn id="13495" xr3:uid="{0AEE396C-9924-D249-AF28-3193B099A87D}" name="Column13459" dataDxfId="3009"/>
    <tableColumn id="13496" xr3:uid="{5B730743-0098-E543-B462-C405ACD3AD29}" name="Column13460" dataDxfId="3008"/>
    <tableColumn id="13497" xr3:uid="{395A72AC-3AF3-324F-B2C0-377927E231FF}" name="Column13461" dataDxfId="3007"/>
    <tableColumn id="13498" xr3:uid="{6E022C01-2EA5-984F-BCDE-9FE1C54B7B1B}" name="Column13462" dataDxfId="3006"/>
    <tableColumn id="13499" xr3:uid="{03928C41-6108-214E-B06A-016405026A95}" name="Column13463" dataDxfId="3005"/>
    <tableColumn id="13500" xr3:uid="{A55E568C-9AD4-8F44-A7FE-07D9E3315756}" name="Column13464" dataDxfId="3004"/>
    <tableColumn id="13501" xr3:uid="{6E3786D7-DEC5-4D4A-9C94-39D13590B85C}" name="Column13465" dataDxfId="3003"/>
    <tableColumn id="13502" xr3:uid="{A14091E2-C298-664E-8C51-457FE27B7332}" name="Column13466" dataDxfId="3002"/>
    <tableColumn id="13503" xr3:uid="{64875408-9F70-AB4E-BEE7-A90D3DDB610A}" name="Column13467" dataDxfId="3001"/>
    <tableColumn id="13504" xr3:uid="{B8B6A00E-9F96-D040-9AE1-688837217BFA}" name="Column13468" dataDxfId="3000"/>
    <tableColumn id="13505" xr3:uid="{D7D5A43B-E4BA-E341-89E1-20AE09A87DBD}" name="Column13469" dataDxfId="2999"/>
    <tableColumn id="13506" xr3:uid="{BCC032A1-F39F-A148-AEA3-5997E7036178}" name="Column13470" dataDxfId="2998"/>
    <tableColumn id="13507" xr3:uid="{D448230E-C7DF-414C-8C40-E15334302ED4}" name="Column13471" dataDxfId="2997"/>
    <tableColumn id="13508" xr3:uid="{CFB868E7-B997-C642-80D3-A47BD8BD56C7}" name="Column13472" dataDxfId="2996"/>
    <tableColumn id="13509" xr3:uid="{1C294E97-689C-3A4A-B895-F6C83CD70ADC}" name="Column13473" dataDxfId="2995"/>
    <tableColumn id="13510" xr3:uid="{453B742A-9388-E244-BA0C-179A4AD3ECBE}" name="Column13474" dataDxfId="2994"/>
    <tableColumn id="13511" xr3:uid="{0F683AF2-6871-D94D-9780-CFC69C73B9FA}" name="Column13475" dataDxfId="2993"/>
    <tableColumn id="13512" xr3:uid="{2DEAA428-7A6C-D24B-ABFA-192C40A4761F}" name="Column13476" dataDxfId="2992"/>
    <tableColumn id="13513" xr3:uid="{4377B750-00CC-C24F-A27D-31AC69921721}" name="Column13477" dataDxfId="2991"/>
    <tableColumn id="13514" xr3:uid="{34226883-0660-F248-A971-56E9361B9CB7}" name="Column13478" dataDxfId="2990"/>
    <tableColumn id="13515" xr3:uid="{81E4D5F4-C5A7-0E40-9A50-7CD18929AA49}" name="Column13479" dataDxfId="2989"/>
    <tableColumn id="13516" xr3:uid="{2AAFA0EA-D5BB-D546-B4F3-4F3107512FB4}" name="Column13480" dataDxfId="2988"/>
    <tableColumn id="13517" xr3:uid="{3DFA89DC-64C6-194F-B018-7635EF991105}" name="Column13481" dataDxfId="2987"/>
    <tableColumn id="13518" xr3:uid="{8379F742-F56D-7D45-BC8E-F77AF244A6FD}" name="Column13482" dataDxfId="2986"/>
    <tableColumn id="13519" xr3:uid="{BCCE2BFC-20CD-7F48-BA1F-3DF5D3EF6482}" name="Column13483" dataDxfId="2985"/>
    <tableColumn id="13520" xr3:uid="{89A84B8B-1619-6941-83AD-390FFCF70C9B}" name="Column13484" dataDxfId="2984"/>
    <tableColumn id="13521" xr3:uid="{F369AF86-771E-8041-8448-642862F5E21F}" name="Column13485" dataDxfId="2983"/>
    <tableColumn id="13522" xr3:uid="{C9484E11-E2F8-2A43-A622-4C7C691C363C}" name="Column13486" dataDxfId="2982"/>
    <tableColumn id="13523" xr3:uid="{748E739D-79B8-6C42-BE74-1406011D9F18}" name="Column13487" dataDxfId="2981"/>
    <tableColumn id="13524" xr3:uid="{247C3674-22A4-B543-A08D-8C98C2A3D56D}" name="Column13488" dataDxfId="2980"/>
    <tableColumn id="13525" xr3:uid="{345AFCF5-3E9A-1249-B507-C1931B29DA15}" name="Column13489" dataDxfId="2979"/>
    <tableColumn id="13526" xr3:uid="{8C3AD9AB-2C01-8C47-9F2D-82B14EBFB935}" name="Column13490" dataDxfId="2978"/>
    <tableColumn id="13527" xr3:uid="{9AD7DB04-DEE6-D345-A721-C56C1267A71B}" name="Column13491" dataDxfId="2977"/>
    <tableColumn id="13528" xr3:uid="{B504274B-306B-524E-BCD9-55E7E07D5719}" name="Column13492" dataDxfId="2976"/>
    <tableColumn id="13529" xr3:uid="{DDA3F039-1F44-5F44-B8CD-A26F9788EE7B}" name="Column13493" dataDxfId="2975"/>
    <tableColumn id="13530" xr3:uid="{37F1308C-973E-434F-BE66-B4C860200E64}" name="Column13494" dataDxfId="2974"/>
    <tableColumn id="13531" xr3:uid="{6713C446-B478-1C49-97E1-8449FF39DB06}" name="Column13495" dataDxfId="2973"/>
    <tableColumn id="13532" xr3:uid="{45FCD47A-903D-C449-A4A4-40A0F9534502}" name="Column13496" dataDxfId="2972"/>
    <tableColumn id="13533" xr3:uid="{7679D74F-59CC-F346-902C-2EEAB6136C17}" name="Column13497" dataDxfId="2971"/>
    <tableColumn id="13534" xr3:uid="{B4A6C4FD-FA6B-844C-A917-A469B7BDC107}" name="Column13498" dataDxfId="2970"/>
    <tableColumn id="13535" xr3:uid="{78C73196-2908-164F-9A5C-1CCF95A0064C}" name="Column13499" dataDxfId="2969"/>
    <tableColumn id="13536" xr3:uid="{193B727B-C48C-4140-BC86-F9F17E55E91E}" name="Column13500" dataDxfId="2968"/>
    <tableColumn id="13537" xr3:uid="{B81431A1-3656-C944-9FA2-98686995E51B}" name="Column13501" dataDxfId="2967"/>
    <tableColumn id="13538" xr3:uid="{7BEA4496-C985-D54B-9A23-061CE1645CDF}" name="Column13502" dataDxfId="2966"/>
    <tableColumn id="13539" xr3:uid="{7DC261D8-43E3-3447-A2B7-9680B10CF378}" name="Column13503" dataDxfId="2965"/>
    <tableColumn id="13540" xr3:uid="{411EF5CF-C2BB-964E-B786-6427D74A6719}" name="Column13504" dataDxfId="2964"/>
    <tableColumn id="13541" xr3:uid="{E7E8C93A-8151-FD4B-8D70-ECBC26B269F4}" name="Column13505" dataDxfId="2963"/>
    <tableColumn id="13542" xr3:uid="{CC510ECD-AC86-5F45-9C68-76BAD15B44E7}" name="Column13506" dataDxfId="2962"/>
    <tableColumn id="13543" xr3:uid="{6DC6D8F6-D6B7-CC48-BA90-053E17D7648B}" name="Column13507" dataDxfId="2961"/>
    <tableColumn id="13544" xr3:uid="{0A0CDD40-E14F-BA4C-BF31-756E67A5B4B0}" name="Column13508" dataDxfId="2960"/>
    <tableColumn id="13545" xr3:uid="{FB58E943-2DF7-E649-9642-4E921A53AC3C}" name="Column13509" dataDxfId="2959"/>
    <tableColumn id="13546" xr3:uid="{8AE4589E-CE5D-7447-BEDC-7D04F9DE2B9F}" name="Column13510" dataDxfId="2958"/>
    <tableColumn id="13547" xr3:uid="{57A18940-2911-CF48-976B-3BE840C71DF9}" name="Column13511" dataDxfId="2957"/>
    <tableColumn id="13548" xr3:uid="{FF1979EE-EC12-3647-A9BD-480CBAAA4878}" name="Column13512" dataDxfId="2956"/>
    <tableColumn id="13549" xr3:uid="{0698E90C-5EAB-B049-B99E-C4FEB8043A40}" name="Column13513" dataDxfId="2955"/>
    <tableColumn id="13550" xr3:uid="{E0CEAD43-2739-6943-83D4-403EBB830508}" name="Column13514" dataDxfId="2954"/>
    <tableColumn id="13551" xr3:uid="{681F1BC7-C242-4242-A080-42C7AA9D49A4}" name="Column13515" dataDxfId="2953"/>
    <tableColumn id="13552" xr3:uid="{38694E5C-10FB-9F47-82BA-02F4EC9DE6C8}" name="Column13516" dataDxfId="2952"/>
    <tableColumn id="13553" xr3:uid="{F3CF5D40-E55E-D943-A5A5-18B0F8E40491}" name="Column13517" dataDxfId="2951"/>
    <tableColumn id="13554" xr3:uid="{FA8DD57F-EF36-C944-80C5-2654056FFACF}" name="Column13518" dataDxfId="2950"/>
    <tableColumn id="13555" xr3:uid="{CEDB12F4-FF37-1144-8096-539BAEB50099}" name="Column13519" dataDxfId="2949"/>
    <tableColumn id="13556" xr3:uid="{B6367AF5-60BC-8E41-AA86-578101BBD1DE}" name="Column13520" dataDxfId="2948"/>
    <tableColumn id="13557" xr3:uid="{9E77B81A-5015-5D41-8211-4199E0141157}" name="Column13521" dataDxfId="2947"/>
    <tableColumn id="13558" xr3:uid="{E9AD9AA0-81C2-EB45-BE4D-DB338E1A1628}" name="Column13522" dataDxfId="2946"/>
    <tableColumn id="13559" xr3:uid="{6A34BD09-BA25-4A4E-B19F-CB12C36EC6AC}" name="Column13523" dataDxfId="2945"/>
    <tableColumn id="13560" xr3:uid="{B2114BCE-577F-FE46-BA2B-EE6D0FEB67C8}" name="Column13524" dataDxfId="2944"/>
    <tableColumn id="13561" xr3:uid="{F42B55D7-B1C3-6646-A0AD-6B055B66B007}" name="Column13525" dataDxfId="2943"/>
    <tableColumn id="13562" xr3:uid="{95CF8C56-78B8-9147-B0EC-5B9EECB644CB}" name="Column13526" dataDxfId="2942"/>
    <tableColumn id="13563" xr3:uid="{9AC57AAD-C133-1945-A772-0AB78D3442EA}" name="Column13527" dataDxfId="2941"/>
    <tableColumn id="13564" xr3:uid="{16F7FA6D-3490-CF4F-A692-799D87CD7A4E}" name="Column13528" dataDxfId="2940"/>
    <tableColumn id="13565" xr3:uid="{2360A826-AF54-7742-964D-F1F6E7D7B6D1}" name="Column13529" dataDxfId="2939"/>
    <tableColumn id="13566" xr3:uid="{07ED29C4-AD06-7444-9E53-5996F43E9FDD}" name="Column13530" dataDxfId="2938"/>
    <tableColumn id="13567" xr3:uid="{DB664C67-B23A-6A41-94C3-0C85FA1347BA}" name="Column13531" dataDxfId="2937"/>
    <tableColumn id="13568" xr3:uid="{7EF6D4EC-7AF1-8245-A539-1C42C1B508C3}" name="Column13532" dataDxfId="2936"/>
    <tableColumn id="13569" xr3:uid="{E83C1C4B-07BD-2E45-988E-A7394CDB0633}" name="Column13533" dataDxfId="2935"/>
    <tableColumn id="13570" xr3:uid="{C4E8F680-8BB5-7A4F-83A6-DF61F16C3279}" name="Column13534" dataDxfId="2934"/>
    <tableColumn id="13571" xr3:uid="{72F1B381-AE50-CA4D-A435-41C2BD203992}" name="Column13535" dataDxfId="2933"/>
    <tableColumn id="13572" xr3:uid="{717CEA4F-A0C6-004D-9B62-F6177EB8CAF9}" name="Column13536" dataDxfId="2932"/>
    <tableColumn id="13573" xr3:uid="{FD9BCC87-9ED8-F542-A12D-91EA9E3AC99C}" name="Column13537" dataDxfId="2931"/>
    <tableColumn id="13574" xr3:uid="{208C2561-36E8-B148-8A46-395D24FB1A01}" name="Column13538" dataDxfId="2930"/>
    <tableColumn id="13575" xr3:uid="{25F8082E-39DE-9646-9945-1ABBA45DCD59}" name="Column13539" dataDxfId="2929"/>
    <tableColumn id="13576" xr3:uid="{CD48E218-3CC0-8B45-AA73-CDF1F6EE53D0}" name="Column13540" dataDxfId="2928"/>
    <tableColumn id="13577" xr3:uid="{250556A6-830C-1C44-BDC5-0C8D460D9D19}" name="Column13541" dataDxfId="2927"/>
    <tableColumn id="13578" xr3:uid="{B39D638B-8ADE-8744-A7EA-BA7E04ECA386}" name="Column13542" dataDxfId="2926"/>
    <tableColumn id="13579" xr3:uid="{DF02902C-1997-7B47-A655-AE0FDF110D0C}" name="Column13543" dataDxfId="2925"/>
    <tableColumn id="13580" xr3:uid="{A3D1D92F-EFA1-AC40-AA28-FC7D517067CE}" name="Column13544" dataDxfId="2924"/>
    <tableColumn id="13581" xr3:uid="{D3E7B736-E13D-CA4D-A1C8-52AC328E3537}" name="Column13545" dataDxfId="2923"/>
    <tableColumn id="13582" xr3:uid="{B283B1AB-2967-F649-9D94-177ED5582C83}" name="Column13546" dataDxfId="2922"/>
    <tableColumn id="13583" xr3:uid="{EBF9AF2A-EB45-3348-85A9-6D9274657E96}" name="Column13547" dataDxfId="2921"/>
    <tableColumn id="13584" xr3:uid="{03D610B9-A32E-6142-B979-EA81CDB93297}" name="Column13548" dataDxfId="2920"/>
    <tableColumn id="13585" xr3:uid="{F8F81363-F41E-1C49-8345-8208DD216DA8}" name="Column13549" dataDxfId="2919"/>
    <tableColumn id="13586" xr3:uid="{333DB182-807A-6947-89CA-73A2E7E8AA83}" name="Column13550" dataDxfId="2918"/>
    <tableColumn id="13587" xr3:uid="{449FE3E1-CED2-1045-A479-2A6D186A9C3C}" name="Column13551" dataDxfId="2917"/>
    <tableColumn id="13588" xr3:uid="{DF5FE508-DBE3-BA46-AD73-C82C52B6DBA6}" name="Column13552" dataDxfId="2916"/>
    <tableColumn id="13589" xr3:uid="{DB04D0CB-2958-3D43-B49C-C47B58FA00D4}" name="Column13553" dataDxfId="2915"/>
    <tableColumn id="13590" xr3:uid="{9430FD21-1001-2C45-8DE8-329FDD53BA95}" name="Column13554" dataDxfId="2914"/>
    <tableColumn id="13591" xr3:uid="{292A8C85-EBD2-4F44-BF1B-2D8DC0C93595}" name="Column13555" dataDxfId="2913"/>
    <tableColumn id="13592" xr3:uid="{EF706A8F-76FA-5943-BF50-8B2060C90A66}" name="Column13556" dataDxfId="2912"/>
    <tableColumn id="13593" xr3:uid="{C015106C-44F8-8141-B914-EE8547EEBFB3}" name="Column13557" dataDxfId="2911"/>
    <tableColumn id="13594" xr3:uid="{4CB00FB6-937A-6546-BEC1-A407FCD009C2}" name="Column13558" dataDxfId="2910"/>
    <tableColumn id="13595" xr3:uid="{ECDA1FB8-91A0-F547-8499-6A16C09878D5}" name="Column13559" dataDxfId="2909"/>
    <tableColumn id="13596" xr3:uid="{28FCF5F4-9593-EB4F-BB9D-3EF2CF98832D}" name="Column13560" dataDxfId="2908"/>
    <tableColumn id="13597" xr3:uid="{65F35E09-3A36-FE48-A1CE-16C930191E95}" name="Column13561" dataDxfId="2907"/>
    <tableColumn id="13598" xr3:uid="{131CC04F-C393-AE4F-A6A9-E368D00E9705}" name="Column13562" dataDxfId="2906"/>
    <tableColumn id="13599" xr3:uid="{816575DB-CD84-D949-97A8-F3C7E3BFB093}" name="Column13563" dataDxfId="2905"/>
    <tableColumn id="13600" xr3:uid="{B9F9DEC0-F269-2245-B546-78DE27CAB792}" name="Column13564" dataDxfId="2904"/>
    <tableColumn id="13601" xr3:uid="{33706D64-57D5-BB45-95F7-5A9448ADAAE0}" name="Column13565" dataDxfId="2903"/>
    <tableColumn id="13602" xr3:uid="{71010D0D-1120-C244-AD26-B5D5528FBEAD}" name="Column13566" dataDxfId="2902"/>
    <tableColumn id="13603" xr3:uid="{9301D310-A111-454C-B820-4983575B822C}" name="Column13567" dataDxfId="2901"/>
    <tableColumn id="13604" xr3:uid="{C0A3F8C5-095C-F14D-BF40-004D028E9B9B}" name="Column13568" dataDxfId="2900"/>
    <tableColumn id="13605" xr3:uid="{9096A365-0AFA-1146-872A-4D7BE95C87C2}" name="Column13569" dataDxfId="2899"/>
    <tableColumn id="13606" xr3:uid="{8D484DEC-73D5-0C4D-9D24-23A24980165B}" name="Column13570" dataDxfId="2898"/>
    <tableColumn id="13607" xr3:uid="{F96EAD4E-57D4-F941-A5E3-E4A575DCB70C}" name="Column13571" dataDxfId="2897"/>
    <tableColumn id="13608" xr3:uid="{0D0E5C23-80D7-B64B-B395-D912B3433AB5}" name="Column13572" dataDxfId="2896"/>
    <tableColumn id="13609" xr3:uid="{9E5AD865-218F-7749-BCA5-9F4B83B88ABD}" name="Column13573" dataDxfId="2895"/>
    <tableColumn id="13610" xr3:uid="{C3CF11EF-69F5-E647-A436-44D24C4B6916}" name="Column13574" dataDxfId="2894"/>
    <tableColumn id="13611" xr3:uid="{B0021DF4-6BF6-BD48-ACB6-DCEF4A53818F}" name="Column13575" dataDxfId="2893"/>
    <tableColumn id="13612" xr3:uid="{A73B4AC7-5946-8242-9677-DEBE89C0EF3E}" name="Column13576" dataDxfId="2892"/>
    <tableColumn id="13613" xr3:uid="{F12553B6-389E-3043-B541-A65846B5E9A5}" name="Column13577" dataDxfId="2891"/>
    <tableColumn id="13614" xr3:uid="{0EFBD1B9-FF4F-5640-BFEC-C0D970175F0B}" name="Column13578" dataDxfId="2890"/>
    <tableColumn id="13615" xr3:uid="{520DAF2E-D269-154E-8982-BD206CC78B96}" name="Column13579" dataDxfId="2889"/>
    <tableColumn id="13616" xr3:uid="{37E527E4-C6AC-CE49-ABE0-F5BB1F38FB68}" name="Column13580" dataDxfId="2888"/>
    <tableColumn id="13617" xr3:uid="{1BF9364E-7B3E-4D49-907D-3F89DFBA2811}" name="Column13581" dataDxfId="2887"/>
    <tableColumn id="13618" xr3:uid="{5B281E08-2C26-F844-A92B-3DAB8087DD41}" name="Column13582" dataDxfId="2886"/>
    <tableColumn id="13619" xr3:uid="{A1D28DA7-DAC7-F44F-A5D3-41EE67ECAD05}" name="Column13583" dataDxfId="2885"/>
    <tableColumn id="13620" xr3:uid="{CAA36D5F-662A-2A45-BEC0-E8A06ECA9F38}" name="Column13584" dataDxfId="2884"/>
    <tableColumn id="13621" xr3:uid="{54FD3E0B-2E33-6F40-B405-AA4786B400FE}" name="Column13585" dataDxfId="2883"/>
    <tableColumn id="13622" xr3:uid="{E0D86F84-DE1A-5146-8E3A-9D2DA7B3A906}" name="Column13586" dataDxfId="2882"/>
    <tableColumn id="13623" xr3:uid="{1B796F03-11AD-1E46-8BFC-9D16C5F31358}" name="Column13587" dataDxfId="2881"/>
    <tableColumn id="13624" xr3:uid="{630A34F6-CD2A-9E4A-90EF-C84C217FE8CD}" name="Column13588" dataDxfId="2880"/>
    <tableColumn id="13625" xr3:uid="{185359AC-50EF-1146-99F8-138B2D67A8C6}" name="Column13589" dataDxfId="2879"/>
    <tableColumn id="13626" xr3:uid="{66A7D2A8-5C68-8346-8199-D4E1FCBDF850}" name="Column13590" dataDxfId="2878"/>
    <tableColumn id="13627" xr3:uid="{E9B49A8E-1706-AF40-A16E-343BEC890CA8}" name="Column13591" dataDxfId="2877"/>
    <tableColumn id="13628" xr3:uid="{FD166330-D420-DD48-8C0D-FD3DD32B574C}" name="Column13592" dataDxfId="2876"/>
    <tableColumn id="13629" xr3:uid="{26E32DD6-616E-374C-B456-6294EEEADEDC}" name="Column13593" dataDxfId="2875"/>
    <tableColumn id="13630" xr3:uid="{78F20597-7859-2B48-83A4-C3F885ACCB5A}" name="Column13594" dataDxfId="2874"/>
    <tableColumn id="13631" xr3:uid="{D3ED4152-EAE3-BF4F-B3CA-906446B1A957}" name="Column13595" dataDxfId="2873"/>
    <tableColumn id="13632" xr3:uid="{8FD8BB46-BD60-FE4A-B8B7-B4A115AA61AE}" name="Column13596" dataDxfId="2872"/>
    <tableColumn id="13633" xr3:uid="{0AC7D49E-F65B-904F-B7F2-E90FF0D02B20}" name="Column13597" dataDxfId="2871"/>
    <tableColumn id="13634" xr3:uid="{F486EC4E-87D1-FA4C-A5A6-17B0E64C7238}" name="Column13598" dataDxfId="2870"/>
    <tableColumn id="13635" xr3:uid="{01483683-78D3-1E4F-83B7-9F017A094AF9}" name="Column13599" dataDxfId="2869"/>
    <tableColumn id="13636" xr3:uid="{8057E0BA-1326-B84C-85E9-418A665A4F6F}" name="Column13600" dataDxfId="2868"/>
    <tableColumn id="13637" xr3:uid="{58868D8B-F0D5-B244-BA18-B42709837137}" name="Column13601" dataDxfId="2867"/>
    <tableColumn id="13638" xr3:uid="{D204CF4D-1B58-9C47-A0BD-1885297E0040}" name="Column13602" dataDxfId="2866"/>
    <tableColumn id="13639" xr3:uid="{AAB45E66-37DC-2C4A-93A7-ECE0F8EC6CB0}" name="Column13603" dataDxfId="2865"/>
    <tableColumn id="13640" xr3:uid="{792C0D5F-2609-494A-84AD-D4900182CE80}" name="Column13604" dataDxfId="2864"/>
    <tableColumn id="13641" xr3:uid="{639B616B-EE91-9343-9AB5-369ADF706942}" name="Column13605" dataDxfId="2863"/>
    <tableColumn id="13642" xr3:uid="{5C6DD1B0-4FFA-8642-B32E-CC5A91F01428}" name="Column13606" dataDxfId="2862"/>
    <tableColumn id="13643" xr3:uid="{26D5C4C2-F651-2A47-BE74-1EEE7E4D221F}" name="Column13607" dataDxfId="2861"/>
    <tableColumn id="13644" xr3:uid="{1A841407-B85E-964C-B425-5F6ACB32C74A}" name="Column13608" dataDxfId="2860"/>
    <tableColumn id="13645" xr3:uid="{7508B1E6-5E99-E949-8359-3854E8C724A1}" name="Column13609" dataDxfId="2859"/>
    <tableColumn id="13646" xr3:uid="{051B622F-3B36-474F-A81E-B4F5D2BF199B}" name="Column13610" dataDxfId="2858"/>
    <tableColumn id="13647" xr3:uid="{143BF842-AD37-9C41-8B29-1F54299D11F1}" name="Column13611" dataDxfId="2857"/>
    <tableColumn id="13648" xr3:uid="{BB8DCEB7-89C8-9B4A-B1B2-429BEE95B271}" name="Column13612" dataDxfId="2856"/>
    <tableColumn id="13649" xr3:uid="{16CAC658-F327-3644-A329-A73C920395C0}" name="Column13613" dataDxfId="2855"/>
    <tableColumn id="13650" xr3:uid="{31CD3A25-E456-6E46-98A9-B114561242FB}" name="Column13614" dataDxfId="2854"/>
    <tableColumn id="13651" xr3:uid="{83B76465-B2A7-D546-AF9F-84EDDEB22E15}" name="Column13615" dataDxfId="2853"/>
    <tableColumn id="13652" xr3:uid="{3AF45752-ABC1-E24E-9BA7-8EB3BC4BDD75}" name="Column13616" dataDxfId="2852"/>
    <tableColumn id="13653" xr3:uid="{7492C97E-A6DB-FA4F-B66D-1121F26DE32C}" name="Column13617" dataDxfId="2851"/>
    <tableColumn id="13654" xr3:uid="{81DFEDED-36F3-C14D-A870-6D2C5BAF8B28}" name="Column13618" dataDxfId="2850"/>
    <tableColumn id="13655" xr3:uid="{BE68D891-99A3-B84A-9E72-3B197927283C}" name="Column13619" dataDxfId="2849"/>
    <tableColumn id="13656" xr3:uid="{6D473510-80D2-3B4B-8A3A-FDC620AA30B7}" name="Column13620" dataDxfId="2848"/>
    <tableColumn id="13657" xr3:uid="{78907A60-EBB0-0746-9EB7-5F6612D12CBA}" name="Column13621" dataDxfId="2847"/>
    <tableColumn id="13658" xr3:uid="{715EDF5E-802C-434A-B291-072D679B35E2}" name="Column13622" dataDxfId="2846"/>
    <tableColumn id="13659" xr3:uid="{2098F361-25BB-2648-881E-47B5A9030C67}" name="Column13623" dataDxfId="2845"/>
    <tableColumn id="13660" xr3:uid="{B9B19DF5-02CC-2D4D-AE22-3066D21DDB2F}" name="Column13624" dataDxfId="2844"/>
    <tableColumn id="13661" xr3:uid="{14C21AB0-8568-7C44-817D-CB70F2B309B3}" name="Column13625" dataDxfId="2843"/>
    <tableColumn id="13662" xr3:uid="{03D46B8A-B597-8645-92DB-5591CDFF5CC0}" name="Column13626" dataDxfId="2842"/>
    <tableColumn id="13663" xr3:uid="{49186E4C-053E-5D44-9326-2D446CC92616}" name="Column13627" dataDxfId="2841"/>
    <tableColumn id="13664" xr3:uid="{D127AF88-9D8F-E14B-989F-8533FAA83399}" name="Column13628" dataDxfId="2840"/>
    <tableColumn id="13665" xr3:uid="{1EAE80D4-02B2-EA44-85CC-3A19C4BC10AC}" name="Column13629" dataDxfId="2839"/>
    <tableColumn id="13666" xr3:uid="{9BA1BF0E-6941-0C4F-B296-DE2A3AE15F18}" name="Column13630" dataDxfId="2838"/>
    <tableColumn id="13667" xr3:uid="{68549599-8ED9-B84B-9CBA-D6C2B059CBD9}" name="Column13631" dataDxfId="2837"/>
    <tableColumn id="13668" xr3:uid="{81F29020-4D04-F24B-899C-4FC78B55F208}" name="Column13632" dataDxfId="2836"/>
    <tableColumn id="13669" xr3:uid="{7AFF1A96-A1F3-1D41-9C90-1531A08E1A27}" name="Column13633" dataDxfId="2835"/>
    <tableColumn id="13670" xr3:uid="{0A981FDA-0C82-C14C-98C3-9A9EDF7AC235}" name="Column13634" dataDxfId="2834"/>
    <tableColumn id="13671" xr3:uid="{9F30C6CC-FEAA-4E4D-B619-6A64C5A96DD6}" name="Column13635" dataDxfId="2833"/>
    <tableColumn id="13672" xr3:uid="{EFD43D54-5480-FD4E-8CB8-7753484F1D3A}" name="Column13636" dataDxfId="2832"/>
    <tableColumn id="13673" xr3:uid="{8BC0D504-84A2-EE4E-9638-562988B24155}" name="Column13637" dataDxfId="2831"/>
    <tableColumn id="13674" xr3:uid="{57DC606B-0211-BB4A-883C-26177AC3E940}" name="Column13638" dataDxfId="2830"/>
    <tableColumn id="13675" xr3:uid="{F5DBA233-E7E2-834F-9164-447CD660BDE3}" name="Column13639" dataDxfId="2829"/>
    <tableColumn id="13676" xr3:uid="{D47FD0E8-39A2-E541-BA28-6965E818FE25}" name="Column13640" dataDxfId="2828"/>
    <tableColumn id="13677" xr3:uid="{BA0A6CA8-583A-014B-9945-BCE6839CFA1B}" name="Column13641" dataDxfId="2827"/>
    <tableColumn id="13678" xr3:uid="{1B32B72F-FF83-7D4C-A8E6-89C14A728022}" name="Column13642" dataDxfId="2826"/>
    <tableColumn id="13679" xr3:uid="{4AB173FD-5191-C34D-A65D-E74D197E6E10}" name="Column13643" dataDxfId="2825"/>
    <tableColumn id="13680" xr3:uid="{5BF9C2DB-87B3-CE42-B4E8-7DEA87B4C2ED}" name="Column13644" dataDxfId="2824"/>
    <tableColumn id="13681" xr3:uid="{94D914BA-C976-2E45-A6E3-CCE6C271D643}" name="Column13645" dataDxfId="2823"/>
    <tableColumn id="13682" xr3:uid="{D3EECCA8-B86A-D146-9E0B-384E02E7DDDE}" name="Column13646" dataDxfId="2822"/>
    <tableColumn id="13683" xr3:uid="{7805B5D1-7FFF-8A4B-91D9-A74078AA4472}" name="Column13647" dataDxfId="2821"/>
    <tableColumn id="13684" xr3:uid="{0B710C97-1632-514F-9D9B-5A3992DD59FF}" name="Column13648" dataDxfId="2820"/>
    <tableColumn id="13685" xr3:uid="{1760F6E0-63C3-7D49-8D3C-B80C2BBE5332}" name="Column13649" dataDxfId="2819"/>
    <tableColumn id="13686" xr3:uid="{AED1F526-2263-2B4E-9491-D1BFF549E296}" name="Column13650" dataDxfId="2818"/>
    <tableColumn id="13687" xr3:uid="{F8D54067-1183-7448-B1F2-EBD42419C173}" name="Column13651" dataDxfId="2817"/>
    <tableColumn id="13688" xr3:uid="{3E25A4BA-496F-234B-9BA7-1BC8F755773A}" name="Column13652" dataDxfId="2816"/>
    <tableColumn id="13689" xr3:uid="{0774EFF0-4006-A841-ABD9-204BD5B4A294}" name="Column13653" dataDxfId="2815"/>
    <tableColumn id="13690" xr3:uid="{02B7CDFF-32E3-F74A-8A13-2D43850EF90B}" name="Column13654" dataDxfId="2814"/>
    <tableColumn id="13691" xr3:uid="{49636CA8-C5AA-6F49-B60F-512ED3EDD497}" name="Column13655" dataDxfId="2813"/>
    <tableColumn id="13692" xr3:uid="{93B3BA2C-45E2-FF40-AF2A-7DAF0A3D267D}" name="Column13656" dataDxfId="2812"/>
    <tableColumn id="13693" xr3:uid="{0FD14A08-BC85-5541-9798-FA3FBD5A7598}" name="Column13657" dataDxfId="2811"/>
    <tableColumn id="13694" xr3:uid="{7A46B798-FA4C-2C47-94FE-D47BFCA80BEE}" name="Column13658" dataDxfId="2810"/>
    <tableColumn id="13695" xr3:uid="{5E0B6A11-9997-B548-A4F4-436019557174}" name="Column13659" dataDxfId="2809"/>
    <tableColumn id="13696" xr3:uid="{7D2F8269-0DC2-034E-A1B9-9CF3229028F9}" name="Column13660" dataDxfId="2808"/>
    <tableColumn id="13697" xr3:uid="{E8DE2E73-755B-5F42-B98C-E253DD4B40B0}" name="Column13661" dataDxfId="2807"/>
    <tableColumn id="13698" xr3:uid="{94DDF825-CC0B-934C-B8E7-BC6C9BCF0041}" name="Column13662" dataDxfId="2806"/>
    <tableColumn id="13699" xr3:uid="{DD1F02F7-FF51-2645-A3B9-7388B091993A}" name="Column13663" dataDxfId="2805"/>
    <tableColumn id="13700" xr3:uid="{40909451-A967-FA48-88F4-D06B7EC27D39}" name="Column13664" dataDxfId="2804"/>
    <tableColumn id="13701" xr3:uid="{BA3C30BD-2CE0-EF43-9875-064E2DCF095E}" name="Column13665" dataDxfId="2803"/>
    <tableColumn id="13702" xr3:uid="{54392C0A-50F9-C046-9DA1-E2DE1D962BAA}" name="Column13666" dataDxfId="2802"/>
    <tableColumn id="13703" xr3:uid="{60F368C2-D140-2644-BC68-A2E4145F6128}" name="Column13667" dataDxfId="2801"/>
    <tableColumn id="13704" xr3:uid="{4D7C0372-D9D4-2345-990E-9680740F9AD2}" name="Column13668" dataDxfId="2800"/>
    <tableColumn id="13705" xr3:uid="{4FABB594-59C4-1D4A-8479-1A3AEA6DA73E}" name="Column13669" dataDxfId="2799"/>
    <tableColumn id="13706" xr3:uid="{BD353008-3670-9E4F-B2F3-3D9D739E193D}" name="Column13670" dataDxfId="2798"/>
    <tableColumn id="13707" xr3:uid="{069AB628-B094-4842-B3B4-9298A072112B}" name="Column13671" dataDxfId="2797"/>
    <tableColumn id="13708" xr3:uid="{D4997C96-4CE7-4041-9673-7328E66EF761}" name="Column13672" dataDxfId="2796"/>
    <tableColumn id="13709" xr3:uid="{19CC7D46-19CF-CF48-85C9-DEBDE67C5BE4}" name="Column13673" dataDxfId="2795"/>
    <tableColumn id="13710" xr3:uid="{3D7A0594-9D36-5D4E-A5A8-D14A9A43AB48}" name="Column13674" dataDxfId="2794"/>
    <tableColumn id="13711" xr3:uid="{79281548-96C8-7B4C-8BD4-364A7B2BB07A}" name="Column13675" dataDxfId="2793"/>
    <tableColumn id="13712" xr3:uid="{3D7A60A9-F760-1540-BA2E-F4B9F3365773}" name="Column13676" dataDxfId="2792"/>
    <tableColumn id="13713" xr3:uid="{03D40483-2693-E340-ACCD-AD68FE7D316C}" name="Column13677" dataDxfId="2791"/>
    <tableColumn id="13714" xr3:uid="{889EE8C9-720A-4E40-9CF3-C74ED2AD3BAC}" name="Column13678" dataDxfId="2790"/>
    <tableColumn id="13715" xr3:uid="{861EC90F-986E-B649-80D6-4EFF022F3A6F}" name="Column13679" dataDxfId="2789"/>
    <tableColumn id="13716" xr3:uid="{379F71F8-0524-954B-B5D1-ECD7FC057C55}" name="Column13680" dataDxfId="2788"/>
    <tableColumn id="13717" xr3:uid="{71699185-8C37-C046-9FE4-019A7749331C}" name="Column13681" dataDxfId="2787"/>
    <tableColumn id="13718" xr3:uid="{13F7BDF0-EA20-8445-8BCD-8B38BB962E9F}" name="Column13682" dataDxfId="2786"/>
    <tableColumn id="13719" xr3:uid="{9F99541D-9CE4-CB4A-B9B8-088D4A299335}" name="Column13683" dataDxfId="2785"/>
    <tableColumn id="13720" xr3:uid="{6B71DEBC-E4BE-CB40-914C-623EF3D079D0}" name="Column13684" dataDxfId="2784"/>
    <tableColumn id="13721" xr3:uid="{3A9CAA26-5F9A-444D-8E95-05DEA9481A7C}" name="Column13685" dataDxfId="2783"/>
    <tableColumn id="13722" xr3:uid="{1A54DA22-76B4-5A4A-ABA4-50A3985EC45C}" name="Column13686" dataDxfId="2782"/>
    <tableColumn id="13723" xr3:uid="{B3003DC6-6B98-CE4F-95E0-FC14EDD2FE50}" name="Column13687" dataDxfId="2781"/>
    <tableColumn id="13724" xr3:uid="{9D24FC65-4669-ED44-B3A5-58618B279910}" name="Column13688" dataDxfId="2780"/>
    <tableColumn id="13725" xr3:uid="{8DC42062-FFF6-7348-8B03-F3C21F6AEDAC}" name="Column13689" dataDxfId="2779"/>
    <tableColumn id="13726" xr3:uid="{5EDE6EFF-2266-E34B-8FF1-CA84FA47305D}" name="Column13690" dataDxfId="2778"/>
    <tableColumn id="13727" xr3:uid="{4393C091-2AF0-6D4B-94CD-1E40D290B410}" name="Column13691" dataDxfId="2777"/>
    <tableColumn id="13728" xr3:uid="{1A7F927B-759A-F84D-A8E1-A4E4E711F46B}" name="Column13692" dataDxfId="2776"/>
    <tableColumn id="13729" xr3:uid="{F109F24A-F524-BA4E-9E3F-6ABC43BC64F5}" name="Column13693" dataDxfId="2775"/>
    <tableColumn id="13730" xr3:uid="{C3817813-DA35-2E40-8264-5D2C7EF52005}" name="Column13694" dataDxfId="2774"/>
    <tableColumn id="13731" xr3:uid="{F9BE58B6-4B23-AA4A-A8C1-B21820A03D72}" name="Column13695" dataDxfId="2773"/>
    <tableColumn id="13732" xr3:uid="{D077CBF3-4DAD-A34E-B71F-7948D00414E6}" name="Column13696" dataDxfId="2772"/>
    <tableColumn id="13733" xr3:uid="{92A0534F-46DC-2348-A056-7CECBA42970A}" name="Column13697" dataDxfId="2771"/>
    <tableColumn id="13734" xr3:uid="{6D257D65-A8F4-D042-9412-1224268A396B}" name="Column13698" dataDxfId="2770"/>
    <tableColumn id="13735" xr3:uid="{0DE17262-C274-0744-AEF8-0422BBA4EA1F}" name="Column13699" dataDxfId="2769"/>
    <tableColumn id="13736" xr3:uid="{EFC2C4E4-68B8-1144-83C5-D1A842DEDEE6}" name="Column13700" dataDxfId="2768"/>
    <tableColumn id="13737" xr3:uid="{A565E1EE-81D0-2D46-84E1-6DC3DA060462}" name="Column13701" dataDxfId="2767"/>
    <tableColumn id="13738" xr3:uid="{1E4AE39E-BFD0-8D42-A16F-DCDFDA075A1E}" name="Column13702" dataDxfId="2766"/>
    <tableColumn id="13739" xr3:uid="{D916AF9F-3508-FC48-AB88-ECF0B6241F2F}" name="Column13703" dataDxfId="2765"/>
    <tableColumn id="13740" xr3:uid="{4FE2B36A-DB99-C849-A697-C96AA6A6AFDA}" name="Column13704" dataDxfId="2764"/>
    <tableColumn id="13741" xr3:uid="{C552FBB6-B82F-7442-BE12-C1382460F73F}" name="Column13705" dataDxfId="2763"/>
    <tableColumn id="13742" xr3:uid="{09A01DEE-5F4D-524D-AB1A-6DC39356F056}" name="Column13706" dataDxfId="2762"/>
    <tableColumn id="13743" xr3:uid="{13C2A070-8BEB-CE42-AD6D-8E5B1A28FF3C}" name="Column13707" dataDxfId="2761"/>
    <tableColumn id="13744" xr3:uid="{1AAC0262-94D9-6448-8E9F-C6C4C5F3C72D}" name="Column13708" dataDxfId="2760"/>
    <tableColumn id="13745" xr3:uid="{2564F711-6323-0C41-B6CD-11A05FBA3D22}" name="Column13709" dataDxfId="2759"/>
    <tableColumn id="13746" xr3:uid="{ED49108E-833C-9349-901F-A017504D5CE7}" name="Column13710" dataDxfId="2758"/>
    <tableColumn id="13747" xr3:uid="{29F88497-080D-E34E-AF43-262B4D79B726}" name="Column13711" dataDxfId="2757"/>
    <tableColumn id="13748" xr3:uid="{08225A50-B208-E748-9EF5-82EADF793FE6}" name="Column13712" dataDxfId="2756"/>
    <tableColumn id="13749" xr3:uid="{ABBA6ABA-3853-E44E-836B-8906B6473E44}" name="Column13713" dataDxfId="2755"/>
    <tableColumn id="13750" xr3:uid="{FD9E3511-34E9-A948-87CC-93C802FA03D0}" name="Column13714" dataDxfId="2754"/>
    <tableColumn id="13751" xr3:uid="{9999896C-2AEB-EC4A-AB9D-01C87351F510}" name="Column13715" dataDxfId="2753"/>
    <tableColumn id="13752" xr3:uid="{C195415B-7FDB-C94F-9C54-1DD98286DAE5}" name="Column13716" dataDxfId="2752"/>
    <tableColumn id="13753" xr3:uid="{435C7E62-DA82-D74D-A659-DAF0DD49D557}" name="Column13717" dataDxfId="2751"/>
    <tableColumn id="13754" xr3:uid="{9C91929C-A212-DE4C-8A45-65B72BBF117C}" name="Column13718" dataDxfId="2750"/>
    <tableColumn id="13755" xr3:uid="{D63618F6-CC11-EB41-BDB6-2262D64D14F7}" name="Column13719" dataDxfId="2749"/>
    <tableColumn id="13756" xr3:uid="{072B5EA3-5710-524E-81AD-F5078594C954}" name="Column13720" dataDxfId="2748"/>
    <tableColumn id="13757" xr3:uid="{8815FB49-88FA-EE47-9A09-557D9C03D546}" name="Column13721" dataDxfId="2747"/>
    <tableColumn id="13758" xr3:uid="{FBAD9EDA-4B45-6342-9F16-BC4B4D8E6BC8}" name="Column13722" dataDxfId="2746"/>
    <tableColumn id="13759" xr3:uid="{B1195FA4-3661-464E-8E90-1111F7C6B698}" name="Column13723" dataDxfId="2745"/>
    <tableColumn id="13760" xr3:uid="{90E0C854-41A8-F242-8B6E-8C6C188F97F3}" name="Column13724" dataDxfId="2744"/>
    <tableColumn id="13761" xr3:uid="{C86D3947-5FE1-174D-BF90-F3AAE1EA5845}" name="Column13725" dataDxfId="2743"/>
    <tableColumn id="13762" xr3:uid="{64D9AAB1-22F7-9E43-9946-A3986611EB1D}" name="Column13726" dataDxfId="2742"/>
    <tableColumn id="13763" xr3:uid="{D56A73D3-3B47-0A44-A564-16CA74D4DA1E}" name="Column13727" dataDxfId="2741"/>
    <tableColumn id="13764" xr3:uid="{106E5F21-D0BE-6A4D-913B-57650E6DF88E}" name="Column13728" dataDxfId="2740"/>
    <tableColumn id="13765" xr3:uid="{C6BB63D8-041E-7544-AAC3-1BB731589742}" name="Column13729" dataDxfId="2739"/>
    <tableColumn id="13766" xr3:uid="{4E4C474A-DACF-9043-8CA8-8BB78DDDDDEB}" name="Column13730" dataDxfId="2738"/>
    <tableColumn id="13767" xr3:uid="{F4477622-1D38-3143-8E2C-AE93EE161247}" name="Column13731" dataDxfId="2737"/>
    <tableColumn id="13768" xr3:uid="{E258D8C5-F58B-D845-8720-41672E007D09}" name="Column13732" dataDxfId="2736"/>
    <tableColumn id="13769" xr3:uid="{D916AAAC-0712-AA43-BB8A-AA249B4245A7}" name="Column13733" dataDxfId="2735"/>
    <tableColumn id="13770" xr3:uid="{CE671DF5-AD95-0E42-B902-987F6888AE9D}" name="Column13734" dataDxfId="2734"/>
    <tableColumn id="13771" xr3:uid="{9552F084-C5EF-BD49-AB73-5C1E8A8AB16C}" name="Column13735" dataDxfId="2733"/>
    <tableColumn id="13772" xr3:uid="{7EB69ABE-328E-CF49-8731-D1618D4C74ED}" name="Column13736" dataDxfId="2732"/>
    <tableColumn id="13773" xr3:uid="{249DC578-36C0-0C46-A344-B2B06D87333E}" name="Column13737" dataDxfId="2731"/>
    <tableColumn id="13774" xr3:uid="{1257EEB7-9EDF-214B-B98D-FB60EEF65910}" name="Column13738" dataDxfId="2730"/>
    <tableColumn id="13775" xr3:uid="{196BE344-50EC-D841-BAA3-018E9174D817}" name="Column13739" dataDxfId="2729"/>
    <tableColumn id="13776" xr3:uid="{212E3859-92EA-1A49-A0B5-9D7ACC5DA5D6}" name="Column13740" dataDxfId="2728"/>
    <tableColumn id="13777" xr3:uid="{F5226466-DB9D-0642-BDCF-94E5005F17F0}" name="Column13741" dataDxfId="2727"/>
    <tableColumn id="13778" xr3:uid="{2DA6A92F-7524-704D-A7A8-9CA2012C3E15}" name="Column13742" dataDxfId="2726"/>
    <tableColumn id="13779" xr3:uid="{7C6C09CC-E56D-E841-9159-87CAEE4E90D8}" name="Column13743" dataDxfId="2725"/>
    <tableColumn id="13780" xr3:uid="{D2D0F8FD-7823-344E-89E0-6A05CD470FE6}" name="Column13744" dataDxfId="2724"/>
    <tableColumn id="13781" xr3:uid="{FF8A879B-7470-0041-90E3-22A1A5827F64}" name="Column13745" dataDxfId="2723"/>
    <tableColumn id="13782" xr3:uid="{B24A8EDB-8370-0848-8D82-F471DC696BD1}" name="Column13746" dataDxfId="2722"/>
    <tableColumn id="13783" xr3:uid="{7E64D032-8608-F547-8505-DEB34A823C9E}" name="Column13747" dataDxfId="2721"/>
    <tableColumn id="13784" xr3:uid="{AD5EB81A-D880-5F47-8460-3BD0C84099B9}" name="Column13748" dataDxfId="2720"/>
    <tableColumn id="13785" xr3:uid="{05C541A6-91BF-FC4D-A8BC-988A8981A04B}" name="Column13749" dataDxfId="2719"/>
    <tableColumn id="13786" xr3:uid="{D4B94AE5-EC38-DC4A-ABE5-24B4D34946B4}" name="Column13750" dataDxfId="2718"/>
    <tableColumn id="13787" xr3:uid="{C645F7FD-C534-0C48-9C2F-815D3A230A5F}" name="Column13751" dataDxfId="2717"/>
    <tableColumn id="13788" xr3:uid="{016F8059-DA9C-664A-AC69-381CC7C8B7A9}" name="Column13752" dataDxfId="2716"/>
    <tableColumn id="13789" xr3:uid="{72B47E38-C7BB-704A-9DC4-BD5209C268E4}" name="Column13753" dataDxfId="2715"/>
    <tableColumn id="13790" xr3:uid="{B82EB066-B5FD-4443-9AE9-B90CC5BB0D09}" name="Column13754" dataDxfId="2714"/>
    <tableColumn id="13791" xr3:uid="{A7DBF59B-568F-DC4D-89BB-3A4B9C4A7C1B}" name="Column13755" dataDxfId="2713"/>
    <tableColumn id="13792" xr3:uid="{CA9D43E8-3ACE-D949-9033-3A4AFBC2FDB7}" name="Column13756" dataDxfId="2712"/>
    <tableColumn id="13793" xr3:uid="{B9C8B09F-6242-7B44-A795-5499423722F4}" name="Column13757" dataDxfId="2711"/>
    <tableColumn id="13794" xr3:uid="{2932C602-224C-AE44-8CA3-8E8864E4AFCB}" name="Column13758" dataDxfId="2710"/>
    <tableColumn id="13795" xr3:uid="{638A7F26-F306-204C-A4B0-020A37EAC4E0}" name="Column13759" dataDxfId="2709"/>
    <tableColumn id="13796" xr3:uid="{F437697B-B3CC-1D46-A56A-9ED16C449A2D}" name="Column13760" dataDxfId="2708"/>
    <tableColumn id="13797" xr3:uid="{996ACE23-B6B4-2149-8E8D-088DA8356D58}" name="Column13761" dataDxfId="2707"/>
    <tableColumn id="13798" xr3:uid="{8F7C6568-46EB-0843-88BA-B24B0F9FEFAC}" name="Column13762" dataDxfId="2706"/>
    <tableColumn id="13799" xr3:uid="{9FF3F849-0BC4-7D46-9770-F0D50A129E83}" name="Column13763" dataDxfId="2705"/>
    <tableColumn id="13800" xr3:uid="{53C8B3C0-8228-E34F-87E5-2ED87CA0C079}" name="Column13764" dataDxfId="2704"/>
    <tableColumn id="13801" xr3:uid="{6B35A2E6-545B-2242-ABD4-24ACC16C9667}" name="Column13765" dataDxfId="2703"/>
    <tableColumn id="13802" xr3:uid="{8C2858A5-E0A8-3D42-AA9C-EC5116A6D864}" name="Column13766" dataDxfId="2702"/>
    <tableColumn id="13803" xr3:uid="{9EFDDF55-5464-2D47-9F2A-5340F0FF1387}" name="Column13767" dataDxfId="2701"/>
    <tableColumn id="13804" xr3:uid="{8E69E967-311C-CE4C-B3C7-890D3035370F}" name="Column13768" dataDxfId="2700"/>
    <tableColumn id="13805" xr3:uid="{8FF6AAB2-E2A8-DF43-80B2-CC1FEC82128C}" name="Column13769" dataDxfId="2699"/>
    <tableColumn id="13806" xr3:uid="{E4977B53-24C8-6746-A2B8-57F3BC8062FC}" name="Column13770" dataDxfId="2698"/>
    <tableColumn id="13807" xr3:uid="{433E570E-242B-DC4D-8D7D-C303A34E8BC4}" name="Column13771" dataDxfId="2697"/>
    <tableColumn id="13808" xr3:uid="{4150CCA1-7770-1242-AE5E-0AE17D016E59}" name="Column13772" dataDxfId="2696"/>
    <tableColumn id="13809" xr3:uid="{41771CDB-B14F-434B-89C8-1CAB05BE0ABD}" name="Column13773" dataDxfId="2695"/>
    <tableColumn id="13810" xr3:uid="{9B9D28BE-3B08-624E-9F38-DBE1C7BFE67A}" name="Column13774" dataDxfId="2694"/>
    <tableColumn id="13811" xr3:uid="{AD7DEED4-9E66-0C4A-ABC0-CFBE4F948539}" name="Column13775" dataDxfId="2693"/>
    <tableColumn id="13812" xr3:uid="{89F2CF76-C3EF-AB42-A6DD-AE32FDF01A77}" name="Column13776" dataDxfId="2692"/>
    <tableColumn id="13813" xr3:uid="{7CD9A238-3524-E843-8891-F9A16720541C}" name="Column13777" dataDxfId="2691"/>
    <tableColumn id="13814" xr3:uid="{24EDADD3-06C9-E042-B5E6-03EE5AB69588}" name="Column13778" dataDxfId="2690"/>
    <tableColumn id="13815" xr3:uid="{0788B3AA-9FBD-4C43-B70B-CE5E2E10B931}" name="Column13779" dataDxfId="2689"/>
    <tableColumn id="13816" xr3:uid="{0D0060A7-EEDC-D844-BB79-AB9645E89F03}" name="Column13780" dataDxfId="2688"/>
    <tableColumn id="13817" xr3:uid="{337E3C74-F977-9448-B114-372A7F1CABA1}" name="Column13781" dataDxfId="2687"/>
    <tableColumn id="13818" xr3:uid="{4A1E88F9-37A9-8B45-977A-7DE26F65B42C}" name="Column13782" dataDxfId="2686"/>
    <tableColumn id="13819" xr3:uid="{EF87F0AC-09C6-684B-AB13-0511FEDE4D14}" name="Column13783" dataDxfId="2685"/>
    <tableColumn id="13820" xr3:uid="{FD096106-2EF3-A848-976A-36E22CCD017A}" name="Column13784" dataDxfId="2684"/>
    <tableColumn id="13821" xr3:uid="{423EB3C9-D4CE-F245-8E10-C7F64792D499}" name="Column13785" dataDxfId="2683"/>
    <tableColumn id="13822" xr3:uid="{251E3BF3-3B05-8946-8D25-D81FB159B54B}" name="Column13786" dataDxfId="2682"/>
    <tableColumn id="13823" xr3:uid="{E132A9FB-E67E-9845-ABB8-723C4D5FF837}" name="Column13787" dataDxfId="2681"/>
    <tableColumn id="13824" xr3:uid="{6299445F-2EE4-BE44-B571-9F224B019A0E}" name="Column13788" dataDxfId="2680"/>
    <tableColumn id="13825" xr3:uid="{8A26ECE9-AEF4-AB41-9F1D-1D58051CDDAC}" name="Column13789" dataDxfId="2679"/>
    <tableColumn id="13826" xr3:uid="{ABD328CD-CDD3-C843-BB21-20EA3C87F6E6}" name="Column13790" dataDxfId="2678"/>
    <tableColumn id="13827" xr3:uid="{15ACACA0-F401-1B44-8F19-C94CD4491253}" name="Column13791" dataDxfId="2677"/>
    <tableColumn id="13828" xr3:uid="{F7544C72-EA56-4947-92CB-739A6880CF36}" name="Column13792" dataDxfId="2676"/>
    <tableColumn id="13829" xr3:uid="{7A0ACBB7-7FB0-1944-B0D8-FCBCDD79CABE}" name="Column13793" dataDxfId="2675"/>
    <tableColumn id="13830" xr3:uid="{9FF7A6B2-5675-9A44-AFA8-4D3EA10EF4CB}" name="Column13794" dataDxfId="2674"/>
    <tableColumn id="13831" xr3:uid="{5015EA3E-40CD-004A-95AB-7369E2C94E03}" name="Column13795" dataDxfId="2673"/>
    <tableColumn id="13832" xr3:uid="{87C4A091-6285-454C-A818-703C9BDFA83E}" name="Column13796" dataDxfId="2672"/>
    <tableColumn id="13833" xr3:uid="{553A55BF-3F45-CC49-84D8-4B0D5938C6B0}" name="Column13797" dataDxfId="2671"/>
    <tableColumn id="13834" xr3:uid="{51DB6EA9-BA5D-1941-968A-2B85516B9D54}" name="Column13798" dataDxfId="2670"/>
    <tableColumn id="13835" xr3:uid="{740F16FF-A065-2348-975C-1E6D79B746B2}" name="Column13799" dataDxfId="2669"/>
    <tableColumn id="13836" xr3:uid="{8B4E0387-93E6-044A-9397-2426D5AAB461}" name="Column13800" dataDxfId="2668"/>
    <tableColumn id="13837" xr3:uid="{612AC76A-8281-C04D-9E3A-3C7A8297EF10}" name="Column13801" dataDxfId="2667"/>
    <tableColumn id="13838" xr3:uid="{EAB4BF53-E474-3E45-84DD-10A639318513}" name="Column13802" dataDxfId="2666"/>
    <tableColumn id="13839" xr3:uid="{F392DB4A-2CEF-DE4D-A810-103CA5F30C86}" name="Column13803" dataDxfId="2665"/>
    <tableColumn id="13840" xr3:uid="{7F77049A-CC34-E740-A2B1-6095A51FE463}" name="Column13804" dataDxfId="2664"/>
    <tableColumn id="13841" xr3:uid="{102FE322-2D8A-CA4D-B355-E432709AD0CA}" name="Column13805" dataDxfId="2663"/>
    <tableColumn id="13842" xr3:uid="{2776B2D2-879C-3A48-90E9-8DFF4C56FA0E}" name="Column13806" dataDxfId="2662"/>
    <tableColumn id="13843" xr3:uid="{B6B03C61-14CA-E14E-B2A9-01FD20EF2A50}" name="Column13807" dataDxfId="2661"/>
    <tableColumn id="13844" xr3:uid="{06D5170B-457C-E345-B780-82E4ADAB20FC}" name="Column13808" dataDxfId="2660"/>
    <tableColumn id="13845" xr3:uid="{75EB0664-969E-9144-8BD4-E730E16ADEDC}" name="Column13809" dataDxfId="2659"/>
    <tableColumn id="13846" xr3:uid="{F97A3B53-3458-5044-9FDC-C23126A2C756}" name="Column13810" dataDxfId="2658"/>
    <tableColumn id="13847" xr3:uid="{A3ED0864-7888-2E40-AAFB-78976F9DEADB}" name="Column13811" dataDxfId="2657"/>
    <tableColumn id="13848" xr3:uid="{D8184FC8-4A7E-034A-8860-6092DCA952DD}" name="Column13812" dataDxfId="2656"/>
    <tableColumn id="13849" xr3:uid="{0F2D30AE-136A-FA49-8119-25E5093944C4}" name="Column13813" dataDxfId="2655"/>
    <tableColumn id="13850" xr3:uid="{33C2A483-9245-0A4C-B3F2-50785CF40955}" name="Column13814" dataDxfId="2654"/>
    <tableColumn id="13851" xr3:uid="{A09A6526-9B91-D349-90E0-6082A860FC94}" name="Column13815" dataDxfId="2653"/>
    <tableColumn id="13852" xr3:uid="{3A14310B-98B0-BC4A-88A6-C2E89E6335BE}" name="Column13816" dataDxfId="2652"/>
    <tableColumn id="13853" xr3:uid="{ECDF85E9-0095-3948-AFB8-442248141EBE}" name="Column13817" dataDxfId="2651"/>
    <tableColumn id="13854" xr3:uid="{4CF116B9-6EB4-8548-8B6D-EDE590D5EFED}" name="Column13818" dataDxfId="2650"/>
    <tableColumn id="13855" xr3:uid="{4AB664A0-B373-D044-8475-0881DCCCF2E4}" name="Column13819" dataDxfId="2649"/>
    <tableColumn id="13856" xr3:uid="{07157010-0CFF-FD41-BAAA-945DF99C36D2}" name="Column13820" dataDxfId="2648"/>
    <tableColumn id="13857" xr3:uid="{6242524A-AAD3-7447-BDDA-0086BBD768BA}" name="Column13821" dataDxfId="2647"/>
    <tableColumn id="13858" xr3:uid="{509064D6-0B10-A54F-8B43-5B4405295C90}" name="Column13822" dataDxfId="2646"/>
    <tableColumn id="13859" xr3:uid="{FFD07454-23AE-7449-BBA0-6072B9F351F8}" name="Column13823" dataDxfId="2645"/>
    <tableColumn id="13860" xr3:uid="{C5ECCF66-2C43-A74D-92F2-49F37087A8B4}" name="Column13824" dataDxfId="2644"/>
    <tableColumn id="13861" xr3:uid="{D6ECB6E6-14DA-C34B-AF52-584EC0A16C03}" name="Column13825" dataDxfId="2643"/>
    <tableColumn id="13862" xr3:uid="{A9092155-B03B-5F48-949A-E1E913927CA5}" name="Column13826" dataDxfId="2642"/>
    <tableColumn id="13863" xr3:uid="{60802C63-2F89-2D4B-89B2-D24668F03A91}" name="Column13827" dataDxfId="2641"/>
    <tableColumn id="13864" xr3:uid="{09BACD34-E4AD-EE42-A479-B2BA9A2AFFA2}" name="Column13828" dataDxfId="2640"/>
    <tableColumn id="13865" xr3:uid="{F2894FAC-7AD7-C841-9AC8-D2C7502EFC4A}" name="Column13829" dataDxfId="2639"/>
    <tableColumn id="13866" xr3:uid="{3E247527-80CF-D148-BEA7-A740109A2C6D}" name="Column13830" dataDxfId="2638"/>
    <tableColumn id="13867" xr3:uid="{F4857C02-1442-9146-9C4F-99E3F0BEDD2F}" name="Column13831" dataDxfId="2637"/>
    <tableColumn id="13868" xr3:uid="{2C354C13-E022-9542-BBC1-E40B80C655F8}" name="Column13832" dataDxfId="2636"/>
    <tableColumn id="13869" xr3:uid="{09BE96E8-2C27-754A-AE46-BCA99FB58F40}" name="Column13833" dataDxfId="2635"/>
    <tableColumn id="13870" xr3:uid="{E414DC43-AF54-D547-9156-93E89DA84A7C}" name="Column13834" dataDxfId="2634"/>
    <tableColumn id="13871" xr3:uid="{D68C272A-5311-4646-B5C0-6EC59740C7BE}" name="Column13835" dataDxfId="2633"/>
    <tableColumn id="13872" xr3:uid="{5C7E58D1-608E-114A-B5F9-788A665F012F}" name="Column13836" dataDxfId="2632"/>
    <tableColumn id="13873" xr3:uid="{5E95C64C-9852-6C4F-819B-F75011923ED9}" name="Column13837" dataDxfId="2631"/>
    <tableColumn id="13874" xr3:uid="{5F2294C1-A803-584C-ADBB-E5AF000E1207}" name="Column13838" dataDxfId="2630"/>
    <tableColumn id="13875" xr3:uid="{2EBBA871-0F19-724A-8787-AF4A2327EC84}" name="Column13839" dataDxfId="2629"/>
    <tableColumn id="13876" xr3:uid="{8D1A52D2-FAA8-404E-9EEF-1C1F8BD1DF68}" name="Column13840" dataDxfId="2628"/>
    <tableColumn id="13877" xr3:uid="{ECEFAABF-58A9-B045-B588-D4AA19A3DD19}" name="Column13841" dataDxfId="2627"/>
    <tableColumn id="13878" xr3:uid="{EB99167E-620E-6342-B63E-96CD7EB901B8}" name="Column13842" dataDxfId="2626"/>
    <tableColumn id="13879" xr3:uid="{D0060569-5CC3-C64C-8C85-E7BD2FB0E00F}" name="Column13843" dataDxfId="2625"/>
    <tableColumn id="13880" xr3:uid="{2C64B5BD-3AD7-0041-9CED-53FCEFF67496}" name="Column13844" dataDxfId="2624"/>
    <tableColumn id="13881" xr3:uid="{6DD5DA83-2BF5-BD4D-B64A-E111E0FA7FA2}" name="Column13845" dataDxfId="2623"/>
    <tableColumn id="13882" xr3:uid="{8FDB6003-2427-984B-BDB0-B7435478C632}" name="Column13846" dataDxfId="2622"/>
    <tableColumn id="13883" xr3:uid="{45833669-F087-9444-AEC1-5309FA2A8328}" name="Column13847" dataDxfId="2621"/>
    <tableColumn id="13884" xr3:uid="{7CE8259C-062C-6B4D-9BB3-D18AE31B9225}" name="Column13848" dataDxfId="2620"/>
    <tableColumn id="13885" xr3:uid="{27EF02D1-E23C-0141-90C4-DB02BDF64D51}" name="Column13849" dataDxfId="2619"/>
    <tableColumn id="13886" xr3:uid="{0867BDB8-4065-BA44-AC69-19D2F81C7269}" name="Column13850" dataDxfId="2618"/>
    <tableColumn id="13887" xr3:uid="{67114BF5-7E36-2F45-AD4A-093899F7891C}" name="Column13851" dataDxfId="2617"/>
    <tableColumn id="13888" xr3:uid="{37E51EE9-A18C-7748-B995-25EDA15BEBC3}" name="Column13852" dataDxfId="2616"/>
    <tableColumn id="13889" xr3:uid="{A6415D16-7D94-1E4F-B75C-80521B0852B1}" name="Column13853" dataDxfId="2615"/>
    <tableColumn id="13890" xr3:uid="{D821FDAE-C03F-BB4F-B814-848B50F36354}" name="Column13854" dataDxfId="2614"/>
    <tableColumn id="13891" xr3:uid="{CBC8D814-4DBD-0A4E-B384-97476DA9AC88}" name="Column13855" dataDxfId="2613"/>
    <tableColumn id="13892" xr3:uid="{54B3A101-7E26-BE4C-923B-A4D065FAB6E7}" name="Column13856" dataDxfId="2612"/>
    <tableColumn id="13893" xr3:uid="{7F4CE30C-CDBA-6C46-8A44-570112D4AAA0}" name="Column13857" dataDxfId="2611"/>
    <tableColumn id="13894" xr3:uid="{94F059A2-696E-F940-A4CB-32B3429AB56F}" name="Column13858" dataDxfId="2610"/>
    <tableColumn id="13895" xr3:uid="{7F0FD558-64CF-0545-8C3A-195BFD8069D0}" name="Column13859" dataDxfId="2609"/>
    <tableColumn id="13896" xr3:uid="{49ACCC9C-B75F-EF40-8EEC-750ADE5B1778}" name="Column13860" dataDxfId="2608"/>
    <tableColumn id="13897" xr3:uid="{EDC130CC-05F0-CE47-AB9F-B9B161F82979}" name="Column13861" dataDxfId="2607"/>
    <tableColumn id="13898" xr3:uid="{C21EC95E-5F00-544E-88B5-74CDBE4A918B}" name="Column13862" dataDxfId="2606"/>
    <tableColumn id="13899" xr3:uid="{ABF3ABD8-628C-2747-9AFF-D3E7A0A88B1E}" name="Column13863" dataDxfId="2605"/>
    <tableColumn id="13900" xr3:uid="{64C97F04-4B7E-6C49-95B2-B8534E538722}" name="Column13864" dataDxfId="2604"/>
    <tableColumn id="13901" xr3:uid="{E8660822-C4CA-3641-9C24-3059442E0082}" name="Column13865" dataDxfId="2603"/>
    <tableColumn id="13902" xr3:uid="{63E4284D-5046-4749-9588-E52BABE127D5}" name="Column13866" dataDxfId="2602"/>
    <tableColumn id="13903" xr3:uid="{4CF692C8-2D12-8042-A7A2-659C02CE1F43}" name="Column13867" dataDxfId="2601"/>
    <tableColumn id="13904" xr3:uid="{2156AE53-2DD8-434A-B444-A74141E54865}" name="Column13868" dataDxfId="2600"/>
    <tableColumn id="13905" xr3:uid="{B5B40B26-AE66-4244-9AC9-D936BECA4C6B}" name="Column13869" dataDxfId="2599"/>
    <tableColumn id="13906" xr3:uid="{6723D881-E8A7-B74D-BEEA-9AB52A8CDB4A}" name="Column13870" dataDxfId="2598"/>
    <tableColumn id="13907" xr3:uid="{EB77ED87-C8EC-3043-B24E-3CCED4AD7B6D}" name="Column13871" dataDxfId="2597"/>
    <tableColumn id="13908" xr3:uid="{B3103BB4-64CC-3E4B-9FCD-0BEA808FC0EE}" name="Column13872" dataDxfId="2596"/>
    <tableColumn id="13909" xr3:uid="{A1DC6B8D-0CA0-2648-8F84-D969D180E5CB}" name="Column13873" dataDxfId="2595"/>
    <tableColumn id="13910" xr3:uid="{4FE4CF51-44DB-7B4F-BB15-CAE9A4A47FF3}" name="Column13874" dataDxfId="2594"/>
    <tableColumn id="13911" xr3:uid="{CDBED993-88B8-2441-B0B2-AAF28DBE71C8}" name="Column13875" dataDxfId="2593"/>
    <tableColumn id="13912" xr3:uid="{35810D0D-0C67-3544-A074-510E52FA86CB}" name="Column13876" dataDxfId="2592"/>
    <tableColumn id="13913" xr3:uid="{903BAB95-E763-1C49-90CA-512A00B528A5}" name="Column13877" dataDxfId="2591"/>
    <tableColumn id="13914" xr3:uid="{6F501CB5-CD12-2D46-9769-3707C1C81FA9}" name="Column13878" dataDxfId="2590"/>
    <tableColumn id="13915" xr3:uid="{AE75E75C-B950-2347-9792-279D9A3DC888}" name="Column13879" dataDxfId="2589"/>
    <tableColumn id="13916" xr3:uid="{5E68B748-C1A0-714C-BFC8-E0891209BE1A}" name="Column13880" dataDxfId="2588"/>
    <tableColumn id="13917" xr3:uid="{1673551B-3FBF-8E49-AFC4-206137D487DB}" name="Column13881" dataDxfId="2587"/>
    <tableColumn id="13918" xr3:uid="{9AC4C46A-E52D-6C43-9C77-D5663A24ECDC}" name="Column13882" dataDxfId="2586"/>
    <tableColumn id="13919" xr3:uid="{18CF668C-3071-AD49-AB2D-CEFBDE11D8EC}" name="Column13883" dataDxfId="2585"/>
    <tableColumn id="13920" xr3:uid="{7CB49611-D37A-844E-A940-4B79AE31A3C4}" name="Column13884" dataDxfId="2584"/>
    <tableColumn id="13921" xr3:uid="{E8C89305-EC90-2C48-966E-C612C5533DC3}" name="Column13885" dataDxfId="2583"/>
    <tableColumn id="13922" xr3:uid="{7B6AE012-3745-3640-9F4F-AC45F1FC9BC6}" name="Column13886" dataDxfId="2582"/>
    <tableColumn id="13923" xr3:uid="{DFDA3762-1A6E-BA46-AF5F-4E4057B731E7}" name="Column13887" dataDxfId="2581"/>
    <tableColumn id="13924" xr3:uid="{9CE13AB9-3D4B-1F4C-B765-D85D72C55B74}" name="Column13888" dataDxfId="2580"/>
    <tableColumn id="13925" xr3:uid="{C3080346-9C5C-4B4A-9E21-41C4DB630D7F}" name="Column13889" dataDxfId="2579"/>
    <tableColumn id="13926" xr3:uid="{93CF698A-A172-E148-A145-3483A968AF8D}" name="Column13890" dataDxfId="2578"/>
    <tableColumn id="13927" xr3:uid="{D14EAE1A-1905-FD4F-A607-FBE63967C20D}" name="Column13891" dataDxfId="2577"/>
    <tableColumn id="13928" xr3:uid="{8E2D9967-34CF-4C4B-803D-CF65A71B9F55}" name="Column13892" dataDxfId="2576"/>
    <tableColumn id="13929" xr3:uid="{2C294131-669E-2148-8D6A-16758AAEEACC}" name="Column13893" dataDxfId="2575"/>
    <tableColumn id="13930" xr3:uid="{8FC17826-0394-7247-A718-433C2C03B64E}" name="Column13894" dataDxfId="2574"/>
    <tableColumn id="13931" xr3:uid="{61979BD9-AEE2-1742-8297-9965410FE6C2}" name="Column13895" dataDxfId="2573"/>
    <tableColumn id="13932" xr3:uid="{1117D0EA-F54B-AE48-A2BE-3F3068D24558}" name="Column13896" dataDxfId="2572"/>
    <tableColumn id="13933" xr3:uid="{BAE0939A-2162-D241-AE0C-BEFADAFA9B2C}" name="Column13897" dataDxfId="2571"/>
    <tableColumn id="13934" xr3:uid="{09B11149-088E-A848-9CF1-1979AAD4C896}" name="Column13898" dataDxfId="2570"/>
    <tableColumn id="13935" xr3:uid="{AFBFDC60-7916-864B-B996-27F47015B073}" name="Column13899" dataDxfId="2569"/>
    <tableColumn id="13936" xr3:uid="{38842A2D-3726-E448-9C2D-2793B671D3C5}" name="Column13900" dataDxfId="2568"/>
    <tableColumn id="13937" xr3:uid="{8FD28059-F299-444A-B750-5AB9813F0A35}" name="Column13901" dataDxfId="2567"/>
    <tableColumn id="13938" xr3:uid="{654D5055-AD85-694C-890B-D6C87D5EE0B1}" name="Column13902" dataDxfId="2566"/>
    <tableColumn id="13939" xr3:uid="{2A371705-C37A-7747-BED7-2C6B02583279}" name="Column13903" dataDxfId="2565"/>
    <tableColumn id="13940" xr3:uid="{4F3B6E67-2355-7D47-9431-56DBA665F1FA}" name="Column13904" dataDxfId="2564"/>
    <tableColumn id="13941" xr3:uid="{B5B2E700-1FE5-E147-9418-59FD1701D2E3}" name="Column13905" dataDxfId="2563"/>
    <tableColumn id="13942" xr3:uid="{7619DB3F-C39F-8C4E-8AA1-8E6B3AF3F632}" name="Column13906" dataDxfId="2562"/>
    <tableColumn id="13943" xr3:uid="{84BD7535-A276-AA4A-A61C-9CD84CA38CC6}" name="Column13907" dataDxfId="2561"/>
    <tableColumn id="13944" xr3:uid="{412136FD-D0BC-3549-87CB-2223B2209038}" name="Column13908" dataDxfId="2560"/>
    <tableColumn id="13945" xr3:uid="{36E93F08-D6E9-F44C-9D1E-F56F500DAB4D}" name="Column13909" dataDxfId="2559"/>
    <tableColumn id="13946" xr3:uid="{86EEEC8E-B387-6A4B-931F-B91779A943FA}" name="Column13910" dataDxfId="2558"/>
    <tableColumn id="13947" xr3:uid="{BE985C77-FE78-8949-8707-22FC0BF87FB2}" name="Column13911" dataDxfId="2557"/>
    <tableColumn id="13948" xr3:uid="{B46F3281-4B3F-8445-8835-B5D9DEAEBD01}" name="Column13912" dataDxfId="2556"/>
    <tableColumn id="13949" xr3:uid="{559C2580-2D52-BA4B-9039-B09A01C0DE07}" name="Column13913" dataDxfId="2555"/>
    <tableColumn id="13950" xr3:uid="{894062D5-BFE0-954C-A278-007B700ADC50}" name="Column13914" dataDxfId="2554"/>
    <tableColumn id="13951" xr3:uid="{ED4781FB-10C3-1546-A5E1-D541CAAA0EE6}" name="Column13915" dataDxfId="2553"/>
    <tableColumn id="13952" xr3:uid="{67886144-3A87-8A46-8D5F-028EE71E1BC9}" name="Column13916" dataDxfId="2552"/>
    <tableColumn id="13953" xr3:uid="{8A792683-10DE-004C-98CB-AE4F68ACF29B}" name="Column13917" dataDxfId="2551"/>
    <tableColumn id="13954" xr3:uid="{5A5772AF-990F-A044-BA76-7B5213763B5E}" name="Column13918" dataDxfId="2550"/>
    <tableColumn id="13955" xr3:uid="{41A6DD32-12B7-DA4D-AC2D-744D70D2BFCE}" name="Column13919" dataDxfId="2549"/>
    <tableColumn id="13956" xr3:uid="{35797974-CE2C-8944-A476-8BFA9D95FAE0}" name="Column13920" dataDxfId="2548"/>
    <tableColumn id="13957" xr3:uid="{71092B7E-C71D-E940-A8B6-5A3982F92772}" name="Column13921" dataDxfId="2547"/>
    <tableColumn id="13958" xr3:uid="{19AC54EF-09C3-EA4A-8D57-DEDD82F4B236}" name="Column13922" dataDxfId="2546"/>
    <tableColumn id="13959" xr3:uid="{0BE39952-B66A-B848-BDD7-145D2F9A9E65}" name="Column13923" dataDxfId="2545"/>
    <tableColumn id="13960" xr3:uid="{B6A41C9F-D326-564D-A73D-3D3A6133A14A}" name="Column13924" dataDxfId="2544"/>
    <tableColumn id="13961" xr3:uid="{9B1DB615-3146-9A46-AC97-57BBD9EA1CE9}" name="Column13925" dataDxfId="2543"/>
    <tableColumn id="13962" xr3:uid="{12D46052-86AF-6E41-9EB5-B798876B26DB}" name="Column13926" dataDxfId="2542"/>
    <tableColumn id="13963" xr3:uid="{32B91064-9A95-6D42-ACD1-A55B80A9EC8C}" name="Column13927" dataDxfId="2541"/>
    <tableColumn id="13964" xr3:uid="{A76D3888-8B59-BC45-A47D-67998044D8A1}" name="Column13928" dataDxfId="2540"/>
    <tableColumn id="13965" xr3:uid="{CB099B10-CBFE-0B43-8C0A-7859ED240318}" name="Column13929" dataDxfId="2539"/>
    <tableColumn id="13966" xr3:uid="{9D5265A9-EDA9-5A48-A339-7CB2BB72C733}" name="Column13930" dataDxfId="2538"/>
    <tableColumn id="13967" xr3:uid="{EEC7AF41-4CA9-8646-AA1F-8612843B8CA8}" name="Column13931" dataDxfId="2537"/>
    <tableColumn id="13968" xr3:uid="{7B1C5EF5-8473-5848-B192-B52AF476C71F}" name="Column13932" dataDxfId="2536"/>
    <tableColumn id="13969" xr3:uid="{09150C16-5A2D-A040-8F80-B3DECA0C0066}" name="Column13933" dataDxfId="2535"/>
    <tableColumn id="13970" xr3:uid="{1862F3A8-8F0C-9D4E-915C-9BE7E0E0BE38}" name="Column13934" dataDxfId="2534"/>
    <tableColumn id="13971" xr3:uid="{C428CF32-94C2-8446-B356-4A6FBB1051C4}" name="Column13935" dataDxfId="2533"/>
    <tableColumn id="13972" xr3:uid="{16271E96-BAAF-5F44-8819-A7FE9248822D}" name="Column13936" dataDxfId="2532"/>
    <tableColumn id="13973" xr3:uid="{E5E83C5B-EF03-1C49-A41E-C5C9512B6C82}" name="Column13937" dataDxfId="2531"/>
    <tableColumn id="13974" xr3:uid="{1FE18938-15CC-584F-B4CA-35AE82CBD2B5}" name="Column13938" dataDxfId="2530"/>
    <tableColumn id="13975" xr3:uid="{5EDBDAB9-26F0-A44A-A73C-0496EDFF0C81}" name="Column13939" dataDxfId="2529"/>
    <tableColumn id="13976" xr3:uid="{26BFF2F8-B3DD-E049-8782-16545E20D1FF}" name="Column13940" dataDxfId="2528"/>
    <tableColumn id="13977" xr3:uid="{C788192C-E325-AC40-9985-ED22EEF2096E}" name="Column13941" dataDxfId="2527"/>
    <tableColumn id="13978" xr3:uid="{ACE1A957-B782-9942-9996-8A532BE93ECD}" name="Column13942" dataDxfId="2526"/>
    <tableColumn id="13979" xr3:uid="{C7925637-A3DE-0E4D-8215-87D79529C442}" name="Column13943" dataDxfId="2525"/>
    <tableColumn id="13980" xr3:uid="{48F1040F-2C2A-394A-AD5D-FBFEDC5E0544}" name="Column13944" dataDxfId="2524"/>
    <tableColumn id="13981" xr3:uid="{291C6805-101E-B945-9CC9-D969E1F5C338}" name="Column13945" dataDxfId="2523"/>
    <tableColumn id="13982" xr3:uid="{F0536A3C-7D36-A04A-8A34-BDE2048FE624}" name="Column13946" dataDxfId="2522"/>
    <tableColumn id="13983" xr3:uid="{D51F73DA-E643-5244-9371-86A5776D9C46}" name="Column13947" dataDxfId="2521"/>
    <tableColumn id="13984" xr3:uid="{F1F0A3DA-BD6E-CB47-B379-5B00A022B03B}" name="Column13948" dataDxfId="2520"/>
    <tableColumn id="13985" xr3:uid="{BEF9A72D-D994-E04E-9551-E08EA92FD89B}" name="Column13949" dataDxfId="2519"/>
    <tableColumn id="13986" xr3:uid="{5EB9A0AD-5CF1-194C-98BB-2D517E950A3B}" name="Column13950" dataDxfId="2518"/>
    <tableColumn id="13987" xr3:uid="{9AFF7466-2DCF-C644-B59B-B02D63B40C90}" name="Column13951" dataDxfId="2517"/>
    <tableColumn id="13988" xr3:uid="{60F6F502-6EA1-0640-B1A5-B21D4B80DE8C}" name="Column13952" dataDxfId="2516"/>
    <tableColumn id="13989" xr3:uid="{451C8F72-622D-D348-8A7D-EDC27074877A}" name="Column13953" dataDxfId="2515"/>
    <tableColumn id="13990" xr3:uid="{3016BF44-3493-D345-A953-2C3974B97914}" name="Column13954" dataDxfId="2514"/>
    <tableColumn id="13991" xr3:uid="{1089243C-E11D-4F4E-B699-428D8E29A5B8}" name="Column13955" dataDxfId="2513"/>
    <tableColumn id="13992" xr3:uid="{A73A5DE8-7BB3-3242-97D2-3EA07993114C}" name="Column13956" dataDxfId="2512"/>
    <tableColumn id="13993" xr3:uid="{9CBDDBFF-3B3A-3E40-ABD5-5BCE6B2E8A27}" name="Column13957" dataDxfId="2511"/>
    <tableColumn id="13994" xr3:uid="{9FD857FE-C30D-7F4F-8946-CFDAE8446631}" name="Column13958" dataDxfId="2510"/>
    <tableColumn id="13995" xr3:uid="{0BFAC18D-6264-734B-8970-4DF2848A9BCC}" name="Column13959" dataDxfId="2509"/>
    <tableColumn id="13996" xr3:uid="{D0CF3CC5-AFB2-5541-91C7-612CDBE8ECB0}" name="Column13960" dataDxfId="2508"/>
    <tableColumn id="13997" xr3:uid="{10278429-866D-9B4F-B564-A136D630D8F4}" name="Column13961" dataDxfId="2507"/>
    <tableColumn id="13998" xr3:uid="{AE3F46B6-55B0-224B-BA70-026FD0FD1435}" name="Column13962" dataDxfId="2506"/>
    <tableColumn id="13999" xr3:uid="{96521130-CF03-8C46-B199-42C70A97B9E8}" name="Column13963" dataDxfId="2505"/>
    <tableColumn id="14000" xr3:uid="{71FF4D0C-FEB0-4E45-B383-260DCB92C1E8}" name="Column13964" dataDxfId="2504"/>
    <tableColumn id="14001" xr3:uid="{ECEA87B9-8005-DC48-85A0-77333ACFA12E}" name="Column13965" dataDxfId="2503"/>
    <tableColumn id="14002" xr3:uid="{B372E304-E5EB-9F42-BA97-1429A01B92C6}" name="Column13966" dataDxfId="2502"/>
    <tableColumn id="14003" xr3:uid="{0BF1C43C-CC38-CB48-9863-4B7C38F3CFC7}" name="Column13967" dataDxfId="2501"/>
    <tableColumn id="14004" xr3:uid="{7BDFD89C-9CEB-3341-AC4B-F651F9BAA90E}" name="Column13968" dataDxfId="2500"/>
    <tableColumn id="14005" xr3:uid="{F102A26B-DDC1-DD47-83B3-38AB4617F736}" name="Column13969" dataDxfId="2499"/>
    <tableColumn id="14006" xr3:uid="{60FD822E-D04C-0F4E-BEFF-5AE09D1A34FF}" name="Column13970" dataDxfId="2498"/>
    <tableColumn id="14007" xr3:uid="{FCCC5078-68E5-7A44-905D-488ED2B254B4}" name="Column13971" dataDxfId="2497"/>
    <tableColumn id="14008" xr3:uid="{34C32429-0B54-1149-8580-A107E43777E4}" name="Column13972" dataDxfId="2496"/>
    <tableColumn id="14009" xr3:uid="{DF742CEE-235C-8741-965D-FC58C626CB36}" name="Column13973" dataDxfId="2495"/>
    <tableColumn id="14010" xr3:uid="{E8BB787F-1B21-B742-B737-D83345CDE7E8}" name="Column13974" dataDxfId="2494"/>
    <tableColumn id="14011" xr3:uid="{48EEB92B-23D9-0E4C-8832-16519B1443D8}" name="Column13975" dataDxfId="2493"/>
    <tableColumn id="14012" xr3:uid="{518292A5-12AE-8048-B7DE-10D59A46F26D}" name="Column13976" dataDxfId="2492"/>
    <tableColumn id="14013" xr3:uid="{CA01B7EB-0291-1542-B441-4E4DDBBA3E5D}" name="Column13977" dataDxfId="2491"/>
    <tableColumn id="14014" xr3:uid="{D57F8D57-5785-3846-A522-15BE1BD60868}" name="Column13978" dataDxfId="2490"/>
    <tableColumn id="14015" xr3:uid="{653D12AE-F933-AB44-81B4-CA1DF152FC38}" name="Column13979" dataDxfId="2489"/>
    <tableColumn id="14016" xr3:uid="{B18BB9F8-4622-494E-99B4-51BAA2E2C1AA}" name="Column13980" dataDxfId="2488"/>
    <tableColumn id="14017" xr3:uid="{E8310F4B-8C13-434C-B75C-136F9B4EACFD}" name="Column13981" dataDxfId="2487"/>
    <tableColumn id="14018" xr3:uid="{C8A49ABC-281F-C545-8867-00C3B82A6121}" name="Column13982" dataDxfId="2486"/>
    <tableColumn id="14019" xr3:uid="{17A85942-B9D4-5946-8D9F-F848F27B2722}" name="Column13983" dataDxfId="2485"/>
    <tableColumn id="14020" xr3:uid="{C4955648-452B-F54D-969A-DF62ED159D56}" name="Column13984" dataDxfId="2484"/>
    <tableColumn id="14021" xr3:uid="{0D1E1886-C399-FE4A-BD89-70DFC5C8E84C}" name="Column13985" dataDxfId="2483"/>
    <tableColumn id="14022" xr3:uid="{F439BC77-F5DA-A743-A54C-FC90CCF691C7}" name="Column13986" dataDxfId="2482"/>
    <tableColumn id="14023" xr3:uid="{1BEA4822-654E-DA46-8AEB-54097607143D}" name="Column13987" dataDxfId="2481"/>
    <tableColumn id="14024" xr3:uid="{3BBD8483-705E-3E4C-BA0E-0188FAC67B4B}" name="Column13988" dataDxfId="2480"/>
    <tableColumn id="14025" xr3:uid="{09AE2CE1-E281-AF40-B07B-EE850038DE33}" name="Column13989" dataDxfId="2479"/>
    <tableColumn id="14026" xr3:uid="{27AB8084-21B7-234F-B85C-5D09309633A9}" name="Column13990" dataDxfId="2478"/>
    <tableColumn id="14027" xr3:uid="{C172E567-8527-E047-A73B-24AAE6DEBE25}" name="Column13991" dataDxfId="2477"/>
    <tableColumn id="14028" xr3:uid="{4C09C4F6-93A5-0E43-80E8-0942CA095550}" name="Column13992" dataDxfId="2476"/>
    <tableColumn id="14029" xr3:uid="{8A654526-0C32-6941-90EE-997C9E923F72}" name="Column13993" dataDxfId="2475"/>
    <tableColumn id="14030" xr3:uid="{3C8FFEFF-C0D1-4C4C-B006-ACA7BCEE85C5}" name="Column13994" dataDxfId="2474"/>
    <tableColumn id="14031" xr3:uid="{94B3413E-5ABD-3D48-A79D-4F7891FF0A70}" name="Column13995" dataDxfId="2473"/>
    <tableColumn id="14032" xr3:uid="{944CBEC0-161A-274A-A193-3667FF8FA49F}" name="Column13996" dataDxfId="2472"/>
    <tableColumn id="14033" xr3:uid="{C7148DB1-4B91-E541-B07D-EE6FACD27B2E}" name="Column13997" dataDxfId="2471"/>
    <tableColumn id="14034" xr3:uid="{1FC21C46-476F-D640-B642-403D30D64777}" name="Column13998" dataDxfId="2470"/>
    <tableColumn id="14035" xr3:uid="{D2622409-2257-7348-907F-73FB25853EAA}" name="Column13999" dataDxfId="2469"/>
    <tableColumn id="14036" xr3:uid="{6F17ED79-5629-AD49-9974-06D06F83A585}" name="Column14000" dataDxfId="2468"/>
    <tableColumn id="14037" xr3:uid="{D513CFFD-9FFC-1C47-827B-4B1570571704}" name="Column14001" dataDxfId="2467"/>
    <tableColumn id="14038" xr3:uid="{E440B53E-B434-494F-B41D-F5367B1EB161}" name="Column14002" dataDxfId="2466"/>
    <tableColumn id="14039" xr3:uid="{FDF92A40-CE60-0542-9BC1-EC4BBAEE6B43}" name="Column14003" dataDxfId="2465"/>
    <tableColumn id="14040" xr3:uid="{9804C59B-AFF5-604D-81C9-AAD1054BFACA}" name="Column14004" dataDxfId="2464"/>
    <tableColumn id="14041" xr3:uid="{B125DAF9-E13F-A547-8A50-503708CAFA45}" name="Column14005" dataDxfId="2463"/>
    <tableColumn id="14042" xr3:uid="{907D9735-C30D-1C44-829D-27EB2EFDB606}" name="Column14006" dataDxfId="2462"/>
    <tableColumn id="14043" xr3:uid="{40A9B2C7-FD66-7A4C-BE27-02C65A1D3645}" name="Column14007" dataDxfId="2461"/>
    <tableColumn id="14044" xr3:uid="{22D38333-8688-8846-A95A-23FD1EF00E6E}" name="Column14008" dataDxfId="2460"/>
    <tableColumn id="14045" xr3:uid="{C6478AFF-C56E-4641-BE9B-06FDF7CEE5CC}" name="Column14009" dataDxfId="2459"/>
    <tableColumn id="14046" xr3:uid="{3BD5EAF1-A0D6-BD48-B5F3-5A0283E7B2F8}" name="Column14010" dataDxfId="2458"/>
    <tableColumn id="14047" xr3:uid="{11E32A3B-8167-1741-82F6-78C79C9343EA}" name="Column14011" dataDxfId="2457"/>
    <tableColumn id="14048" xr3:uid="{25EBBA21-0195-544E-84FB-54B4A101CBF9}" name="Column14012" dataDxfId="2456"/>
    <tableColumn id="14049" xr3:uid="{7F9F7635-19B3-4141-8121-963447BA72D6}" name="Column14013" dataDxfId="2455"/>
    <tableColumn id="14050" xr3:uid="{3901666A-8333-B849-916D-44101AFED0D9}" name="Column14014" dataDxfId="2454"/>
    <tableColumn id="14051" xr3:uid="{81BA5441-5C48-2546-99DC-C1C6128F51F9}" name="Column14015" dataDxfId="2453"/>
    <tableColumn id="14052" xr3:uid="{13502F98-25DB-4D4B-87E6-614908E44887}" name="Column14016" dataDxfId="2452"/>
    <tableColumn id="14053" xr3:uid="{D69070D7-01AD-3544-BB39-9A8937BBA15C}" name="Column14017" dataDxfId="2451"/>
    <tableColumn id="14054" xr3:uid="{9C017DDB-B459-3C42-AED6-1B50D0415109}" name="Column14018" dataDxfId="2450"/>
    <tableColumn id="14055" xr3:uid="{55522586-5FAC-2148-90B7-B038842FBBDF}" name="Column14019" dataDxfId="2449"/>
    <tableColumn id="14056" xr3:uid="{5E92B50A-078E-CF41-AD60-5AF420336423}" name="Column14020" dataDxfId="2448"/>
    <tableColumn id="14057" xr3:uid="{CFDB8651-88B0-CF41-B8CA-DC260387AA17}" name="Column14021" dataDxfId="2447"/>
    <tableColumn id="14058" xr3:uid="{C9924991-5D62-8A4E-87DD-21FF2265537C}" name="Column14022" dataDxfId="2446"/>
    <tableColumn id="14059" xr3:uid="{47162921-072E-0046-AFAD-0DC7DC7AA36D}" name="Column14023" dataDxfId="2445"/>
    <tableColumn id="14060" xr3:uid="{257E2E10-27FF-DD40-BBD3-2C2A97FF82FE}" name="Column14024" dataDxfId="2444"/>
    <tableColumn id="14061" xr3:uid="{C707F3B8-1497-0C4B-879B-2EF62EF10FC6}" name="Column14025" dataDxfId="2443"/>
    <tableColumn id="14062" xr3:uid="{2A8FCEF4-29AF-9C47-B58B-9F80350CDFFD}" name="Column14026" dataDxfId="2442"/>
    <tableColumn id="14063" xr3:uid="{20A8DE2C-36F9-DB43-B2BB-242C73EB7196}" name="Column14027" dataDxfId="2441"/>
    <tableColumn id="14064" xr3:uid="{E1FC5B7C-AC55-734F-A37F-6FAD1977D22D}" name="Column14028" dataDxfId="2440"/>
    <tableColumn id="14065" xr3:uid="{401E4690-C5FD-BA40-B264-A1A520FD81CD}" name="Column14029" dataDxfId="2439"/>
    <tableColumn id="14066" xr3:uid="{18E89A46-7819-994A-819E-E8760D9626B0}" name="Column14030" dataDxfId="2438"/>
    <tableColumn id="14067" xr3:uid="{84A426CA-DF20-C542-A760-76D365D534DC}" name="Column14031" dataDxfId="2437"/>
    <tableColumn id="14068" xr3:uid="{FF53091D-7EC4-4342-BF65-DF3795A1C559}" name="Column14032" dataDxfId="2436"/>
    <tableColumn id="14069" xr3:uid="{7CD3CEFA-64C2-8548-9C1C-AFB3522E5D74}" name="Column14033" dataDxfId="2435"/>
    <tableColumn id="14070" xr3:uid="{8555CE31-F9BD-4248-8C3D-FBE63E76AE11}" name="Column14034" dataDxfId="2434"/>
    <tableColumn id="14071" xr3:uid="{D3955D35-709E-F548-8605-9082B3265021}" name="Column14035" dataDxfId="2433"/>
    <tableColumn id="14072" xr3:uid="{0A9B1DE8-EF2B-6846-A537-0BB30CF5C03A}" name="Column14036" dataDxfId="2432"/>
    <tableColumn id="14073" xr3:uid="{77C73EFA-B782-2E41-9310-9222C65123B4}" name="Column14037" dataDxfId="2431"/>
    <tableColumn id="14074" xr3:uid="{6C3F0A13-102D-E84B-B74A-3BBBBA51A44B}" name="Column14038" dataDxfId="2430"/>
    <tableColumn id="14075" xr3:uid="{4F7C1CBF-5D97-314D-815D-0E38FC3CC0ED}" name="Column14039" dataDxfId="2429"/>
    <tableColumn id="14076" xr3:uid="{38FCE000-013D-CC41-B65A-3807D93C7315}" name="Column14040" dataDxfId="2428"/>
    <tableColumn id="14077" xr3:uid="{F2FA4FDF-6616-D148-9709-5AFF295CF8B5}" name="Column14041" dataDxfId="2427"/>
    <tableColumn id="14078" xr3:uid="{43C4714B-1FD5-374F-B008-275940825B7C}" name="Column14042" dataDxfId="2426"/>
    <tableColumn id="14079" xr3:uid="{371EEBC9-AC30-974F-89C8-E57F92A46436}" name="Column14043" dataDxfId="2425"/>
    <tableColumn id="14080" xr3:uid="{07A1C2D0-AAF1-2B44-AAF0-1E2F5492C31D}" name="Column14044" dataDxfId="2424"/>
    <tableColumn id="14081" xr3:uid="{D1348707-5733-5F45-8C4C-91846BCDF46D}" name="Column14045" dataDxfId="2423"/>
    <tableColumn id="14082" xr3:uid="{91FA8450-DFBF-4A44-884A-F7EF3903B240}" name="Column14046" dataDxfId="2422"/>
    <tableColumn id="14083" xr3:uid="{AECFD3E6-C23B-014C-8BF2-E718CBC411A0}" name="Column14047" dataDxfId="2421"/>
    <tableColumn id="14084" xr3:uid="{4C44FEB1-DD02-7E47-969D-226FF01C6C2E}" name="Column14048" dataDxfId="2420"/>
    <tableColumn id="14085" xr3:uid="{1E561770-8AD8-E448-9062-600B14EEC527}" name="Column14049" dataDxfId="2419"/>
    <tableColumn id="14086" xr3:uid="{B06B678B-72B3-AD40-BA85-8166643A3E9E}" name="Column14050" dataDxfId="2418"/>
    <tableColumn id="14087" xr3:uid="{F2BAF598-8D6E-594F-9492-265B54EC545C}" name="Column14051" dataDxfId="2417"/>
    <tableColumn id="14088" xr3:uid="{FC93268E-8036-804E-8551-4BB126EC1CE9}" name="Column14052" dataDxfId="2416"/>
    <tableColumn id="14089" xr3:uid="{1927044C-934B-3B48-814C-EDE86E07C908}" name="Column14053" dataDxfId="2415"/>
    <tableColumn id="14090" xr3:uid="{DA619015-EA9A-364D-8686-8FE92B8D648A}" name="Column14054" dataDxfId="2414"/>
    <tableColumn id="14091" xr3:uid="{04496040-486A-4A4C-A94A-52A8A700B8AD}" name="Column14055" dataDxfId="2413"/>
    <tableColumn id="14092" xr3:uid="{07DF0ACA-CACB-B64B-BCBB-A3FAF3AF7325}" name="Column14056" dataDxfId="2412"/>
    <tableColumn id="14093" xr3:uid="{C0345C97-D334-D144-9884-A70916C365F6}" name="Column14057" dataDxfId="2411"/>
    <tableColumn id="14094" xr3:uid="{2A9F4D13-AE02-834C-A735-DECB4EB7E298}" name="Column14058" dataDxfId="2410"/>
    <tableColumn id="14095" xr3:uid="{E5A48524-02B9-2C4C-B53F-14AC0BA0A99D}" name="Column14059" dataDxfId="2409"/>
    <tableColumn id="14096" xr3:uid="{670827F6-4CB5-2042-A539-C52A8A2E5FE2}" name="Column14060" dataDxfId="2408"/>
    <tableColumn id="14097" xr3:uid="{C4AC75B6-6DFA-2A43-AD2B-BB1998EA2CC7}" name="Column14061" dataDxfId="2407"/>
    <tableColumn id="14098" xr3:uid="{EDEBEA3B-4451-7E41-8BE6-94608365433E}" name="Column14062" dataDxfId="2406"/>
    <tableColumn id="14099" xr3:uid="{50B6738D-FF64-0345-BD4C-9C89D95691B6}" name="Column14063" dataDxfId="2405"/>
    <tableColumn id="14100" xr3:uid="{CF7106DE-AC0B-F446-A977-CE05AFD55957}" name="Column14064" dataDxfId="2404"/>
    <tableColumn id="14101" xr3:uid="{16EAA249-4637-4D41-ADAA-E736D1572C40}" name="Column14065" dataDxfId="2403"/>
    <tableColumn id="14102" xr3:uid="{312133CE-7C19-B042-A0D2-DDE7F7B2A24D}" name="Column14066" dataDxfId="2402"/>
    <tableColumn id="14103" xr3:uid="{E0A599A3-C9F9-304A-BBE6-BE874A8FDDEA}" name="Column14067" dataDxfId="2401"/>
    <tableColumn id="14104" xr3:uid="{19FF1795-B192-D545-BA33-BF207157AFF5}" name="Column14068" dataDxfId="2400"/>
    <tableColumn id="14105" xr3:uid="{7CCAC7B1-03D6-9949-AA1F-3604DF6C64E6}" name="Column14069" dataDxfId="2399"/>
    <tableColumn id="14106" xr3:uid="{30C5FECF-F535-E445-84CB-6A9FAF942CFA}" name="Column14070" dataDxfId="2398"/>
    <tableColumn id="14107" xr3:uid="{40F82504-3324-4C43-8C97-B51541419013}" name="Column14071" dataDxfId="2397"/>
    <tableColumn id="14108" xr3:uid="{546B734B-6E7F-0A4F-BA96-A6706DE61AD5}" name="Column14072" dataDxfId="2396"/>
    <tableColumn id="14109" xr3:uid="{04DED932-F078-494C-8460-696E28191EF9}" name="Column14073" dataDxfId="2395"/>
    <tableColumn id="14110" xr3:uid="{332B2B4A-22B9-ED46-85C4-763B882DEF85}" name="Column14074" dataDxfId="2394"/>
    <tableColumn id="14111" xr3:uid="{D075C5C5-0D71-0243-9A87-B8D7653E69A2}" name="Column14075" dataDxfId="2393"/>
    <tableColumn id="14112" xr3:uid="{E5BF7EBF-2ACF-B24F-A95F-FCCABE015C0C}" name="Column14076" dataDxfId="2392"/>
    <tableColumn id="14113" xr3:uid="{F3A01256-7B42-864F-95FF-CA8440600567}" name="Column14077" dataDxfId="2391"/>
    <tableColumn id="14114" xr3:uid="{EF2105AD-B041-704F-9C09-3C3678F80DC8}" name="Column14078" dataDxfId="2390"/>
    <tableColumn id="14115" xr3:uid="{17E29FF2-F55B-4E40-88AC-9D9915061335}" name="Column14079" dataDxfId="2389"/>
    <tableColumn id="14116" xr3:uid="{150B66BC-393D-BC46-A1DB-D69D745EB1C9}" name="Column14080" dataDxfId="2388"/>
    <tableColumn id="14117" xr3:uid="{DA4262EC-E863-264E-A642-1E4D1CACA96C}" name="Column14081" dataDxfId="2387"/>
    <tableColumn id="14118" xr3:uid="{DE362281-C747-AD42-83B8-72846BB4E08E}" name="Column14082" dataDxfId="2386"/>
    <tableColumn id="14119" xr3:uid="{76933695-B7BD-2A4B-8BCF-51E6D8AB5B55}" name="Column14083" dataDxfId="2385"/>
    <tableColumn id="14120" xr3:uid="{7BF6D6A1-C9EB-0547-B060-A21430E58B11}" name="Column14084" dataDxfId="2384"/>
    <tableColumn id="14121" xr3:uid="{B776BCF9-9CEC-7746-B056-6B0FBE5E7C43}" name="Column14085" dataDxfId="2383"/>
    <tableColumn id="14122" xr3:uid="{5C159780-B973-FA44-8493-A9C90A82EDF5}" name="Column14086" dataDxfId="2382"/>
    <tableColumn id="14123" xr3:uid="{A40B683B-9B4A-D547-9462-95B9801551F0}" name="Column14087" dataDxfId="2381"/>
    <tableColumn id="14124" xr3:uid="{33C488C4-56FB-1F48-A8B5-0143697F0D83}" name="Column14088" dataDxfId="2380"/>
    <tableColumn id="14125" xr3:uid="{D4AE2DAE-CCF2-C14D-A9A8-20E79661D116}" name="Column14089" dataDxfId="2379"/>
    <tableColumn id="14126" xr3:uid="{E233F4B5-9A8A-074B-9822-CC99D0A8D0CE}" name="Column14090" dataDxfId="2378"/>
    <tableColumn id="14127" xr3:uid="{6E328A24-A966-554E-8672-D0498260B113}" name="Column14091" dataDxfId="2377"/>
    <tableColumn id="14128" xr3:uid="{7EAC7F69-364C-9A42-8896-98BFDB8FA362}" name="Column14092" dataDxfId="2376"/>
    <tableColumn id="14129" xr3:uid="{F12D8E72-A841-004B-B31D-76640CBD68C7}" name="Column14093" dataDxfId="2375"/>
    <tableColumn id="14130" xr3:uid="{A827FD47-2707-294C-9781-564DCDDA81DE}" name="Column14094" dataDxfId="2374"/>
    <tableColumn id="14131" xr3:uid="{AF22AA63-0481-614E-A8F7-9462149BCE84}" name="Column14095" dataDxfId="2373"/>
    <tableColumn id="14132" xr3:uid="{3DF543E0-C408-BA42-9343-79349ABA352D}" name="Column14096" dataDxfId="2372"/>
    <tableColumn id="14133" xr3:uid="{0E07A9D4-8550-4F42-892F-FFE449B93535}" name="Column14097" dataDxfId="2371"/>
    <tableColumn id="14134" xr3:uid="{4C255621-8DBB-9A4D-830A-D99F1284E96D}" name="Column14098" dataDxfId="2370"/>
    <tableColumn id="14135" xr3:uid="{053C75DA-D916-0B4E-B8AF-2A6ED06A881A}" name="Column14099" dataDxfId="2369"/>
    <tableColumn id="14136" xr3:uid="{259A73AD-9265-174A-85DC-CC87514B3E5D}" name="Column14100" dataDxfId="2368"/>
    <tableColumn id="14137" xr3:uid="{7BA39226-E0AC-F942-A289-6C0191E81FCF}" name="Column14101" dataDxfId="2367"/>
    <tableColumn id="14138" xr3:uid="{F51AE3F5-CB10-A242-9986-2C1063C22C65}" name="Column14102" dataDxfId="2366"/>
    <tableColumn id="14139" xr3:uid="{97888B0A-8D21-F74D-9FF9-DF4A1DF1C8F9}" name="Column14103" dataDxfId="2365"/>
    <tableColumn id="14140" xr3:uid="{E0680EA0-9147-1741-B7C2-775600D1ABC2}" name="Column14104" dataDxfId="2364"/>
    <tableColumn id="14141" xr3:uid="{CD7EB1EE-7306-A440-87AF-BBF54E879512}" name="Column14105" dataDxfId="2363"/>
    <tableColumn id="14142" xr3:uid="{9EC320BB-9986-6841-AD1E-F88245CAF3EB}" name="Column14106" dataDxfId="2362"/>
    <tableColumn id="14143" xr3:uid="{7AA50812-0456-4244-ADA6-175820A15681}" name="Column14107" dataDxfId="2361"/>
    <tableColumn id="14144" xr3:uid="{6FAB1622-39F8-814B-9F29-A0DB6202C1AB}" name="Column14108" dataDxfId="2360"/>
    <tableColumn id="14145" xr3:uid="{C3030D72-15E6-BC4A-968B-14444110A21C}" name="Column14109" dataDxfId="2359"/>
    <tableColumn id="14146" xr3:uid="{9C2B2DAA-9217-5D40-BB8A-9E48F0F6DC9C}" name="Column14110" dataDxfId="2358"/>
    <tableColumn id="14147" xr3:uid="{F7BA7619-64DF-A54B-8BE6-3F6CD2535E95}" name="Column14111" dataDxfId="2357"/>
    <tableColumn id="14148" xr3:uid="{62CAA506-2E6F-1444-BB90-157B058B6BFD}" name="Column14112" dataDxfId="2356"/>
    <tableColumn id="14149" xr3:uid="{33B42866-A8C8-EB49-AE2B-61EC259366CC}" name="Column14113" dataDxfId="2355"/>
    <tableColumn id="14150" xr3:uid="{BB209930-5494-964B-933E-CCB7F0558F39}" name="Column14114" dataDxfId="2354"/>
    <tableColumn id="14151" xr3:uid="{2CA5BBD7-8565-1D4B-977E-ADCD28A4E551}" name="Column14115" dataDxfId="2353"/>
    <tableColumn id="14152" xr3:uid="{B4D1D972-3C97-BA44-9B20-45F8A05C8F5E}" name="Column14116" dataDxfId="2352"/>
    <tableColumn id="14153" xr3:uid="{4F227182-97BE-E847-85BE-FCA9F3A77205}" name="Column14117" dataDxfId="2351"/>
    <tableColumn id="14154" xr3:uid="{8630212D-EEBA-EC4C-B0F2-BF77558A04F1}" name="Column14118" dataDxfId="2350"/>
    <tableColumn id="14155" xr3:uid="{34B2AA34-B254-8941-9242-3196B5AF7393}" name="Column14119" dataDxfId="2349"/>
    <tableColumn id="14156" xr3:uid="{A74DCE23-7EC5-6447-AF82-52D040697B2B}" name="Column14120" dataDxfId="2348"/>
    <tableColumn id="14157" xr3:uid="{5988F4FF-850E-7E48-94ED-B6CE56FC4B72}" name="Column14121" dataDxfId="2347"/>
    <tableColumn id="14158" xr3:uid="{E357C2B9-0076-F343-B582-08A0C2DD961E}" name="Column14122" dataDxfId="2346"/>
    <tableColumn id="14159" xr3:uid="{4190A157-025E-5245-AA55-CE0C063265F1}" name="Column14123" dataDxfId="2345"/>
    <tableColumn id="14160" xr3:uid="{8F2EF17E-CC37-DE41-A918-B6B496DEAC67}" name="Column14124" dataDxfId="2344"/>
    <tableColumn id="14161" xr3:uid="{64266362-3F3A-6E4D-B0C2-9E1EA2276808}" name="Column14125" dataDxfId="2343"/>
    <tableColumn id="14162" xr3:uid="{D837D6FF-3F98-FA4C-A11F-1E277600DFF6}" name="Column14126" dataDxfId="2342"/>
    <tableColumn id="14163" xr3:uid="{D77D9FCC-D72B-D942-BE90-F0DF46653F77}" name="Column14127" dataDxfId="2341"/>
    <tableColumn id="14164" xr3:uid="{B101E328-65D9-8E46-A106-8F85443BE7EC}" name="Column14128" dataDxfId="2340"/>
    <tableColumn id="14165" xr3:uid="{5E1BC8F6-FB61-4547-B145-A4A62D895D31}" name="Column14129" dataDxfId="2339"/>
    <tableColumn id="14166" xr3:uid="{BA64FB18-6DF9-9F43-9A5D-FBB1895C0D18}" name="Column14130" dataDxfId="2338"/>
    <tableColumn id="14167" xr3:uid="{962BBFB4-2BAA-7C4A-B436-BF0B5E863197}" name="Column14131" dataDxfId="2337"/>
    <tableColumn id="14168" xr3:uid="{C91017D9-47DC-0344-820E-AE15E0A22A61}" name="Column14132" dataDxfId="2336"/>
    <tableColumn id="14169" xr3:uid="{16FAC636-090C-9F43-8CDE-0D464669E609}" name="Column14133" dataDxfId="2335"/>
    <tableColumn id="14170" xr3:uid="{8160FD70-B632-154C-8DB6-50DB8D0C1976}" name="Column14134" dataDxfId="2334"/>
    <tableColumn id="14171" xr3:uid="{9FA11256-3C74-474C-9D37-F373D01EE45B}" name="Column14135" dataDxfId="2333"/>
    <tableColumn id="14172" xr3:uid="{6AA67AD5-09CA-E543-9301-4E41B7F7CD8F}" name="Column14136" dataDxfId="2332"/>
    <tableColumn id="14173" xr3:uid="{579A42D5-4196-8B40-BA33-8F3660792CF3}" name="Column14137" dataDxfId="2331"/>
    <tableColumn id="14174" xr3:uid="{1532451E-5267-6E4D-AB5D-88AAC8C956A7}" name="Column14138" dataDxfId="2330"/>
    <tableColumn id="14175" xr3:uid="{42CA2778-C7DE-044D-86AD-442B0A0FB079}" name="Column14139" dataDxfId="2329"/>
    <tableColumn id="14176" xr3:uid="{C67A6B70-429F-6C43-9FB8-339565258785}" name="Column14140" dataDxfId="2328"/>
    <tableColumn id="14177" xr3:uid="{D9C0D3B3-2AB7-584D-A0FC-E682CFE6A57B}" name="Column14141" dataDxfId="2327"/>
    <tableColumn id="14178" xr3:uid="{DF7EBBD3-7394-334B-AEE7-87011BA6D97A}" name="Column14142" dataDxfId="2326"/>
    <tableColumn id="14179" xr3:uid="{CBDF341A-C7EE-3240-A58A-C2EB3C59F2B5}" name="Column14143" dataDxfId="2325"/>
    <tableColumn id="14180" xr3:uid="{3E63D861-A631-A341-8865-253902EC660C}" name="Column14144" dataDxfId="2324"/>
    <tableColumn id="14181" xr3:uid="{E0082B07-A6D6-7346-89B2-15230D661A39}" name="Column14145" dataDxfId="2323"/>
    <tableColumn id="14182" xr3:uid="{0789D9C6-7DDF-3444-958C-1A3FF03A4196}" name="Column14146" dataDxfId="2322"/>
    <tableColumn id="14183" xr3:uid="{F3E1C8EB-56F0-CF4C-AC7A-35DD42B422DC}" name="Column14147" dataDxfId="2321"/>
    <tableColumn id="14184" xr3:uid="{848A9C8A-6FF4-A044-A7B1-384F5AFC636D}" name="Column14148" dataDxfId="2320"/>
    <tableColumn id="14185" xr3:uid="{65B4CAFB-6033-5849-8322-F3563B616289}" name="Column14149" dataDxfId="2319"/>
    <tableColumn id="14186" xr3:uid="{B31B8ACF-86CC-6C4D-8967-8BF76EC55D41}" name="Column14150" dataDxfId="2318"/>
    <tableColumn id="14187" xr3:uid="{66E805FA-FBC8-A841-8958-A9A3FF02EFED}" name="Column14151" dataDxfId="2317"/>
    <tableColumn id="14188" xr3:uid="{27F9630C-EE4F-B34C-B701-F1A2DF74FFBF}" name="Column14152" dataDxfId="2316"/>
    <tableColumn id="14189" xr3:uid="{450DDEA8-BB37-9A43-BC0E-6B2ABCDFA52C}" name="Column14153" dataDxfId="2315"/>
    <tableColumn id="14190" xr3:uid="{1EC0671E-6DA9-5E4F-A859-BF9D71E4C37D}" name="Column14154" dataDxfId="2314"/>
    <tableColumn id="14191" xr3:uid="{8867241A-0846-3041-A131-F194B3581426}" name="Column14155" dataDxfId="2313"/>
    <tableColumn id="14192" xr3:uid="{D2E2BE8E-9B29-F144-8BB2-97FA4737C89F}" name="Column14156" dataDxfId="2312"/>
    <tableColumn id="14193" xr3:uid="{B1B92555-0917-714F-8EF9-865D53D870FF}" name="Column14157" dataDxfId="2311"/>
    <tableColumn id="14194" xr3:uid="{2E081A1A-82F2-4340-B325-C7DC8397D804}" name="Column14158" dataDxfId="2310"/>
    <tableColumn id="14195" xr3:uid="{B6592B0E-597B-E843-97EA-4298424CB87A}" name="Column14159" dataDxfId="2309"/>
    <tableColumn id="14196" xr3:uid="{52BB64ED-37E8-1B45-8700-0EE766D57D6E}" name="Column14160" dataDxfId="2308"/>
    <tableColumn id="14197" xr3:uid="{94366461-D24F-604C-9E68-09DF49F72BC9}" name="Column14161" dataDxfId="2307"/>
    <tableColumn id="14198" xr3:uid="{D62D0987-FBB8-EA41-ABA1-4082114C0BD8}" name="Column14162" dataDxfId="2306"/>
    <tableColumn id="14199" xr3:uid="{975F2EC1-E0A7-7142-BF02-66A8FA415E87}" name="Column14163" dataDxfId="2305"/>
    <tableColumn id="14200" xr3:uid="{941922EA-F561-D049-B2FC-A76F0762A547}" name="Column14164" dataDxfId="2304"/>
    <tableColumn id="14201" xr3:uid="{D6AC3DA8-E710-A74C-A194-229437730349}" name="Column14165" dataDxfId="2303"/>
    <tableColumn id="14202" xr3:uid="{C0C9ED14-8A27-0647-859D-EC68B72CAEBD}" name="Column14166" dataDxfId="2302"/>
    <tableColumn id="14203" xr3:uid="{E3AB7946-4B4D-F843-81FF-EC339520AF39}" name="Column14167" dataDxfId="2301"/>
    <tableColumn id="14204" xr3:uid="{59C10559-76A9-3F44-8FD1-5CE760C43507}" name="Column14168" dataDxfId="2300"/>
    <tableColumn id="14205" xr3:uid="{63480CFD-2F7C-CB42-8BBA-F48B5B698525}" name="Column14169" dataDxfId="2299"/>
    <tableColumn id="14206" xr3:uid="{27226270-D975-A14D-A098-956F70407003}" name="Column14170" dataDxfId="2298"/>
    <tableColumn id="14207" xr3:uid="{2475D1E3-DCFC-E444-9D95-8C9C88FAF532}" name="Column14171" dataDxfId="2297"/>
    <tableColumn id="14208" xr3:uid="{10E53C70-CFD0-A64C-8555-6518F954AA76}" name="Column14172" dataDxfId="2296"/>
    <tableColumn id="14209" xr3:uid="{CEAD17E6-C914-C44D-8D96-7AB594D54579}" name="Column14173" dataDxfId="2295"/>
    <tableColumn id="14210" xr3:uid="{6D31179C-59CA-CD40-9EF7-756497BCA927}" name="Column14174" dataDxfId="2294"/>
    <tableColumn id="14211" xr3:uid="{67D00625-BECF-F24C-9ACA-CFBC33D759B5}" name="Column14175" dataDxfId="2293"/>
    <tableColumn id="14212" xr3:uid="{9AC888D5-D88C-EA43-B196-9AD6079364B4}" name="Column14176" dataDxfId="2292"/>
    <tableColumn id="14213" xr3:uid="{844F8E44-E9F8-BD41-8FD1-CED345942982}" name="Column14177" dataDxfId="2291"/>
    <tableColumn id="14214" xr3:uid="{50E9B731-CF5F-C94A-BD6F-B68BBAB52AAB}" name="Column14178" dataDxfId="2290"/>
    <tableColumn id="14215" xr3:uid="{90176188-7795-6D42-963B-63244E3F1ABF}" name="Column14179" dataDxfId="2289"/>
    <tableColumn id="14216" xr3:uid="{A5EE2510-BE21-A94C-9CCD-E70AF2B278D9}" name="Column14180" dataDxfId="2288"/>
    <tableColumn id="14217" xr3:uid="{579805BE-A0A9-B943-A26C-67C30EEC52BC}" name="Column14181" dataDxfId="2287"/>
    <tableColumn id="14218" xr3:uid="{0ECE4CBB-FD81-9242-A3B7-4922C58615E7}" name="Column14182" dataDxfId="2286"/>
    <tableColumn id="14219" xr3:uid="{1A52DA6C-78BB-4447-BA37-3FE5B3C58945}" name="Column14183" dataDxfId="2285"/>
    <tableColumn id="14220" xr3:uid="{03F23340-AF21-944E-A90A-F53F2589AF5B}" name="Column14184" dataDxfId="2284"/>
    <tableColumn id="14221" xr3:uid="{74AF0F87-562A-574C-BCF9-17FF5EE798D3}" name="Column14185" dataDxfId="2283"/>
    <tableColumn id="14222" xr3:uid="{78CB4912-5FA6-4643-ADAA-173C04F35439}" name="Column14186" dataDxfId="2282"/>
    <tableColumn id="14223" xr3:uid="{DC2A83AC-0667-CE44-93FA-971527BE0902}" name="Column14187" dataDxfId="2281"/>
    <tableColumn id="14224" xr3:uid="{17888282-68F9-B048-AC5C-7C25064030F1}" name="Column14188" dataDxfId="2280"/>
    <tableColumn id="14225" xr3:uid="{DA5C96F0-7D76-A644-970C-19C29BE95235}" name="Column14189" dataDxfId="2279"/>
    <tableColumn id="14226" xr3:uid="{20D7D0DD-61E1-B84D-AE12-CB0AE3C3C6CF}" name="Column14190" dataDxfId="2278"/>
    <tableColumn id="14227" xr3:uid="{A65897DB-AE53-DC48-95A0-A5DBB8040C79}" name="Column14191" dataDxfId="2277"/>
    <tableColumn id="14228" xr3:uid="{6E266C34-620F-7A41-A5B6-A1846FA7AE00}" name="Column14192" dataDxfId="2276"/>
    <tableColumn id="14229" xr3:uid="{1BBB3AEE-101D-5B45-8CBD-3F4243D93313}" name="Column14193" dataDxfId="2275"/>
    <tableColumn id="14230" xr3:uid="{495B81E1-93A6-AD40-A4ED-BE229500EFD3}" name="Column14194" dataDxfId="2274"/>
    <tableColumn id="14231" xr3:uid="{3BA1ACDD-81A9-1845-996C-52CB110EFE61}" name="Column14195" dataDxfId="2273"/>
    <tableColumn id="14232" xr3:uid="{D80FE59B-F8BE-F34F-B905-F8AD057D1ABB}" name="Column14196" dataDxfId="2272"/>
    <tableColumn id="14233" xr3:uid="{1645AF72-B0E4-6944-83F4-B2312AA6ADCD}" name="Column14197" dataDxfId="2271"/>
    <tableColumn id="14234" xr3:uid="{E97F8B35-3F87-1A47-AFBA-25FF491E1B53}" name="Column14198" dataDxfId="2270"/>
    <tableColumn id="14235" xr3:uid="{932A6126-8D10-8E43-9209-52A1DCEEC77D}" name="Column14199" dataDxfId="2269"/>
    <tableColumn id="14236" xr3:uid="{76229465-7A5D-FC4D-A898-35C3E28C1C33}" name="Column14200" dataDxfId="2268"/>
    <tableColumn id="14237" xr3:uid="{15952EF5-21F4-BF4D-B567-06B801B3821B}" name="Column14201" dataDxfId="2267"/>
    <tableColumn id="14238" xr3:uid="{E87C0375-5A72-7A4E-BA6F-1C426CCF25A2}" name="Column14202" dataDxfId="2266"/>
    <tableColumn id="14239" xr3:uid="{DFBC0DA7-C0B5-0544-8E7A-F85DB57CF786}" name="Column14203" dataDxfId="2265"/>
    <tableColumn id="14240" xr3:uid="{0F9C2797-98FD-1941-AFF6-BAA7FB8D198E}" name="Column14204" dataDxfId="2264"/>
    <tableColumn id="14241" xr3:uid="{3D2E630C-EE79-B24E-BB94-89FCEA4F911E}" name="Column14205" dataDxfId="2263"/>
    <tableColumn id="14242" xr3:uid="{1AC6F751-DCFB-2D44-A490-A18611490022}" name="Column14206" dataDxfId="2262"/>
    <tableColumn id="14243" xr3:uid="{FA64B7FD-C210-3A49-8043-43D3C51EEC06}" name="Column14207" dataDxfId="2261"/>
    <tableColumn id="14244" xr3:uid="{F84FA808-D493-394E-88B1-9BDCE1F168CC}" name="Column14208" dataDxfId="2260"/>
    <tableColumn id="14245" xr3:uid="{45EE39FC-C05E-5140-A894-369F04FF3D6A}" name="Column14209" dataDxfId="2259"/>
    <tableColumn id="14246" xr3:uid="{FAD75FF0-936B-3A4F-9A78-6F273A0365CA}" name="Column14210" dataDxfId="2258"/>
    <tableColumn id="14247" xr3:uid="{34808A2D-DCD5-5C4C-9E0F-ED6DFE3CF8F5}" name="Column14211" dataDxfId="2257"/>
    <tableColumn id="14248" xr3:uid="{12B1F959-B85B-3C4A-86DB-0979DEFD0F4B}" name="Column14212" dataDxfId="2256"/>
    <tableColumn id="14249" xr3:uid="{7F4B6308-45B9-2943-9F84-5D3C655C358F}" name="Column14213" dataDxfId="2255"/>
    <tableColumn id="14250" xr3:uid="{9FC3DC81-8413-A84E-B01F-D9A7302CF956}" name="Column14214" dataDxfId="2254"/>
    <tableColumn id="14251" xr3:uid="{0CB5ACAB-6B67-E144-8547-E1C7A56A782B}" name="Column14215" dataDxfId="2253"/>
    <tableColumn id="14252" xr3:uid="{1C982262-E739-1248-B680-86F8EF829AE7}" name="Column14216" dataDxfId="2252"/>
    <tableColumn id="14253" xr3:uid="{9CF46131-F7C6-5C4B-85AB-E03629B70492}" name="Column14217" dataDxfId="2251"/>
    <tableColumn id="14254" xr3:uid="{57A38997-2333-F046-8199-D216AEE0A50D}" name="Column14218" dataDxfId="2250"/>
    <tableColumn id="14255" xr3:uid="{8582E028-05FD-DE4E-B7B4-218E69D4D7BB}" name="Column14219" dataDxfId="2249"/>
    <tableColumn id="14256" xr3:uid="{C43709BF-5D02-8446-9356-07770BEFE3FB}" name="Column14220" dataDxfId="2248"/>
    <tableColumn id="14257" xr3:uid="{960C7891-01F1-DC42-A4A8-F4018A889396}" name="Column14221" dataDxfId="2247"/>
    <tableColumn id="14258" xr3:uid="{C073ACED-2459-A04F-A006-044C52570009}" name="Column14222" dataDxfId="2246"/>
    <tableColumn id="14259" xr3:uid="{C86556EE-667B-7947-B3D4-83153D10FDBD}" name="Column14223" dataDxfId="2245"/>
    <tableColumn id="14260" xr3:uid="{CEBB245B-8AD3-3249-8DE0-8E2310349C9E}" name="Column14224" dataDxfId="2244"/>
    <tableColumn id="14261" xr3:uid="{1E7D4FF2-B963-B240-A1AA-AED6C027D1BF}" name="Column14225" dataDxfId="2243"/>
    <tableColumn id="14262" xr3:uid="{22944211-2776-6C41-828D-C478DFEF34C0}" name="Column14226" dataDxfId="2242"/>
    <tableColumn id="14263" xr3:uid="{5344CCE7-7D1C-C74C-AA51-17CA4ED55835}" name="Column14227" dataDxfId="2241"/>
    <tableColumn id="14264" xr3:uid="{CBDB95C7-DD9D-5F48-B2BE-D7003D95616E}" name="Column14228" dataDxfId="2240"/>
    <tableColumn id="14265" xr3:uid="{EB5B76A0-B231-E84F-ACB2-B29BE28EDDD5}" name="Column14229" dataDxfId="2239"/>
    <tableColumn id="14266" xr3:uid="{0FE44E32-B8C1-5646-A38A-E9E5C01C205F}" name="Column14230" dataDxfId="2238"/>
    <tableColumn id="14267" xr3:uid="{E2042777-B227-5A44-8347-8BD475D4BB1B}" name="Column14231" dataDxfId="2237"/>
    <tableColumn id="14268" xr3:uid="{ECD26BD3-B026-6542-AA0D-A0424D598E7E}" name="Column14232" dataDxfId="2236"/>
    <tableColumn id="14269" xr3:uid="{6DDDEA22-6315-0D48-8D2D-C571BAFB9952}" name="Column14233" dataDxfId="2235"/>
    <tableColumn id="14270" xr3:uid="{6255E663-B645-E74D-A5A6-D7B035CDD6C5}" name="Column14234" dataDxfId="2234"/>
    <tableColumn id="14271" xr3:uid="{7421D610-D702-3A4D-A25F-E9898DD0EF86}" name="Column14235" dataDxfId="2233"/>
    <tableColumn id="14272" xr3:uid="{55DB5FC9-CB36-5C4A-9468-7C7DF3B7F33D}" name="Column14236" dataDxfId="2232"/>
    <tableColumn id="14273" xr3:uid="{3F8D536E-5F57-0245-B447-E638ECE0F02B}" name="Column14237" dataDxfId="2231"/>
    <tableColumn id="14274" xr3:uid="{E227090D-1865-2245-8C85-7E13655050E4}" name="Column14238" dataDxfId="2230"/>
    <tableColumn id="14275" xr3:uid="{5FA8C0C9-5C0D-184E-92E6-CCA0A3D4AF20}" name="Column14239" dataDxfId="2229"/>
    <tableColumn id="14276" xr3:uid="{4F2D36B2-1CB5-F24C-AA3C-8474A5471AAE}" name="Column14240" dataDxfId="2228"/>
    <tableColumn id="14277" xr3:uid="{7E0E9E53-FF66-8049-9B24-F72F3429E838}" name="Column14241" dataDxfId="2227"/>
    <tableColumn id="14278" xr3:uid="{4B37664B-B033-1D4F-AB39-CCC2D7253328}" name="Column14242" dataDxfId="2226"/>
    <tableColumn id="14279" xr3:uid="{131463EA-7148-0047-8401-EE2E0D19C37F}" name="Column14243" dataDxfId="2225"/>
    <tableColumn id="14280" xr3:uid="{2FBFC43F-1BEF-7245-ABBA-7241C5D638C5}" name="Column14244" dataDxfId="2224"/>
    <tableColumn id="14281" xr3:uid="{02FF6D72-CCE6-1344-8B40-5ABDB744CC08}" name="Column14245" dataDxfId="2223"/>
    <tableColumn id="14282" xr3:uid="{9E5BA37E-AC02-B248-AAA6-982C199F2CDC}" name="Column14246" dataDxfId="2222"/>
    <tableColumn id="14283" xr3:uid="{342366A4-54CE-604D-BE75-E6767E350A8B}" name="Column14247" dataDxfId="2221"/>
    <tableColumn id="14284" xr3:uid="{1A4D680C-720D-1B49-ADF1-ABB0FDF573EE}" name="Column14248" dataDxfId="2220"/>
    <tableColumn id="14285" xr3:uid="{C77603D9-D34F-1843-8734-5D75EF937D30}" name="Column14249" dataDxfId="2219"/>
    <tableColumn id="14286" xr3:uid="{8139E927-E0E7-B440-8B03-6A017DDA6BEE}" name="Column14250" dataDxfId="2218"/>
    <tableColumn id="14287" xr3:uid="{471809DD-5FF5-2849-A90F-7DF73441D6B2}" name="Column14251" dataDxfId="2217"/>
    <tableColumn id="14288" xr3:uid="{E129051D-0488-054C-82B1-96DE0FC16E23}" name="Column14252" dataDxfId="2216"/>
    <tableColumn id="14289" xr3:uid="{3F202DED-A5D4-2640-AE52-21EB9A7899AC}" name="Column14253" dataDxfId="2215"/>
    <tableColumn id="14290" xr3:uid="{5D878340-5B61-E045-ADF8-058E737B6576}" name="Column14254" dataDxfId="2214"/>
    <tableColumn id="14291" xr3:uid="{D6B3DF1A-6ED2-EA48-8DA5-F495C25AC88C}" name="Column14255" dataDxfId="2213"/>
    <tableColumn id="14292" xr3:uid="{F04558A8-0044-5C4E-B52B-B46ADBE52DFE}" name="Column14256" dataDxfId="2212"/>
    <tableColumn id="14293" xr3:uid="{6E973714-615A-4944-B08F-CDF88175D926}" name="Column14257" dataDxfId="2211"/>
    <tableColumn id="14294" xr3:uid="{6A900509-4184-D740-B4AB-A1BAC3A906B4}" name="Column14258" dataDxfId="2210"/>
    <tableColumn id="14295" xr3:uid="{74D09E06-61CF-494F-AC90-661C68ED7063}" name="Column14259" dataDxfId="2209"/>
    <tableColumn id="14296" xr3:uid="{9BF54E4F-3684-024F-9675-BAB699880C9C}" name="Column14260" dataDxfId="2208"/>
    <tableColumn id="14297" xr3:uid="{3F2F039B-34DD-E249-A697-9B2B7DB40C93}" name="Column14261" dataDxfId="2207"/>
    <tableColumn id="14298" xr3:uid="{7DBB964F-4109-724D-8DF8-6FE5D88A85B7}" name="Column14262" dataDxfId="2206"/>
    <tableColumn id="14299" xr3:uid="{E6C7D181-37CF-F941-B68F-F69A81476409}" name="Column14263" dataDxfId="2205"/>
    <tableColumn id="14300" xr3:uid="{049058AF-A56A-8F4B-9D58-89E3C1CE2EB6}" name="Column14264" dataDxfId="2204"/>
    <tableColumn id="14301" xr3:uid="{F94F2287-D72C-014C-B100-60ED96E0864D}" name="Column14265" dataDxfId="2203"/>
    <tableColumn id="14302" xr3:uid="{E140198C-750A-9E4D-A35F-C14EF2EDF7FA}" name="Column14266" dataDxfId="2202"/>
    <tableColumn id="14303" xr3:uid="{FC5EC331-A25B-E64D-85D1-592E3CCF4277}" name="Column14267" dataDxfId="2201"/>
    <tableColumn id="14304" xr3:uid="{50FEBF01-A96C-B140-AD78-9FFFD05CBF7D}" name="Column14268" dataDxfId="2200"/>
    <tableColumn id="14305" xr3:uid="{94498107-0BCB-B148-AFF2-53F569C6C20D}" name="Column14269" dataDxfId="2199"/>
    <tableColumn id="14306" xr3:uid="{22C6C3A5-9AEA-FC4C-A4BE-413F650BD4E0}" name="Column14270" dataDxfId="2198"/>
    <tableColumn id="14307" xr3:uid="{833AD7DE-8BEC-AA41-93A9-7E7460478B23}" name="Column14271" dataDxfId="2197"/>
    <tableColumn id="14308" xr3:uid="{4DEBD169-A102-7840-B6EE-E8BA9809568D}" name="Column14272" dataDxfId="2196"/>
    <tableColumn id="14309" xr3:uid="{F1C70AA4-4B26-7844-928A-EAC02BB86889}" name="Column14273" dataDxfId="2195"/>
    <tableColumn id="14310" xr3:uid="{22BE2546-C0E4-5344-913D-9DEDE2DD7058}" name="Column14274" dataDxfId="2194"/>
    <tableColumn id="14311" xr3:uid="{7AE2D698-CFC8-AD49-8B5E-E80D191A2A88}" name="Column14275" dataDxfId="2193"/>
    <tableColumn id="14312" xr3:uid="{AAE5FE9F-021F-B441-B547-FAD3ABABC5FA}" name="Column14276" dataDxfId="2192"/>
    <tableColumn id="14313" xr3:uid="{B6D07ED4-20F2-2F4F-9563-2D6404495746}" name="Column14277" dataDxfId="2191"/>
    <tableColumn id="14314" xr3:uid="{F8FCE8C4-2ADF-D145-9159-9F9273CEFBBD}" name="Column14278" dataDxfId="2190"/>
    <tableColumn id="14315" xr3:uid="{C4E0892F-520B-8747-B6C7-C873C1C121DA}" name="Column14279" dataDxfId="2189"/>
    <tableColumn id="14316" xr3:uid="{E28A1AD3-4A5A-4149-837E-CFF6C0B33F51}" name="Column14280" dataDxfId="2188"/>
    <tableColumn id="14317" xr3:uid="{121320B6-16F2-D04A-A76B-A49CACB6EF7E}" name="Column14281" dataDxfId="2187"/>
    <tableColumn id="14318" xr3:uid="{17A99158-6B55-2E49-BDBB-8D373B0F2068}" name="Column14282" dataDxfId="2186"/>
    <tableColumn id="14319" xr3:uid="{10E7180F-351F-6341-9686-DAC086D5E5BD}" name="Column14283" dataDxfId="2185"/>
    <tableColumn id="14320" xr3:uid="{F8850785-7E65-0B46-B94D-532FA8D9A5DD}" name="Column14284" dataDxfId="2184"/>
    <tableColumn id="14321" xr3:uid="{2E206986-3C68-374C-827C-306BDB07AE42}" name="Column14285" dataDxfId="2183"/>
    <tableColumn id="14322" xr3:uid="{76BA6B26-F103-9F49-BA7A-71D5C499D278}" name="Column14286" dataDxfId="2182"/>
    <tableColumn id="14323" xr3:uid="{07ACC12D-0448-EE40-8719-E6A34BC6BA00}" name="Column14287" dataDxfId="2181"/>
    <tableColumn id="14324" xr3:uid="{B005720E-3E07-FA41-A1B4-170CFAB9D9B5}" name="Column14288" dataDxfId="2180"/>
    <tableColumn id="14325" xr3:uid="{970D30C4-44E0-9449-A611-CE36281DFEBD}" name="Column14289" dataDxfId="2179"/>
    <tableColumn id="14326" xr3:uid="{3970A7B3-5BE3-B648-86C1-8128AC45E43C}" name="Column14290" dataDxfId="2178"/>
    <tableColumn id="14327" xr3:uid="{3F60CD51-0134-9C40-84B6-75B10D680764}" name="Column14291" dataDxfId="2177"/>
    <tableColumn id="14328" xr3:uid="{E25EBA3D-D34B-4E4F-9AF3-63965C23BAAE}" name="Column14292" dataDxfId="2176"/>
    <tableColumn id="14329" xr3:uid="{0A6A035A-09C0-A347-BB9D-27CC4E247923}" name="Column14293" dataDxfId="2175"/>
    <tableColumn id="14330" xr3:uid="{4C2320F5-24D5-9A4F-BF9D-F17DDF4C8F51}" name="Column14294" dataDxfId="2174"/>
    <tableColumn id="14331" xr3:uid="{9B1958E9-BD5C-3640-82DF-E3B6A579F3D9}" name="Column14295" dataDxfId="2173"/>
    <tableColumn id="14332" xr3:uid="{E654AE35-4B09-254B-A5B0-19F5FF656262}" name="Column14296" dataDxfId="2172"/>
    <tableColumn id="14333" xr3:uid="{D6652E55-FD8A-C749-A8C1-FE90552E375F}" name="Column14297" dataDxfId="2171"/>
    <tableColumn id="14334" xr3:uid="{CDFED69F-FE71-6347-82F3-950B692FD831}" name="Column14298" dataDxfId="2170"/>
    <tableColumn id="14335" xr3:uid="{68558334-9A22-F94B-9EE4-563471282345}" name="Column14299" dataDxfId="2169"/>
    <tableColumn id="14336" xr3:uid="{7A8F08BD-0C65-A64D-9636-2434C37DEB5D}" name="Column14300" dataDxfId="2168"/>
    <tableColumn id="14337" xr3:uid="{5ECBA0D9-5F52-A04D-878E-6BC02042DF05}" name="Column14301" dataDxfId="2167"/>
    <tableColumn id="14338" xr3:uid="{95CDFBF6-1633-A648-BA43-1015A9ED2E74}" name="Column14302" dataDxfId="2166"/>
    <tableColumn id="14339" xr3:uid="{6A4B8A8B-2EB7-B048-AA15-726C6C4B1996}" name="Column14303" dataDxfId="2165"/>
    <tableColumn id="14340" xr3:uid="{7D29FD9D-4C58-9C49-88D4-216401BB4EE7}" name="Column14304" dataDxfId="2164"/>
    <tableColumn id="14341" xr3:uid="{1E1FB2B5-BFA7-A149-989A-E279C7617EAE}" name="Column14305" dataDxfId="2163"/>
    <tableColumn id="14342" xr3:uid="{0B3A00B5-0C0C-E143-A64E-87C01A1106F7}" name="Column14306" dataDxfId="2162"/>
    <tableColumn id="14343" xr3:uid="{38053F22-84E9-5345-9249-9580C6503F03}" name="Column14307" dataDxfId="2161"/>
    <tableColumn id="14344" xr3:uid="{E30F4A1A-E480-9040-B6B9-787793B632B3}" name="Column14308" dataDxfId="2160"/>
    <tableColumn id="14345" xr3:uid="{1BF7AEA2-592D-4E4B-B372-349A03F28FC7}" name="Column14309" dataDxfId="2159"/>
    <tableColumn id="14346" xr3:uid="{65C6B89A-9304-BD46-B226-945E9411A347}" name="Column14310" dataDxfId="2158"/>
    <tableColumn id="14347" xr3:uid="{FB079772-0B32-4B4B-8B24-73AAAEF22622}" name="Column14311" dataDxfId="2157"/>
    <tableColumn id="14348" xr3:uid="{150C5F56-C05E-DC4A-9A60-1869DCEC728D}" name="Column14312" dataDxfId="2156"/>
    <tableColumn id="14349" xr3:uid="{739CA9D5-5CEA-D04D-90C0-D04D71381AD5}" name="Column14313" dataDxfId="2155"/>
    <tableColumn id="14350" xr3:uid="{5229FFB2-98AF-D148-8C0A-61F2E269E96C}" name="Column14314" dataDxfId="2154"/>
    <tableColumn id="14351" xr3:uid="{700DB70E-E420-2144-8C33-BE8368048DDB}" name="Column14315" dataDxfId="2153"/>
    <tableColumn id="14352" xr3:uid="{637ECF62-B259-8746-A166-A46E09A97FFA}" name="Column14316" dataDxfId="2152"/>
    <tableColumn id="14353" xr3:uid="{A31EA7A0-467F-FA4E-99B1-88320CA7A51A}" name="Column14317" dataDxfId="2151"/>
    <tableColumn id="14354" xr3:uid="{47629BF2-856D-1946-BE41-0A19E9E4AB89}" name="Column14318" dataDxfId="2150"/>
    <tableColumn id="14355" xr3:uid="{0757CE1A-5C17-9046-8D02-26EB6A65CDF3}" name="Column14319" dataDxfId="2149"/>
    <tableColumn id="14356" xr3:uid="{3BFA486D-AD1B-424B-A372-3236708EC101}" name="Column14320" dataDxfId="2148"/>
    <tableColumn id="14357" xr3:uid="{67109BAB-C3B4-B34B-BC7C-060E3F267A3C}" name="Column14321" dataDxfId="2147"/>
    <tableColumn id="14358" xr3:uid="{DC551295-68E9-0B43-B9B6-560D20698E01}" name="Column14322" dataDxfId="2146"/>
    <tableColumn id="14359" xr3:uid="{84E2B97C-ACCA-A442-8B0F-E161530776BE}" name="Column14323" dataDxfId="2145"/>
    <tableColumn id="14360" xr3:uid="{278C2726-CAFD-9643-B724-85C01CEAC2DE}" name="Column14324" dataDxfId="2144"/>
    <tableColumn id="14361" xr3:uid="{B7277DBF-F07C-A045-A1B2-F97AC474AD0C}" name="Column14325" dataDxfId="2143"/>
    <tableColumn id="14362" xr3:uid="{51DA74D7-EA55-1146-8567-268547060F10}" name="Column14326" dataDxfId="2142"/>
    <tableColumn id="14363" xr3:uid="{9D5174BD-9FC7-3B47-A090-684E5EE954BB}" name="Column14327" dataDxfId="2141"/>
    <tableColumn id="14364" xr3:uid="{62114545-B9D1-8944-85D0-F88395D44308}" name="Column14328" dataDxfId="2140"/>
    <tableColumn id="14365" xr3:uid="{39B9FD75-DC25-F84C-9B7E-AED35B10B201}" name="Column14329" dataDxfId="2139"/>
    <tableColumn id="14366" xr3:uid="{7847D3FE-43CA-004E-BC05-88D7448FCA4F}" name="Column14330" dataDxfId="2138"/>
    <tableColumn id="14367" xr3:uid="{5546343E-36B5-9840-ADC2-63A9AB5F6BA4}" name="Column14331" dataDxfId="2137"/>
    <tableColumn id="14368" xr3:uid="{5A6B4A3B-6E35-084A-BC7A-31C2711D822A}" name="Column14332" dataDxfId="2136"/>
    <tableColumn id="14369" xr3:uid="{8B4D110F-FB6C-3D42-A9ED-263963ED30CC}" name="Column14333" dataDxfId="2135"/>
    <tableColumn id="14370" xr3:uid="{6C6BB6CE-F8F2-E149-BE72-BA720F969B7D}" name="Column14334" dataDxfId="2134"/>
    <tableColumn id="14371" xr3:uid="{03EB0E33-089D-E740-8778-CFAA46411198}" name="Column14335" dataDxfId="2133"/>
    <tableColumn id="14372" xr3:uid="{6213F4A2-D9B0-B240-BDDF-E20733ADC788}" name="Column14336" dataDxfId="2132"/>
    <tableColumn id="14373" xr3:uid="{9354F108-19E4-A44E-8A8A-78FE5233B713}" name="Column14337" dataDxfId="2131"/>
    <tableColumn id="14374" xr3:uid="{5D7A7388-B66E-494C-B42A-5E889432F9F5}" name="Column14338" dataDxfId="2130"/>
    <tableColumn id="14375" xr3:uid="{D1EFF340-E3FE-5943-ABBB-36D561B1F320}" name="Column14339" dataDxfId="2129"/>
    <tableColumn id="14376" xr3:uid="{F3C4F289-02F9-504E-A8A4-883FAAAAB2E4}" name="Column14340" dataDxfId="2128"/>
    <tableColumn id="14377" xr3:uid="{DEE8C141-5BCA-4A48-987A-1A641E67071C}" name="Column14341" dataDxfId="2127"/>
    <tableColumn id="14378" xr3:uid="{C8D8892D-8081-4343-A2E6-6250533F2972}" name="Column14342" dataDxfId="2126"/>
    <tableColumn id="14379" xr3:uid="{7E226C9F-2E9F-B341-ABD6-1393234C11EB}" name="Column14343" dataDxfId="2125"/>
    <tableColumn id="14380" xr3:uid="{F36ACAE3-BC6D-CA40-81DD-2546680F6DD7}" name="Column14344" dataDxfId="2124"/>
    <tableColumn id="14381" xr3:uid="{49B6A699-12A0-0F4A-843C-69D7A12F3FA9}" name="Column14345" dataDxfId="2123"/>
    <tableColumn id="14382" xr3:uid="{427510F6-01BD-6B48-A418-38B0768205B2}" name="Column14346" dataDxfId="2122"/>
    <tableColumn id="14383" xr3:uid="{C8309E16-8ED6-BC46-9736-A21D1462BD78}" name="Column14347" dataDxfId="2121"/>
    <tableColumn id="14384" xr3:uid="{34237F05-6769-6B44-8F76-B3AC68C9C09D}" name="Column14348" dataDxfId="2120"/>
    <tableColumn id="14385" xr3:uid="{B727A857-E8C9-8B44-9425-82B387176A38}" name="Column14349" dataDxfId="2119"/>
    <tableColumn id="14386" xr3:uid="{9E28E55A-CDA2-AF45-868E-2C347C8EBF84}" name="Column14350" dataDxfId="2118"/>
    <tableColumn id="14387" xr3:uid="{94456579-1340-2541-B6F1-F1357DDF5E7D}" name="Column14351" dataDxfId="2117"/>
    <tableColumn id="14388" xr3:uid="{9DF2C645-AC96-C243-9D93-5FABA537EE64}" name="Column14352" dataDxfId="2116"/>
    <tableColumn id="14389" xr3:uid="{657B44F7-16E4-5745-AF25-9B89AFCA1B91}" name="Column14353" dataDxfId="2115"/>
    <tableColumn id="14390" xr3:uid="{DBBD513C-C335-2046-91D1-B6EBF0E81DBD}" name="Column14354" dataDxfId="2114"/>
    <tableColumn id="14391" xr3:uid="{E09A5979-1045-9141-B9D7-D014084B82F1}" name="Column14355" dataDxfId="2113"/>
    <tableColumn id="14392" xr3:uid="{DA21B7FE-7F90-0949-8E43-3AA7FB19F6A5}" name="Column14356" dataDxfId="2112"/>
    <tableColumn id="14393" xr3:uid="{B0A81A22-BC11-604E-AF25-AE4C08666B69}" name="Column14357" dataDxfId="2111"/>
    <tableColumn id="14394" xr3:uid="{B1A677B2-7C2A-1641-8314-2083E3F34C56}" name="Column14358" dataDxfId="2110"/>
    <tableColumn id="14395" xr3:uid="{8CBFB817-7760-2542-977E-C87181AE6E4F}" name="Column14359" dataDxfId="2109"/>
    <tableColumn id="14396" xr3:uid="{BC367C0D-39F8-3847-B3FC-77BFF7719EB7}" name="Column14360" dataDxfId="2108"/>
    <tableColumn id="14397" xr3:uid="{1C9EF1EF-5FD2-7D42-B786-ACE22F7BEE84}" name="Column14361" dataDxfId="2107"/>
    <tableColumn id="14398" xr3:uid="{A32D0B2A-1F5D-1C44-8AF8-197F286E118E}" name="Column14362" dataDxfId="2106"/>
    <tableColumn id="14399" xr3:uid="{76AF2758-A84A-E34C-83CB-7256DA03F283}" name="Column14363" dataDxfId="2105"/>
    <tableColumn id="14400" xr3:uid="{29DA4419-A24B-7347-97AD-020A9C45BC0E}" name="Column14364" dataDxfId="2104"/>
    <tableColumn id="14401" xr3:uid="{D9BE79BD-ADDB-3142-A866-366EA4C0E476}" name="Column14365" dataDxfId="2103"/>
    <tableColumn id="14402" xr3:uid="{01B414D7-A933-194F-A26E-25B33A2F8FDA}" name="Column14366" dataDxfId="2102"/>
    <tableColumn id="14403" xr3:uid="{217FC028-C0C3-3844-9CF0-FD86054DB601}" name="Column14367" dataDxfId="2101"/>
    <tableColumn id="14404" xr3:uid="{4EA4D962-38B2-C743-BA71-E9CEBB48BBBD}" name="Column14368" dataDxfId="2100"/>
    <tableColumn id="14405" xr3:uid="{6D0B7573-F936-1B4B-BA06-9E41788F2756}" name="Column14369" dataDxfId="2099"/>
    <tableColumn id="14406" xr3:uid="{1DC7F291-BE6F-5942-B47A-48FA70C8BE9E}" name="Column14370" dataDxfId="2098"/>
    <tableColumn id="14407" xr3:uid="{4F58C33D-FF61-DF4F-92B2-EDAECD830556}" name="Column14371" dataDxfId="2097"/>
    <tableColumn id="14408" xr3:uid="{933C96EA-E3D1-CE45-BBF2-8067C7024C21}" name="Column14372" dataDxfId="2096"/>
    <tableColumn id="14409" xr3:uid="{CDEDC447-DC26-6647-9516-0A60DFCAC179}" name="Column14373" dataDxfId="2095"/>
    <tableColumn id="14410" xr3:uid="{C5CC107E-F980-3247-9968-4DEDFE07EECB}" name="Column14374" dataDxfId="2094"/>
    <tableColumn id="14411" xr3:uid="{1C33046F-9533-AA40-8C26-80BB3486307D}" name="Column14375" dataDxfId="2093"/>
    <tableColumn id="14412" xr3:uid="{D801BEE5-1324-9A4C-B6E8-D8D0CD4BF6BA}" name="Column14376" dataDxfId="2092"/>
    <tableColumn id="14413" xr3:uid="{E4F36A60-6527-844C-A790-885C37CB77F4}" name="Column14377" dataDxfId="2091"/>
    <tableColumn id="14414" xr3:uid="{F4F22B98-FC74-8945-9949-427229EC4FCD}" name="Column14378" dataDxfId="2090"/>
    <tableColumn id="14415" xr3:uid="{212B7EFC-9BAD-7C4B-ABD9-E298CC8CA603}" name="Column14379" dataDxfId="2089"/>
    <tableColumn id="14416" xr3:uid="{4200EFD3-7FE1-FC47-A2D7-181FC711BC45}" name="Column14380" dataDxfId="2088"/>
    <tableColumn id="14417" xr3:uid="{352AD8DD-4792-0F4F-993D-C3CF55D3B720}" name="Column14381" dataDxfId="2087"/>
    <tableColumn id="14418" xr3:uid="{682FAD7E-CBFA-CE44-8B52-57CE97883705}" name="Column14382" dataDxfId="2086"/>
    <tableColumn id="14419" xr3:uid="{794039BB-87C3-B44D-AF59-E1F42ACB7AE5}" name="Column14383" dataDxfId="2085"/>
    <tableColumn id="14420" xr3:uid="{D49552BC-63C2-2842-AB0F-F35536B1D640}" name="Column14384" dataDxfId="2084"/>
    <tableColumn id="14421" xr3:uid="{58D36CD9-E41F-FB48-8583-730A5599467A}" name="Column14385" dataDxfId="2083"/>
    <tableColumn id="14422" xr3:uid="{AF445B65-9462-4142-915F-046CA5B3317A}" name="Column14386" dataDxfId="2082"/>
    <tableColumn id="14423" xr3:uid="{8ED7A49C-FD5D-974A-9293-EF868EDC6C19}" name="Column14387" dataDxfId="2081"/>
    <tableColumn id="14424" xr3:uid="{E0B5CA30-68C4-B443-B280-A2F5A047EA71}" name="Column14388" dataDxfId="2080"/>
    <tableColumn id="14425" xr3:uid="{781FB38A-E02A-D242-B8A2-DF406056715E}" name="Column14389" dataDxfId="2079"/>
    <tableColumn id="14426" xr3:uid="{5689F28D-E8ED-3C4E-893C-8D8C22E30FC3}" name="Column14390" dataDxfId="2078"/>
    <tableColumn id="14427" xr3:uid="{8565D98D-906C-C14B-9CD4-FCDDA002AD54}" name="Column14391" dataDxfId="2077"/>
    <tableColumn id="14428" xr3:uid="{1C8697B4-7C9A-CA40-A985-4944611E6CCF}" name="Column14392" dataDxfId="2076"/>
    <tableColumn id="14429" xr3:uid="{BE449B1E-49A1-294F-AFF3-4EA4CDA1A58B}" name="Column14393" dataDxfId="2075"/>
    <tableColumn id="14430" xr3:uid="{A426B551-39FA-4445-A9D4-075A7920BBDE}" name="Column14394" dataDxfId="2074"/>
    <tableColumn id="14431" xr3:uid="{27A82EFA-FDC2-AF43-B49C-2DEC781D6802}" name="Column14395" dataDxfId="2073"/>
    <tableColumn id="14432" xr3:uid="{8E556EC4-BF8E-CD44-9DF2-6D33A7335D65}" name="Column14396" dataDxfId="2072"/>
    <tableColumn id="14433" xr3:uid="{B2226204-0145-784C-A954-B8A03FA11837}" name="Column14397" dataDxfId="2071"/>
    <tableColumn id="14434" xr3:uid="{5A0583A5-C34C-704D-A1CA-9FAF85B95C50}" name="Column14398" dataDxfId="2070"/>
    <tableColumn id="14435" xr3:uid="{F550D140-2C4E-0E4B-8431-EFBE2C867FDF}" name="Column14399" dataDxfId="2069"/>
    <tableColumn id="14436" xr3:uid="{77890E16-91BC-6A4C-BEB0-214CD1161BF6}" name="Column14400" dataDxfId="2068"/>
    <tableColumn id="14437" xr3:uid="{87987F3B-6E06-1F47-BC5E-F3D62E8F9286}" name="Column14401" dataDxfId="2067"/>
    <tableColumn id="14438" xr3:uid="{FAF6EA14-028C-4343-98F2-D9DD9B543C96}" name="Column14402" dataDxfId="2066"/>
    <tableColumn id="14439" xr3:uid="{3A3012F4-F5EB-314A-B598-126113AA0D3B}" name="Column14403" dataDxfId="2065"/>
    <tableColumn id="14440" xr3:uid="{192BFA92-18C9-5C4B-AF9D-72B353A31393}" name="Column14404" dataDxfId="2064"/>
    <tableColumn id="14441" xr3:uid="{92C1DB19-257D-0247-874F-C94025B75F0E}" name="Column14405" dataDxfId="2063"/>
    <tableColumn id="14442" xr3:uid="{1C6495EC-507D-C841-829D-A490689B7457}" name="Column14406" dataDxfId="2062"/>
    <tableColumn id="14443" xr3:uid="{2A753C73-7A7A-884C-AAA3-F28094273E54}" name="Column14407" dataDxfId="2061"/>
    <tableColumn id="14444" xr3:uid="{286356DD-3E8C-CD4F-ACE6-AFE7EBDBE9D0}" name="Column14408" dataDxfId="2060"/>
    <tableColumn id="14445" xr3:uid="{46CEA78D-675D-1A49-9495-D2876D4CEBE5}" name="Column14409" dataDxfId="2059"/>
    <tableColumn id="14446" xr3:uid="{F1A7E089-AFFF-724E-B212-25438E374698}" name="Column14410" dataDxfId="2058"/>
    <tableColumn id="14447" xr3:uid="{EF9C572A-75E5-1F45-9F20-FDD5DB31439C}" name="Column14411" dataDxfId="2057"/>
    <tableColumn id="14448" xr3:uid="{3721C1CD-6363-B844-A6DF-2FBD94F277A9}" name="Column14412" dataDxfId="2056"/>
    <tableColumn id="14449" xr3:uid="{FFA7BEF2-02A7-8F47-B7B2-8F6D56F339C5}" name="Column14413" dataDxfId="2055"/>
    <tableColumn id="14450" xr3:uid="{8D0C7691-FA1E-2744-8E75-22CADA088655}" name="Column14414" dataDxfId="2054"/>
    <tableColumn id="14451" xr3:uid="{6B6CDD22-EBB8-574F-997A-0CE39F4217CB}" name="Column14415" dataDxfId="2053"/>
    <tableColumn id="14452" xr3:uid="{F2A16F36-FD1C-7A45-9B5D-11D462AFADF7}" name="Column14416" dataDxfId="2052"/>
    <tableColumn id="14453" xr3:uid="{2A2EEE8F-4EAC-564D-B804-FEFF2877362D}" name="Column14417" dataDxfId="2051"/>
    <tableColumn id="14454" xr3:uid="{BC0D96A6-1B06-544A-832D-24B439E09B54}" name="Column14418" dataDxfId="2050"/>
    <tableColumn id="14455" xr3:uid="{96051394-4511-4B4B-A501-41413DC1ED79}" name="Column14419" dataDxfId="2049"/>
    <tableColumn id="14456" xr3:uid="{956AA12A-DE9C-214F-972B-69C905AF56AC}" name="Column14420" dataDxfId="2048"/>
    <tableColumn id="14457" xr3:uid="{BB15C0AB-3AD8-054E-B039-7F1465ABE8C6}" name="Column14421" dataDxfId="2047"/>
    <tableColumn id="14458" xr3:uid="{11C1F395-ED89-3143-ABC7-A503F50EFA8A}" name="Column14422" dataDxfId="2046"/>
    <tableColumn id="14459" xr3:uid="{EB240C66-0EDD-9245-9080-51A839B06A58}" name="Column14423" dataDxfId="2045"/>
    <tableColumn id="14460" xr3:uid="{1AAED0CE-5CA3-3F48-B117-AE5B0ED8739A}" name="Column14424" dataDxfId="2044"/>
    <tableColumn id="14461" xr3:uid="{74928C40-BE28-CB4D-B819-EC76BA233F35}" name="Column14425" dataDxfId="2043"/>
    <tableColumn id="14462" xr3:uid="{4BEAAFD4-F762-2149-9104-2E82CC32288D}" name="Column14426" dataDxfId="2042"/>
    <tableColumn id="14463" xr3:uid="{D16C6494-797C-764A-AAC3-0F4B39024799}" name="Column14427" dataDxfId="2041"/>
    <tableColumn id="14464" xr3:uid="{49A14229-F1A1-BD47-8DA5-80383B815E65}" name="Column14428" dataDxfId="2040"/>
    <tableColumn id="14465" xr3:uid="{728F0D48-0503-B74C-9AD6-F1F65A81ACE4}" name="Column14429" dataDxfId="2039"/>
    <tableColumn id="14466" xr3:uid="{483521F9-D3E3-9A4B-BB99-FD78F7A0E174}" name="Column14430" dataDxfId="2038"/>
    <tableColumn id="14467" xr3:uid="{2D0C1E19-03C1-744E-A691-FFD8FD207FD6}" name="Column14431" dataDxfId="2037"/>
    <tableColumn id="14468" xr3:uid="{DB0405A8-CA57-1147-AF0F-FF0D7519058F}" name="Column14432" dataDxfId="2036"/>
    <tableColumn id="14469" xr3:uid="{F6CF572D-9EAC-3640-B7D0-FDCE0A566BC8}" name="Column14433" dataDxfId="2035"/>
    <tableColumn id="14470" xr3:uid="{DAAE051B-C08E-3E45-B21B-7CFF4D9FC6B1}" name="Column14434" dataDxfId="2034"/>
    <tableColumn id="14471" xr3:uid="{EFF71643-70E9-5D4E-B2C0-7E60DC6EE42D}" name="Column14435" dataDxfId="2033"/>
    <tableColumn id="14472" xr3:uid="{D1AAD133-E334-8B46-BB21-5628C7635428}" name="Column14436" dataDxfId="2032"/>
    <tableColumn id="14473" xr3:uid="{E8CAB20F-E003-DA47-95D7-D9F6C28FE608}" name="Column14437" dataDxfId="2031"/>
    <tableColumn id="14474" xr3:uid="{76422CA0-4CDA-2B45-AE71-9CE83BFD9256}" name="Column14438" dataDxfId="2030"/>
    <tableColumn id="14475" xr3:uid="{7C1B7C1C-781A-324C-8806-2D70B74E9592}" name="Column14439" dataDxfId="2029"/>
    <tableColumn id="14476" xr3:uid="{531A386D-8C7E-0147-89B4-D4DB4906AA52}" name="Column14440" dataDxfId="2028"/>
    <tableColumn id="14477" xr3:uid="{1024FEB3-6CDE-A044-9191-47F5B06F4492}" name="Column14441" dataDxfId="2027"/>
    <tableColumn id="14478" xr3:uid="{F025DFEA-A156-5646-BCDE-F07D846B79F0}" name="Column14442" dataDxfId="2026"/>
    <tableColumn id="14479" xr3:uid="{071616DD-7DF5-3746-BDDB-B173B152C9B4}" name="Column14443" dataDxfId="2025"/>
    <tableColumn id="14480" xr3:uid="{EFFEB126-BB8E-424C-98CC-0775783BA287}" name="Column14444" dataDxfId="2024"/>
    <tableColumn id="14481" xr3:uid="{A5E9B7EC-6B4A-7949-8B73-0F2223F4838B}" name="Column14445" dataDxfId="2023"/>
    <tableColumn id="14482" xr3:uid="{125167EB-BFCE-DF43-8C0B-5007B0DD3AA9}" name="Column14446" dataDxfId="2022"/>
    <tableColumn id="14483" xr3:uid="{558B4C29-40F5-9148-8EBB-F591344959A2}" name="Column14447" dataDxfId="2021"/>
    <tableColumn id="14484" xr3:uid="{5F047FE6-B8CD-8F44-98F9-BCC9D19BA0A2}" name="Column14448" dataDxfId="2020"/>
    <tableColumn id="14485" xr3:uid="{489BEDF2-ECE8-F641-BC77-32EAEB877F51}" name="Column14449" dataDxfId="2019"/>
    <tableColumn id="14486" xr3:uid="{D8AE1B62-69EC-5A4E-86C0-ADEDF4A5B77D}" name="Column14450" dataDxfId="2018"/>
    <tableColumn id="14487" xr3:uid="{63C9BBCC-7DF4-DF4C-ABC8-03DDC86F78B6}" name="Column14451" dataDxfId="2017"/>
    <tableColumn id="14488" xr3:uid="{B60609E6-979F-E94A-B015-67C3D399A44A}" name="Column14452" dataDxfId="2016"/>
    <tableColumn id="14489" xr3:uid="{34ADE983-6E5E-BD40-B996-1E631FFF01F7}" name="Column14453" dataDxfId="2015"/>
    <tableColumn id="14490" xr3:uid="{609F860E-BBCD-2443-9917-048A774E9E19}" name="Column14454" dataDxfId="2014"/>
    <tableColumn id="14491" xr3:uid="{147DFD70-6EF7-B64E-9D29-8A1E69D0A187}" name="Column14455" dataDxfId="2013"/>
    <tableColumn id="14492" xr3:uid="{D8692E4E-A524-994C-B32E-5A3CB98AB2D8}" name="Column14456" dataDxfId="2012"/>
    <tableColumn id="14493" xr3:uid="{FF12BD45-2F6D-2F48-93A5-61673776CB21}" name="Column14457" dataDxfId="2011"/>
    <tableColumn id="14494" xr3:uid="{EB501C87-D527-BC44-A156-89F638EF4704}" name="Column14458" dataDxfId="2010"/>
    <tableColumn id="14495" xr3:uid="{B1DD01E5-D94D-A549-A73A-DF117DD750F4}" name="Column14459" dataDxfId="2009"/>
    <tableColumn id="14496" xr3:uid="{670C23AC-0BDF-D04E-AB26-BB841117F87E}" name="Column14460" dataDxfId="2008"/>
    <tableColumn id="14497" xr3:uid="{FB0ACF86-9EE7-804C-9EF0-96139CBA45AA}" name="Column14461" dataDxfId="2007"/>
    <tableColumn id="14498" xr3:uid="{A15E0948-05FA-FC4D-B4EA-8124444C3954}" name="Column14462" dataDxfId="2006"/>
    <tableColumn id="14499" xr3:uid="{C99B43DC-331D-3E45-BB67-7E98BEED0230}" name="Column14463" dataDxfId="2005"/>
    <tableColumn id="14500" xr3:uid="{8D5A301B-1FF9-474F-B366-617F25BA969C}" name="Column14464" dataDxfId="2004"/>
    <tableColumn id="14501" xr3:uid="{B26099EC-822A-D042-B6DE-9753BECAEFEB}" name="Column14465" dataDxfId="2003"/>
    <tableColumn id="14502" xr3:uid="{25793EBE-0339-974F-9058-F3FBA5666A4B}" name="Column14466" dataDxfId="2002"/>
    <tableColumn id="14503" xr3:uid="{B9A019A3-F8E0-B342-AB99-3A2E74637C4A}" name="Column14467" dataDxfId="2001"/>
    <tableColumn id="14504" xr3:uid="{991D52E4-A7C1-654D-A7AE-FBB4288252E1}" name="Column14468" dataDxfId="2000"/>
    <tableColumn id="14505" xr3:uid="{CE31902E-98AD-A341-A15F-6185B6B315F7}" name="Column14469" dataDxfId="1999"/>
    <tableColumn id="14506" xr3:uid="{B780620E-0770-1B40-9864-0A64EEE77377}" name="Column14470" dataDxfId="1998"/>
    <tableColumn id="14507" xr3:uid="{5B1EC362-FBE9-934A-AB5B-3D0C7C4BACCA}" name="Column14471" dataDxfId="1997"/>
    <tableColumn id="14508" xr3:uid="{B69EE520-5221-4B4D-9077-4DBD7D64F41A}" name="Column14472" dataDxfId="1996"/>
    <tableColumn id="14509" xr3:uid="{55831FF4-A26E-2848-8539-59C6E8A7FD4D}" name="Column14473" dataDxfId="1995"/>
    <tableColumn id="14510" xr3:uid="{C8F9243F-6F03-6F4C-BEF2-8DFAD214CCFB}" name="Column14474" dataDxfId="1994"/>
    <tableColumn id="14511" xr3:uid="{3FC5C55D-D67C-8E46-A81F-AC49A5F6F27A}" name="Column14475" dataDxfId="1993"/>
    <tableColumn id="14512" xr3:uid="{8B67D6F4-4038-3046-A299-F4DAB6DD6699}" name="Column14476" dataDxfId="1992"/>
    <tableColumn id="14513" xr3:uid="{EAD3EB7F-429F-334A-B7F9-5A2AC27D979A}" name="Column14477" dataDxfId="1991"/>
    <tableColumn id="14514" xr3:uid="{77DC9454-B69B-C647-A907-7BE0A3EBF4C9}" name="Column14478" dataDxfId="1990"/>
    <tableColumn id="14515" xr3:uid="{AE95B9F3-C574-CC46-9584-377C4FB6BA49}" name="Column14479" dataDxfId="1989"/>
    <tableColumn id="14516" xr3:uid="{04943BAF-8195-C243-A15D-F1BDE67D8E7F}" name="Column14480" dataDxfId="1988"/>
    <tableColumn id="14517" xr3:uid="{B8747E3E-BEA3-3C4F-8103-5F739F0A1369}" name="Column14481" dataDxfId="1987"/>
    <tableColumn id="14518" xr3:uid="{96ACA8F5-D14B-7F4D-A21B-B7D567D9C9E8}" name="Column14482" dataDxfId="1986"/>
    <tableColumn id="14519" xr3:uid="{FC210242-5B98-D344-8615-0814904A8FFB}" name="Column14483" dataDxfId="1985"/>
    <tableColumn id="14520" xr3:uid="{93D1FE16-E7A1-294C-B0B9-843254C311F2}" name="Column14484" dataDxfId="1984"/>
    <tableColumn id="14521" xr3:uid="{5D23B235-231B-5844-86A8-EEFC27904C28}" name="Column14485" dataDxfId="1983"/>
    <tableColumn id="14522" xr3:uid="{24BCBCAD-56DD-1C42-9051-12AA6ED0D927}" name="Column14486" dataDxfId="1982"/>
    <tableColumn id="14523" xr3:uid="{592D743E-375C-E04B-8DBD-7192CB45473A}" name="Column14487" dataDxfId="1981"/>
    <tableColumn id="14524" xr3:uid="{92086761-1448-9845-AFD1-D1F4F44DDA34}" name="Column14488" dataDxfId="1980"/>
    <tableColumn id="14525" xr3:uid="{A45F97A6-BDA6-584C-AE9B-0DBF0CE44A73}" name="Column14489" dataDxfId="1979"/>
    <tableColumn id="14526" xr3:uid="{9B248C9F-D1D9-2348-8C88-3D6B2311BDA4}" name="Column14490" dataDxfId="1978"/>
    <tableColumn id="14527" xr3:uid="{C042EECB-51D8-4D4B-AB95-85465661B94F}" name="Column14491" dataDxfId="1977"/>
    <tableColumn id="14528" xr3:uid="{87C5AABC-95B5-2847-A2F4-F03171F0B0B9}" name="Column14492" dataDxfId="1976"/>
    <tableColumn id="14529" xr3:uid="{5E02C54E-DA40-4A49-9869-2384C40C835D}" name="Column14493" dataDxfId="1975"/>
    <tableColumn id="14530" xr3:uid="{F7EC3FEF-07E6-1745-8567-C1516FF19CA5}" name="Column14494" dataDxfId="1974"/>
    <tableColumn id="14531" xr3:uid="{363C61A0-B225-A94F-88B4-F1914F283345}" name="Column14495" dataDxfId="1973"/>
    <tableColumn id="14532" xr3:uid="{52D0E7CF-B43D-584F-A5B2-C5FEE99A3FDE}" name="Column14496" dataDxfId="1972"/>
    <tableColumn id="14533" xr3:uid="{8976CC0C-EBFE-8749-8047-AD0F2F2F5B59}" name="Column14497" dataDxfId="1971"/>
    <tableColumn id="14534" xr3:uid="{2DE73004-67B8-424C-B745-D0E774865804}" name="Column14498" dataDxfId="1970"/>
    <tableColumn id="14535" xr3:uid="{D0973C89-730E-C94B-9B8D-764D8D4A0D80}" name="Column14499" dataDxfId="1969"/>
    <tableColumn id="14536" xr3:uid="{E5DA93B4-7E1D-C74B-8533-579CABCB85B7}" name="Column14500" dataDxfId="1968"/>
    <tableColumn id="14537" xr3:uid="{3951944C-C80C-5E4F-898C-6F8D7992C12D}" name="Column14501" dataDxfId="1967"/>
    <tableColumn id="14538" xr3:uid="{A56FC8BC-1F98-7042-A04C-7E59AEFFE69E}" name="Column14502" dataDxfId="1966"/>
    <tableColumn id="14539" xr3:uid="{9C16C826-6CA2-4C4F-B365-E763B0574D29}" name="Column14503" dataDxfId="1965"/>
    <tableColumn id="14540" xr3:uid="{475A974B-72AC-1E42-9068-3B862A513197}" name="Column14504" dataDxfId="1964"/>
    <tableColumn id="14541" xr3:uid="{2BF3508E-C124-5840-940B-9EC5A535FF0B}" name="Column14505" dataDxfId="1963"/>
    <tableColumn id="14542" xr3:uid="{081FB65F-4CAD-524B-86A3-59FA494194A4}" name="Column14506" dataDxfId="1962"/>
    <tableColumn id="14543" xr3:uid="{32F7F478-34FA-6249-998C-3C69360D93EF}" name="Column14507" dataDxfId="1961"/>
    <tableColumn id="14544" xr3:uid="{95DD2D93-46A9-374D-9C10-083BD37885F8}" name="Column14508" dataDxfId="1960"/>
    <tableColumn id="14545" xr3:uid="{B185280F-ACB9-2C45-AE3C-A16D257E1747}" name="Column14509" dataDxfId="1959"/>
    <tableColumn id="14546" xr3:uid="{3AB252A1-8EC4-444C-9586-4047A5E41ED7}" name="Column14510" dataDxfId="1958"/>
    <tableColumn id="14547" xr3:uid="{798BA3BA-A5D2-DF45-A8A3-E19C20A49984}" name="Column14511" dataDxfId="1957"/>
    <tableColumn id="14548" xr3:uid="{3ECC7686-C05B-F847-977E-017732EE9922}" name="Column14512" dataDxfId="1956"/>
    <tableColumn id="14549" xr3:uid="{1BB71B24-A576-5441-B542-AA55D15990D7}" name="Column14513" dataDxfId="1955"/>
    <tableColumn id="14550" xr3:uid="{C6493E9A-01FD-D64D-B4D6-23076A337485}" name="Column14514" dataDxfId="1954"/>
    <tableColumn id="14551" xr3:uid="{D33FF765-9996-5340-B4B2-33588E32C971}" name="Column14515" dataDxfId="1953"/>
    <tableColumn id="14552" xr3:uid="{B9F5DDE2-6170-074C-B1CE-39FA0FC92B17}" name="Column14516" dataDxfId="1952"/>
    <tableColumn id="14553" xr3:uid="{66ADD034-C5CD-E74C-9868-4B093DC86D7A}" name="Column14517" dataDxfId="1951"/>
    <tableColumn id="14554" xr3:uid="{0ADAC397-4B64-2343-AB8E-713BD25165BE}" name="Column14518" dataDxfId="1950"/>
    <tableColumn id="14555" xr3:uid="{A1D8560F-DDE8-FB40-8FED-84A7F2E07995}" name="Column14519" dataDxfId="1949"/>
    <tableColumn id="14556" xr3:uid="{D79EEC55-F887-C144-A87D-9BE5F9D42CBF}" name="Column14520" dataDxfId="1948"/>
    <tableColumn id="14557" xr3:uid="{42679440-327A-0D44-9DD7-D74966C788E2}" name="Column14521" dataDxfId="1947"/>
    <tableColumn id="14558" xr3:uid="{0DF250C7-FD02-8A45-845C-8A52F16BEB26}" name="Column14522" dataDxfId="1946"/>
    <tableColumn id="14559" xr3:uid="{F3680D8B-72BE-9047-BED2-591AD36956F3}" name="Column14523" dataDxfId="1945"/>
    <tableColumn id="14560" xr3:uid="{2EDA6E4A-5579-3A46-850B-E331B507187B}" name="Column14524" dataDxfId="1944"/>
    <tableColumn id="14561" xr3:uid="{0B40332A-C309-5641-80A3-EF43B7B4F23B}" name="Column14525" dataDxfId="1943"/>
    <tableColumn id="14562" xr3:uid="{3E1F0185-8839-FB44-AF10-9CAC52555503}" name="Column14526" dataDxfId="1942"/>
    <tableColumn id="14563" xr3:uid="{F61097E9-F9D5-4849-AFC1-40543ACC6A03}" name="Column14527" dataDxfId="1941"/>
    <tableColumn id="14564" xr3:uid="{D6DFCA88-ECA1-6246-BDA3-31273E7D8061}" name="Column14528" dataDxfId="1940"/>
    <tableColumn id="14565" xr3:uid="{927B1C0A-0068-5641-9FD0-7A8E13C3F6F5}" name="Column14529" dataDxfId="1939"/>
    <tableColumn id="14566" xr3:uid="{65A1534B-340D-BE43-87B5-9B412B617A0B}" name="Column14530" dataDxfId="1938"/>
    <tableColumn id="14567" xr3:uid="{3FAB39CB-423D-A440-87E5-98FE2C58DAB8}" name="Column14531" dataDxfId="1937"/>
    <tableColumn id="14568" xr3:uid="{19A905D3-8B93-7949-B416-88B06D138B69}" name="Column14532" dataDxfId="1936"/>
    <tableColumn id="14569" xr3:uid="{B15D3F7E-3C2B-5D4A-9BD5-C04EAC45E42C}" name="Column14533" dataDxfId="1935"/>
    <tableColumn id="14570" xr3:uid="{2F464F18-9C55-1E46-B7DB-862A997A44FB}" name="Column14534" dataDxfId="1934"/>
    <tableColumn id="14571" xr3:uid="{07D3B4B6-9505-A747-BB34-0BAD8DB7F3CF}" name="Column14535" dataDxfId="1933"/>
    <tableColumn id="14572" xr3:uid="{14FFCA17-03F5-CE4B-8E9C-CADAABD94DDB}" name="Column14536" dataDxfId="1932"/>
    <tableColumn id="14573" xr3:uid="{7763A5C0-C67A-044D-B30C-7F0601AA1176}" name="Column14537" dataDxfId="1931"/>
    <tableColumn id="14574" xr3:uid="{DB113C6A-C53C-4542-853D-404183A809FC}" name="Column14538" dataDxfId="1930"/>
    <tableColumn id="14575" xr3:uid="{7D7AD162-3E84-0B42-89A4-5164F02A9370}" name="Column14539" dataDxfId="1929"/>
    <tableColumn id="14576" xr3:uid="{C8EE086A-E419-A949-885E-B94DDBF569EE}" name="Column14540" dataDxfId="1928"/>
    <tableColumn id="14577" xr3:uid="{101B4FDC-609E-CD43-ACB8-4F9FC44CF3E3}" name="Column14541" dataDxfId="1927"/>
    <tableColumn id="14578" xr3:uid="{31B92856-0DB8-394F-9F22-A33835762459}" name="Column14542" dataDxfId="1926"/>
    <tableColumn id="14579" xr3:uid="{A03342EE-9165-9046-9586-04B01013A86C}" name="Column14543" dataDxfId="1925"/>
    <tableColumn id="14580" xr3:uid="{B7D67B50-1478-FC4C-82D6-185182546CCC}" name="Column14544" dataDxfId="1924"/>
    <tableColumn id="14581" xr3:uid="{8DAB7CAA-2DC8-3A4D-BC20-CB5F5B82FA26}" name="Column14545" dataDxfId="1923"/>
    <tableColumn id="14582" xr3:uid="{04A527F6-BB55-664B-84C9-5158EE525EFF}" name="Column14546" dataDxfId="1922"/>
    <tableColumn id="14583" xr3:uid="{2B8B255F-57DF-2B41-BE19-1A69ACC54626}" name="Column14547" dataDxfId="1921"/>
    <tableColumn id="14584" xr3:uid="{A2B898A4-1346-3F43-99C8-67021CB7F0F0}" name="Column14548" dataDxfId="1920"/>
    <tableColumn id="14585" xr3:uid="{18654115-ACAB-6748-9C8E-5BA030EF3996}" name="Column14549" dataDxfId="1919"/>
    <tableColumn id="14586" xr3:uid="{E4961639-7C75-7B49-AD47-F8E007BA2FE9}" name="Column14550" dataDxfId="1918"/>
    <tableColumn id="14587" xr3:uid="{AEDA2732-53F1-7B4B-85E5-C38C171F6725}" name="Column14551" dataDxfId="1917"/>
    <tableColumn id="14588" xr3:uid="{A2A8FC21-DA5B-FA4B-9EEA-C5C9871F53B4}" name="Column14552" dataDxfId="1916"/>
    <tableColumn id="14589" xr3:uid="{BC922403-5ACB-7746-97AB-AC6C5238CEBC}" name="Column14553" dataDxfId="1915"/>
    <tableColumn id="14590" xr3:uid="{16928D3D-2F21-CD49-93A1-5536B4E389C5}" name="Column14554" dataDxfId="1914"/>
    <tableColumn id="14591" xr3:uid="{A286FD30-9535-424A-8616-9A6AF5CA3D61}" name="Column14555" dataDxfId="1913"/>
    <tableColumn id="14592" xr3:uid="{768B3E49-CD71-6E4C-80C7-5D8755C8AB63}" name="Column14556" dataDxfId="1912"/>
    <tableColumn id="14593" xr3:uid="{0ADB0C23-5D8E-5C44-92CE-8A6DF5CCBBC8}" name="Column14557" dataDxfId="1911"/>
    <tableColumn id="14594" xr3:uid="{4EB8E666-2145-374C-A8B7-AA1C0893036F}" name="Column14558" dataDxfId="1910"/>
    <tableColumn id="14595" xr3:uid="{29789583-C578-AF47-A56E-EE09C70A9B57}" name="Column14559" dataDxfId="1909"/>
    <tableColumn id="14596" xr3:uid="{F90E1A1B-0F3F-A642-944A-E189A66E5BA2}" name="Column14560" dataDxfId="1908"/>
    <tableColumn id="14597" xr3:uid="{D022B6E6-37F3-6F44-BF57-CE04C2D21A4A}" name="Column14561" dataDxfId="1907"/>
    <tableColumn id="14598" xr3:uid="{CB838136-9527-E14E-A51E-6A8D661435F3}" name="Column14562" dataDxfId="1906"/>
    <tableColumn id="14599" xr3:uid="{41C6A366-C734-2540-9E1D-6A17D8CBF4C5}" name="Column14563" dataDxfId="1905"/>
    <tableColumn id="14600" xr3:uid="{C8574FB9-0FC3-B64E-A75B-3B28488E6E87}" name="Column14564" dataDxfId="1904"/>
    <tableColumn id="14601" xr3:uid="{9166A84D-0B80-9848-B83F-ECDC9415A1D3}" name="Column14565" dataDxfId="1903"/>
    <tableColumn id="14602" xr3:uid="{503A6B8F-C3E4-1242-B9B8-CBE5A318CE51}" name="Column14566" dataDxfId="1902"/>
    <tableColumn id="14603" xr3:uid="{7FF83EBD-6EB2-F44F-B8C9-236A98FA2B3B}" name="Column14567" dataDxfId="1901"/>
    <tableColumn id="14604" xr3:uid="{4B59F570-B86A-1D4D-BD9B-5B3E7D56BE2B}" name="Column14568" dataDxfId="1900"/>
    <tableColumn id="14605" xr3:uid="{4159437A-3D35-6944-930A-C413115F3340}" name="Column14569" dataDxfId="1899"/>
    <tableColumn id="14606" xr3:uid="{CB1990E1-F80F-3F4D-8F9F-1C46E398834F}" name="Column14570" dataDxfId="1898"/>
    <tableColumn id="14607" xr3:uid="{2463158F-6EAD-534A-A845-640F7514120D}" name="Column14571" dataDxfId="1897"/>
    <tableColumn id="14608" xr3:uid="{A7AE1949-7C13-4F4F-B2E9-1B02768EE7A0}" name="Column14572" dataDxfId="1896"/>
    <tableColumn id="14609" xr3:uid="{A0A8BD4F-631C-4646-B555-6C17C04B0849}" name="Column14573" dataDxfId="1895"/>
    <tableColumn id="14610" xr3:uid="{971E3A52-CAB4-1E4B-B157-1D45BA387135}" name="Column14574" dataDxfId="1894"/>
    <tableColumn id="14611" xr3:uid="{43A270C8-DA87-234B-ABD2-1353A4875439}" name="Column14575" dataDxfId="1893"/>
    <tableColumn id="14612" xr3:uid="{B43D100B-3D77-7445-A249-02B5FC9CF042}" name="Column14576" dataDxfId="1892"/>
    <tableColumn id="14613" xr3:uid="{CD0C52B7-207F-F34B-9F9E-E296843BB453}" name="Column14577" dataDxfId="1891"/>
    <tableColumn id="14614" xr3:uid="{F74D9567-7564-9E4D-BC5C-992A9A779C0F}" name="Column14578" dataDxfId="1890"/>
    <tableColumn id="14615" xr3:uid="{2B2E0537-E237-2042-9396-90C1230C7157}" name="Column14579" dataDxfId="1889"/>
    <tableColumn id="14616" xr3:uid="{44CE7C04-F504-084F-974F-B5DADE74DACB}" name="Column14580" dataDxfId="1888"/>
    <tableColumn id="14617" xr3:uid="{54F11E40-3DDA-7B47-BFCF-670B56781B10}" name="Column14581" dataDxfId="1887"/>
    <tableColumn id="14618" xr3:uid="{21FFB763-B96E-D84B-BB65-DD5A0D9E7B92}" name="Column14582" dataDxfId="1886"/>
    <tableColumn id="14619" xr3:uid="{D9E69950-60DC-FB43-9D26-37A0C9333D86}" name="Column14583" dataDxfId="1885"/>
    <tableColumn id="14620" xr3:uid="{1EE9E258-591A-AF41-9FD8-12C87C13B5FA}" name="Column14584" dataDxfId="1884"/>
    <tableColumn id="14621" xr3:uid="{B752C517-1271-8946-AE57-DFE851F7BA0F}" name="Column14585" dataDxfId="1883"/>
    <tableColumn id="14622" xr3:uid="{01186241-E0FD-9F49-83D0-830D198C49AB}" name="Column14586" dataDxfId="1882"/>
    <tableColumn id="14623" xr3:uid="{ED054587-F81E-0C4A-9A8F-2DA2C52042CA}" name="Column14587" dataDxfId="1881"/>
    <tableColumn id="14624" xr3:uid="{BF3E0D0D-BBF2-D744-B748-7067074E3ACF}" name="Column14588" dataDxfId="1880"/>
    <tableColumn id="14625" xr3:uid="{3CD671C0-4B4A-794B-97A3-AAF53AC4FFBE}" name="Column14589" dataDxfId="1879"/>
    <tableColumn id="14626" xr3:uid="{71466F5D-2802-B845-B5CE-37D85E1EE140}" name="Column14590" dataDxfId="1878"/>
    <tableColumn id="14627" xr3:uid="{2BF00ECD-A7B9-FC4F-A7D6-58AB55281060}" name="Column14591" dataDxfId="1877"/>
    <tableColumn id="14628" xr3:uid="{7BFC7AE0-9C5D-9D43-8EFC-12ED2E7D6C3F}" name="Column14592" dataDxfId="1876"/>
    <tableColumn id="14629" xr3:uid="{6755E4C4-B3CF-0E4B-94EE-E608B854FF19}" name="Column14593" dataDxfId="1875"/>
    <tableColumn id="14630" xr3:uid="{858C25AB-FE39-C048-A93C-0A2B9FE55094}" name="Column14594" dataDxfId="1874"/>
    <tableColumn id="14631" xr3:uid="{80AD86C1-78FC-ED4B-97FA-136714AD0AA3}" name="Column14595" dataDxfId="1873"/>
    <tableColumn id="14632" xr3:uid="{F17F79A7-A1C0-644E-8E92-31622DD7EB8E}" name="Column14596" dataDxfId="1872"/>
    <tableColumn id="14633" xr3:uid="{7C236674-8FDC-3648-A18A-567DCC90F47F}" name="Column14597" dataDxfId="1871"/>
    <tableColumn id="14634" xr3:uid="{427CC460-24F8-D241-B246-E25C1BEB5DA5}" name="Column14598" dataDxfId="1870"/>
    <tableColumn id="14635" xr3:uid="{8EB37808-413A-284B-A23D-8F6CEC0BE70D}" name="Column14599" dataDxfId="1869"/>
    <tableColumn id="14636" xr3:uid="{479E97B8-1E05-8A44-A8E7-EA3FF18D3EDE}" name="Column14600" dataDxfId="1868"/>
    <tableColumn id="14637" xr3:uid="{3062BE31-F81E-224B-A891-63469BD0C36B}" name="Column14601" dataDxfId="1867"/>
    <tableColumn id="14638" xr3:uid="{C1974E23-D3CC-5340-8BD0-FF2BB9ADC7FA}" name="Column14602" dataDxfId="1866"/>
    <tableColumn id="14639" xr3:uid="{CDA70FB3-125A-0D4F-8CCF-37A943C8E0DD}" name="Column14603" dataDxfId="1865"/>
    <tableColumn id="14640" xr3:uid="{C1ECE03F-F386-B94F-8891-7C722BFDF65E}" name="Column14604" dataDxfId="1864"/>
    <tableColumn id="14641" xr3:uid="{CF012355-BD31-3541-A5BD-47B1F84910FD}" name="Column14605" dataDxfId="1863"/>
    <tableColumn id="14642" xr3:uid="{480D8C1E-6DD6-FF44-AD1C-80EF2E6D3E38}" name="Column14606" dataDxfId="1862"/>
    <tableColumn id="14643" xr3:uid="{12C651DF-7F36-0A4B-8B27-8ACD226CF3DE}" name="Column14607" dataDxfId="1861"/>
    <tableColumn id="14644" xr3:uid="{E31FDB65-2A1F-FC4B-9497-97421465315D}" name="Column14608" dataDxfId="1860"/>
    <tableColumn id="14645" xr3:uid="{5664F663-9EEC-3743-B82F-75E752527538}" name="Column14609" dataDxfId="1859"/>
    <tableColumn id="14646" xr3:uid="{85394FD3-1E63-6C48-A16B-4E4980FF4673}" name="Column14610" dataDxfId="1858"/>
    <tableColumn id="14647" xr3:uid="{8CBE4DEB-AF8A-C645-8A0C-89E6DF5DEB68}" name="Column14611" dataDxfId="1857"/>
    <tableColumn id="14648" xr3:uid="{C52C407E-F5E1-E549-80A4-4ACB5A35975F}" name="Column14612" dataDxfId="1856"/>
    <tableColumn id="14649" xr3:uid="{7215A435-19FA-DB4B-93C7-4BD1DFD77447}" name="Column14613" dataDxfId="1855"/>
    <tableColumn id="14650" xr3:uid="{812983DB-34B6-0940-BE5E-12F18C13ADDF}" name="Column14614" dataDxfId="1854"/>
    <tableColumn id="14651" xr3:uid="{FB4D9F3B-7FBB-0D4B-BD49-4258E0BB361D}" name="Column14615" dataDxfId="1853"/>
    <tableColumn id="14652" xr3:uid="{8FD14912-C3C6-FB4D-B337-A87743AD8E10}" name="Column14616" dataDxfId="1852"/>
    <tableColumn id="14653" xr3:uid="{A362A9A2-F151-1949-9AC9-6BD9F5BC043B}" name="Column14617" dataDxfId="1851"/>
    <tableColumn id="14654" xr3:uid="{D9989D18-C2A6-1848-B7AA-9268C414BD3E}" name="Column14618" dataDxfId="1850"/>
    <tableColumn id="14655" xr3:uid="{C7DA35FD-7338-1C46-A5E9-2C3944C436A1}" name="Column14619" dataDxfId="1849"/>
    <tableColumn id="14656" xr3:uid="{6F876EB3-67D0-7943-BA67-017E79AAA991}" name="Column14620" dataDxfId="1848"/>
    <tableColumn id="14657" xr3:uid="{424126A3-C26E-4C42-B7B0-9C3687EFEE77}" name="Column14621" dataDxfId="1847"/>
    <tableColumn id="14658" xr3:uid="{7A7BB29F-9763-AB4D-BDC3-3E9894D61558}" name="Column14622" dataDxfId="1846"/>
    <tableColumn id="14659" xr3:uid="{D9C5A9DC-8E08-8840-A700-2667A03254A9}" name="Column14623" dataDxfId="1845"/>
    <tableColumn id="14660" xr3:uid="{9F98BF40-197B-3B49-A93C-5388669D4306}" name="Column14624" dataDxfId="1844"/>
    <tableColumn id="14661" xr3:uid="{F4D8BF3A-A864-AB40-924C-95E676CDC3AD}" name="Column14625" dataDxfId="1843"/>
    <tableColumn id="14662" xr3:uid="{39349337-8AE7-0142-A5DD-38E040E48EB3}" name="Column14626" dataDxfId="1842"/>
    <tableColumn id="14663" xr3:uid="{4AF2D2FB-BCC0-EA40-8CBC-1951E7044D8E}" name="Column14627" dataDxfId="1841"/>
    <tableColumn id="14664" xr3:uid="{4F14607B-F942-4146-A940-CD87300C87E7}" name="Column14628" dataDxfId="1840"/>
    <tableColumn id="14665" xr3:uid="{1CE5A6F0-CB21-9840-9E7E-289207E30E11}" name="Column14629" dataDxfId="1839"/>
    <tableColumn id="14666" xr3:uid="{7E10DB88-0407-6444-BFE7-ED680ACC444D}" name="Column14630" dataDxfId="1838"/>
    <tableColumn id="14667" xr3:uid="{5C65DBF2-DFA1-CD4A-87AA-9671994A8211}" name="Column14631" dataDxfId="1837"/>
    <tableColumn id="14668" xr3:uid="{425436C5-E8EF-3A4F-9B3F-889AFD0A3D7B}" name="Column14632" dataDxfId="1836"/>
    <tableColumn id="14669" xr3:uid="{AA47205E-E5B1-F346-A0B0-AA8C2F942A95}" name="Column14633" dataDxfId="1835"/>
    <tableColumn id="14670" xr3:uid="{8DC50C37-FAE8-1547-B1FA-72F25E2E4F05}" name="Column14634" dataDxfId="1834"/>
    <tableColumn id="14671" xr3:uid="{AE01CEDC-0552-2443-A24C-DEA5E9A9DD7C}" name="Column14635" dataDxfId="1833"/>
    <tableColumn id="14672" xr3:uid="{4A3E7515-CADE-524C-8ED8-472FD6537180}" name="Column14636" dataDxfId="1832"/>
    <tableColumn id="14673" xr3:uid="{99F6E207-776F-D149-8B5E-3FF57E72B379}" name="Column14637" dataDxfId="1831"/>
    <tableColumn id="14674" xr3:uid="{C4C54EB1-194E-6240-A1B4-5B6332133774}" name="Column14638" dataDxfId="1830"/>
    <tableColumn id="14675" xr3:uid="{87B10E86-F15D-F94D-9785-6E103EA793CE}" name="Column14639" dataDxfId="1829"/>
    <tableColumn id="14676" xr3:uid="{A1BA1D0F-341B-8441-BF49-0425598458C6}" name="Column14640" dataDxfId="1828"/>
    <tableColumn id="14677" xr3:uid="{10C21F5B-62F3-AD4F-94FB-E1D3967FFF99}" name="Column14641" dataDxfId="1827"/>
    <tableColumn id="14678" xr3:uid="{42FD5976-A995-2E41-B4BD-4FD885F75A28}" name="Column14642" dataDxfId="1826"/>
    <tableColumn id="14679" xr3:uid="{1AE850F8-4345-9945-8438-42D263BF7A0E}" name="Column14643" dataDxfId="1825"/>
    <tableColumn id="14680" xr3:uid="{1891E55D-6211-4C49-A1A2-532FD72F1031}" name="Column14644" dataDxfId="1824"/>
    <tableColumn id="14681" xr3:uid="{4A35887F-3164-8F4D-97D1-5724A1186EC2}" name="Column14645" dataDxfId="1823"/>
    <tableColumn id="14682" xr3:uid="{6CAB5428-B8E6-A743-8AE5-2D8A7DAAEEED}" name="Column14646" dataDxfId="1822"/>
    <tableColumn id="14683" xr3:uid="{76F19F07-664E-6149-BDB0-706D3918B580}" name="Column14647" dataDxfId="1821"/>
    <tableColumn id="14684" xr3:uid="{1F7FDCAF-5F8C-CB4A-BD1C-845132C96A48}" name="Column14648" dataDxfId="1820"/>
    <tableColumn id="14685" xr3:uid="{98AD7923-2406-284D-9795-BABCAEF30A8E}" name="Column14649" dataDxfId="1819"/>
    <tableColumn id="14686" xr3:uid="{6235D367-13EA-904F-9898-261A42243E7A}" name="Column14650" dataDxfId="1818"/>
    <tableColumn id="14687" xr3:uid="{E26F5A90-5022-5949-BCFF-E332480F2C76}" name="Column14651" dataDxfId="1817"/>
    <tableColumn id="14688" xr3:uid="{62AE974E-2C7A-D442-AAD5-063E5A37232D}" name="Column14652" dataDxfId="1816"/>
    <tableColumn id="14689" xr3:uid="{DB10CE76-1CB0-6044-A9A4-F230BA2150E1}" name="Column14653" dataDxfId="1815"/>
    <tableColumn id="14690" xr3:uid="{0273F0FC-5E41-6143-B6BC-B19CDC2B92EB}" name="Column14654" dataDxfId="1814"/>
    <tableColumn id="14691" xr3:uid="{9E87D5F3-F103-2544-8C12-C5214382A962}" name="Column14655" dataDxfId="1813"/>
    <tableColumn id="14692" xr3:uid="{195A9B4E-9BE7-E749-B891-DFDF50A881C3}" name="Column14656" dataDxfId="1812"/>
    <tableColumn id="14693" xr3:uid="{10DAFBC5-8CAA-5A4E-B42C-7D74DDAEBB27}" name="Column14657" dataDxfId="1811"/>
    <tableColumn id="14694" xr3:uid="{1224018E-E4BE-A24D-B1DC-E7843D6E26F0}" name="Column14658" dataDxfId="1810"/>
    <tableColumn id="14695" xr3:uid="{7BA50259-5B4A-4F43-BFB8-F1E3A1A2D5B4}" name="Column14659" dataDxfId="1809"/>
    <tableColumn id="14696" xr3:uid="{0355FE00-5E91-B44D-A9CE-CC5AB24A9A81}" name="Column14660" dataDxfId="1808"/>
    <tableColumn id="14697" xr3:uid="{11F1E3F6-BC80-3349-9FEB-21F565EB6C2B}" name="Column14661" dataDxfId="1807"/>
    <tableColumn id="14698" xr3:uid="{08CD0836-41B4-9B47-BC3B-1B72C990E39B}" name="Column14662" dataDxfId="1806"/>
    <tableColumn id="14699" xr3:uid="{35F33F1F-4144-AC4F-94C1-040CD1CFCC84}" name="Column14663" dataDxfId="1805"/>
    <tableColumn id="14700" xr3:uid="{50965A00-140C-244D-8ACC-8FE6AD2891E7}" name="Column14664" dataDxfId="1804"/>
    <tableColumn id="14701" xr3:uid="{C8221BCC-6AE0-6649-96C8-9A8F02B0596E}" name="Column14665" dataDxfId="1803"/>
    <tableColumn id="14702" xr3:uid="{F37D1BA3-8649-F54F-AAE0-6C381CCC1C25}" name="Column14666" dataDxfId="1802"/>
    <tableColumn id="14703" xr3:uid="{9BDCDFB4-B814-2947-B49E-6D6E3D9CA41C}" name="Column14667" dataDxfId="1801"/>
    <tableColumn id="14704" xr3:uid="{46BDA270-E4FE-0642-931A-21E18A385829}" name="Column14668" dataDxfId="1800"/>
    <tableColumn id="14705" xr3:uid="{65F20874-CF4E-F549-BF4B-44925E989C19}" name="Column14669" dataDxfId="1799"/>
    <tableColumn id="14706" xr3:uid="{1CF1781B-394D-CD4B-A9BC-30EE7B29DC2B}" name="Column14670" dataDxfId="1798"/>
    <tableColumn id="14707" xr3:uid="{D2BDF22F-5AAE-D54E-AC21-77262D96D646}" name="Column14671" dataDxfId="1797"/>
    <tableColumn id="14708" xr3:uid="{0E74F2F2-BEB3-1B49-9F44-CF0BD0DB7C1C}" name="Column14672" dataDxfId="1796"/>
    <tableColumn id="14709" xr3:uid="{6AD7A9AB-BEFB-7142-8AB9-268EB2250193}" name="Column14673" dataDxfId="1795"/>
    <tableColumn id="14710" xr3:uid="{92FD3DFC-7216-C24E-8DE4-7ECD042842FC}" name="Column14674" dataDxfId="1794"/>
    <tableColumn id="14711" xr3:uid="{524A6567-1FA0-4C4B-B082-32F7F5BB3C83}" name="Column14675" dataDxfId="1793"/>
    <tableColumn id="14712" xr3:uid="{4B549CE5-6C5C-8941-BED0-B0CD1E85D82C}" name="Column14676" dataDxfId="1792"/>
    <tableColumn id="14713" xr3:uid="{888AA882-5538-204D-AB62-9A76DC63C444}" name="Column14677" dataDxfId="1791"/>
    <tableColumn id="14714" xr3:uid="{7C08F17A-13F8-DF4D-9054-95129202B6DF}" name="Column14678" dataDxfId="1790"/>
    <tableColumn id="14715" xr3:uid="{27763EBF-4A22-D44D-89C7-E8E77A13A3CC}" name="Column14679" dataDxfId="1789"/>
    <tableColumn id="14716" xr3:uid="{20F0BF72-28E8-6440-98F2-3CA37A195C30}" name="Column14680" dataDxfId="1788"/>
    <tableColumn id="14717" xr3:uid="{B2F949F9-8261-2244-9664-55ABD9CEA450}" name="Column14681" dataDxfId="1787"/>
    <tableColumn id="14718" xr3:uid="{864044E5-EC64-FD43-9067-E5ADCCB217B7}" name="Column14682" dataDxfId="1786"/>
    <tableColumn id="14719" xr3:uid="{549CB062-3061-D545-B2F9-0B42139124DC}" name="Column14683" dataDxfId="1785"/>
    <tableColumn id="14720" xr3:uid="{9F44EBD3-40BB-2C44-B504-D048EAAD2BB5}" name="Column14684" dataDxfId="1784"/>
    <tableColumn id="14721" xr3:uid="{8A8712D0-AEEC-B244-9118-C72B2CEB75F6}" name="Column14685" dataDxfId="1783"/>
    <tableColumn id="14722" xr3:uid="{4A370A87-A9E3-CC47-AADD-DB9124F7AAC7}" name="Column14686" dataDxfId="1782"/>
    <tableColumn id="14723" xr3:uid="{8DB2375F-981E-6843-A24F-4C0EAF494047}" name="Column14687" dataDxfId="1781"/>
    <tableColumn id="14724" xr3:uid="{E30AE895-11D4-2843-A044-602E0DA6CCF7}" name="Column14688" dataDxfId="1780"/>
    <tableColumn id="14725" xr3:uid="{198BCC77-C9E5-1249-82BE-8999DA94CE69}" name="Column14689" dataDxfId="1779"/>
    <tableColumn id="14726" xr3:uid="{3E902C7E-448B-CD4A-9E79-C1904A612BE2}" name="Column14690" dataDxfId="1778"/>
    <tableColumn id="14727" xr3:uid="{96E8518D-4D44-D54F-AAF7-C1A6FA215E13}" name="Column14691" dataDxfId="1777"/>
    <tableColumn id="14728" xr3:uid="{2FEB8729-F605-5E4F-AF5B-FF79CB52681B}" name="Column14692" dataDxfId="1776"/>
    <tableColumn id="14729" xr3:uid="{B38D4D5E-2203-4244-BACD-AB288F3A0509}" name="Column14693" dataDxfId="1775"/>
    <tableColumn id="14730" xr3:uid="{9B36785E-7E86-C24C-AED1-795AA6DEC7B7}" name="Column14694" dataDxfId="1774"/>
    <tableColumn id="14731" xr3:uid="{126E9375-24D5-5A42-8437-321EC97D297F}" name="Column14695" dataDxfId="1773"/>
    <tableColumn id="14732" xr3:uid="{08CD5461-9532-4B43-BBC7-1569C327C867}" name="Column14696" dataDxfId="1772"/>
    <tableColumn id="14733" xr3:uid="{7B7C445F-798C-0343-8A16-07D12761F11A}" name="Column14697" dataDxfId="1771"/>
    <tableColumn id="14734" xr3:uid="{17FA392F-C033-664B-B67F-4340EC441CB5}" name="Column14698" dataDxfId="1770"/>
    <tableColumn id="14735" xr3:uid="{53B98E63-FBFD-2B4E-A87B-74C34DD05299}" name="Column14699" dataDxfId="1769"/>
    <tableColumn id="14736" xr3:uid="{E173BB63-54FD-2444-933A-4018FD2414EE}" name="Column14700" dataDxfId="1768"/>
    <tableColumn id="14737" xr3:uid="{AB31B953-D392-D84B-B9EA-85D47649F401}" name="Column14701" dataDxfId="1767"/>
    <tableColumn id="14738" xr3:uid="{7BDBF561-0DB3-D645-8E0B-FC512F20656E}" name="Column14702" dataDxfId="1766"/>
    <tableColumn id="14739" xr3:uid="{BED741E8-9035-144A-8349-1DA43854CFBD}" name="Column14703" dataDxfId="1765"/>
    <tableColumn id="14740" xr3:uid="{DD82064D-03A7-E24B-9DA6-FA891BB4AAEB}" name="Column14704" dataDxfId="1764"/>
    <tableColumn id="14741" xr3:uid="{135CAB8F-194A-6F45-A043-62B8E69E1415}" name="Column14705" dataDxfId="1763"/>
    <tableColumn id="14742" xr3:uid="{88711292-17B6-E84B-BAE1-61ECE21823A4}" name="Column14706" dataDxfId="1762"/>
    <tableColumn id="14743" xr3:uid="{225F6EA1-EC42-0843-8EB3-1A9681886208}" name="Column14707" dataDxfId="1761"/>
    <tableColumn id="14744" xr3:uid="{A3D673E3-4E97-9F46-B2EF-63B3A3588A0B}" name="Column14708" dataDxfId="1760"/>
    <tableColumn id="14745" xr3:uid="{3613B2D9-AD6F-0145-B57B-7185E2082B35}" name="Column14709" dataDxfId="1759"/>
    <tableColumn id="14746" xr3:uid="{BF9D598D-DE31-CA40-AF68-823948120C20}" name="Column14710" dataDxfId="1758"/>
    <tableColumn id="14747" xr3:uid="{112B434B-2AE8-764B-9638-0E6388F7DF3A}" name="Column14711" dataDxfId="1757"/>
    <tableColumn id="14748" xr3:uid="{E9A99930-5C12-7D43-B113-B7517A59B76E}" name="Column14712" dataDxfId="1756"/>
    <tableColumn id="14749" xr3:uid="{F56228E8-0E43-F34B-AA2C-297D9AAF0BE4}" name="Column14713" dataDxfId="1755"/>
    <tableColumn id="14750" xr3:uid="{7806BF11-F062-EF44-9E50-FEF7F1D2E9DD}" name="Column14714" dataDxfId="1754"/>
    <tableColumn id="14751" xr3:uid="{EC4C2446-A6F7-8742-A3E2-88342BCB3117}" name="Column14715" dataDxfId="1753"/>
    <tableColumn id="14752" xr3:uid="{9656C929-0A5F-F940-868A-68180370AB82}" name="Column14716" dataDxfId="1752"/>
    <tableColumn id="14753" xr3:uid="{F0985D17-F8AB-CD49-9432-197D6F7D8FEA}" name="Column14717" dataDxfId="1751"/>
    <tableColumn id="14754" xr3:uid="{686B6C0B-3680-E146-BB50-3BAEBB286870}" name="Column14718" dataDxfId="1750"/>
    <tableColumn id="14755" xr3:uid="{471501A1-CECE-6F43-9319-443C947B96A0}" name="Column14719" dataDxfId="1749"/>
    <tableColumn id="14756" xr3:uid="{F74A652D-1130-F34C-83B3-335AB9E0996C}" name="Column14720" dataDxfId="1748"/>
    <tableColumn id="14757" xr3:uid="{DA6CEF95-2395-A243-999C-0E525656016A}" name="Column14721" dataDxfId="1747"/>
    <tableColumn id="14758" xr3:uid="{89DEADC9-69A2-6E4E-9345-4BD3A9634997}" name="Column14722" dataDxfId="1746"/>
    <tableColumn id="14759" xr3:uid="{55561997-57EE-D441-B454-E01EADEDCE1B}" name="Column14723" dataDxfId="1745"/>
    <tableColumn id="14760" xr3:uid="{4C7E6A9C-90E5-CD4B-B869-5967F7AB37C2}" name="Column14724" dataDxfId="1744"/>
    <tableColumn id="14761" xr3:uid="{FB112C95-0F1A-5A45-A723-7C41011C0BE9}" name="Column14725" dataDxfId="1743"/>
    <tableColumn id="14762" xr3:uid="{1F9FDCEF-2767-BF43-AAE4-9221E2CCFAAD}" name="Column14726" dataDxfId="1742"/>
    <tableColumn id="14763" xr3:uid="{7D6F59C5-DB41-AC44-B231-2A454833CC4F}" name="Column14727" dataDxfId="1741"/>
    <tableColumn id="14764" xr3:uid="{B81F2F91-9E4B-5647-A392-65A9AB764D83}" name="Column14728" dataDxfId="1740"/>
    <tableColumn id="14765" xr3:uid="{82683F94-2ADC-EC48-97E4-8357FCA93C12}" name="Column14729" dataDxfId="1739"/>
    <tableColumn id="14766" xr3:uid="{E5A23C68-4900-5A44-991E-97314681D399}" name="Column14730" dataDxfId="1738"/>
    <tableColumn id="14767" xr3:uid="{8F25A902-3425-A248-846B-D465876795AC}" name="Column14731" dataDxfId="1737"/>
    <tableColumn id="14768" xr3:uid="{570521D6-40B9-4C4D-8E50-B06F3FC7E29B}" name="Column14732" dataDxfId="1736"/>
    <tableColumn id="14769" xr3:uid="{ADC21EB2-7FB0-6644-80D3-0D159A814013}" name="Column14733" dataDxfId="1735"/>
    <tableColumn id="14770" xr3:uid="{57EFC8BB-9555-4944-9CAA-4AB8D4F71EC8}" name="Column14734" dataDxfId="1734"/>
    <tableColumn id="14771" xr3:uid="{6D445BE7-762F-E646-907D-FF52826F23D4}" name="Column14735" dataDxfId="1733"/>
    <tableColumn id="14772" xr3:uid="{1233E678-05CA-3B40-A568-D4C5237F50F8}" name="Column14736" dataDxfId="1732"/>
    <tableColumn id="14773" xr3:uid="{E720C15D-38B8-5F47-9789-070E73D5F084}" name="Column14737" dataDxfId="1731"/>
    <tableColumn id="14774" xr3:uid="{EA7EC8E3-0D78-9E45-96DF-DA67BB133E85}" name="Column14738" dataDxfId="1730"/>
    <tableColumn id="14775" xr3:uid="{E3A7E8B2-ED5B-804E-9872-CDE43DAB1883}" name="Column14739" dataDxfId="1729"/>
    <tableColumn id="14776" xr3:uid="{5D22CAFF-78FC-4B48-8262-2F4CCAD63EE3}" name="Column14740" dataDxfId="1728"/>
    <tableColumn id="14777" xr3:uid="{4B72BD44-F1DF-4744-9853-304B6508C8C7}" name="Column14741" dataDxfId="1727"/>
    <tableColumn id="14778" xr3:uid="{4F6A771D-6A86-F848-9FCC-8BBB241B7493}" name="Column14742" dataDxfId="1726"/>
    <tableColumn id="14779" xr3:uid="{514CACED-43FD-EE49-BB47-790A6B794EA6}" name="Column14743" dataDxfId="1725"/>
    <tableColumn id="14780" xr3:uid="{A594DA2F-E39C-2248-8F84-6FFC4DCDE4DB}" name="Column14744" dataDxfId="1724"/>
    <tableColumn id="14781" xr3:uid="{B0CA3252-D0B5-1044-9602-9CFA2C1CA44E}" name="Column14745" dataDxfId="1723"/>
    <tableColumn id="14782" xr3:uid="{01019262-EEAD-DF41-A6B0-0DD5BF6CAF57}" name="Column14746" dataDxfId="1722"/>
    <tableColumn id="14783" xr3:uid="{B3743308-A38C-0649-9FC9-B1E0DAE30F68}" name="Column14747" dataDxfId="1721"/>
    <tableColumn id="14784" xr3:uid="{9E234E9C-F544-4643-88B9-7992CBA65250}" name="Column14748" dataDxfId="1720"/>
    <tableColumn id="14785" xr3:uid="{E4C11998-7E09-224E-9707-96A5D5D632E3}" name="Column14749" dataDxfId="1719"/>
    <tableColumn id="14786" xr3:uid="{66C10BDE-183D-1A4F-A794-0A3D6D8F7AD9}" name="Column14750" dataDxfId="1718"/>
    <tableColumn id="14787" xr3:uid="{AA32606F-72BE-D647-A5D7-1A8CE7D1E4E4}" name="Column14751" dataDxfId="1717"/>
    <tableColumn id="14788" xr3:uid="{75F2E860-9B80-B746-9264-9CDC82E0AC03}" name="Column14752" dataDxfId="1716"/>
    <tableColumn id="14789" xr3:uid="{3EF90F5F-C776-F24D-B4CE-FD9571CB3F9D}" name="Column14753" dataDxfId="1715"/>
    <tableColumn id="14790" xr3:uid="{FD548EDD-ECD1-DA47-85B3-0019932A9055}" name="Column14754" dataDxfId="1714"/>
    <tableColumn id="14791" xr3:uid="{CB97B5CC-7382-FE4B-B121-5E073D55960D}" name="Column14755" dataDxfId="1713"/>
    <tableColumn id="14792" xr3:uid="{747AC915-D39F-844B-8EE0-63EF0F1BC4B5}" name="Column14756" dataDxfId="1712"/>
    <tableColumn id="14793" xr3:uid="{CDC51F85-2121-DB4E-941D-0EF9FCBEBD80}" name="Column14757" dataDxfId="1711"/>
    <tableColumn id="14794" xr3:uid="{573AE111-AC70-7749-9E2F-C271A08013EC}" name="Column14758" dataDxfId="1710"/>
    <tableColumn id="14795" xr3:uid="{E135D70F-C3D9-7E48-9501-EF9819D715CD}" name="Column14759" dataDxfId="1709"/>
    <tableColumn id="14796" xr3:uid="{52A32E2C-A7A8-0444-A957-D6E37506BD18}" name="Column14760" dataDxfId="1708"/>
    <tableColumn id="14797" xr3:uid="{5B07CE01-58E9-2A4A-8E19-CFFC5DC205A9}" name="Column14761" dataDxfId="1707"/>
    <tableColumn id="14798" xr3:uid="{E09799FF-F958-9C46-A991-B42B851723A3}" name="Column14762" dataDxfId="1706"/>
    <tableColumn id="14799" xr3:uid="{43489B21-B3BA-4945-BA31-919C7A735EEC}" name="Column14763" dataDxfId="1705"/>
    <tableColumn id="14800" xr3:uid="{D261BD60-E51C-6A48-B6E2-26504C5C6BAA}" name="Column14764" dataDxfId="1704"/>
    <tableColumn id="14801" xr3:uid="{1B3638DF-7A1E-434B-A2FC-CFA31F2CE1D4}" name="Column14765" dataDxfId="1703"/>
    <tableColumn id="14802" xr3:uid="{303EC16E-71C2-6740-9658-7A0C43D26F9C}" name="Column14766" dataDxfId="1702"/>
    <tableColumn id="14803" xr3:uid="{673D848D-2F0D-9F43-8915-1CC9B5D78EEF}" name="Column14767" dataDxfId="1701"/>
    <tableColumn id="14804" xr3:uid="{2124529B-2FB4-8441-B303-09962DAB22F9}" name="Column14768" dataDxfId="1700"/>
    <tableColumn id="14805" xr3:uid="{F4E3124F-350D-4745-836D-EF4455DA30F9}" name="Column14769" dataDxfId="1699"/>
    <tableColumn id="14806" xr3:uid="{4C32019C-0276-6544-A9AE-1FEE10728E81}" name="Column14770" dataDxfId="1698"/>
    <tableColumn id="14807" xr3:uid="{F5A729F8-9820-014B-A51E-DAE2703D3917}" name="Column14771" dataDxfId="1697"/>
    <tableColumn id="14808" xr3:uid="{E016B802-33BA-7F42-8CCF-EF9DE0E520FA}" name="Column14772" dataDxfId="1696"/>
    <tableColumn id="14809" xr3:uid="{FCB74EE4-5BB8-FB42-A728-E3CA63B5FA9D}" name="Column14773" dataDxfId="1695"/>
    <tableColumn id="14810" xr3:uid="{6E6B6630-06B2-CD42-BF4C-B10E01299181}" name="Column14774" dataDxfId="1694"/>
    <tableColumn id="14811" xr3:uid="{008AB4A3-B1CA-2B4C-9F5D-A972ECB3FFDD}" name="Column14775" dataDxfId="1693"/>
    <tableColumn id="14812" xr3:uid="{BAB00DDB-F710-B241-BCFA-3AFE6CC29A4E}" name="Column14776" dataDxfId="1692"/>
    <tableColumn id="14813" xr3:uid="{4A12FC7D-21B5-814E-A4C6-D422F83518F4}" name="Column14777" dataDxfId="1691"/>
    <tableColumn id="14814" xr3:uid="{D4CEED54-A16D-B24B-8D09-58AA0C7818AB}" name="Column14778" dataDxfId="1690"/>
    <tableColumn id="14815" xr3:uid="{D720C62F-8D8F-174B-A07F-E6B5662CB407}" name="Column14779" dataDxfId="1689"/>
    <tableColumn id="14816" xr3:uid="{54EC8164-898F-BE47-9D63-B0A1A6464D17}" name="Column14780" dataDxfId="1688"/>
    <tableColumn id="14817" xr3:uid="{6340D9A5-14E6-8345-8D02-E1184B91189C}" name="Column14781" dataDxfId="1687"/>
    <tableColumn id="14818" xr3:uid="{953FA79C-C47F-BC45-B208-46ECF7504850}" name="Column14782" dataDxfId="1686"/>
    <tableColumn id="14819" xr3:uid="{E666F920-E8EA-D949-B1E4-1B2F8264986B}" name="Column14783" dataDxfId="1685"/>
    <tableColumn id="14820" xr3:uid="{4E67B0BC-43E8-D343-A6F8-170EC50FA1E7}" name="Column14784" dataDxfId="1684"/>
    <tableColumn id="14821" xr3:uid="{BD92F14B-5058-0B43-98B2-B6E8D7389273}" name="Column14785" dataDxfId="1683"/>
    <tableColumn id="14822" xr3:uid="{1C1CBB7C-26BB-AC4F-973F-53F36F1FAF78}" name="Column14786" dataDxfId="1682"/>
    <tableColumn id="14823" xr3:uid="{F8DC30EF-FAD6-3749-B1D8-5B3314115CE7}" name="Column14787" dataDxfId="1681"/>
    <tableColumn id="14824" xr3:uid="{AFC1AAB0-180D-884C-9557-AACC083EC155}" name="Column14788" dataDxfId="1680"/>
    <tableColumn id="14825" xr3:uid="{9DDFA4A1-C9F8-DF40-9FB1-626573AA6653}" name="Column14789" dataDxfId="1679"/>
    <tableColumn id="14826" xr3:uid="{2A71CDC7-BF7F-BD41-A22F-6C8A5C9001DC}" name="Column14790" dataDxfId="1678"/>
    <tableColumn id="14827" xr3:uid="{1BEB5693-EBBE-4844-A99F-19329ADFFE55}" name="Column14791" dataDxfId="1677"/>
    <tableColumn id="14828" xr3:uid="{4F671439-6323-3F49-A8B7-01B70EB3645E}" name="Column14792" dataDxfId="1676"/>
    <tableColumn id="14829" xr3:uid="{FE489C1A-A26C-474A-BBAB-AFB1F6B1EF5D}" name="Column14793" dataDxfId="1675"/>
    <tableColumn id="14830" xr3:uid="{6353B5E3-4CD4-EC41-BFA6-DE91827BAC42}" name="Column14794" dataDxfId="1674"/>
    <tableColumn id="14831" xr3:uid="{D1F3EFC3-E72E-BA40-9A02-AA6C7DDFCE29}" name="Column14795" dataDxfId="1673"/>
    <tableColumn id="14832" xr3:uid="{0466C8BB-F67C-2246-91E7-E6BB5EB9D19B}" name="Column14796" dataDxfId="1672"/>
    <tableColumn id="14833" xr3:uid="{5EF39E08-AA7A-E94D-BF60-24FCAFA3D044}" name="Column14797" dataDxfId="1671"/>
    <tableColumn id="14834" xr3:uid="{85024A98-E000-B74A-A143-DF0B2AA8731D}" name="Column14798" dataDxfId="1670"/>
    <tableColumn id="14835" xr3:uid="{F3258A18-D1FF-624A-B452-5B4D6A015C63}" name="Column14799" dataDxfId="1669"/>
    <tableColumn id="14836" xr3:uid="{860A3230-CBD0-004F-905C-154C5990348F}" name="Column14800" dataDxfId="1668"/>
    <tableColumn id="14837" xr3:uid="{C3728C73-8327-6647-8BC1-44BE18620819}" name="Column14801" dataDxfId="1667"/>
    <tableColumn id="14838" xr3:uid="{C3163E47-353A-4E44-BBA8-66AB481D4796}" name="Column14802" dataDxfId="1666"/>
    <tableColumn id="14839" xr3:uid="{597BA96D-7452-FE4D-9702-6E335FEE00A0}" name="Column14803" dataDxfId="1665"/>
    <tableColumn id="14840" xr3:uid="{0BAA7A23-BF60-7341-AC47-FC9ABA581FC5}" name="Column14804" dataDxfId="1664"/>
    <tableColumn id="14841" xr3:uid="{E97C6D1C-5A9C-1146-826F-E0DFB166A697}" name="Column14805" dataDxfId="1663"/>
    <tableColumn id="14842" xr3:uid="{8A775545-8121-D242-8829-5110E7DDE49E}" name="Column14806" dataDxfId="1662"/>
    <tableColumn id="14843" xr3:uid="{56668D55-20D0-7845-9846-26C41877690D}" name="Column14807" dataDxfId="1661"/>
    <tableColumn id="14844" xr3:uid="{7545C447-95C3-A942-A974-FFBED2F83342}" name="Column14808" dataDxfId="1660"/>
    <tableColumn id="14845" xr3:uid="{FB58DBA2-B770-9046-A745-986E1D015140}" name="Column14809" dataDxfId="1659"/>
    <tableColumn id="14846" xr3:uid="{B4D626E3-342B-114C-932D-9009B6DC1209}" name="Column14810" dataDxfId="1658"/>
    <tableColumn id="14847" xr3:uid="{CEFB1F79-EDB3-794F-A75B-0A5E036D7AD9}" name="Column14811" dataDxfId="1657"/>
    <tableColumn id="14848" xr3:uid="{C4176455-0383-8747-A9EE-E05F15BA8BBC}" name="Column14812" dataDxfId="1656"/>
    <tableColumn id="14849" xr3:uid="{F3FD9F6B-D92D-9F4E-AEA4-011AB637A55D}" name="Column14813" dataDxfId="1655"/>
    <tableColumn id="14850" xr3:uid="{57E98A57-DAB6-0A4E-AFEB-D3BF06DBBF01}" name="Column14814" dataDxfId="1654"/>
    <tableColumn id="14851" xr3:uid="{BA2244AC-2B5D-A940-B121-E92B7112F11B}" name="Column14815" dataDxfId="1653"/>
    <tableColumn id="14852" xr3:uid="{61927648-F863-6748-8A9E-0E31ECFA1238}" name="Column14816" dataDxfId="1652"/>
    <tableColumn id="14853" xr3:uid="{082A5C2C-F284-8B4A-86CA-A9FA04BA239D}" name="Column14817" dataDxfId="1651"/>
    <tableColumn id="14854" xr3:uid="{8BC32992-1CDA-AA42-A26B-54BA3E786A22}" name="Column14818" dataDxfId="1650"/>
    <tableColumn id="14855" xr3:uid="{731B7B9F-97EC-E643-9B70-87C8F398BC1F}" name="Column14819" dataDxfId="1649"/>
    <tableColumn id="14856" xr3:uid="{BA26DA4B-F01A-5A4A-84AB-DA194D4BF2DA}" name="Column14820" dataDxfId="1648"/>
    <tableColumn id="14857" xr3:uid="{89107EE6-ADF0-8C44-B791-2EE6E1FF9D7F}" name="Column14821" dataDxfId="1647"/>
    <tableColumn id="14858" xr3:uid="{89FFEDEE-CD56-0940-B02A-C35633CE875A}" name="Column14822" dataDxfId="1646"/>
    <tableColumn id="14859" xr3:uid="{30525143-D098-E74E-82C0-CF4CE9249920}" name="Column14823" dataDxfId="1645"/>
    <tableColumn id="14860" xr3:uid="{DDA715A5-1B4C-5348-BDE0-79C6528CB30A}" name="Column14824" dataDxfId="1644"/>
    <tableColumn id="14861" xr3:uid="{6EFCC017-B12A-734B-AB54-6FFBB7020CEC}" name="Column14825" dataDxfId="1643"/>
    <tableColumn id="14862" xr3:uid="{86AFD5C6-0254-3E45-8EB8-ACFC5CF7BE03}" name="Column14826" dataDxfId="1642"/>
    <tableColumn id="14863" xr3:uid="{E59EEC5A-C8CC-CC42-96FD-A638A072052B}" name="Column14827" dataDxfId="1641"/>
    <tableColumn id="14864" xr3:uid="{47265E65-38B6-1241-A1C0-915D02700C79}" name="Column14828" dataDxfId="1640"/>
    <tableColumn id="14865" xr3:uid="{0263B6A9-1792-674B-9896-DE193F57E26D}" name="Column14829" dataDxfId="1639"/>
    <tableColumn id="14866" xr3:uid="{7E98FC09-AED8-3D4D-A96A-2B8B8DC9FD47}" name="Column14830" dataDxfId="1638"/>
    <tableColumn id="14867" xr3:uid="{77A2F893-3A4E-3A41-AFC5-EEE167AC30AE}" name="Column14831" dataDxfId="1637"/>
    <tableColumn id="14868" xr3:uid="{9B8D44B7-8D1E-D946-8196-1C39FE1862BF}" name="Column14832" dataDxfId="1636"/>
    <tableColumn id="14869" xr3:uid="{29BC9A1C-1AB6-E14C-85A5-6CF87F1B003B}" name="Column14833" dataDxfId="1635"/>
    <tableColumn id="14870" xr3:uid="{4C291D74-D5B6-C04E-8684-27479E212F58}" name="Column14834" dataDxfId="1634"/>
    <tableColumn id="14871" xr3:uid="{F4D475CF-D9E6-4A4A-B512-6B255AC44E24}" name="Column14835" dataDxfId="1633"/>
    <tableColumn id="14872" xr3:uid="{8A4D7BA7-1194-574B-AFC0-19E590E147B7}" name="Column14836" dataDxfId="1632"/>
    <tableColumn id="14873" xr3:uid="{0997050C-F947-024E-834C-C1016A6291E6}" name="Column14837" dataDxfId="1631"/>
    <tableColumn id="14874" xr3:uid="{5A0C07C7-CB5D-DA4F-9321-C82032F2C67A}" name="Column14838" dataDxfId="1630"/>
    <tableColumn id="14875" xr3:uid="{261DF5C0-DCB6-3046-AE20-9C6AC177B14B}" name="Column14839" dataDxfId="1629"/>
    <tableColumn id="14876" xr3:uid="{591FBA8D-41D8-6B44-947A-A0D63C31D82A}" name="Column14840" dataDxfId="1628"/>
    <tableColumn id="14877" xr3:uid="{93F47DD5-EF27-D148-96CE-2455AAC1BF94}" name="Column14841" dataDxfId="1627"/>
    <tableColumn id="14878" xr3:uid="{E2FDBD93-34AF-D14A-AA65-2107797C2A47}" name="Column14842" dataDxfId="1626"/>
    <tableColumn id="14879" xr3:uid="{372396C9-FD30-3D4F-AE78-4AE97B8A4312}" name="Column14843" dataDxfId="1625"/>
    <tableColumn id="14880" xr3:uid="{ADF68B3F-2F33-1B4C-B09D-A6D0069CD888}" name="Column14844" dataDxfId="1624"/>
    <tableColumn id="14881" xr3:uid="{FB035826-6F53-9546-BF90-FB4A2086FFA1}" name="Column14845" dataDxfId="1623"/>
    <tableColumn id="14882" xr3:uid="{79C7256E-711B-904D-B0F9-0040F755F8B7}" name="Column14846" dataDxfId="1622"/>
    <tableColumn id="14883" xr3:uid="{5F47E939-2C3B-4144-838C-32017D953F90}" name="Column14847" dataDxfId="1621"/>
    <tableColumn id="14884" xr3:uid="{B65E69FC-2AA1-BB44-A874-D9ED17B608C3}" name="Column14848" dataDxfId="1620"/>
    <tableColumn id="14885" xr3:uid="{0C31038C-3EC8-7647-912F-31E94B5326AE}" name="Column14849" dataDxfId="1619"/>
    <tableColumn id="14886" xr3:uid="{34C7E46F-26E6-AD4B-A241-8D58712E33B1}" name="Column14850" dataDxfId="1618"/>
    <tableColumn id="14887" xr3:uid="{40F8EC7C-9A7E-6F46-AFAC-551A39790261}" name="Column14851" dataDxfId="1617"/>
    <tableColumn id="14888" xr3:uid="{0D8C205C-C6EC-C640-A54F-4FE1BD38055F}" name="Column14852" dataDxfId="1616"/>
    <tableColumn id="14889" xr3:uid="{DECA0880-0EEB-5F47-ABE3-073152423087}" name="Column14853" dataDxfId="1615"/>
    <tableColumn id="14890" xr3:uid="{E92B80EB-D8BE-DF4C-B1A7-9F5C38162DB5}" name="Column14854" dataDxfId="1614"/>
    <tableColumn id="14891" xr3:uid="{05AC2B1C-FFAF-AF4C-A094-4CF7346DFA0D}" name="Column14855" dataDxfId="1613"/>
    <tableColumn id="14892" xr3:uid="{4976CBAE-1FF4-B247-88F0-48E6514F43D3}" name="Column14856" dataDxfId="1612"/>
    <tableColumn id="14893" xr3:uid="{FD6DAE1A-508B-0C4A-996D-979A83A20699}" name="Column14857" dataDxfId="1611"/>
    <tableColumn id="14894" xr3:uid="{DBB1FEF5-DD95-464B-AA20-0392D4AC05C1}" name="Column14858" dataDxfId="1610"/>
    <tableColumn id="14895" xr3:uid="{0F8D2D16-55B2-204B-B277-E6160F5A97CF}" name="Column14859" dataDxfId="1609"/>
    <tableColumn id="14896" xr3:uid="{B0E40C1E-3151-F742-A15A-848D139D1B3D}" name="Column14860" dataDxfId="1608"/>
    <tableColumn id="14897" xr3:uid="{CCE7E46F-AD8B-714A-8A16-8FC38D073FDF}" name="Column14861" dataDxfId="1607"/>
    <tableColumn id="14898" xr3:uid="{36D782C1-30CF-9B4B-8596-F7E29F6923D8}" name="Column14862" dataDxfId="1606"/>
    <tableColumn id="14899" xr3:uid="{55B47108-9953-6C4A-8E26-E50C476AB72D}" name="Column14863" dataDxfId="1605"/>
    <tableColumn id="14900" xr3:uid="{463A24C7-EBD5-684A-8706-5C5B379A053E}" name="Column14864" dataDxfId="1604"/>
    <tableColumn id="14901" xr3:uid="{C11CEBE0-A5CA-A748-A214-549BF056E70D}" name="Column14865" dataDxfId="1603"/>
    <tableColumn id="14902" xr3:uid="{B656BF92-56B6-9648-ADA6-90F65E7A940B}" name="Column14866" dataDxfId="1602"/>
    <tableColumn id="14903" xr3:uid="{9B32D242-C15F-7F48-92C0-132BB3F4F727}" name="Column14867" dataDxfId="1601"/>
    <tableColumn id="14904" xr3:uid="{860EC629-3839-AD4D-8E15-E88E80A44316}" name="Column14868" dataDxfId="1600"/>
    <tableColumn id="14905" xr3:uid="{87F1D222-0D0A-C144-B2C5-0E9DF0802656}" name="Column14869" dataDxfId="1599"/>
    <tableColumn id="14906" xr3:uid="{D312EF40-C07B-0E4F-8F76-5ED3CF9F905B}" name="Column14870" dataDxfId="1598"/>
    <tableColumn id="14907" xr3:uid="{2E68CA62-C2BC-1243-8424-3C1BE5AEE666}" name="Column14871" dataDxfId="1597"/>
    <tableColumn id="14908" xr3:uid="{D9C892F4-3818-5348-AB34-DCEADC3566B7}" name="Column14872" dataDxfId="1596"/>
    <tableColumn id="14909" xr3:uid="{C267F68E-812D-A44B-B84C-537D33F4EEEA}" name="Column14873" dataDxfId="1595"/>
    <tableColumn id="14910" xr3:uid="{B55F0577-530E-CD4E-9EA2-A12666AD7CE1}" name="Column14874" dataDxfId="1594"/>
    <tableColumn id="14911" xr3:uid="{E97F094B-819D-3C49-9EC5-D517FFF2BDF4}" name="Column14875" dataDxfId="1593"/>
    <tableColumn id="14912" xr3:uid="{8E455909-D6EB-A149-A853-7E347A1077BF}" name="Column14876" dataDxfId="1592"/>
    <tableColumn id="14913" xr3:uid="{F50D2278-3031-2F44-8F2C-450131E7C3C4}" name="Column14877" dataDxfId="1591"/>
    <tableColumn id="14914" xr3:uid="{4E2A5351-943C-C64E-8131-28AF7D3875E0}" name="Column14878" dataDxfId="1590"/>
    <tableColumn id="14915" xr3:uid="{D5788AA6-CC55-6346-B096-6AF47022E063}" name="Column14879" dataDxfId="1589"/>
    <tableColumn id="14916" xr3:uid="{E49038FA-C9F5-8D49-8645-DE766676F25C}" name="Column14880" dataDxfId="1588"/>
    <tableColumn id="14917" xr3:uid="{A9A3F059-5925-484A-A6EA-7386EAA41CCA}" name="Column14881" dataDxfId="1587"/>
    <tableColumn id="14918" xr3:uid="{DE18134C-2FEE-DF42-9297-8AB1EA4F13F5}" name="Column14882" dataDxfId="1586"/>
    <tableColumn id="14919" xr3:uid="{4C17F49E-5980-B249-99C7-B13BE92F9959}" name="Column14883" dataDxfId="1585"/>
    <tableColumn id="14920" xr3:uid="{793458CA-8ECA-7C41-AD1B-B32276ADBF5D}" name="Column14884" dataDxfId="1584"/>
    <tableColumn id="14921" xr3:uid="{F352EAAB-62AB-C840-94BB-B4CAAF564B80}" name="Column14885" dataDxfId="1583"/>
    <tableColumn id="14922" xr3:uid="{E36148C0-D02A-A546-98BC-C11D6666A39A}" name="Column14886" dataDxfId="1582"/>
    <tableColumn id="14923" xr3:uid="{FAD82566-3E70-7D4F-AE1B-BFAA51A2D32E}" name="Column14887" dataDxfId="1581"/>
    <tableColumn id="14924" xr3:uid="{E0403AC3-FBB9-4E47-BAD9-9904F86B2878}" name="Column14888" dataDxfId="1580"/>
    <tableColumn id="14925" xr3:uid="{5E2719CE-119A-BA4A-85E9-4EDD2BBD2C58}" name="Column14889" dataDxfId="1579"/>
    <tableColumn id="14926" xr3:uid="{9CFFABEF-29EE-9541-A789-1B3C2FF99486}" name="Column14890" dataDxfId="1578"/>
    <tableColumn id="14927" xr3:uid="{B83B9E88-7E13-1B42-9EAA-0908B27AF1D3}" name="Column14891" dataDxfId="1577"/>
    <tableColumn id="14928" xr3:uid="{A340A0DF-8733-FE4B-8786-2DA97129A332}" name="Column14892" dataDxfId="1576"/>
    <tableColumn id="14929" xr3:uid="{38080CD5-09FE-1B48-8968-70A0816F6D88}" name="Column14893" dataDxfId="1575"/>
    <tableColumn id="14930" xr3:uid="{4B8D09DA-EE66-4140-8138-32EE285D0896}" name="Column14894" dataDxfId="1574"/>
    <tableColumn id="14931" xr3:uid="{C8FDC556-48B3-F745-A2E7-D823A02EED0E}" name="Column14895" dataDxfId="1573"/>
    <tableColumn id="14932" xr3:uid="{107100A6-67D9-DF41-8B05-153FF26B274F}" name="Column14896" dataDxfId="1572"/>
    <tableColumn id="14933" xr3:uid="{C3884E00-8375-E04E-95D8-3F994A7F97D9}" name="Column14897" dataDxfId="1571"/>
    <tableColumn id="14934" xr3:uid="{DD23760A-8D0F-1E49-ADBC-4E374832D04A}" name="Column14898" dataDxfId="1570"/>
    <tableColumn id="14935" xr3:uid="{693BD173-CCB9-E54D-89F8-8339119C7DCD}" name="Column14899" dataDxfId="1569"/>
    <tableColumn id="14936" xr3:uid="{119A7383-B63A-034F-943D-7382584DE8FC}" name="Column14900" dataDxfId="1568"/>
    <tableColumn id="14937" xr3:uid="{25236FDF-F93B-C94F-9363-8B9C3677921F}" name="Column14901" dataDxfId="1567"/>
    <tableColumn id="14938" xr3:uid="{6F3B599D-CDDE-4648-9FA6-60D1DD6CBBC4}" name="Column14902" dataDxfId="1566"/>
    <tableColumn id="14939" xr3:uid="{00DBA7D8-C46C-BC4B-BB64-F6B2FF3E920D}" name="Column14903" dataDxfId="1565"/>
    <tableColumn id="14940" xr3:uid="{70245B86-19A8-A344-A013-4464CEDF6AA2}" name="Column14904" dataDxfId="1564"/>
    <tableColumn id="14941" xr3:uid="{D9905ECA-7C77-6F4B-A36A-D3562F76245D}" name="Column14905" dataDxfId="1563"/>
    <tableColumn id="14942" xr3:uid="{44829288-CF52-2B44-B252-5F6C248872C1}" name="Column14906" dataDxfId="1562"/>
    <tableColumn id="14943" xr3:uid="{A2A7C348-E801-8C40-91A4-9258BD915865}" name="Column14907" dataDxfId="1561"/>
    <tableColumn id="14944" xr3:uid="{32160504-BE44-4148-8568-74C663DECF8D}" name="Column14908" dataDxfId="1560"/>
    <tableColumn id="14945" xr3:uid="{D392C199-7F19-B94E-B998-0622498ED640}" name="Column14909" dataDxfId="1559"/>
    <tableColumn id="14946" xr3:uid="{357C638D-A9DD-F144-BD2F-02A21C1F5D1C}" name="Column14910" dataDxfId="1558"/>
    <tableColumn id="14947" xr3:uid="{5EAFC70C-0DF1-0D4A-B6EB-4F211DBDCF2C}" name="Column14911" dataDxfId="1557"/>
    <tableColumn id="14948" xr3:uid="{D44FA878-D090-EB49-8E8A-84CB895B5658}" name="Column14912" dataDxfId="1556"/>
    <tableColumn id="14949" xr3:uid="{827BBB01-E5D7-CC4C-A4EB-F89E405F95AA}" name="Column14913" dataDxfId="1555"/>
    <tableColumn id="14950" xr3:uid="{35BBCDE8-D5B8-D847-96EF-5D4AD038250B}" name="Column14914" dataDxfId="1554"/>
    <tableColumn id="14951" xr3:uid="{3ABD2DC1-B4F6-E141-8D89-8077D9F47028}" name="Column14915" dataDxfId="1553"/>
    <tableColumn id="14952" xr3:uid="{C02C0DF1-50A2-C343-A6E9-B07C61E9CC06}" name="Column14916" dataDxfId="1552"/>
    <tableColumn id="14953" xr3:uid="{FDCE351F-8CBF-3746-AF56-9A5CE61E3BFD}" name="Column14917" dataDxfId="1551"/>
    <tableColumn id="14954" xr3:uid="{461CAADA-439C-4346-9CCE-24F9EEB4B75D}" name="Column14918" dataDxfId="1550"/>
    <tableColumn id="14955" xr3:uid="{F566F187-C5D1-C644-B861-8D4D8EAF3AB1}" name="Column14919" dataDxfId="1549"/>
    <tableColumn id="14956" xr3:uid="{0267E6B1-18F2-164A-84E6-7C95A0B66623}" name="Column14920" dataDxfId="1548"/>
    <tableColumn id="14957" xr3:uid="{7B00A32A-E391-024D-A759-F19C182D158F}" name="Column14921" dataDxfId="1547"/>
    <tableColumn id="14958" xr3:uid="{301C69D3-84D2-F84C-B60D-DADB36BB0335}" name="Column14922" dataDxfId="1546"/>
    <tableColumn id="14959" xr3:uid="{5561A7D9-8381-D84D-A05F-9ACF186F29D4}" name="Column14923" dataDxfId="1545"/>
    <tableColumn id="14960" xr3:uid="{9CEE4B21-C32E-CE4B-9F6B-FC25232F58BD}" name="Column14924" dataDxfId="1544"/>
    <tableColumn id="14961" xr3:uid="{C2175684-9B90-2A49-9006-D27354C5362C}" name="Column14925" dataDxfId="1543"/>
    <tableColumn id="14962" xr3:uid="{212E77E1-C884-124F-8090-4E2BC4A0AEC1}" name="Column14926" dataDxfId="1542"/>
    <tableColumn id="14963" xr3:uid="{33BFFF4B-283C-B749-986C-892489546540}" name="Column14927" dataDxfId="1541"/>
    <tableColumn id="14964" xr3:uid="{10E67057-99E3-5F4F-953A-5FB5698CCAC3}" name="Column14928" dataDxfId="1540"/>
    <tableColumn id="14965" xr3:uid="{492754F2-88AE-CB4F-B235-9C44CEF2E832}" name="Column14929" dataDxfId="1539"/>
    <tableColumn id="14966" xr3:uid="{559A9683-6453-E240-8512-BAC4BF1303DE}" name="Column14930" dataDxfId="1538"/>
    <tableColumn id="14967" xr3:uid="{20AE1767-D377-3D43-A3C2-96C066298365}" name="Column14931" dataDxfId="1537"/>
    <tableColumn id="14968" xr3:uid="{09C1A784-42D2-624E-931A-04F7FCF92B34}" name="Column14932" dataDxfId="1536"/>
    <tableColumn id="14969" xr3:uid="{7088F07E-9924-0D46-A7AC-6AFDC0460328}" name="Column14933" dataDxfId="1535"/>
    <tableColumn id="14970" xr3:uid="{744CF9B0-2050-AA40-B3CB-BE48BB1D1FE9}" name="Column14934" dataDxfId="1534"/>
    <tableColumn id="14971" xr3:uid="{8E90FFD9-78C8-1C4B-BE42-76C86D4E3A48}" name="Column14935" dataDxfId="1533"/>
    <tableColumn id="14972" xr3:uid="{E6B3E8C6-8188-CF4B-8579-89DD4D706353}" name="Column14936" dataDxfId="1532"/>
    <tableColumn id="14973" xr3:uid="{4AF588D5-320B-9B46-BBAF-C7BF3DEA71AA}" name="Column14937" dataDxfId="1531"/>
    <tableColumn id="14974" xr3:uid="{E107A910-ECE0-C24E-9629-351B168583DE}" name="Column14938" dataDxfId="1530"/>
    <tableColumn id="14975" xr3:uid="{A06FD04B-972B-014E-9004-1E1F804AAFE7}" name="Column14939" dataDxfId="1529"/>
    <tableColumn id="14976" xr3:uid="{77B30F72-14C8-4D44-9EF1-A1570372B711}" name="Column14940" dataDxfId="1528"/>
    <tableColumn id="14977" xr3:uid="{438F660F-719F-CE41-B884-1143F6F1048D}" name="Column14941" dataDxfId="1527"/>
    <tableColumn id="14978" xr3:uid="{B58F0953-03C7-7949-B9A3-D26A3BC8788D}" name="Column14942" dataDxfId="1526"/>
    <tableColumn id="14979" xr3:uid="{0A0EE3F8-2C31-3145-8B83-865BBB95B6E0}" name="Column14943" dataDxfId="1525"/>
    <tableColumn id="14980" xr3:uid="{37DCB1A7-88E5-5949-A968-F0CB9B700255}" name="Column14944" dataDxfId="1524"/>
    <tableColumn id="14981" xr3:uid="{EEED1950-5807-A844-A830-D35BF0346549}" name="Column14945" dataDxfId="1523"/>
    <tableColumn id="14982" xr3:uid="{7FBA4B73-8B7D-B344-875D-7354D040DBBA}" name="Column14946" dataDxfId="1522"/>
    <tableColumn id="14983" xr3:uid="{A88A6B57-3DFD-5447-A70C-4230B2355E68}" name="Column14947" dataDxfId="1521"/>
    <tableColumn id="14984" xr3:uid="{55BD498C-7033-D34E-A2E3-65A5F71373C3}" name="Column14948" dataDxfId="1520"/>
    <tableColumn id="14985" xr3:uid="{06356D19-6CF6-1048-BBAF-7C97BBDBFC19}" name="Column14949" dataDxfId="1519"/>
    <tableColumn id="14986" xr3:uid="{B29FC312-9915-3147-AA7B-646BD8ECFDCC}" name="Column14950" dataDxfId="1518"/>
    <tableColumn id="14987" xr3:uid="{9008AFB6-ED0B-DE40-B9EC-A671A83EEE53}" name="Column14951" dataDxfId="1517"/>
    <tableColumn id="14988" xr3:uid="{951A6E77-BBF3-9C4B-81C2-9D65916441BA}" name="Column14952" dataDxfId="1516"/>
    <tableColumn id="14989" xr3:uid="{32DFDF5C-0F85-C449-BD1B-6C4319AA9D1E}" name="Column14953" dataDxfId="1515"/>
    <tableColumn id="14990" xr3:uid="{FC2A4AE4-37B7-9A44-B4CC-6FA9876E42D2}" name="Column14954" dataDxfId="1514"/>
    <tableColumn id="14991" xr3:uid="{32756EE6-5A67-EC49-A0B6-3691114FCEE1}" name="Column14955" dataDxfId="1513"/>
    <tableColumn id="14992" xr3:uid="{32F90D99-6732-E846-A13F-246D7A3394EA}" name="Column14956" dataDxfId="1512"/>
    <tableColumn id="14993" xr3:uid="{4CF23D3F-2D14-9A40-BB8D-AE27941E5D03}" name="Column14957" dataDxfId="1511"/>
    <tableColumn id="14994" xr3:uid="{89BCD22C-3A54-264C-80E8-77C002D9F846}" name="Column14958" dataDxfId="1510"/>
    <tableColumn id="14995" xr3:uid="{90EB597F-6AF0-3A48-AED1-374C26C3BFA2}" name="Column14959" dataDxfId="1509"/>
    <tableColumn id="14996" xr3:uid="{1BD5CE2C-E036-1149-BC1A-D3AEFDE4AF00}" name="Column14960" dataDxfId="1508"/>
    <tableColumn id="14997" xr3:uid="{FD9C0265-076B-A440-A0B3-3C44D8500FF5}" name="Column14961" dataDxfId="1507"/>
    <tableColumn id="14998" xr3:uid="{11CF97EB-5E24-EC4D-AF1C-2C4A0A05CB81}" name="Column14962" dataDxfId="1506"/>
    <tableColumn id="14999" xr3:uid="{05E1AA69-0D2E-AB49-8448-359F3B0B215A}" name="Column14963" dataDxfId="1505"/>
    <tableColumn id="15000" xr3:uid="{A5A07F46-D5B1-334B-8448-0ADA137BA5C3}" name="Column14964" dataDxfId="1504"/>
    <tableColumn id="15001" xr3:uid="{2CF28EEE-86C0-D049-8DDB-A63127434926}" name="Column14965" dataDxfId="1503"/>
    <tableColumn id="15002" xr3:uid="{2B7A3B85-ECF3-7B40-A321-4A33ECEE0ADD}" name="Column14966" dataDxfId="1502"/>
    <tableColumn id="15003" xr3:uid="{66E5CDC1-2D40-0541-9D4D-CCF0864CE70F}" name="Column14967" dataDxfId="1501"/>
    <tableColumn id="15004" xr3:uid="{B1302096-47A9-F645-9325-ABA3C554EC2A}" name="Column14968" dataDxfId="1500"/>
    <tableColumn id="15005" xr3:uid="{8AE398E7-6677-6549-AFBC-3C7198155D49}" name="Column14969" dataDxfId="1499"/>
    <tableColumn id="15006" xr3:uid="{4D742074-BFEB-354B-820C-03E1115B40F1}" name="Column14970" dataDxfId="1498"/>
    <tableColumn id="15007" xr3:uid="{0AC98CDD-58B8-4846-A07B-41AE8DA08ED7}" name="Column14971" dataDxfId="1497"/>
    <tableColumn id="15008" xr3:uid="{DC53923E-29D9-484E-9CFD-9C2F2400E711}" name="Column14972" dataDxfId="1496"/>
    <tableColumn id="15009" xr3:uid="{DBCB0788-76B0-7443-8EF8-1CFF7D08A1F1}" name="Column14973" dataDxfId="1495"/>
    <tableColumn id="15010" xr3:uid="{0AE38D2B-0216-6946-A9F1-0BD4D884C670}" name="Column14974" dataDxfId="1494"/>
    <tableColumn id="15011" xr3:uid="{974BB720-60B1-9A47-8340-20FAB54F3BF4}" name="Column14975" dataDxfId="1493"/>
    <tableColumn id="15012" xr3:uid="{64C14F8D-D529-544E-ADC2-F3ABDE73A30C}" name="Column14976" dataDxfId="1492"/>
    <tableColumn id="15013" xr3:uid="{1AA5D733-0B4B-3D4E-BC55-6237346C5322}" name="Column14977" dataDxfId="1491"/>
    <tableColumn id="15014" xr3:uid="{2809E426-F667-5444-B63B-85B484088D19}" name="Column14978" dataDxfId="1490"/>
    <tableColumn id="15015" xr3:uid="{53F6F1A8-FA3A-A14A-AAD8-C0ABE6E2B1FE}" name="Column14979" dataDxfId="1489"/>
    <tableColumn id="15016" xr3:uid="{BA6315F5-BE14-194E-B4E2-E97BBF15640D}" name="Column14980" dataDxfId="1488"/>
    <tableColumn id="15017" xr3:uid="{62C76ED1-A973-FC47-9236-2E0F71BB7873}" name="Column14981" dataDxfId="1487"/>
    <tableColumn id="15018" xr3:uid="{86CBF7B3-C0F8-CC48-85D0-9108DA50F5F0}" name="Column14982" dataDxfId="1486"/>
    <tableColumn id="15019" xr3:uid="{16940219-18F5-AB4D-B8C4-D88916C5D307}" name="Column14983" dataDxfId="1485"/>
    <tableColumn id="15020" xr3:uid="{B064FA3C-F437-C548-9135-1F58F9C6DCDC}" name="Column14984" dataDxfId="1484"/>
    <tableColumn id="15021" xr3:uid="{CDC3C6C6-47A5-1F45-BE08-9FBE24CE0D46}" name="Column14985" dataDxfId="1483"/>
    <tableColumn id="15022" xr3:uid="{32A34779-6D8A-AA4B-AB05-C87B4453B7FA}" name="Column14986" dataDxfId="1482"/>
    <tableColumn id="15023" xr3:uid="{FC1C36F4-E20D-3542-A2CB-FE04B93EC3E0}" name="Column14987" dataDxfId="1481"/>
    <tableColumn id="15024" xr3:uid="{6C9BD631-F9D3-F242-B91C-966720BFE3EA}" name="Column14988" dataDxfId="1480"/>
    <tableColumn id="15025" xr3:uid="{05B052B2-7134-124B-A255-751EA11039B4}" name="Column14989" dataDxfId="1479"/>
    <tableColumn id="15026" xr3:uid="{4D771896-CD5D-DA4D-8A23-2450379E7DDB}" name="Column14990" dataDxfId="1478"/>
    <tableColumn id="15027" xr3:uid="{18959497-2FC4-B04B-A58C-9D473E4849EC}" name="Column14991" dataDxfId="1477"/>
    <tableColumn id="15028" xr3:uid="{6E3AF550-AC65-9843-BC44-D0902C6E116B}" name="Column14992" dataDxfId="1476"/>
    <tableColumn id="15029" xr3:uid="{A2764309-5EF1-5445-9E7B-0E090FF55A61}" name="Column14993" dataDxfId="1475"/>
    <tableColumn id="15030" xr3:uid="{20341A7A-5553-8C41-B1B9-04DAF3CA1BA9}" name="Column14994" dataDxfId="1474"/>
    <tableColumn id="15031" xr3:uid="{358780F1-8E5C-6A46-B941-4FCC700B1321}" name="Column14995" dataDxfId="1473"/>
    <tableColumn id="15032" xr3:uid="{BF94A908-C827-AB46-B0F6-E85FCDF0065E}" name="Column14996" dataDxfId="1472"/>
    <tableColumn id="15033" xr3:uid="{0B27E29E-6B5C-D344-A52D-973688259686}" name="Column14997" dataDxfId="1471"/>
    <tableColumn id="15034" xr3:uid="{4191DAAE-468A-A840-AE91-CAAE739662B5}" name="Column14998" dataDxfId="1470"/>
    <tableColumn id="15035" xr3:uid="{24F53278-B345-924E-84C9-BD0888303AE5}" name="Column14999" dataDxfId="1469"/>
    <tableColumn id="15036" xr3:uid="{C4C1637D-9036-874B-A929-A33D25BCDB83}" name="Column15000" dataDxfId="1468"/>
    <tableColumn id="15037" xr3:uid="{53E1C7B2-E434-D343-95AA-D61D9D5D93CD}" name="Column15001" dataDxfId="1467"/>
    <tableColumn id="15038" xr3:uid="{6290524A-80BC-1E42-B0ED-1E1917CE48E5}" name="Column15002" dataDxfId="1466"/>
    <tableColumn id="15039" xr3:uid="{3932D50A-2500-344C-B080-55EB7DC9DB2F}" name="Column15003" dataDxfId="1465"/>
    <tableColumn id="15040" xr3:uid="{110C9A5F-9EBC-D148-9B25-8ECAC4CC9175}" name="Column15004" dataDxfId="1464"/>
    <tableColumn id="15041" xr3:uid="{01F511FA-CF87-0E4C-81E7-40F8C4F3C26B}" name="Column15005" dataDxfId="1463"/>
    <tableColumn id="15042" xr3:uid="{A41AD46F-11F9-8C42-810F-304D337E09DE}" name="Column15006" dataDxfId="1462"/>
    <tableColumn id="15043" xr3:uid="{4B5F7284-6CDC-C54E-A43B-B5B326434D8E}" name="Column15007" dataDxfId="1461"/>
    <tableColumn id="15044" xr3:uid="{90D8387E-8087-A743-8F86-22E27CA48B6A}" name="Column15008" dataDxfId="1460"/>
    <tableColumn id="15045" xr3:uid="{50B93580-4E64-0F4C-8840-883479DE717A}" name="Column15009" dataDxfId="1459"/>
    <tableColumn id="15046" xr3:uid="{D7E93384-43BA-5446-8ADC-AAECA961899F}" name="Column15010" dataDxfId="1458"/>
    <tableColumn id="15047" xr3:uid="{932F272E-1FAE-3749-9C00-9C6DCC4A0237}" name="Column15011" dataDxfId="1457"/>
    <tableColumn id="15048" xr3:uid="{527C08CA-C68E-3643-AED2-00B904038FAE}" name="Column15012" dataDxfId="1456"/>
    <tableColumn id="15049" xr3:uid="{5A750DF2-E18F-1546-9A3F-59C9C71A0592}" name="Column15013" dataDxfId="1455"/>
    <tableColumn id="15050" xr3:uid="{A63B255E-4D79-9640-BE0C-18F8D32847F1}" name="Column15014" dataDxfId="1454"/>
    <tableColumn id="15051" xr3:uid="{EAA6D6F5-C4F7-B843-B3C4-4D766FBF76B3}" name="Column15015" dataDxfId="1453"/>
    <tableColumn id="15052" xr3:uid="{43C3A224-E0FF-A041-A39D-18333345A7EE}" name="Column15016" dataDxfId="1452"/>
    <tableColumn id="15053" xr3:uid="{FCBD015D-D9AD-9349-9965-6A52C91F9DBE}" name="Column15017" dataDxfId="1451"/>
    <tableColumn id="15054" xr3:uid="{8CAB214A-9CF2-2643-8033-AFB38750E1BB}" name="Column15018" dataDxfId="1450"/>
    <tableColumn id="15055" xr3:uid="{6C6EDC27-6CAF-7B4E-B0A4-C4478AFE72AE}" name="Column15019" dataDxfId="1449"/>
    <tableColumn id="15056" xr3:uid="{F7FCF220-55D3-DE47-AA2C-776179A4F77A}" name="Column15020" dataDxfId="1448"/>
    <tableColumn id="15057" xr3:uid="{9D949750-B413-3247-A844-3751E34F0E28}" name="Column15021" dataDxfId="1447"/>
    <tableColumn id="15058" xr3:uid="{D43C104C-A456-714C-9444-42D6CA686447}" name="Column15022" dataDxfId="1446"/>
    <tableColumn id="15059" xr3:uid="{1CCDE5D8-6FBD-CD40-AD46-35548049160B}" name="Column15023" dataDxfId="1445"/>
    <tableColumn id="15060" xr3:uid="{42DD0990-AB57-D340-A332-2EBE72ECF04F}" name="Column15024" dataDxfId="1444"/>
    <tableColumn id="15061" xr3:uid="{1A2A3FA6-309C-9A4F-8338-CD733C3270C2}" name="Column15025" dataDxfId="1443"/>
    <tableColumn id="15062" xr3:uid="{CEDDB376-308B-B74C-8A18-9D202C16C0DA}" name="Column15026" dataDxfId="1442"/>
    <tableColumn id="15063" xr3:uid="{B0B7C25B-5DE0-5E40-BB4E-6FC97919B032}" name="Column15027" dataDxfId="1441"/>
    <tableColumn id="15064" xr3:uid="{74D73E96-5FB8-7444-B765-EF1459C51151}" name="Column15028" dataDxfId="1440"/>
    <tableColumn id="15065" xr3:uid="{5982A9ED-A116-D74D-AF4E-FD7C9A4B6783}" name="Column15029" dataDxfId="1439"/>
    <tableColumn id="15066" xr3:uid="{4F25754C-B4C4-7D42-B7AD-90D7F7873589}" name="Column15030" dataDxfId="1438"/>
    <tableColumn id="15067" xr3:uid="{975ED365-D0EB-714F-855E-140C92FB95C6}" name="Column15031" dataDxfId="1437"/>
    <tableColumn id="15068" xr3:uid="{7CA83E17-CB5E-5B42-9E22-5F2706ED9172}" name="Column15032" dataDxfId="1436"/>
    <tableColumn id="15069" xr3:uid="{80A219B3-4B2F-5146-BB93-7F5A29FBD950}" name="Column15033" dataDxfId="1435"/>
    <tableColumn id="15070" xr3:uid="{DC1E2378-B69B-554A-B6C1-12B5580955F8}" name="Column15034" dataDxfId="1434"/>
    <tableColumn id="15071" xr3:uid="{4624705F-D35F-4B44-A7E1-4ACAA6A20F90}" name="Column15035" dataDxfId="1433"/>
    <tableColumn id="15072" xr3:uid="{15B5C8D3-B375-D540-BADB-3E9C4393502D}" name="Column15036" dataDxfId="1432"/>
    <tableColumn id="15073" xr3:uid="{B5003B2E-DF60-3F45-89A9-03A6F8D6BB61}" name="Column15037" dataDxfId="1431"/>
    <tableColumn id="15074" xr3:uid="{637AA0B2-2937-4244-8BC3-05AA4BF0037B}" name="Column15038" dataDxfId="1430"/>
    <tableColumn id="15075" xr3:uid="{AF5F30F0-D643-B34F-BB57-FF73F4589962}" name="Column15039" dataDxfId="1429"/>
    <tableColumn id="15076" xr3:uid="{B5202277-8DA4-2E4E-A7C2-02919F02874F}" name="Column15040" dataDxfId="1428"/>
    <tableColumn id="15077" xr3:uid="{2FEBC706-BD91-9A4E-B324-A8FD9EFE57F1}" name="Column15041" dataDxfId="1427"/>
    <tableColumn id="15078" xr3:uid="{B9AC7EFA-5DC3-8A42-8F15-23CC01E19B86}" name="Column15042" dataDxfId="1426"/>
    <tableColumn id="15079" xr3:uid="{869734BB-D049-1743-A272-9AB2CCA60593}" name="Column15043" dataDxfId="1425"/>
    <tableColumn id="15080" xr3:uid="{F435FE08-CBBA-8049-A4C0-793880D1BEA1}" name="Column15044" dataDxfId="1424"/>
    <tableColumn id="15081" xr3:uid="{7321934A-B9E2-C346-A60E-CE746F53E72E}" name="Column15045" dataDxfId="1423"/>
    <tableColumn id="15082" xr3:uid="{B39ABCC7-C8E4-6740-9111-8CC8C0FB6DEC}" name="Column15046" dataDxfId="1422"/>
    <tableColumn id="15083" xr3:uid="{B4F33934-2AE4-204A-A55B-6BB06E34A447}" name="Column15047" dataDxfId="1421"/>
    <tableColumn id="15084" xr3:uid="{20D25D76-A8A9-D34C-A801-4E3878279763}" name="Column15048" dataDxfId="1420"/>
    <tableColumn id="15085" xr3:uid="{BB5E3B45-9E4B-094B-B2CA-5638A3D6C68E}" name="Column15049" dataDxfId="1419"/>
    <tableColumn id="15086" xr3:uid="{47CFA230-0652-C941-9D9D-9C5AB555467D}" name="Column15050" dataDxfId="1418"/>
    <tableColumn id="15087" xr3:uid="{7A815050-30F3-A84B-A451-E0FD3D7CB66E}" name="Column15051" dataDxfId="1417"/>
    <tableColumn id="15088" xr3:uid="{6727DB27-A432-ED45-9673-12D99038A8A2}" name="Column15052" dataDxfId="1416"/>
    <tableColumn id="15089" xr3:uid="{09146A7D-D556-654F-944B-5F6503BADFCD}" name="Column15053" dataDxfId="1415"/>
    <tableColumn id="15090" xr3:uid="{D5ABCDAB-734B-9341-A762-0E6913AC3CC9}" name="Column15054" dataDxfId="1414"/>
    <tableColumn id="15091" xr3:uid="{268B670B-6A32-CF40-B302-E333B70D55C7}" name="Column15055" dataDxfId="1413"/>
    <tableColumn id="15092" xr3:uid="{9CBA9272-3F1D-114F-AA45-CFFE7B2BF371}" name="Column15056" dataDxfId="1412"/>
    <tableColumn id="15093" xr3:uid="{79024E94-C2C1-9143-9D32-3FBAA62BF797}" name="Column15057" dataDxfId="1411"/>
    <tableColumn id="15094" xr3:uid="{C3A295E9-08C8-1148-9FA9-C9DCD276CE17}" name="Column15058" dataDxfId="1410"/>
    <tableColumn id="15095" xr3:uid="{FCB22773-C8A4-7442-883A-213738A12B57}" name="Column15059" dataDxfId="1409"/>
    <tableColumn id="15096" xr3:uid="{667715CE-6CE9-3441-8EC9-A3AA96559D93}" name="Column15060" dataDxfId="1408"/>
    <tableColumn id="15097" xr3:uid="{19EA4B90-BAD5-EF43-97BF-D841CEF408FD}" name="Column15061" dataDxfId="1407"/>
    <tableColumn id="15098" xr3:uid="{2775A427-81C1-BB49-BB2F-A57791C12C01}" name="Column15062" dataDxfId="1406"/>
    <tableColumn id="15099" xr3:uid="{A710D235-D4D8-884D-8CAA-9DA5AC17DA4C}" name="Column15063" dataDxfId="1405"/>
    <tableColumn id="15100" xr3:uid="{C851C4C3-016F-E241-9CF5-8BB7E7BD8A02}" name="Column15064" dataDxfId="1404"/>
    <tableColumn id="15101" xr3:uid="{DF413A2C-8700-FE44-8DB0-C25078DD1BA2}" name="Column15065" dataDxfId="1403"/>
    <tableColumn id="15102" xr3:uid="{07EAC968-B769-AD4E-B522-72DBBFBDB9DC}" name="Column15066" dataDxfId="1402"/>
    <tableColumn id="15103" xr3:uid="{5A440F56-5567-EF44-9299-4A1C8EBE646D}" name="Column15067" dataDxfId="1401"/>
    <tableColumn id="15104" xr3:uid="{643E4FCB-3978-674C-B0FB-2759C971F31B}" name="Column15068" dataDxfId="1400"/>
    <tableColumn id="15105" xr3:uid="{999C0DD2-3AF8-2843-91CD-B5FF7B4D5869}" name="Column15069" dataDxfId="1399"/>
    <tableColumn id="15106" xr3:uid="{F80246EE-D83D-6C41-8249-459B03D715FA}" name="Column15070" dataDxfId="1398"/>
    <tableColumn id="15107" xr3:uid="{6A23E8FA-4B91-9E47-BD85-C2107137BA68}" name="Column15071" dataDxfId="1397"/>
    <tableColumn id="15108" xr3:uid="{E1C72413-702E-854C-85AA-0BDB9ECFC12A}" name="Column15072" dataDxfId="1396"/>
    <tableColumn id="15109" xr3:uid="{B1A5918C-0837-7A49-BCDB-7B0D3636435B}" name="Column15073" dataDxfId="1395"/>
    <tableColumn id="15110" xr3:uid="{44298374-7033-2047-8515-A4FE637E1FC9}" name="Column15074" dataDxfId="1394"/>
    <tableColumn id="15111" xr3:uid="{FC3A26FC-3C71-D74F-901E-68E8EBE6A548}" name="Column15075" dataDxfId="1393"/>
    <tableColumn id="15112" xr3:uid="{FAC3A69A-B40C-3545-B0DA-39C26C80A050}" name="Column15076" dataDxfId="1392"/>
    <tableColumn id="15113" xr3:uid="{0E0BF859-F603-1645-AE5F-3F37FE159829}" name="Column15077" dataDxfId="1391"/>
    <tableColumn id="15114" xr3:uid="{CD98C4C1-97D2-C24A-8B1D-CB01269FAA76}" name="Column15078" dataDxfId="1390"/>
    <tableColumn id="15115" xr3:uid="{3E24DF19-0D17-E04C-A9D6-C9E0AC1402A2}" name="Column15079" dataDxfId="1389"/>
    <tableColumn id="15116" xr3:uid="{85923C98-96AB-384F-9846-32B34C835DBE}" name="Column15080" dataDxfId="1388"/>
    <tableColumn id="15117" xr3:uid="{64CD9ED6-2848-A64A-89FF-0052DAA4ACD1}" name="Column15081" dataDxfId="1387"/>
    <tableColumn id="15118" xr3:uid="{E7952605-8C1C-8C4E-8EE8-D5CB1A358E5C}" name="Column15082" dataDxfId="1386"/>
    <tableColumn id="15119" xr3:uid="{74B6578E-F6C4-504F-B5EE-1B0E20E46A9F}" name="Column15083" dataDxfId="1385"/>
    <tableColumn id="15120" xr3:uid="{AE996063-168E-A243-94C4-DA5E0D377CBF}" name="Column15084" dataDxfId="1384"/>
    <tableColumn id="15121" xr3:uid="{F5EB7C67-08D1-CE48-B573-28B47796AF6E}" name="Column15085" dataDxfId="1383"/>
    <tableColumn id="15122" xr3:uid="{5B529805-468C-3F40-986D-2396313FF4A4}" name="Column15086" dataDxfId="1382"/>
    <tableColumn id="15123" xr3:uid="{A062C58E-3CBE-3144-8112-9BDFBF21D0AB}" name="Column15087" dataDxfId="1381"/>
    <tableColumn id="15124" xr3:uid="{61ACAC4E-FD97-C74E-A017-4500F7EEFB2E}" name="Column15088" dataDxfId="1380"/>
    <tableColumn id="15125" xr3:uid="{3C9769D9-6D43-E748-BECC-44552C08CA1A}" name="Column15089" dataDxfId="1379"/>
    <tableColumn id="15126" xr3:uid="{6A761DCA-2114-8E47-8C5D-3764EFE18639}" name="Column15090" dataDxfId="1378"/>
    <tableColumn id="15127" xr3:uid="{512B68A6-6740-4B4C-BFE1-2487778E76A0}" name="Column15091" dataDxfId="1377"/>
    <tableColumn id="15128" xr3:uid="{9E213790-2E68-A84B-94B0-CB21F64CA709}" name="Column15092" dataDxfId="1376"/>
    <tableColumn id="15129" xr3:uid="{F3DC750B-4F55-B048-B415-F3445EA52497}" name="Column15093" dataDxfId="1375"/>
    <tableColumn id="15130" xr3:uid="{CD07CA73-2A64-F94A-AA40-B93C6CA336A8}" name="Column15094" dataDxfId="1374"/>
    <tableColumn id="15131" xr3:uid="{4611449F-7247-6646-8BEB-E6B29972E425}" name="Column15095" dataDxfId="1373"/>
    <tableColumn id="15132" xr3:uid="{F723EB05-F6C9-1442-A1EF-E3B27DBE367F}" name="Column15096" dataDxfId="1372"/>
    <tableColumn id="15133" xr3:uid="{0EE92361-79C4-E64C-BB1F-4270FFA4E4AE}" name="Column15097" dataDxfId="1371"/>
    <tableColumn id="15134" xr3:uid="{EE0B66EF-4A33-334A-87CD-D6E807C210EB}" name="Column15098" dataDxfId="1370"/>
    <tableColumn id="15135" xr3:uid="{F0A56040-4E02-F946-A4AF-D9B2760908EB}" name="Column15099" dataDxfId="1369"/>
    <tableColumn id="15136" xr3:uid="{136DBF14-B759-FF4D-A7AE-4E37353E8E94}" name="Column15100" dataDxfId="1368"/>
    <tableColumn id="15137" xr3:uid="{3E07972B-20E2-FE42-8829-3CD305C2D854}" name="Column15101" dataDxfId="1367"/>
    <tableColumn id="15138" xr3:uid="{0E4AA5D5-8ECF-1347-8727-AF0F67373A69}" name="Column15102" dataDxfId="1366"/>
    <tableColumn id="15139" xr3:uid="{47A5E5FB-F4BD-3E42-ACE6-2CBB5C3C638D}" name="Column15103" dataDxfId="1365"/>
    <tableColumn id="15140" xr3:uid="{987F105D-984E-284B-AE20-1384B8D2E408}" name="Column15104" dataDxfId="1364"/>
    <tableColumn id="15141" xr3:uid="{3F4AD9C4-EB0F-BC4A-9B9B-48EED40035AB}" name="Column15105" dataDxfId="1363"/>
    <tableColumn id="15142" xr3:uid="{09EB877E-C923-B54C-98C2-31DE8DF72C19}" name="Column15106" dataDxfId="1362"/>
    <tableColumn id="15143" xr3:uid="{86372343-AA6E-184B-9242-DE764324FF09}" name="Column15107" dataDxfId="1361"/>
    <tableColumn id="15144" xr3:uid="{2D70D415-34CB-E040-B433-65F014154CF1}" name="Column15108" dataDxfId="1360"/>
    <tableColumn id="15145" xr3:uid="{4A4CAF96-1EB1-8049-9FBF-520A70AEC6AE}" name="Column15109" dataDxfId="1359"/>
    <tableColumn id="15146" xr3:uid="{D0890DDE-0D26-2649-AEF2-F52352FA1AF6}" name="Column15110" dataDxfId="1358"/>
    <tableColumn id="15147" xr3:uid="{2B7BE6A1-7489-664E-ACCE-8FACC2E10656}" name="Column15111" dataDxfId="1357"/>
    <tableColumn id="15148" xr3:uid="{FB15043D-62EE-3B49-8A82-74C515BB1429}" name="Column15112" dataDxfId="1356"/>
    <tableColumn id="15149" xr3:uid="{21793D61-1B61-1C46-934A-9ADCF21A4CAD}" name="Column15113" dataDxfId="1355"/>
    <tableColumn id="15150" xr3:uid="{153F54B3-C856-6640-A91D-6E121B409D27}" name="Column15114" dataDxfId="1354"/>
    <tableColumn id="15151" xr3:uid="{95FA9142-4433-C245-8E99-72BC0D19FBD8}" name="Column15115" dataDxfId="1353"/>
    <tableColumn id="15152" xr3:uid="{89D54D56-041B-CC4A-A6FA-EA7E914743AF}" name="Column15116" dataDxfId="1352"/>
    <tableColumn id="15153" xr3:uid="{79D51BF7-E055-4F4E-8B90-1614171DF346}" name="Column15117" dataDxfId="1351"/>
    <tableColumn id="15154" xr3:uid="{27F92BFC-9792-1448-A308-DB814276E981}" name="Column15118" dataDxfId="1350"/>
    <tableColumn id="15155" xr3:uid="{39348281-B070-2C4C-81C5-7DC31743C94B}" name="Column15119" dataDxfId="1349"/>
    <tableColumn id="15156" xr3:uid="{9A5FD4F0-AC11-3D4D-9090-F439F20BA006}" name="Column15120" dataDxfId="1348"/>
    <tableColumn id="15157" xr3:uid="{9F867FD2-A342-9745-AB53-B9CF70EF8A04}" name="Column15121" dataDxfId="1347"/>
    <tableColumn id="15158" xr3:uid="{1AA0B2C0-BDFF-3B46-9535-787D6A101C1C}" name="Column15122" dataDxfId="1346"/>
    <tableColumn id="15159" xr3:uid="{2E7584F7-59A5-004F-82DB-EFE384FA1C10}" name="Column15123" dataDxfId="1345"/>
    <tableColumn id="15160" xr3:uid="{39F99A9F-0E7D-E14F-B412-B11A44F42544}" name="Column15124" dataDxfId="1344"/>
    <tableColumn id="15161" xr3:uid="{1A12AE0A-484B-C341-8481-5C3055CACF9D}" name="Column15125" dataDxfId="1343"/>
    <tableColumn id="15162" xr3:uid="{C19287DB-27C9-C240-9320-8B9643567675}" name="Column15126" dataDxfId="1342"/>
    <tableColumn id="15163" xr3:uid="{C7CE4CF3-9861-D84F-9D7C-E1F1E2960893}" name="Column15127" dataDxfId="1341"/>
    <tableColumn id="15164" xr3:uid="{DBA8A33B-C670-574E-8A1A-FC960CC46211}" name="Column15128" dataDxfId="1340"/>
    <tableColumn id="15165" xr3:uid="{7AED94DE-257E-2946-AF10-50DA897C3ABF}" name="Column15129" dataDxfId="1339"/>
    <tableColumn id="15166" xr3:uid="{DD3DE5DE-AF9D-8D4F-BA09-DFCCA5AB0BDE}" name="Column15130" dataDxfId="1338"/>
    <tableColumn id="15167" xr3:uid="{A572BC45-4A7A-6342-9049-565F33D000F4}" name="Column15131" dataDxfId="1337"/>
    <tableColumn id="15168" xr3:uid="{396A4897-AB87-0149-82BE-FBA78B675AA2}" name="Column15132" dataDxfId="1336"/>
    <tableColumn id="15169" xr3:uid="{15B26A1D-F66D-6946-8127-CA57B39A730A}" name="Column15133" dataDxfId="1335"/>
    <tableColumn id="15170" xr3:uid="{3F59139D-E231-4142-BF46-CE317109FB24}" name="Column15134" dataDxfId="1334"/>
    <tableColumn id="15171" xr3:uid="{06BC458F-A690-AB4D-91B5-99B3B0D547B3}" name="Column15135" dataDxfId="1333"/>
    <tableColumn id="15172" xr3:uid="{934DCC43-1262-AB46-88B8-5387AEEF27BE}" name="Column15136" dataDxfId="1332"/>
    <tableColumn id="15173" xr3:uid="{47E2787D-0B94-114F-B351-4DE1A95356EB}" name="Column15137" dataDxfId="1331"/>
    <tableColumn id="15174" xr3:uid="{17A0661A-ED02-6B4F-84DB-4E75DF1275D1}" name="Column15138" dataDxfId="1330"/>
    <tableColumn id="15175" xr3:uid="{1A12AA25-8DD2-D14F-A0A3-D63BA81E308C}" name="Column15139" dataDxfId="1329"/>
    <tableColumn id="15176" xr3:uid="{9AF8B9EE-0BDF-D744-AAF7-62608150BE56}" name="Column15140" dataDxfId="1328"/>
    <tableColumn id="15177" xr3:uid="{C3998B12-125E-8E4A-939B-137184E931B3}" name="Column15141" dataDxfId="1327"/>
    <tableColumn id="15178" xr3:uid="{7891C84E-E8E6-DA40-9834-DBFDAE66C1DC}" name="Column15142" dataDxfId="1326"/>
    <tableColumn id="15179" xr3:uid="{C21F26E2-66F1-9A4E-8CA3-11A605DE598C}" name="Column15143" dataDxfId="1325"/>
    <tableColumn id="15180" xr3:uid="{04A2FEBC-6831-0540-88A2-1CFC7E934CEF}" name="Column15144" dataDxfId="1324"/>
    <tableColumn id="15181" xr3:uid="{981632AB-162F-7A47-B1ED-DADE142FB738}" name="Column15145" dataDxfId="1323"/>
    <tableColumn id="15182" xr3:uid="{C9902204-EA6D-914A-BA49-3BFE2A39E01B}" name="Column15146" dataDxfId="1322"/>
    <tableColumn id="15183" xr3:uid="{9CEEB304-6713-E744-AF1B-4C59285598B0}" name="Column15147" dataDxfId="1321"/>
    <tableColumn id="15184" xr3:uid="{C915D82F-B8D3-794B-A450-028473B6C5F7}" name="Column15148" dataDxfId="1320"/>
    <tableColumn id="15185" xr3:uid="{64A9491C-AAB2-CD4B-96F5-98A4E87A44C8}" name="Column15149" dataDxfId="1319"/>
    <tableColumn id="15186" xr3:uid="{673DF022-A035-9046-8C22-B8AFD13344FA}" name="Column15150" dataDxfId="1318"/>
    <tableColumn id="15187" xr3:uid="{A9F8E751-4535-8D4B-990E-23AF6D08F9FF}" name="Column15151" dataDxfId="1317"/>
    <tableColumn id="15188" xr3:uid="{C81EB93B-40F6-0945-9ED1-3B2A28FEB9CE}" name="Column15152" dataDxfId="1316"/>
    <tableColumn id="15189" xr3:uid="{BC459157-118E-1846-92C3-CC3544945E7E}" name="Column15153" dataDxfId="1315"/>
    <tableColumn id="15190" xr3:uid="{EE0E82DE-1FE9-1040-9C7A-A6157AB5DD81}" name="Column15154" dataDxfId="1314"/>
    <tableColumn id="15191" xr3:uid="{431752FA-2BF8-9A48-95DD-3C8EF3721813}" name="Column15155" dataDxfId="1313"/>
    <tableColumn id="15192" xr3:uid="{0EB962BF-EEF4-CB4C-8856-E10E385CF7C7}" name="Column15156" dataDxfId="1312"/>
    <tableColumn id="15193" xr3:uid="{F442281D-BCF5-4849-942D-D7C41955362A}" name="Column15157" dataDxfId="1311"/>
    <tableColumn id="15194" xr3:uid="{6BFBBFA4-014C-414B-B731-79A22E7BA54C}" name="Column15158" dataDxfId="1310"/>
    <tableColumn id="15195" xr3:uid="{5967C044-9225-8E45-A7F7-AF07B9F55C62}" name="Column15159" dataDxfId="1309"/>
    <tableColumn id="15196" xr3:uid="{2E1CFF71-4331-8F48-90AF-4C5BF0084C5B}" name="Column15160" dataDxfId="1308"/>
    <tableColumn id="15197" xr3:uid="{9257A1DE-3E7F-7A46-9B6D-C7A4D7AB390A}" name="Column15161" dataDxfId="1307"/>
    <tableColumn id="15198" xr3:uid="{699C6A8E-8B9E-7C41-A174-44A1FA50D516}" name="Column15162" dataDxfId="1306"/>
    <tableColumn id="15199" xr3:uid="{AD04ED9A-1A38-5C46-937C-1898C30D71D4}" name="Column15163" dataDxfId="1305"/>
    <tableColumn id="15200" xr3:uid="{02FAC4F8-089F-5841-AFF5-D4AFBEB9A1BA}" name="Column15164" dataDxfId="1304"/>
    <tableColumn id="15201" xr3:uid="{F63E1A73-91C0-3D4E-9AAB-DFD5DEE0410D}" name="Column15165" dataDxfId="1303"/>
    <tableColumn id="15202" xr3:uid="{83C57861-30D5-9A40-9757-1F95DA3D97D1}" name="Column15166" dataDxfId="1302"/>
    <tableColumn id="15203" xr3:uid="{C5681403-0EAC-FB4B-A634-DE92286DB1EC}" name="Column15167" dataDxfId="1301"/>
    <tableColumn id="15204" xr3:uid="{1582FA20-9558-6E42-81CF-2D1F3563C23F}" name="Column15168" dataDxfId="1300"/>
    <tableColumn id="15205" xr3:uid="{AAB890B6-D852-754E-90D1-D900E4EF169C}" name="Column15169" dataDxfId="1299"/>
    <tableColumn id="15206" xr3:uid="{5AE998D3-02AA-4946-8994-89F470112B70}" name="Column15170" dataDxfId="1298"/>
    <tableColumn id="15207" xr3:uid="{013A100F-C858-0E44-AE2C-90939F18705D}" name="Column15171" dataDxfId="1297"/>
    <tableColumn id="15208" xr3:uid="{0EA0F673-342E-8A41-A1A8-8E53C98D61F9}" name="Column15172" dataDxfId="1296"/>
    <tableColumn id="15209" xr3:uid="{2A893A38-2744-F94E-B33E-212CB478C14D}" name="Column15173" dataDxfId="1295"/>
    <tableColumn id="15210" xr3:uid="{AE9F28EF-4372-5E40-8E6B-5DD4951F28E1}" name="Column15174" dataDxfId="1294"/>
    <tableColumn id="15211" xr3:uid="{DCEF4B37-D342-8847-95EA-E3E7093A2F4B}" name="Column15175" dataDxfId="1293"/>
    <tableColumn id="15212" xr3:uid="{72AB96C6-6B5D-1D4F-B21F-424FEB16F3C0}" name="Column15176" dataDxfId="1292"/>
    <tableColumn id="15213" xr3:uid="{28AFAAA6-5546-F949-9A84-6E4BC7C9A2D0}" name="Column15177" dataDxfId="1291"/>
    <tableColumn id="15214" xr3:uid="{B989D2B3-ABA5-B24C-8BB8-F7BCB55A917D}" name="Column15178" dataDxfId="1290"/>
    <tableColumn id="15215" xr3:uid="{9DA5A5FC-E83D-4C45-8186-29AD4D89F1E7}" name="Column15179" dataDxfId="1289"/>
    <tableColumn id="15216" xr3:uid="{489C2F71-320C-1849-82A6-DE6F006BDBDB}" name="Column15180" dataDxfId="1288"/>
    <tableColumn id="15217" xr3:uid="{6A31F06B-F7E8-B343-9570-F4036AF34DBD}" name="Column15181" dataDxfId="1287"/>
    <tableColumn id="15218" xr3:uid="{88CF3EE0-20E5-FB4E-99CF-9C12446582FF}" name="Column15182" dataDxfId="1286"/>
    <tableColumn id="15219" xr3:uid="{658F6859-2755-424B-81B1-3D62050F349A}" name="Column15183" dataDxfId="1285"/>
    <tableColumn id="15220" xr3:uid="{1E70C4CA-FECB-4940-8DC6-40641DA4D835}" name="Column15184" dataDxfId="1284"/>
    <tableColumn id="15221" xr3:uid="{DE4CEE12-CC80-F143-AA0F-A75687E4E723}" name="Column15185" dataDxfId="1283"/>
    <tableColumn id="15222" xr3:uid="{FA5AE458-0A73-B04C-8FBC-77B88BCC83D6}" name="Column15186" dataDxfId="1282"/>
    <tableColumn id="15223" xr3:uid="{8527ACAF-1415-DF4B-959F-7CF1CF6BCB8E}" name="Column15187" dataDxfId="1281"/>
    <tableColumn id="15224" xr3:uid="{F68F9201-27E5-1C42-B993-1820B23A4262}" name="Column15188" dataDxfId="1280"/>
    <tableColumn id="15225" xr3:uid="{E58153D0-86C1-8344-BD5C-F550CFB98CC5}" name="Column15189" dataDxfId="1279"/>
    <tableColumn id="15226" xr3:uid="{5DAA691A-0627-AC49-BC25-CD7A44683E9B}" name="Column15190" dataDxfId="1278"/>
    <tableColumn id="15227" xr3:uid="{685B5D15-F2BB-FA46-BBD3-2D8465C36C7F}" name="Column15191" dataDxfId="1277"/>
    <tableColumn id="15228" xr3:uid="{1AF05725-A2EF-F648-8FE9-60537D0ED888}" name="Column15192" dataDxfId="1276"/>
    <tableColumn id="15229" xr3:uid="{7A8D5F67-9CE4-2448-A210-64390EA7BDF9}" name="Column15193" dataDxfId="1275"/>
    <tableColumn id="15230" xr3:uid="{84FE4405-AF86-AF40-81D2-63FFA2DC5948}" name="Column15194" dataDxfId="1274"/>
    <tableColumn id="15231" xr3:uid="{19FDA4A6-6737-FB49-9D02-31432C3906AC}" name="Column15195" dataDxfId="1273"/>
    <tableColumn id="15232" xr3:uid="{ECB6B5D8-0EED-0949-B4A0-98663C3D380D}" name="Column15196" dataDxfId="1272"/>
    <tableColumn id="15233" xr3:uid="{B53A5471-35E7-3C44-8F0D-FB9DE0F305D9}" name="Column15197" dataDxfId="1271"/>
    <tableColumn id="15234" xr3:uid="{6112BD7D-4E98-FE4B-83A8-CB257DE8179B}" name="Column15198" dataDxfId="1270"/>
    <tableColumn id="15235" xr3:uid="{622BCC7F-79C4-ED40-BD1E-52AE39DAD187}" name="Column15199" dataDxfId="1269"/>
    <tableColumn id="15236" xr3:uid="{BE2A016F-70FB-7749-AFF5-0CC578212936}" name="Column15200" dataDxfId="1268"/>
    <tableColumn id="15237" xr3:uid="{52B622DD-120E-3246-BCB4-31481C2EAED3}" name="Column15201" dataDxfId="1267"/>
    <tableColumn id="15238" xr3:uid="{F6CBE272-0A71-A24E-8BA8-F552B0977B10}" name="Column15202" dataDxfId="1266"/>
    <tableColumn id="15239" xr3:uid="{2B8DFF60-A66F-6E48-A294-FF23C54F0011}" name="Column15203" dataDxfId="1265"/>
    <tableColumn id="15240" xr3:uid="{D76257A1-2AD8-8947-9548-8CCD2E19BB9B}" name="Column15204" dataDxfId="1264"/>
    <tableColumn id="15241" xr3:uid="{5CCDDA03-5612-7541-AAE3-8FDB5BE99493}" name="Column15205" dataDxfId="1263"/>
    <tableColumn id="15242" xr3:uid="{466B8810-FA53-904C-AF2F-BD33F7877A10}" name="Column15206" dataDxfId="1262"/>
    <tableColumn id="15243" xr3:uid="{65AD1603-0FBA-B344-93D6-022E60174E10}" name="Column15207" dataDxfId="1261"/>
    <tableColumn id="15244" xr3:uid="{BE34405F-45B3-2C40-ACA8-C5101490F334}" name="Column15208" dataDxfId="1260"/>
    <tableColumn id="15245" xr3:uid="{562B169E-6881-594E-97EB-7D4DE1C655D2}" name="Column15209" dataDxfId="1259"/>
    <tableColumn id="15246" xr3:uid="{2EFFBF59-AA43-3B4B-94C5-ACAEEEBF7EAC}" name="Column15210" dataDxfId="1258"/>
    <tableColumn id="15247" xr3:uid="{A02EFF24-C3CC-6442-BA7B-1CD6A1A96922}" name="Column15211" dataDxfId="1257"/>
    <tableColumn id="15248" xr3:uid="{0FA74D99-001A-EA4A-8E6C-098A1FB06E9C}" name="Column15212" dataDxfId="1256"/>
    <tableColumn id="15249" xr3:uid="{5535C2D7-3790-3A4A-991A-A888BBBEFBA9}" name="Column15213" dataDxfId="1255"/>
    <tableColumn id="15250" xr3:uid="{15711F7C-C6E4-0E48-9A08-4A8C59590D91}" name="Column15214" dataDxfId="1254"/>
    <tableColumn id="15251" xr3:uid="{EC5332BE-06AF-8B40-B816-3F604CC38ADB}" name="Column15215" dataDxfId="1253"/>
    <tableColumn id="15252" xr3:uid="{26E6B674-15C8-4C47-88C5-57F07A87899A}" name="Column15216" dataDxfId="1252"/>
    <tableColumn id="15253" xr3:uid="{2686773A-1DF0-5B41-9A62-53A8529295E1}" name="Column15217" dataDxfId="1251"/>
    <tableColumn id="15254" xr3:uid="{F084EAB1-66BD-9C4E-82AF-C104FFC72C56}" name="Column15218" dataDxfId="1250"/>
    <tableColumn id="15255" xr3:uid="{59368C6D-5A02-8648-A435-4E8BB21D1058}" name="Column15219" dataDxfId="1249"/>
    <tableColumn id="15256" xr3:uid="{2BD1EB6E-5CED-4E41-8C00-421488D39AC6}" name="Column15220" dataDxfId="1248"/>
    <tableColumn id="15257" xr3:uid="{ECD0C040-B7D6-7749-A9E7-103A897EC87F}" name="Column15221" dataDxfId="1247"/>
    <tableColumn id="15258" xr3:uid="{1D8E9A47-391B-F745-B864-710B85E616B5}" name="Column15222" dataDxfId="1246"/>
    <tableColumn id="15259" xr3:uid="{3915791F-D751-8E49-868F-255626E46BA7}" name="Column15223" dataDxfId="1245"/>
    <tableColumn id="15260" xr3:uid="{95DBE9D5-F796-4E44-BECC-A9F1E6CD1190}" name="Column15224" dataDxfId="1244"/>
    <tableColumn id="15261" xr3:uid="{6391B4A8-096E-6040-BA7C-8DE27D44D1CA}" name="Column15225" dataDxfId="1243"/>
    <tableColumn id="15262" xr3:uid="{9AA12605-7E03-EB4D-979E-973CF76193E4}" name="Column15226" dataDxfId="1242"/>
    <tableColumn id="15263" xr3:uid="{C4E6DC0A-F64B-7B4A-A3CC-D05107688719}" name="Column15227" dataDxfId="1241"/>
    <tableColumn id="15264" xr3:uid="{58734567-43F5-7841-90BC-7C74693809CE}" name="Column15228" dataDxfId="1240"/>
    <tableColumn id="15265" xr3:uid="{84D7134E-CD31-504F-AE7A-730775CC4CFE}" name="Column15229" dataDxfId="1239"/>
    <tableColumn id="15266" xr3:uid="{08548138-7EB5-6A4B-8BAD-B4D8AF5AF674}" name="Column15230" dataDxfId="1238"/>
    <tableColumn id="15267" xr3:uid="{8419798B-A1E1-9B43-8794-BDAA173EF17C}" name="Column15231" dataDxfId="1237"/>
    <tableColumn id="15268" xr3:uid="{499E041C-565C-3842-89C3-3144FB28D0F9}" name="Column15232" dataDxfId="1236"/>
    <tableColumn id="15269" xr3:uid="{74B26147-6ED2-9F4E-A7DF-0E2FBA82B5A1}" name="Column15233" dataDxfId="1235"/>
    <tableColumn id="15270" xr3:uid="{DEBD6170-135A-134A-A2D6-DDFFC4B67670}" name="Column15234" dataDxfId="1234"/>
    <tableColumn id="15271" xr3:uid="{F2C46A14-9390-2D43-ACD7-950658EBED9C}" name="Column15235" dataDxfId="1233"/>
    <tableColumn id="15272" xr3:uid="{7454F58D-4E7C-FE43-B454-532A1C285341}" name="Column15236" dataDxfId="1232"/>
    <tableColumn id="15273" xr3:uid="{55072CB0-63E8-7548-AA8F-6AC2CF365121}" name="Column15237" dataDxfId="1231"/>
    <tableColumn id="15274" xr3:uid="{601388AF-C47C-3042-880C-0655BC80B480}" name="Column15238" dataDxfId="1230"/>
    <tableColumn id="15275" xr3:uid="{EF074538-FAE0-9F4B-9807-80A401A6475D}" name="Column15239" dataDxfId="1229"/>
    <tableColumn id="15276" xr3:uid="{81D61FAB-BA4E-3D4D-828D-7C19F7A4A643}" name="Column15240" dataDxfId="1228"/>
    <tableColumn id="15277" xr3:uid="{FEA30EC5-2C2C-E948-A60D-DB973A1FE553}" name="Column15241" dataDxfId="1227"/>
    <tableColumn id="15278" xr3:uid="{71AC327D-56F2-5040-9D91-D12474297717}" name="Column15242" dataDxfId="1226"/>
    <tableColumn id="15279" xr3:uid="{5E044251-3893-5646-9ED9-47AF505237C4}" name="Column15243" dataDxfId="1225"/>
    <tableColumn id="15280" xr3:uid="{253D8942-D557-634B-9E26-16C10031FEE0}" name="Column15244" dataDxfId="1224"/>
    <tableColumn id="15281" xr3:uid="{F2E079C9-BDC3-2B4E-810E-B5C96F239A20}" name="Column15245" dataDxfId="1223"/>
    <tableColumn id="15282" xr3:uid="{59C64CF5-1112-BB4B-935F-CDAA1FD97CA2}" name="Column15246" dataDxfId="1222"/>
    <tableColumn id="15283" xr3:uid="{987BFFFD-196F-8A4B-8DC6-154E3158008D}" name="Column15247" dataDxfId="1221"/>
    <tableColumn id="15284" xr3:uid="{6559A340-E117-194C-A11C-302EE3650B09}" name="Column15248" dataDxfId="1220"/>
    <tableColumn id="15285" xr3:uid="{93CF0BD0-301C-2945-B635-88ED4CFC5772}" name="Column15249" dataDxfId="1219"/>
    <tableColumn id="15286" xr3:uid="{F48ACF43-3D1F-9B4D-8446-105F7A5A4982}" name="Column15250" dataDxfId="1218"/>
    <tableColumn id="15287" xr3:uid="{33C7FA23-15DB-7043-960F-ECB80291E29D}" name="Column15251" dataDxfId="1217"/>
    <tableColumn id="15288" xr3:uid="{B54FB412-609A-A049-B2B2-49B1E283EB65}" name="Column15252" dataDxfId="1216"/>
    <tableColumn id="15289" xr3:uid="{3FD15FF7-C693-2F40-AE2F-0F969FD4E556}" name="Column15253" dataDxfId="1215"/>
    <tableColumn id="15290" xr3:uid="{C36CDB8D-1008-4146-894C-7D32AD15CC7A}" name="Column15254" dataDxfId="1214"/>
    <tableColumn id="15291" xr3:uid="{5DFA16BE-8285-3447-933F-18BF44A66761}" name="Column15255" dataDxfId="1213"/>
    <tableColumn id="15292" xr3:uid="{50058A80-8CE0-334D-B06D-0848071153DE}" name="Column15256" dataDxfId="1212"/>
    <tableColumn id="15293" xr3:uid="{389CDB42-F1F6-7D44-8120-7455BAE9BCB8}" name="Column15257" dataDxfId="1211"/>
    <tableColumn id="15294" xr3:uid="{770AA538-6CA4-B84F-88C5-7D698F289DFA}" name="Column15258" dataDxfId="1210"/>
    <tableColumn id="15295" xr3:uid="{B44C6B8E-4BDE-AB4A-AACD-F6AB79FEE8F8}" name="Column15259" dataDxfId="1209"/>
    <tableColumn id="15296" xr3:uid="{DBB6CFC6-056F-9845-9B76-62CFE3CA9175}" name="Column15260" dataDxfId="1208"/>
    <tableColumn id="15297" xr3:uid="{9F9ADCD4-84BA-5940-BCCB-A6BD62EC039A}" name="Column15261" dataDxfId="1207"/>
    <tableColumn id="15298" xr3:uid="{0FD61F22-10C2-1F44-B902-92A7A1EEA026}" name="Column15262" dataDxfId="1206"/>
    <tableColumn id="15299" xr3:uid="{EE11A68A-FACF-2246-ABA8-07084FB79A8F}" name="Column15263" dataDxfId="1205"/>
    <tableColumn id="15300" xr3:uid="{7F8F7E30-D36E-D941-8CC2-9FB28AC4904A}" name="Column15264" dataDxfId="1204"/>
    <tableColumn id="15301" xr3:uid="{94003286-049D-BD41-A6B7-C9017ADA5FE8}" name="Column15265" dataDxfId="1203"/>
    <tableColumn id="15302" xr3:uid="{F8B48483-7FF7-4043-BA52-D6E6B88FDB55}" name="Column15266" dataDxfId="1202"/>
    <tableColumn id="15303" xr3:uid="{E371750A-4000-EE41-A8E2-5E5B81D30EC3}" name="Column15267" dataDxfId="1201"/>
    <tableColumn id="15304" xr3:uid="{6FCB3FD2-685A-7441-8B6B-FC3744F33638}" name="Column15268" dataDxfId="1200"/>
    <tableColumn id="15305" xr3:uid="{37C24063-72AD-8341-BB3C-54699C411B78}" name="Column15269" dataDxfId="1199"/>
    <tableColumn id="15306" xr3:uid="{3E61AEE1-66F3-F048-9FBC-48114EC9E476}" name="Column15270" dataDxfId="1198"/>
    <tableColumn id="15307" xr3:uid="{48E09030-94DC-4446-8511-184843E429E4}" name="Column15271" dataDxfId="1197"/>
    <tableColumn id="15308" xr3:uid="{B3F50A84-7D05-B043-BE99-977BB5071887}" name="Column15272" dataDxfId="1196"/>
    <tableColumn id="15309" xr3:uid="{D3419C36-12D1-5143-9601-08C1C49A7CD1}" name="Column15273" dataDxfId="1195"/>
    <tableColumn id="15310" xr3:uid="{5518F019-ACEE-8446-A43A-217A572B94BF}" name="Column15274" dataDxfId="1194"/>
    <tableColumn id="15311" xr3:uid="{4F59BA2B-8071-8B4E-B33D-ED1D3CFBEE40}" name="Column15275" dataDxfId="1193"/>
    <tableColumn id="15312" xr3:uid="{FC8D7FAA-A5E3-7340-A7F8-BD35AC91756E}" name="Column15276" dataDxfId="1192"/>
    <tableColumn id="15313" xr3:uid="{AA0DC33F-D658-7D42-A05C-7191D3683DE5}" name="Column15277" dataDxfId="1191"/>
    <tableColumn id="15314" xr3:uid="{C6F57747-D5AA-0748-ABD3-7E00102B73B2}" name="Column15278" dataDxfId="1190"/>
    <tableColumn id="15315" xr3:uid="{343C4BE8-AA04-7F4A-A829-04F42A6F5D37}" name="Column15279" dataDxfId="1189"/>
    <tableColumn id="15316" xr3:uid="{B31FE55C-8BBD-3242-9ABD-76576D84D5B8}" name="Column15280" dataDxfId="1188"/>
    <tableColumn id="15317" xr3:uid="{A6614C09-272C-634C-B2AF-DA52E845C748}" name="Column15281" dataDxfId="1187"/>
    <tableColumn id="15318" xr3:uid="{AE6027BA-5811-C74C-BB1A-13133793F734}" name="Column15282" dataDxfId="1186"/>
    <tableColumn id="15319" xr3:uid="{4E8E73A1-BBDD-DB49-ABE7-BF8C03DA1F09}" name="Column15283" dataDxfId="1185"/>
    <tableColumn id="15320" xr3:uid="{DE1C2D88-ECB2-FB4E-857D-7D0FB0B4BE65}" name="Column15284" dataDxfId="1184"/>
    <tableColumn id="15321" xr3:uid="{683B9CF7-FEC9-0949-BD17-760FF49FC558}" name="Column15285" dataDxfId="1183"/>
    <tableColumn id="15322" xr3:uid="{593D7676-676E-2B43-BF0C-93A3398EAD54}" name="Column15286" dataDxfId="1182"/>
    <tableColumn id="15323" xr3:uid="{E14F5929-ACFC-3344-87D8-AA1C3BCA1B20}" name="Column15287" dataDxfId="1181"/>
    <tableColumn id="15324" xr3:uid="{B68B7D5E-330E-3F40-A71C-1D871EF40575}" name="Column15288" dataDxfId="1180"/>
    <tableColumn id="15325" xr3:uid="{13040C70-17C8-3145-8866-24629374F1E6}" name="Column15289" dataDxfId="1179"/>
    <tableColumn id="15326" xr3:uid="{A5E5CE84-3E1C-B04A-B71C-7C393318F9E1}" name="Column15290" dataDxfId="1178"/>
    <tableColumn id="15327" xr3:uid="{8D28B36F-478D-EE44-9E4C-3896071572F1}" name="Column15291" dataDxfId="1177"/>
    <tableColumn id="15328" xr3:uid="{4C058CEB-ADB3-DB4E-8D36-70AAC6A2AD02}" name="Column15292" dataDxfId="1176"/>
    <tableColumn id="15329" xr3:uid="{7592E5B8-F77C-C047-AF30-62CDCDC6E32C}" name="Column15293" dataDxfId="1175"/>
    <tableColumn id="15330" xr3:uid="{4ACE2B8F-06A4-C646-8A06-FCE7D9CDE4B2}" name="Column15294" dataDxfId="1174"/>
    <tableColumn id="15331" xr3:uid="{3AA597CE-4982-2945-B301-A0B3DD4AFDC2}" name="Column15295" dataDxfId="1173"/>
    <tableColumn id="15332" xr3:uid="{2EA8ED39-3E2B-5849-B888-C03DEC7CD968}" name="Column15296" dataDxfId="1172"/>
    <tableColumn id="15333" xr3:uid="{163C9FB6-D7DE-7F47-95B5-F570CA8F197F}" name="Column15297" dataDxfId="1171"/>
    <tableColumn id="15334" xr3:uid="{E75BBBB6-9ED7-C748-8E2B-4C4103B6AAE4}" name="Column15298" dataDxfId="1170"/>
    <tableColumn id="15335" xr3:uid="{DD739C5B-3A46-BF4F-9167-C517148E0C56}" name="Column15299" dataDxfId="1169"/>
    <tableColumn id="15336" xr3:uid="{02D1AA8C-C685-7149-87E0-E0B40C7B761B}" name="Column15300" dataDxfId="1168"/>
    <tableColumn id="15337" xr3:uid="{ECE172EB-3A50-1841-B60B-A4D03A4EA910}" name="Column15301" dataDxfId="1167"/>
    <tableColumn id="15338" xr3:uid="{CBE958BC-4DF1-8B45-B86B-DD98B235ECAB}" name="Column15302" dataDxfId="1166"/>
    <tableColumn id="15339" xr3:uid="{3FA313E5-5030-2E4F-BA38-DB7025A9F1E2}" name="Column15303" dataDxfId="1165"/>
    <tableColumn id="15340" xr3:uid="{6AC82CFE-5493-1B45-941C-E1D387B20858}" name="Column15304" dataDxfId="1164"/>
    <tableColumn id="15341" xr3:uid="{41DCA5DB-C3DF-6447-A23E-80E72E3177D5}" name="Column15305" dataDxfId="1163"/>
    <tableColumn id="15342" xr3:uid="{16C2A9D6-2A62-0647-A9CA-22D8EFAC3DCF}" name="Column15306" dataDxfId="1162"/>
    <tableColumn id="15343" xr3:uid="{EB850C43-98B1-B247-B17B-BA17A1E0D7E1}" name="Column15307" dataDxfId="1161"/>
    <tableColumn id="15344" xr3:uid="{27FB83A4-71A1-E543-960B-2E1C75FAF758}" name="Column15308" dataDxfId="1160"/>
    <tableColumn id="15345" xr3:uid="{14AD09D9-9E2F-C140-A97F-57E7969F1E16}" name="Column15309" dataDxfId="1159"/>
    <tableColumn id="15346" xr3:uid="{FD721842-B762-4A4A-96FB-DD20CEC84A0B}" name="Column15310" dataDxfId="1158"/>
    <tableColumn id="15347" xr3:uid="{60CEDDCC-9B9C-8B4D-8401-96EAE8D983E9}" name="Column15311" dataDxfId="1157"/>
    <tableColumn id="15348" xr3:uid="{C8377C23-64C6-EE46-85ED-5D50A7A1BA98}" name="Column15312" dataDxfId="1156"/>
    <tableColumn id="15349" xr3:uid="{8EEAE93C-2705-E34F-B05C-B7B930AA719D}" name="Column15313" dataDxfId="1155"/>
    <tableColumn id="15350" xr3:uid="{432B4F31-E893-3046-AFD9-2FA507832046}" name="Column15314" dataDxfId="1154"/>
    <tableColumn id="15351" xr3:uid="{093E1384-1549-6E4F-80A0-172CF94F3969}" name="Column15315" dataDxfId="1153"/>
    <tableColumn id="15352" xr3:uid="{9EF9C257-747B-D64C-88A9-6788D93D1AE6}" name="Column15316" dataDxfId="1152"/>
    <tableColumn id="15353" xr3:uid="{3F4416A6-C229-5042-AF8A-CB814B71C82D}" name="Column15317" dataDxfId="1151"/>
    <tableColumn id="15354" xr3:uid="{98A2693A-8FD5-4049-8B7E-C5F72BF0D1CE}" name="Column15318" dataDxfId="1150"/>
    <tableColumn id="15355" xr3:uid="{8EA7CB92-4A40-644E-B65E-70A87E2E83D5}" name="Column15319" dataDxfId="1149"/>
    <tableColumn id="15356" xr3:uid="{8F8A1526-9D94-0943-82D7-D02CC26040EF}" name="Column15320" dataDxfId="1148"/>
    <tableColumn id="15357" xr3:uid="{0D60F55C-D77F-7C45-B94C-10F5CA889F1A}" name="Column15321" dataDxfId="1147"/>
    <tableColumn id="15358" xr3:uid="{00AF8196-F2B4-F844-8E08-085B66D51A40}" name="Column15322" dataDxfId="1146"/>
    <tableColumn id="15359" xr3:uid="{EF50BC37-27E9-1542-B94E-9EAEC8B0EB60}" name="Column15323" dataDxfId="1145"/>
    <tableColumn id="15360" xr3:uid="{9FCE8BD1-926D-DB41-97A4-F9D5024114E1}" name="Column15324" dataDxfId="1144"/>
    <tableColumn id="15361" xr3:uid="{6A102026-7901-B743-9208-CC8DFA8219D2}" name="Column15325" dataDxfId="1143"/>
    <tableColumn id="15362" xr3:uid="{8C47D932-C6F3-E449-9569-BDC7C25103AB}" name="Column15326" dataDxfId="1142"/>
    <tableColumn id="15363" xr3:uid="{EA13BC8B-F558-6448-A134-39E8B9A3946D}" name="Column15327" dataDxfId="1141"/>
    <tableColumn id="15364" xr3:uid="{1680D661-E577-C948-A9AD-FD9A6877BE81}" name="Column15328" dataDxfId="1140"/>
    <tableColumn id="15365" xr3:uid="{2E74D1F0-9BBD-E545-A208-BE16B8B70C71}" name="Column15329" dataDxfId="1139"/>
    <tableColumn id="15366" xr3:uid="{868C6529-CCC4-8C49-B22D-E3B20DBCD05D}" name="Column15330" dataDxfId="1138"/>
    <tableColumn id="15367" xr3:uid="{2BF7CA89-6BE8-F04E-9B1C-9A6952471FB1}" name="Column15331" dataDxfId="1137"/>
    <tableColumn id="15368" xr3:uid="{34FB56A0-F3AB-FE4F-8A26-6A2626C19F2D}" name="Column15332" dataDxfId="1136"/>
    <tableColumn id="15369" xr3:uid="{240A4ADF-FCCD-D740-86DF-8BB4BE9CE5F3}" name="Column15333" dataDxfId="1135"/>
    <tableColumn id="15370" xr3:uid="{3588FA0B-DCA7-FD4A-B4BB-E0EBF1B5F4F4}" name="Column15334" dataDxfId="1134"/>
    <tableColumn id="15371" xr3:uid="{427818F1-1F94-C745-A9EF-0EBA55C5338C}" name="Column15335" dataDxfId="1133"/>
    <tableColumn id="15372" xr3:uid="{3BD3E6BB-C7D7-3C4E-B06E-7E8D690C53FA}" name="Column15336" dataDxfId="1132"/>
    <tableColumn id="15373" xr3:uid="{0CAFC7CE-B57A-E343-A2D2-86E05FA33D58}" name="Column15337" dataDxfId="1131"/>
    <tableColumn id="15374" xr3:uid="{4F1BC23D-2824-054C-95DA-5269B234A257}" name="Column15338" dataDxfId="1130"/>
    <tableColumn id="15375" xr3:uid="{5197DF0E-117C-0B4A-B6D3-4F22D97E0CDC}" name="Column15339" dataDxfId="1129"/>
    <tableColumn id="15376" xr3:uid="{F586A8D7-8D86-2E42-91FB-4D93911A95A4}" name="Column15340" dataDxfId="1128"/>
    <tableColumn id="15377" xr3:uid="{4C504FCE-9555-E941-A008-C89EF498F4DF}" name="Column15341" dataDxfId="1127"/>
    <tableColumn id="15378" xr3:uid="{53C840BE-88CA-C044-9F4A-9AC423FFDB94}" name="Column15342" dataDxfId="1126"/>
    <tableColumn id="15379" xr3:uid="{94EA1435-CA62-284A-9F9F-CF93F170C7E4}" name="Column15343" dataDxfId="1125"/>
    <tableColumn id="15380" xr3:uid="{C209E2D1-0E1D-B84E-9E55-7E941B70FB8D}" name="Column15344" dataDxfId="1124"/>
    <tableColumn id="15381" xr3:uid="{6748BDD6-D652-1346-8578-E315687B1A89}" name="Column15345" dataDxfId="1123"/>
    <tableColumn id="15382" xr3:uid="{C2DBC3AA-A941-9E46-B71D-0702F928A52A}" name="Column15346" dataDxfId="1122"/>
    <tableColumn id="15383" xr3:uid="{E744F602-4A9A-454B-8448-6CE02BF8F1FC}" name="Column15347" dataDxfId="1121"/>
    <tableColumn id="15384" xr3:uid="{839395E9-3466-A144-A9C5-4F3F2FA28C24}" name="Column15348" dataDxfId="1120"/>
    <tableColumn id="15385" xr3:uid="{49333B87-9A03-CB45-927B-09483C1B56A9}" name="Column15349" dataDxfId="1119"/>
    <tableColumn id="15386" xr3:uid="{6CBBB686-0457-2048-82FE-17C698F1F838}" name="Column15350" dataDxfId="1118"/>
    <tableColumn id="15387" xr3:uid="{642DF96F-A9E6-AB4E-852C-C5F4C8A8CE38}" name="Column15351" dataDxfId="1117"/>
    <tableColumn id="15388" xr3:uid="{EC026C26-0E47-5047-A153-AEC8049DF937}" name="Column15352" dataDxfId="1116"/>
    <tableColumn id="15389" xr3:uid="{793B32ED-84BA-6544-847E-C5E9F9BC7EB3}" name="Column15353" dataDxfId="1115"/>
    <tableColumn id="15390" xr3:uid="{EC1085DF-7D90-4040-A48A-C04B2D367F90}" name="Column15354" dataDxfId="1114"/>
    <tableColumn id="15391" xr3:uid="{19EC6207-6F33-D646-9FC5-357E692DC2FA}" name="Column15355" dataDxfId="1113"/>
    <tableColumn id="15392" xr3:uid="{055B25E5-1BBD-DE4B-9EF6-71EE67B63635}" name="Column15356" dataDxfId="1112"/>
    <tableColumn id="15393" xr3:uid="{D423913D-C227-B443-8F3E-F840FB361535}" name="Column15357" dataDxfId="1111"/>
    <tableColumn id="15394" xr3:uid="{BDC43C0B-4DB7-F24A-86FB-A056D93E877F}" name="Column15358" dataDxfId="1110"/>
    <tableColumn id="15395" xr3:uid="{DBCBDA5A-5F86-6E4F-8F0C-FD85959A9771}" name="Column15359" dataDxfId="1109"/>
    <tableColumn id="15396" xr3:uid="{A6025CE7-E2AB-B94F-A94B-D5FD69E570E3}" name="Column15360" dataDxfId="1108"/>
    <tableColumn id="15397" xr3:uid="{EF05CD0F-70D4-9143-B2E7-8444D89CDFC7}" name="Column15361" dataDxfId="1107"/>
    <tableColumn id="15398" xr3:uid="{A43619B4-B311-4F49-97ED-B4FC3D98E92C}" name="Column15362" dataDxfId="1106"/>
    <tableColumn id="15399" xr3:uid="{47F2B062-BCFD-2745-86D7-01A1CA775B94}" name="Column15363" dataDxfId="1105"/>
    <tableColumn id="15400" xr3:uid="{4C84BC0B-C3F9-464D-92ED-DA6D9C7649B6}" name="Column15364" dataDxfId="1104"/>
    <tableColumn id="15401" xr3:uid="{C337C59E-7E8E-BD45-8B6B-7CF6CD1011DD}" name="Column15365" dataDxfId="1103"/>
    <tableColumn id="15402" xr3:uid="{8E2DD558-511C-474E-98FA-DAFD89665C7C}" name="Column15366" dataDxfId="1102"/>
    <tableColumn id="15403" xr3:uid="{7854F267-648D-5345-ADF0-C5F9902073DE}" name="Column15367" dataDxfId="1101"/>
    <tableColumn id="15404" xr3:uid="{FE544D11-CA9B-3746-B731-761B03A7BEEB}" name="Column15368" dataDxfId="1100"/>
    <tableColumn id="15405" xr3:uid="{4304FA49-051C-C844-A124-0F97E91BFF05}" name="Column15369" dataDxfId="1099"/>
    <tableColumn id="15406" xr3:uid="{39CA277F-ACE1-664D-B715-D2F2857E3F03}" name="Column15370" dataDxfId="1098"/>
    <tableColumn id="15407" xr3:uid="{9B95AEB5-2CBA-2840-A1B5-1414D980CEA6}" name="Column15371" dataDxfId="1097"/>
    <tableColumn id="15408" xr3:uid="{5A15E56C-CC91-1B40-A41E-31A58AC841A8}" name="Column15372" dataDxfId="1096"/>
    <tableColumn id="15409" xr3:uid="{D17B488D-BA97-C540-B703-468C6F7B3AE9}" name="Column15373" dataDxfId="1095"/>
    <tableColumn id="15410" xr3:uid="{BBF00F63-F4D7-FC4E-810D-48E5C70A8872}" name="Column15374" dataDxfId="1094"/>
    <tableColumn id="15411" xr3:uid="{90277E95-D0DA-AC48-BBE4-604D2D5B5B67}" name="Column15375" dataDxfId="1093"/>
    <tableColumn id="15412" xr3:uid="{1EC74F52-E031-204A-8627-E45C6E50BF8B}" name="Column15376" dataDxfId="1092"/>
    <tableColumn id="15413" xr3:uid="{EC690C47-14B6-E847-AB26-1AD80989CC90}" name="Column15377" dataDxfId="1091"/>
    <tableColumn id="15414" xr3:uid="{FC3BD6BD-F5C2-7F48-87F5-168FB0F0336F}" name="Column15378" dataDxfId="1090"/>
    <tableColumn id="15415" xr3:uid="{F1605C9B-3671-7240-A870-0C5F837BBDB1}" name="Column15379" dataDxfId="1089"/>
    <tableColumn id="15416" xr3:uid="{3209BBA1-BD22-6745-BB47-EDA071296D4A}" name="Column15380" dataDxfId="1088"/>
    <tableColumn id="15417" xr3:uid="{6666B551-15DF-0146-AA35-38C7A1A982F7}" name="Column15381" dataDxfId="1087"/>
    <tableColumn id="15418" xr3:uid="{5B220A66-07BA-2F42-BCCD-30E97972AD46}" name="Column15382" dataDxfId="1086"/>
    <tableColumn id="15419" xr3:uid="{E472F0D8-B7E3-6E49-A757-91BAAA3F97A8}" name="Column15383" dataDxfId="1085"/>
    <tableColumn id="15420" xr3:uid="{BE4D97F2-4D0B-A94E-B1E9-2B178B766328}" name="Column15384" dataDxfId="1084"/>
    <tableColumn id="15421" xr3:uid="{5FF696EC-251F-974C-97B9-6A069C404A49}" name="Column15385" dataDxfId="1083"/>
    <tableColumn id="15422" xr3:uid="{A00AD778-58C6-3843-BD3B-D90B4DF78943}" name="Column15386" dataDxfId="1082"/>
    <tableColumn id="15423" xr3:uid="{3E10ACCA-B199-DF43-A015-10B94AC16D62}" name="Column15387" dataDxfId="1081"/>
    <tableColumn id="15424" xr3:uid="{0CB55D97-2BD0-C04D-8B45-26D4C09F8E80}" name="Column15388" dataDxfId="1080"/>
    <tableColumn id="15425" xr3:uid="{568D7A34-AFAF-884A-827E-3CDA2031B910}" name="Column15389" dataDxfId="1079"/>
    <tableColumn id="15426" xr3:uid="{6F9D014E-CE53-9047-9D81-8D35233280D5}" name="Column15390" dataDxfId="1078"/>
    <tableColumn id="15427" xr3:uid="{1B62F555-70D5-A443-9536-9775613B3810}" name="Column15391" dataDxfId="1077"/>
    <tableColumn id="15428" xr3:uid="{E3C1F786-DDEF-7347-AE2D-7A44F413387F}" name="Column15392" dataDxfId="1076"/>
    <tableColumn id="15429" xr3:uid="{92126755-5117-004C-9A68-C7A29C33ADC1}" name="Column15393" dataDxfId="1075"/>
    <tableColumn id="15430" xr3:uid="{5F9395D3-C597-5142-93CA-324B6852F833}" name="Column15394" dataDxfId="1074"/>
    <tableColumn id="15431" xr3:uid="{9A5EE915-2D65-6C47-B3C6-036017DF48E0}" name="Column15395" dataDxfId="1073"/>
    <tableColumn id="15432" xr3:uid="{3364BDA0-34DA-FD44-9A6E-420D94899FC1}" name="Column15396" dataDxfId="1072"/>
    <tableColumn id="15433" xr3:uid="{B78FC22D-9FD3-CB4D-8D67-FA38165132D9}" name="Column15397" dataDxfId="1071"/>
    <tableColumn id="15434" xr3:uid="{9EFE2E97-D689-3940-88E1-7894BBB0969E}" name="Column15398" dataDxfId="1070"/>
    <tableColumn id="15435" xr3:uid="{90775D03-3389-2644-A52E-87D4117AAFE3}" name="Column15399" dataDxfId="1069"/>
    <tableColumn id="15436" xr3:uid="{D4DA8363-8999-E942-A0CB-B54A676E0FA9}" name="Column15400" dataDxfId="1068"/>
    <tableColumn id="15437" xr3:uid="{5F7A791F-C0A3-A144-873F-24C903F725C5}" name="Column15401" dataDxfId="1067"/>
    <tableColumn id="15438" xr3:uid="{E713DF01-6A03-0A42-8FC0-EFB98E48F88A}" name="Column15402" dataDxfId="1066"/>
    <tableColumn id="15439" xr3:uid="{54EE4D26-C979-8043-A13E-808E5E413363}" name="Column15403" dataDxfId="1065"/>
    <tableColumn id="15440" xr3:uid="{24D9EAD7-BBCE-9D45-ABEC-E9C2471D5F61}" name="Column15404" dataDxfId="1064"/>
    <tableColumn id="15441" xr3:uid="{DA9481AC-37D9-A448-A038-2DD17BEE829C}" name="Column15405" dataDxfId="1063"/>
    <tableColumn id="15442" xr3:uid="{68BCFF3A-196B-1042-BA4A-3C721695227D}" name="Column15406" dataDxfId="1062"/>
    <tableColumn id="15443" xr3:uid="{96B28BF7-81E6-DE4A-B7C6-0B6D729619F4}" name="Column15407" dataDxfId="1061"/>
    <tableColumn id="15444" xr3:uid="{59B7E3E6-AEB3-FD4F-B859-9EA519388896}" name="Column15408" dataDxfId="1060"/>
    <tableColumn id="15445" xr3:uid="{6AFB7AC2-76CD-EA46-B80D-88DDFDF4BCB2}" name="Column15409" dataDxfId="1059"/>
    <tableColumn id="15446" xr3:uid="{E04D4ADC-866A-754B-BE06-96E77EB18DB2}" name="Column15410" dataDxfId="1058"/>
    <tableColumn id="15447" xr3:uid="{F7DA5C50-0456-3547-BD14-1B91191C179E}" name="Column15411" dataDxfId="1057"/>
    <tableColumn id="15448" xr3:uid="{44BE68F8-6CFE-9943-B862-FB1998A96924}" name="Column15412" dataDxfId="1056"/>
    <tableColumn id="15449" xr3:uid="{4DC5331D-6530-B64A-B202-28577E9E3865}" name="Column15413" dataDxfId="1055"/>
    <tableColumn id="15450" xr3:uid="{9BA1CE87-D343-7440-9037-4BD20F232D50}" name="Column15414" dataDxfId="1054"/>
    <tableColumn id="15451" xr3:uid="{D1B5683F-3C24-374E-979C-B2B21043C871}" name="Column15415" dataDxfId="1053"/>
    <tableColumn id="15452" xr3:uid="{9A9EB36A-AFB8-CF4D-893B-15FC17C1C93A}" name="Column15416" dataDxfId="1052"/>
    <tableColumn id="15453" xr3:uid="{378B8916-37FE-8543-8497-D728387E78E0}" name="Column15417" dataDxfId="1051"/>
    <tableColumn id="15454" xr3:uid="{033F13E8-EA92-164F-AA4E-7EB120EAD87B}" name="Column15418" dataDxfId="1050"/>
    <tableColumn id="15455" xr3:uid="{FC07C0C2-629B-144F-82F4-C62B8ED4C716}" name="Column15419" dataDxfId="1049"/>
    <tableColumn id="15456" xr3:uid="{DA910683-9504-F045-A927-6FF52AC88C6F}" name="Column15420" dataDxfId="1048"/>
    <tableColumn id="15457" xr3:uid="{ADCB83E0-5925-FF4B-8F36-8847F11D7660}" name="Column15421" dataDxfId="1047"/>
    <tableColumn id="15458" xr3:uid="{4BE04E42-8B44-6544-BADE-5835F5B603D3}" name="Column15422" dataDxfId="1046"/>
    <tableColumn id="15459" xr3:uid="{41567BDE-9698-E840-9257-FD9838A011CF}" name="Column15423" dataDxfId="1045"/>
    <tableColumn id="15460" xr3:uid="{E4E5CBDC-40B2-8340-B3B8-3994C8D29EEF}" name="Column15424" dataDxfId="1044"/>
    <tableColumn id="15461" xr3:uid="{5D41182C-C309-3D4D-8F54-BC98207B295A}" name="Column15425" dataDxfId="1043"/>
    <tableColumn id="15462" xr3:uid="{0507A449-AF94-2B4C-BBBE-24A049021EA0}" name="Column15426" dataDxfId="1042"/>
    <tableColumn id="15463" xr3:uid="{FFEAD1BC-1D78-DF43-A398-9C5971538BAD}" name="Column15427" dataDxfId="1041"/>
    <tableColumn id="15464" xr3:uid="{7AA622C7-E4C6-0E46-9001-9A6AAD45AA77}" name="Column15428" dataDxfId="1040"/>
    <tableColumn id="15465" xr3:uid="{8B93B9DA-7473-BD4D-BEF5-2FA6EEB0DC6A}" name="Column15429" dataDxfId="1039"/>
    <tableColumn id="15466" xr3:uid="{0B693BCD-CCE7-E847-8D39-802E3066E86A}" name="Column15430" dataDxfId="1038"/>
    <tableColumn id="15467" xr3:uid="{CC78E5F3-5752-6642-85ED-6499609C67E2}" name="Column15431" dataDxfId="1037"/>
    <tableColumn id="15468" xr3:uid="{2CF28042-A782-344E-9C4D-1FA87FFFECB0}" name="Column15432" dataDxfId="1036"/>
    <tableColumn id="15469" xr3:uid="{5CAE11B0-5FA4-C44E-B8D9-53E971FD78F0}" name="Column15433" dataDxfId="1035"/>
    <tableColumn id="15470" xr3:uid="{ACFCB25C-ADCB-B641-9E6B-9BBD9131E1BC}" name="Column15434" dataDxfId="1034"/>
    <tableColumn id="15471" xr3:uid="{5F3E6574-45F9-6B4B-AA4E-3DEF113802B5}" name="Column15435" dataDxfId="1033"/>
    <tableColumn id="15472" xr3:uid="{3C93B2F9-F87C-104F-9308-CFDBF2967209}" name="Column15436" dataDxfId="1032"/>
    <tableColumn id="15473" xr3:uid="{A03F2A37-C9C8-0E48-874A-86A81C269023}" name="Column15437" dataDxfId="1031"/>
    <tableColumn id="15474" xr3:uid="{F627B098-FC35-3B47-B7A0-FCE91C08FAAD}" name="Column15438" dataDxfId="1030"/>
    <tableColumn id="15475" xr3:uid="{754F6704-CA9F-FC4E-831E-78A4BD6F848C}" name="Column15439" dataDxfId="1029"/>
    <tableColumn id="15476" xr3:uid="{48803F27-CD3B-F043-B01B-6452232822C4}" name="Column15440" dataDxfId="1028"/>
    <tableColumn id="15477" xr3:uid="{ACABAFDA-9F8F-AB42-86DE-624A31DC375B}" name="Column15441" dataDxfId="1027"/>
    <tableColumn id="15478" xr3:uid="{F47FF479-5427-724A-945D-2EF926AC2CD7}" name="Column15442" dataDxfId="1026"/>
    <tableColumn id="15479" xr3:uid="{3068BAF4-0501-4C46-BA68-C46CA723F085}" name="Column15443" dataDxfId="1025"/>
    <tableColumn id="15480" xr3:uid="{A25CF020-5061-BA4C-9958-0F1D4F94A56C}" name="Column15444" dataDxfId="1024"/>
    <tableColumn id="15481" xr3:uid="{995F978D-A257-774F-BC87-D58C0E9F4AAA}" name="Column15445" dataDxfId="1023"/>
    <tableColumn id="15482" xr3:uid="{F6CC4C39-B279-AC42-AAAE-D12944E71F79}" name="Column15446" dataDxfId="1022"/>
    <tableColumn id="15483" xr3:uid="{58B07C7B-3095-7D42-91D9-3F5C592EDEF1}" name="Column15447" dataDxfId="1021"/>
    <tableColumn id="15484" xr3:uid="{B26FF131-B743-6F4D-AEA6-6685D142D718}" name="Column15448" dataDxfId="1020"/>
    <tableColumn id="15485" xr3:uid="{84145FBE-DF33-EE4B-B2DD-C130B8CA0CAC}" name="Column15449" dataDxfId="1019"/>
    <tableColumn id="15486" xr3:uid="{C869F5AD-9379-9B40-AEDB-BCAEA3D06440}" name="Column15450" dataDxfId="1018"/>
    <tableColumn id="15487" xr3:uid="{41F4A177-42B8-D249-B32E-1EAACDC0107D}" name="Column15451" dataDxfId="1017"/>
    <tableColumn id="15488" xr3:uid="{463D4FD0-CDB6-744D-8D9F-6A3B60934CC5}" name="Column15452" dataDxfId="1016"/>
    <tableColumn id="15489" xr3:uid="{E897BA82-3982-0846-8444-74858A53DB77}" name="Column15453" dataDxfId="1015"/>
    <tableColumn id="15490" xr3:uid="{53E8512E-7984-5045-80EB-43EEF90894D4}" name="Column15454" dataDxfId="1014"/>
    <tableColumn id="15491" xr3:uid="{B0990E93-94C6-294F-9D6E-6080F3F7E948}" name="Column15455" dataDxfId="1013"/>
    <tableColumn id="15492" xr3:uid="{2F05B294-D4AA-744C-97A2-4B5DC32279C8}" name="Column15456" dataDxfId="1012"/>
    <tableColumn id="15493" xr3:uid="{48A1F393-2868-1947-BB65-A04C9527CD66}" name="Column15457" dataDxfId="1011"/>
    <tableColumn id="15494" xr3:uid="{24DB0254-384B-7844-806D-9C954BCDB1B9}" name="Column15458" dataDxfId="1010"/>
    <tableColumn id="15495" xr3:uid="{6EC49248-85A7-8145-A9D2-BB4381835F41}" name="Column15459" dataDxfId="1009"/>
    <tableColumn id="15496" xr3:uid="{CBA8A9A1-2049-624A-81A4-A0E046B03AE8}" name="Column15460" dataDxfId="1008"/>
    <tableColumn id="15497" xr3:uid="{337212E2-766F-6B42-9FDB-0EAE076315A0}" name="Column15461" dataDxfId="1007"/>
    <tableColumn id="15498" xr3:uid="{099D8817-69F7-5444-A374-51EE49840990}" name="Column15462" dataDxfId="1006"/>
    <tableColumn id="15499" xr3:uid="{7D16B925-FD01-3A45-895F-DA0E80E4947C}" name="Column15463" dataDxfId="1005"/>
    <tableColumn id="15500" xr3:uid="{4D4191FB-3F0B-044C-9314-A071250D5D8A}" name="Column15464" dataDxfId="1004"/>
    <tableColumn id="15501" xr3:uid="{7890553B-B96B-3E44-A325-9C491805CB62}" name="Column15465" dataDxfId="1003"/>
    <tableColumn id="15502" xr3:uid="{690DE653-D58C-E14F-B8D0-AF39245363D9}" name="Column15466" dataDxfId="1002"/>
    <tableColumn id="15503" xr3:uid="{9FCC5EF8-C442-804F-B91A-BF29EDEF5123}" name="Column15467" dataDxfId="1001"/>
    <tableColumn id="15504" xr3:uid="{B5D1A9D4-E4BC-BA4F-B364-0918D7BBCE8B}" name="Column15468" dataDxfId="1000"/>
    <tableColumn id="15505" xr3:uid="{C296B974-6DBC-8D4E-AC79-8264294655A4}" name="Column15469" dataDxfId="999"/>
    <tableColumn id="15506" xr3:uid="{068CA2C4-2360-5047-8B02-6E2EC3A5855D}" name="Column15470" dataDxfId="998"/>
    <tableColumn id="15507" xr3:uid="{9B8AD24E-1942-A544-BB89-0B5CEF05549B}" name="Column15471" dataDxfId="997"/>
    <tableColumn id="15508" xr3:uid="{A0AA6BDD-E23B-EC4F-A207-20B8DE57ACBD}" name="Column15472" dataDxfId="996"/>
    <tableColumn id="15509" xr3:uid="{17F4B4B1-5B3D-E646-8D75-E936D994662E}" name="Column15473" dataDxfId="995"/>
    <tableColumn id="15510" xr3:uid="{AF9A7920-2942-5E40-BF33-A2BC5150B82C}" name="Column15474" dataDxfId="994"/>
    <tableColumn id="15511" xr3:uid="{52516831-6428-B146-83E4-9C4F9CDFE171}" name="Column15475" dataDxfId="993"/>
    <tableColumn id="15512" xr3:uid="{B9822F6A-02E2-5D4B-918F-9327E676BDC8}" name="Column15476" dataDxfId="992"/>
    <tableColumn id="15513" xr3:uid="{2734A62D-52C4-F747-9104-B215C959C2C0}" name="Column15477" dataDxfId="991"/>
    <tableColumn id="15514" xr3:uid="{DD5131A4-1664-374F-8415-FBA68EF6A568}" name="Column15478" dataDxfId="990"/>
    <tableColumn id="15515" xr3:uid="{47ACE399-2778-4B42-97CF-C1B03D42BD02}" name="Column15479" dataDxfId="989"/>
    <tableColumn id="15516" xr3:uid="{55F2953D-2B9F-894C-984C-9866B94A993D}" name="Column15480" dataDxfId="988"/>
    <tableColumn id="15517" xr3:uid="{496A4BB3-D3B6-504F-A734-F826882356AA}" name="Column15481" dataDxfId="987"/>
    <tableColumn id="15518" xr3:uid="{B117851A-0044-AF4C-A6C3-C0C83BB4CC2E}" name="Column15482" dataDxfId="986"/>
    <tableColumn id="15519" xr3:uid="{59306D65-8A9D-3647-AE79-34EC6F8A4486}" name="Column15483" dataDxfId="985"/>
    <tableColumn id="15520" xr3:uid="{B45BFD7F-DBC7-9D4B-AD83-FD1B38D587C5}" name="Column15484" dataDxfId="984"/>
    <tableColumn id="15521" xr3:uid="{FC4E23C0-6F90-034A-9406-E41E39B974B1}" name="Column15485" dataDxfId="983"/>
    <tableColumn id="15522" xr3:uid="{4039E625-66B0-C94E-A085-6B2FBAD86F97}" name="Column15486" dataDxfId="982"/>
    <tableColumn id="15523" xr3:uid="{96D97118-77CE-B84C-A83F-D0042EF544F0}" name="Column15487" dataDxfId="981"/>
    <tableColumn id="15524" xr3:uid="{6B258EEF-4365-594C-AE81-2FC3669262D3}" name="Column15488" dataDxfId="980"/>
    <tableColumn id="15525" xr3:uid="{2CAC1F1C-1BF2-A94B-809D-DA2BE15CE719}" name="Column15489" dataDxfId="979"/>
    <tableColumn id="15526" xr3:uid="{E50ECEE0-1828-F644-A820-9D89A8EEDB9C}" name="Column15490" dataDxfId="978"/>
    <tableColumn id="15527" xr3:uid="{1A9790CD-E9AE-A942-BAAA-8F45A0EEA96F}" name="Column15491" dataDxfId="977"/>
    <tableColumn id="15528" xr3:uid="{3CAF91AD-2377-AC45-A535-845A5061B102}" name="Column15492" dataDxfId="976"/>
    <tableColumn id="15529" xr3:uid="{572C6BA0-C2D6-DF4D-BFDC-4E61CCD6702E}" name="Column15493" dataDxfId="975"/>
    <tableColumn id="15530" xr3:uid="{3FFE484D-32C4-314E-83F4-632C3382D4EB}" name="Column15494" dataDxfId="974"/>
    <tableColumn id="15531" xr3:uid="{9DF513ED-0A76-0B4A-AEDB-57F62D2DC209}" name="Column15495" dataDxfId="973"/>
    <tableColumn id="15532" xr3:uid="{58DCD508-C567-8246-9F6F-5667573B6E0C}" name="Column15496" dataDxfId="972"/>
    <tableColumn id="15533" xr3:uid="{CE5DAE3A-E726-5748-9261-4CCC879B0C70}" name="Column15497" dataDxfId="971"/>
    <tableColumn id="15534" xr3:uid="{903EFF9A-5E9D-724A-B47E-6FFB75037C37}" name="Column15498" dataDxfId="970"/>
    <tableColumn id="15535" xr3:uid="{46F4B79F-749C-314D-81B4-EF05D1A12065}" name="Column15499" dataDxfId="969"/>
    <tableColumn id="15536" xr3:uid="{7484E292-9B65-9241-BE21-51B2C5EAFCDB}" name="Column15500" dataDxfId="968"/>
    <tableColumn id="15537" xr3:uid="{7268B621-E5BD-A945-99C7-1EFC35456F56}" name="Column15501" dataDxfId="967"/>
    <tableColumn id="15538" xr3:uid="{1E49D12B-27ED-914F-99E3-F1DC3F8B1A04}" name="Column15502" dataDxfId="966"/>
    <tableColumn id="15539" xr3:uid="{9D87CAB2-0406-8740-8949-EB08046178C1}" name="Column15503" dataDxfId="965"/>
    <tableColumn id="15540" xr3:uid="{68F5ECEC-52AD-D94E-B8EF-43A9A2495DB4}" name="Column15504" dataDxfId="964"/>
    <tableColumn id="15541" xr3:uid="{823DC1D7-313D-664B-A863-9048AD1900D4}" name="Column15505" dataDxfId="963"/>
    <tableColumn id="15542" xr3:uid="{37A63F7A-5EF4-7D4C-B33B-CA158570A81D}" name="Column15506" dataDxfId="962"/>
    <tableColumn id="15543" xr3:uid="{A77B971E-1ED2-8F46-B1E6-7C8C4693A5D6}" name="Column15507" dataDxfId="961"/>
    <tableColumn id="15544" xr3:uid="{4291FD9B-202C-5E4E-AA4B-5B690A7C05FD}" name="Column15508" dataDxfId="960"/>
    <tableColumn id="15545" xr3:uid="{E4E5BEF5-94C4-3644-AF20-C8650D5F804E}" name="Column15509" dataDxfId="959"/>
    <tableColumn id="15546" xr3:uid="{A5DE4EEC-83A9-5C45-A671-AD714D9EB1B7}" name="Column15510" dataDxfId="958"/>
    <tableColumn id="15547" xr3:uid="{BC537D64-D33F-E441-A71F-DBFE795118D7}" name="Column15511" dataDxfId="957"/>
    <tableColumn id="15548" xr3:uid="{E70E70CB-8E79-DB4F-A38F-909CDD7C85A6}" name="Column15512" dataDxfId="956"/>
    <tableColumn id="15549" xr3:uid="{F9AB79D8-C759-1E4F-BF63-BF845D33CB5F}" name="Column15513" dataDxfId="955"/>
    <tableColumn id="15550" xr3:uid="{368AC3FB-4AF8-8D43-93CC-FCDCB3E00AA4}" name="Column15514" dataDxfId="954"/>
    <tableColumn id="15551" xr3:uid="{2B6A03A3-5098-884A-8D80-2B335D2A4F57}" name="Column15515" dataDxfId="953"/>
    <tableColumn id="15552" xr3:uid="{25C41678-2270-3847-9131-A68393C220F7}" name="Column15516" dataDxfId="952"/>
    <tableColumn id="15553" xr3:uid="{D17B1C00-3A35-C648-A741-4535BF669EFC}" name="Column15517" dataDxfId="951"/>
    <tableColumn id="15554" xr3:uid="{9496EED7-91A0-704E-9D67-102824B8FA4B}" name="Column15518" dataDxfId="950"/>
    <tableColumn id="15555" xr3:uid="{99F0A3A2-F858-E243-9A67-0B1636C0AEF0}" name="Column15519" dataDxfId="949"/>
    <tableColumn id="15556" xr3:uid="{1B837442-5311-0C47-9DAD-0E558272F258}" name="Column15520" dataDxfId="948"/>
    <tableColumn id="15557" xr3:uid="{09A70C65-13EA-0A4A-9AED-B8D2131BC9DC}" name="Column15521" dataDxfId="947"/>
    <tableColumn id="15558" xr3:uid="{EC6E0588-65E7-D347-BEB4-B0129728B85A}" name="Column15522" dataDxfId="946"/>
    <tableColumn id="15559" xr3:uid="{4EEAF587-23A5-7A41-B2A6-CDB0DD3FACF1}" name="Column15523" dataDxfId="945"/>
    <tableColumn id="15560" xr3:uid="{AAF11AB3-281B-6044-A196-DC2854A14BF6}" name="Column15524" dataDxfId="944"/>
    <tableColumn id="15561" xr3:uid="{20E413FC-A17C-C943-8420-A288BFA15EC7}" name="Column15525" dataDxfId="943"/>
    <tableColumn id="15562" xr3:uid="{FAF0C5DE-CE97-2B49-82CF-759D5AC6F51B}" name="Column15526" dataDxfId="942"/>
    <tableColumn id="15563" xr3:uid="{F45C2C95-6DEB-DC4F-BD56-7040FFD51052}" name="Column15527" dataDxfId="941"/>
    <tableColumn id="15564" xr3:uid="{1FC28082-E50D-E942-A81F-35FEB52D642D}" name="Column15528" dataDxfId="940"/>
    <tableColumn id="15565" xr3:uid="{C8A77DA6-51FD-A245-8BC0-0A5677BEC7F1}" name="Column15529" dataDxfId="939"/>
    <tableColumn id="15566" xr3:uid="{99669EA5-D8BB-C14E-A7DA-17DAF36BE00F}" name="Column15530" dataDxfId="938"/>
    <tableColumn id="15567" xr3:uid="{2575DC2D-2A1A-3A40-938B-84C098CF026D}" name="Column15531" dataDxfId="937"/>
    <tableColumn id="15568" xr3:uid="{9FDB5998-D216-7542-852A-B8E4EB443FF0}" name="Column15532" dataDxfId="936"/>
    <tableColumn id="15569" xr3:uid="{FC11D235-D172-0E4C-9DB9-66D54F4291B0}" name="Column15533" dataDxfId="935"/>
    <tableColumn id="15570" xr3:uid="{4428C3E4-AF17-4441-B62D-50ABDA5BC6D2}" name="Column15534" dataDxfId="934"/>
    <tableColumn id="15571" xr3:uid="{37FA3FA8-79F9-F742-9DE2-C4C2F0EAE328}" name="Column15535" dataDxfId="933"/>
    <tableColumn id="15572" xr3:uid="{5774EDCE-5C58-914A-A047-8CF53C3DB024}" name="Column15536" dataDxfId="932"/>
    <tableColumn id="15573" xr3:uid="{7B27BE07-271F-2947-938D-C990002A5BEA}" name="Column15537" dataDxfId="931"/>
    <tableColumn id="15574" xr3:uid="{29FF856D-2885-FA45-868B-24B891524BF6}" name="Column15538" dataDxfId="930"/>
    <tableColumn id="15575" xr3:uid="{A1A67319-53F7-8649-951E-74C06205EDFF}" name="Column15539" dataDxfId="929"/>
    <tableColumn id="15576" xr3:uid="{927B2EC1-E6CC-734D-8283-0054985FBA82}" name="Column15540" dataDxfId="928"/>
    <tableColumn id="15577" xr3:uid="{D388FDE9-01A9-BD48-AB63-C815CE43EF59}" name="Column15541" dataDxfId="927"/>
    <tableColumn id="15578" xr3:uid="{7F357783-0C70-6F44-AAD8-CE3A19BBD9C1}" name="Column15542" dataDxfId="926"/>
    <tableColumn id="15579" xr3:uid="{1432BDB9-0D57-6940-B6BC-845C35C62015}" name="Column15543" dataDxfId="925"/>
    <tableColumn id="15580" xr3:uid="{C5E1444F-84E5-BA49-A3BB-37DBEF837850}" name="Column15544" dataDxfId="924"/>
    <tableColumn id="15581" xr3:uid="{88D55384-BB2C-6443-A4B1-10AA6BE3E4DB}" name="Column15545" dataDxfId="923"/>
    <tableColumn id="15582" xr3:uid="{413927D7-BD32-E043-83D0-DF86595D416B}" name="Column15546" dataDxfId="922"/>
    <tableColumn id="15583" xr3:uid="{06D2BB1A-4FC6-DD4F-A5A3-85063AE874F9}" name="Column15547" dataDxfId="921"/>
    <tableColumn id="15584" xr3:uid="{B4F151B2-8585-6D40-BDEC-2EE8B1C6096E}" name="Column15548" dataDxfId="920"/>
    <tableColumn id="15585" xr3:uid="{60FDD0DA-A13F-B54E-9FD2-A5B5ABDBAD9B}" name="Column15549" dataDxfId="919"/>
    <tableColumn id="15586" xr3:uid="{ECC1B8F3-44CE-974B-B825-B5CE063E9B98}" name="Column15550" dataDxfId="918"/>
    <tableColumn id="15587" xr3:uid="{0D4DB2BA-CA24-D540-A9E3-8FC228268700}" name="Column15551" dataDxfId="917"/>
    <tableColumn id="15588" xr3:uid="{DBC1A8D2-587A-CA43-B25D-128DCF8A0EBE}" name="Column15552" dataDxfId="916"/>
    <tableColumn id="15589" xr3:uid="{B6FD317C-41FD-644E-8D63-B053968F613A}" name="Column15553" dataDxfId="915"/>
    <tableColumn id="15590" xr3:uid="{0E4F33FC-2938-FC43-BBFD-8C0CCD43059C}" name="Column15554" dataDxfId="914"/>
    <tableColumn id="15591" xr3:uid="{E19B07DD-11A0-4043-8DB0-1AB042093F57}" name="Column15555" dataDxfId="913"/>
    <tableColumn id="15592" xr3:uid="{3D5AA5D3-F452-5640-9422-54AD18940B43}" name="Column15556" dataDxfId="912"/>
    <tableColumn id="15593" xr3:uid="{6AC52151-2F80-2A41-A1E6-5F5584458C11}" name="Column15557" dataDxfId="911"/>
    <tableColumn id="15594" xr3:uid="{DF5C0D0A-3DBF-CA44-AC17-AAE523923D3B}" name="Column15558" dataDxfId="910"/>
    <tableColumn id="15595" xr3:uid="{A872363F-C89D-E34B-AA20-D528BC23BD4D}" name="Column15559" dataDxfId="909"/>
    <tableColumn id="15596" xr3:uid="{8D474822-AC33-BF42-B0A8-E095A15FDDA9}" name="Column15560" dataDxfId="908"/>
    <tableColumn id="15597" xr3:uid="{3A3D173A-45F1-594A-AF9B-39C47F5BCC8C}" name="Column15561" dataDxfId="907"/>
    <tableColumn id="15598" xr3:uid="{DA22D3AF-1F01-4A40-8AC0-52C996EFA11C}" name="Column15562" dataDxfId="906"/>
    <tableColumn id="15599" xr3:uid="{6F7C4FEB-E4CA-554C-8BFA-A92927E6EB59}" name="Column15563" dataDxfId="905"/>
    <tableColumn id="15600" xr3:uid="{0A8D2574-D6E6-8C43-AB34-C3A22270E796}" name="Column15564" dataDxfId="904"/>
    <tableColumn id="15601" xr3:uid="{A0A8DB61-0CF3-1648-A75D-F7F5CDA72DC2}" name="Column15565" dataDxfId="903"/>
    <tableColumn id="15602" xr3:uid="{069B2080-4BDC-4B4A-B273-5E0D996C1C43}" name="Column15566" dataDxfId="902"/>
    <tableColumn id="15603" xr3:uid="{AE195D35-1865-9B41-96AA-563099AAD24A}" name="Column15567" dataDxfId="901"/>
    <tableColumn id="15604" xr3:uid="{29ADACEF-B7CA-7446-8B01-2F6F40440033}" name="Column15568" dataDxfId="900"/>
    <tableColumn id="15605" xr3:uid="{F7923636-355D-C042-87D6-529BC99D54CC}" name="Column15569" dataDxfId="899"/>
    <tableColumn id="15606" xr3:uid="{8D8CCAC4-B79D-7D48-A217-D1470F900142}" name="Column15570" dataDxfId="898"/>
    <tableColumn id="15607" xr3:uid="{21ACC8F1-C609-424C-A473-1416EB00ACB4}" name="Column15571" dataDxfId="897"/>
    <tableColumn id="15608" xr3:uid="{D3F1BA3D-71A4-9E4D-B8A8-10F7EFE038E7}" name="Column15572" dataDxfId="896"/>
    <tableColumn id="15609" xr3:uid="{FB8B91BB-D3EC-F148-ABFC-9C786C7D6F32}" name="Column15573" dataDxfId="895"/>
    <tableColumn id="15610" xr3:uid="{8DCAF775-551C-E64C-B3AE-D9AC40289D82}" name="Column15574" dataDxfId="894"/>
    <tableColumn id="15611" xr3:uid="{3219AEF8-E911-D849-9CD6-6BBEEAF873DD}" name="Column15575" dataDxfId="893"/>
    <tableColumn id="15612" xr3:uid="{2A0F7623-C74F-1148-8852-8869320EACA9}" name="Column15576" dataDxfId="892"/>
    <tableColumn id="15613" xr3:uid="{37DC1841-B05F-504E-8FD2-97DDAE7E3AB5}" name="Column15577" dataDxfId="891"/>
    <tableColumn id="15614" xr3:uid="{BCEC4D31-1F3F-994C-85D4-CD6456C93A97}" name="Column15578" dataDxfId="890"/>
    <tableColumn id="15615" xr3:uid="{2756C11A-51C5-F34A-A980-68E4389C455B}" name="Column15579" dataDxfId="889"/>
    <tableColumn id="15616" xr3:uid="{7FCA1D0B-4949-0C46-9111-ABA4F8400C34}" name="Column15580" dataDxfId="888"/>
    <tableColumn id="15617" xr3:uid="{BE0A9F72-6DE8-794A-B310-72CE232864E1}" name="Column15581" dataDxfId="887"/>
    <tableColumn id="15618" xr3:uid="{3E9F2441-F530-5C4B-9B36-4D28E28A8F44}" name="Column15582" dataDxfId="886"/>
    <tableColumn id="15619" xr3:uid="{FD492814-B7EE-7E4C-B9C8-E41D1A0688ED}" name="Column15583" dataDxfId="885"/>
    <tableColumn id="15620" xr3:uid="{CD3AA24D-1E87-0643-813B-83DA33BD6552}" name="Column15584" dataDxfId="884"/>
    <tableColumn id="15621" xr3:uid="{D5228D05-5A05-E744-8069-158A2DAA534D}" name="Column15585" dataDxfId="883"/>
    <tableColumn id="15622" xr3:uid="{A37DE23C-70EC-E741-969F-CC52B051F2E6}" name="Column15586" dataDxfId="882"/>
    <tableColumn id="15623" xr3:uid="{D39F3EDF-23EC-ED4C-A668-4112D5419A0E}" name="Column15587" dataDxfId="881"/>
    <tableColumn id="15624" xr3:uid="{958D88EC-D4BE-7841-9CC2-A23A22FEB5DC}" name="Column15588" dataDxfId="880"/>
    <tableColumn id="15625" xr3:uid="{3537A6AE-3689-D241-991E-445BCA93019B}" name="Column15589" dataDxfId="879"/>
    <tableColumn id="15626" xr3:uid="{9DF7290D-C3B9-3045-97E2-787E66A32190}" name="Column15590" dataDxfId="878"/>
    <tableColumn id="15627" xr3:uid="{34004552-3992-CE49-ABCF-6397F87388E5}" name="Column15591" dataDxfId="877"/>
    <tableColumn id="15628" xr3:uid="{9AEC8CFB-452C-F04F-A5F2-7BBEFC242482}" name="Column15592" dataDxfId="876"/>
    <tableColumn id="15629" xr3:uid="{A4AA396B-A843-FD47-B061-802D0BABFD7E}" name="Column15593" dataDxfId="875"/>
    <tableColumn id="15630" xr3:uid="{F17F5487-7CDA-244F-827B-0A7F3A8A3E52}" name="Column15594" dataDxfId="874"/>
    <tableColumn id="15631" xr3:uid="{27FEA12D-9349-7F43-9EEA-1822AECEE1D0}" name="Column15595" dataDxfId="873"/>
    <tableColumn id="15632" xr3:uid="{12C240BE-E17E-B946-9C31-6AF8AD93E3D3}" name="Column15596" dataDxfId="872"/>
    <tableColumn id="15633" xr3:uid="{8F828514-98BC-C94F-BC2B-BCA2F74C0C99}" name="Column15597" dataDxfId="871"/>
    <tableColumn id="15634" xr3:uid="{A400FFDC-BD97-AD49-98B6-E690DB8942E1}" name="Column15598" dataDxfId="870"/>
    <tableColumn id="15635" xr3:uid="{7B1BA6B9-302E-DE4D-B9C6-911853CB3C2E}" name="Column15599" dataDxfId="869"/>
    <tableColumn id="15636" xr3:uid="{C2DC92BE-E114-C34C-9940-6D46A54B93F0}" name="Column15600" dataDxfId="868"/>
    <tableColumn id="15637" xr3:uid="{F688D6EF-4253-1144-B2E0-F14A641519D3}" name="Column15601" dataDxfId="867"/>
    <tableColumn id="15638" xr3:uid="{29C05D24-466F-B942-A96C-48A0EE8856E0}" name="Column15602" dataDxfId="866"/>
    <tableColumn id="15639" xr3:uid="{5862A0F3-3DD2-FD48-A3F0-276B7B7EA87B}" name="Column15603" dataDxfId="865"/>
    <tableColumn id="15640" xr3:uid="{C8A9BCA0-5C6C-634F-B475-D2F01FC683DF}" name="Column15604" dataDxfId="864"/>
    <tableColumn id="15641" xr3:uid="{15467F2C-AE28-C347-9602-23D10F315839}" name="Column15605" dataDxfId="863"/>
    <tableColumn id="15642" xr3:uid="{ACC6A2EE-8A86-7643-B1BC-68313846F51D}" name="Column15606" dataDxfId="862"/>
    <tableColumn id="15643" xr3:uid="{B084FD0C-9E25-DA4B-8BE0-87AF14EAFDC4}" name="Column15607" dataDxfId="861"/>
    <tableColumn id="15644" xr3:uid="{D2302DED-193C-064D-9B5B-C1D6CE1F84BA}" name="Column15608" dataDxfId="860"/>
    <tableColumn id="15645" xr3:uid="{3EDDABF9-424B-DF4C-A28F-3172D8E328FF}" name="Column15609" dataDxfId="859"/>
    <tableColumn id="15646" xr3:uid="{3D5996C3-AE78-CF48-86C3-ABD16660BEBB}" name="Column15610" dataDxfId="858"/>
    <tableColumn id="15647" xr3:uid="{12D255CF-520E-7E49-B433-1C0BB1679D7C}" name="Column15611" dataDxfId="857"/>
    <tableColumn id="15648" xr3:uid="{B9325AC6-05AA-C54D-ADB5-F6F308844DFE}" name="Column15612" dataDxfId="856"/>
    <tableColumn id="15649" xr3:uid="{B42159A8-B549-6840-85A1-8C8E48EBE0CC}" name="Column15613" dataDxfId="855"/>
    <tableColumn id="15650" xr3:uid="{7F54423C-2FDD-BD49-ADB2-4AAFDEE1969E}" name="Column15614" dataDxfId="854"/>
    <tableColumn id="15651" xr3:uid="{8E07E12C-686F-9C46-9C3B-494DB0F574AC}" name="Column15615" dataDxfId="853"/>
    <tableColumn id="15652" xr3:uid="{00A5F5C3-2FCB-894A-8BD6-478F757DB4A0}" name="Column15616" dataDxfId="852"/>
    <tableColumn id="15653" xr3:uid="{46BB0BB5-FA08-8747-AC9B-E74877007093}" name="Column15617" dataDxfId="851"/>
    <tableColumn id="15654" xr3:uid="{0AC9DEDC-FCE3-C94B-B8FD-59802D37F6C4}" name="Column15618" dataDxfId="850"/>
    <tableColumn id="15655" xr3:uid="{609363D3-12A2-0F43-A452-6814BC4B63EC}" name="Column15619" dataDxfId="849"/>
    <tableColumn id="15656" xr3:uid="{668EA8D1-8BF0-AB49-BDC5-0B30042B612D}" name="Column15620" dataDxfId="848"/>
    <tableColumn id="15657" xr3:uid="{E680F426-1662-F64A-9AF6-B3A31DE70DEB}" name="Column15621" dataDxfId="847"/>
    <tableColumn id="15658" xr3:uid="{A1934A9A-5E2F-A847-873E-EDE694FE1AD0}" name="Column15622" dataDxfId="846"/>
    <tableColumn id="15659" xr3:uid="{031D551E-DEBB-4D45-8FC5-47356D07C3A9}" name="Column15623" dataDxfId="845"/>
    <tableColumn id="15660" xr3:uid="{8FFC0020-EB44-D046-8995-F639AF9CFAE6}" name="Column15624" dataDxfId="844"/>
    <tableColumn id="15661" xr3:uid="{7E6D6992-3325-E045-A7B5-A375EDF97DA2}" name="Column15625" dataDxfId="843"/>
    <tableColumn id="15662" xr3:uid="{CFB9D5BE-7CD6-A24C-9B55-C763809D47C6}" name="Column15626" dataDxfId="842"/>
    <tableColumn id="15663" xr3:uid="{869662B7-68C2-F14E-AC15-4BE20E83D7CA}" name="Column15627" dataDxfId="841"/>
    <tableColumn id="15664" xr3:uid="{A36CE733-2394-5241-A5DA-26626E774667}" name="Column15628" dataDxfId="840"/>
    <tableColumn id="15665" xr3:uid="{5297501F-50C8-9C42-AC9B-67A84829945A}" name="Column15629" dataDxfId="839"/>
    <tableColumn id="15666" xr3:uid="{4BC3DEB0-9653-1C4D-B2DA-8EA7DDB0520C}" name="Column15630" dataDxfId="838"/>
    <tableColumn id="15667" xr3:uid="{962BD181-DA7D-8E41-9B2E-9213C9113586}" name="Column15631" dataDxfId="837"/>
    <tableColumn id="15668" xr3:uid="{E6BC3EBC-6287-E842-8F4D-520FCFD8379A}" name="Column15632" dataDxfId="836"/>
    <tableColumn id="15669" xr3:uid="{C8C515F8-0536-5748-A9D2-01ECC9965AB7}" name="Column15633" dataDxfId="835"/>
    <tableColumn id="15670" xr3:uid="{7851402F-B63F-A14F-A489-6E3BA8A378A9}" name="Column15634" dataDxfId="834"/>
    <tableColumn id="15671" xr3:uid="{5A111865-1B26-6440-9377-70B68254CB43}" name="Column15635" dataDxfId="833"/>
    <tableColumn id="15672" xr3:uid="{92A1EF82-4F62-3343-B6D8-E8245262EA3F}" name="Column15636" dataDxfId="832"/>
    <tableColumn id="15673" xr3:uid="{97BFB1B3-45D2-AB4A-9FBB-0F899A58B6E4}" name="Column15637" dataDxfId="831"/>
    <tableColumn id="15674" xr3:uid="{5D7BA1D5-E978-6B45-9448-2F4149E08F2C}" name="Column15638" dataDxfId="830"/>
    <tableColumn id="15675" xr3:uid="{54021C17-3058-5A4B-8FE2-116E878544F6}" name="Column15639" dataDxfId="829"/>
    <tableColumn id="15676" xr3:uid="{D9C3F37D-BF02-A44A-BC67-1E9F020BD3FE}" name="Column15640" dataDxfId="828"/>
    <tableColumn id="15677" xr3:uid="{F54D8F53-F541-0E4F-A377-7B6411918E18}" name="Column15641" dataDxfId="827"/>
    <tableColumn id="15678" xr3:uid="{A7DAD9B4-BF18-AB40-B108-F3E4330B6A86}" name="Column15642" dataDxfId="826"/>
    <tableColumn id="15679" xr3:uid="{1C2B9E16-31E2-4440-BA18-C79D5A6F839E}" name="Column15643" dataDxfId="825"/>
    <tableColumn id="15680" xr3:uid="{A22DF0D0-1030-B244-A8A8-C22A1B8C3659}" name="Column15644" dataDxfId="824"/>
    <tableColumn id="15681" xr3:uid="{C9C3087B-14A5-2F41-A58E-10CA93C1AC28}" name="Column15645" dataDxfId="823"/>
    <tableColumn id="15682" xr3:uid="{BCC4B1B3-97CB-9A4B-A4F5-50DD31CEC31F}" name="Column15646" dataDxfId="822"/>
    <tableColumn id="15683" xr3:uid="{948B1615-9E29-2D4A-8802-465B7F79D24F}" name="Column15647" dataDxfId="821"/>
    <tableColumn id="15684" xr3:uid="{B17F867B-EDE2-7543-AF6B-9506D9A17AC8}" name="Column15648" dataDxfId="820"/>
    <tableColumn id="15685" xr3:uid="{14F13470-8CE5-B841-B40C-FCE2095607B8}" name="Column15649" dataDxfId="819"/>
    <tableColumn id="15686" xr3:uid="{F38F39D2-4827-ED46-A0AF-72F15B3FC118}" name="Column15650" dataDxfId="818"/>
    <tableColumn id="15687" xr3:uid="{6EBE6429-9E7D-074A-8922-5935C1ABACB1}" name="Column15651" dataDxfId="817"/>
    <tableColumn id="15688" xr3:uid="{D8998646-7F8A-EA4B-8F97-E77C9CF0D910}" name="Column15652" dataDxfId="816"/>
    <tableColumn id="15689" xr3:uid="{58F6DF45-79EF-2546-AE25-7A5167587F10}" name="Column15653" dataDxfId="815"/>
    <tableColumn id="15690" xr3:uid="{5A9ACA68-0DA7-5B40-A031-2A79D4C16BBA}" name="Column15654" dataDxfId="814"/>
    <tableColumn id="15691" xr3:uid="{FD4955E2-EE5B-8F40-879B-F32819FF183F}" name="Column15655" dataDxfId="813"/>
    <tableColumn id="15692" xr3:uid="{2FFEEF5F-CF29-A746-8AAE-79F4F34F700A}" name="Column15656" dataDxfId="812"/>
    <tableColumn id="15693" xr3:uid="{052B85A5-F1D2-2848-A8B9-7CAF575557DD}" name="Column15657" dataDxfId="811"/>
    <tableColumn id="15694" xr3:uid="{BC349DDE-3121-FD4F-B278-34394718919B}" name="Column15658" dataDxfId="810"/>
    <tableColumn id="15695" xr3:uid="{DE326533-2FC9-5A4F-B6BE-42319E083951}" name="Column15659" dataDxfId="809"/>
    <tableColumn id="15696" xr3:uid="{3B284A46-251B-EC4C-A5BC-744E4F4BDDA1}" name="Column15660" dataDxfId="808"/>
    <tableColumn id="15697" xr3:uid="{7CBA7D4C-D9C1-8741-B294-27D608E9631A}" name="Column15661" dataDxfId="807"/>
    <tableColumn id="15698" xr3:uid="{A68ECAFF-38F7-BB49-900C-4F40CDAA15A7}" name="Column15662" dataDxfId="806"/>
    <tableColumn id="15699" xr3:uid="{81DA55B2-8376-BC41-A27A-766C839D10C3}" name="Column15663" dataDxfId="805"/>
    <tableColumn id="15700" xr3:uid="{3954E917-4462-E547-824E-1604D80CB505}" name="Column15664" dataDxfId="804"/>
    <tableColumn id="15701" xr3:uid="{0450752D-1A1F-5C42-BB18-B8527D164756}" name="Column15665" dataDxfId="803"/>
    <tableColumn id="15702" xr3:uid="{4A4E96A7-202E-E245-9AA3-B52B8E277417}" name="Column15666" dataDxfId="802"/>
    <tableColumn id="15703" xr3:uid="{489812A9-A573-4C4A-9836-7CEAAFBC8032}" name="Column15667" dataDxfId="801"/>
    <tableColumn id="15704" xr3:uid="{6FDD5095-4206-8046-8B54-83563F2B94C8}" name="Column15668" dataDxfId="800"/>
    <tableColumn id="15705" xr3:uid="{3F538488-2A43-6E4B-9EA0-E8D1D1269EBC}" name="Column15669" dataDxfId="799"/>
    <tableColumn id="15706" xr3:uid="{B0F3F18E-DB49-3A4A-8439-4556404CBF1D}" name="Column15670" dataDxfId="798"/>
    <tableColumn id="15707" xr3:uid="{F24D00E9-6FA0-9840-93D8-07106CB7CEE9}" name="Column15671" dataDxfId="797"/>
    <tableColumn id="15708" xr3:uid="{F8115ED6-BA07-BB45-B4C9-98993E3BE99E}" name="Column15672" dataDxfId="796"/>
    <tableColumn id="15709" xr3:uid="{56A69B11-D29B-FD43-80AF-3857D821EF99}" name="Column15673" dataDxfId="795"/>
    <tableColumn id="15710" xr3:uid="{BE5E302F-EDC2-414D-A7FB-7F6D6147DA01}" name="Column15674" dataDxfId="794"/>
    <tableColumn id="15711" xr3:uid="{BEC9D7A3-4AFF-A040-8369-6366132EE90C}" name="Column15675" dataDxfId="793"/>
    <tableColumn id="15712" xr3:uid="{D8FAE57F-7D6A-8F46-B92F-06C2AA412F06}" name="Column15676" dataDxfId="792"/>
    <tableColumn id="15713" xr3:uid="{E40A1A19-F807-DF42-ACB3-D789A3C4F9E1}" name="Column15677" dataDxfId="791"/>
    <tableColumn id="15714" xr3:uid="{950E4BC3-CEAC-2942-B8DD-93C0C0806FE3}" name="Column15678" dataDxfId="790"/>
    <tableColumn id="15715" xr3:uid="{26C6F465-9B36-A24F-8ACE-3886EC9D5402}" name="Column15679" dataDxfId="789"/>
    <tableColumn id="15716" xr3:uid="{E52F6DCA-DEF9-634C-88A2-C516B62B248B}" name="Column15680" dataDxfId="788"/>
    <tableColumn id="15717" xr3:uid="{3835AD5C-5E80-0343-AF69-977309CEC952}" name="Column15681" dataDxfId="787"/>
    <tableColumn id="15718" xr3:uid="{00C0689B-A8B5-CB4C-AFD8-F5136689C151}" name="Column15682" dataDxfId="786"/>
    <tableColumn id="15719" xr3:uid="{6B361829-1DC7-7A40-A20B-ED1C46298EE4}" name="Column15683" dataDxfId="785"/>
    <tableColumn id="15720" xr3:uid="{26A77A6D-6421-2942-B9E5-8F12CC460F43}" name="Column15684" dataDxfId="784"/>
    <tableColumn id="15721" xr3:uid="{208FF63C-F4EC-4142-A508-5051D51BCE74}" name="Column15685" dataDxfId="783"/>
    <tableColumn id="15722" xr3:uid="{3C8B69AF-9318-594A-AD9C-821B65003473}" name="Column15686" dataDxfId="782"/>
    <tableColumn id="15723" xr3:uid="{3E851B54-E1D7-3149-A4F4-684F0C49FEA2}" name="Column15687" dataDxfId="781"/>
    <tableColumn id="15724" xr3:uid="{55830AE1-0906-FF42-91C1-39406EA79487}" name="Column15688" dataDxfId="780"/>
    <tableColumn id="15725" xr3:uid="{435E9521-9EFF-0E49-912A-9FF11780E114}" name="Column15689" dataDxfId="779"/>
    <tableColumn id="15726" xr3:uid="{321DF17A-ED93-144B-8AEE-F845E604F1E3}" name="Column15690" dataDxfId="778"/>
    <tableColumn id="15727" xr3:uid="{86BAD823-453D-EE48-AE1C-A2E46C73833F}" name="Column15691" dataDxfId="777"/>
    <tableColumn id="15728" xr3:uid="{657564D6-28E9-154E-A662-FAF73C56321F}" name="Column15692" dataDxfId="776"/>
    <tableColumn id="15729" xr3:uid="{BD0EDD34-9A31-464F-9C10-FDA287161352}" name="Column15693" dataDxfId="775"/>
    <tableColumn id="15730" xr3:uid="{564CC2E3-55D1-E143-9CBF-6478455D6C48}" name="Column15694" dataDxfId="774"/>
    <tableColumn id="15731" xr3:uid="{84C74114-5599-474B-8F35-854BCA427A5A}" name="Column15695" dataDxfId="773"/>
    <tableColumn id="15732" xr3:uid="{7078D674-448E-FE4A-BF54-8D54AACF941B}" name="Column15696" dataDxfId="772"/>
    <tableColumn id="15733" xr3:uid="{FAEF237F-380D-D140-9C5E-4E6E127F6828}" name="Column15697" dataDxfId="771"/>
    <tableColumn id="15734" xr3:uid="{6E4D817B-BD22-C549-8139-EA7CDA42CEE7}" name="Column15698" dataDxfId="770"/>
    <tableColumn id="15735" xr3:uid="{9E3997B8-4C60-C441-ADE3-6C2C788BC2DB}" name="Column15699" dataDxfId="769"/>
    <tableColumn id="15736" xr3:uid="{2A3C47D6-C4E7-314A-9FFD-BA7757767A66}" name="Column15700" dataDxfId="768"/>
    <tableColumn id="15737" xr3:uid="{615EC647-E128-3E4E-A4A3-A678192BE3B7}" name="Column15701" dataDxfId="767"/>
    <tableColumn id="15738" xr3:uid="{46DDA6E9-2226-E348-B460-62CF63E05C63}" name="Column15702" dataDxfId="766"/>
    <tableColumn id="15739" xr3:uid="{E0300194-C9C5-9C4B-B224-EFF9E883660A}" name="Column15703" dataDxfId="765"/>
    <tableColumn id="15740" xr3:uid="{A9F6B31B-FB84-4E4F-8104-79AE0CACEAA8}" name="Column15704" dataDxfId="764"/>
    <tableColumn id="15741" xr3:uid="{BE956EB8-AACC-314D-ADB4-866EC05871CF}" name="Column15705" dataDxfId="763"/>
    <tableColumn id="15742" xr3:uid="{0B26101A-58E5-1A4C-B836-3DCCEB1BF399}" name="Column15706" dataDxfId="762"/>
    <tableColumn id="15743" xr3:uid="{71657465-C4E8-A64C-8D5A-24603DD1B55F}" name="Column15707" dataDxfId="761"/>
    <tableColumn id="15744" xr3:uid="{B1278E4D-8BD4-DE4C-94E7-28642B5D2AEF}" name="Column15708" dataDxfId="760"/>
    <tableColumn id="15745" xr3:uid="{6119EAF9-C664-AB44-866B-E400AB35FDBE}" name="Column15709" dataDxfId="759"/>
    <tableColumn id="15746" xr3:uid="{B6BF1229-4EE0-CA44-8F94-5F13709A7C06}" name="Column15710" dataDxfId="758"/>
    <tableColumn id="15747" xr3:uid="{065ABEC2-A75C-ED46-9B32-6A15D2ADB9E0}" name="Column15711" dataDxfId="757"/>
    <tableColumn id="15748" xr3:uid="{794C641C-BEDA-F848-83FC-7A2841478F8B}" name="Column15712" dataDxfId="756"/>
    <tableColumn id="15749" xr3:uid="{AEB2FEB3-BEE0-FD45-BB58-3450D8256C89}" name="Column15713" dataDxfId="755"/>
    <tableColumn id="15750" xr3:uid="{38276520-DE8D-3A4F-8CF9-7AC328189AD9}" name="Column15714" dataDxfId="754"/>
    <tableColumn id="15751" xr3:uid="{76613F95-1639-514A-82AE-4416C859DBA2}" name="Column15715" dataDxfId="753"/>
    <tableColumn id="15752" xr3:uid="{7607FD09-27DF-9D4B-A4F5-A2BD002E7921}" name="Column15716" dataDxfId="752"/>
    <tableColumn id="15753" xr3:uid="{1C9C068C-4D93-BB46-B7C1-B2B75B3951D7}" name="Column15717" dataDxfId="751"/>
    <tableColumn id="15754" xr3:uid="{CED95B27-F239-E345-9B7B-73FEA7717CEF}" name="Column15718" dataDxfId="750"/>
    <tableColumn id="15755" xr3:uid="{AADEDAE2-0722-C54E-B63F-084C4900AEE9}" name="Column15719" dataDxfId="749"/>
    <tableColumn id="15756" xr3:uid="{03A6B4B8-B9F6-4642-A697-5E6964E80D68}" name="Column15720" dataDxfId="748"/>
    <tableColumn id="15757" xr3:uid="{A5933A38-F1CC-BB4D-966B-CCA85AF4CC96}" name="Column15721" dataDxfId="747"/>
    <tableColumn id="15758" xr3:uid="{17F3B019-731E-DF4C-AA0B-94DC802E6B75}" name="Column15722" dataDxfId="746"/>
    <tableColumn id="15759" xr3:uid="{CC484949-D9F3-1544-AA75-E3A84DF8E78C}" name="Column15723" dataDxfId="745"/>
    <tableColumn id="15760" xr3:uid="{4CCD5DE0-6544-764E-A63D-997255660252}" name="Column15724" dataDxfId="744"/>
    <tableColumn id="15761" xr3:uid="{E16AECCA-EA65-7449-8F9E-829D45495612}" name="Column15725" dataDxfId="743"/>
    <tableColumn id="15762" xr3:uid="{C2B62CDF-54B7-4542-A157-4266D9A9C529}" name="Column15726" dataDxfId="742"/>
    <tableColumn id="15763" xr3:uid="{CF62DB74-3277-164D-986A-EC8E9DDF451B}" name="Column15727" dataDxfId="741"/>
    <tableColumn id="15764" xr3:uid="{3C1ECA94-B3C3-D54F-B06D-FF89D3C5746D}" name="Column15728" dataDxfId="740"/>
    <tableColumn id="15765" xr3:uid="{8E938538-63B9-1C46-936B-81AA015620EA}" name="Column15729" dataDxfId="739"/>
    <tableColumn id="15766" xr3:uid="{EB12303A-E5B0-AF40-B2FF-063D2B28EF5F}" name="Column15730" dataDxfId="738"/>
    <tableColumn id="15767" xr3:uid="{C43C3F0E-38A6-3C48-BB8E-4D2FCA064425}" name="Column15731" dataDxfId="737"/>
    <tableColumn id="15768" xr3:uid="{6D2D6F48-1B02-E740-B0C2-1960CAC5D27D}" name="Column15732" dataDxfId="736"/>
    <tableColumn id="15769" xr3:uid="{C48EC118-A290-794D-A0A0-3685CB0681B5}" name="Column15733" dataDxfId="735"/>
    <tableColumn id="15770" xr3:uid="{D8FCD35E-FC2F-0E46-B273-C73E5A2ECCB9}" name="Column15734" dataDxfId="734"/>
    <tableColumn id="15771" xr3:uid="{1B374255-E4B2-C444-B15D-AD8E9A1D1220}" name="Column15735" dataDxfId="733"/>
    <tableColumn id="15772" xr3:uid="{0D305395-9393-1C44-B30F-12DD30785753}" name="Column15736" dataDxfId="732"/>
    <tableColumn id="15773" xr3:uid="{564A80CE-2FEA-7A4C-B120-D15BC05C0091}" name="Column15737" dataDxfId="731"/>
    <tableColumn id="15774" xr3:uid="{85246397-F7A9-8647-B75E-6598588CCE09}" name="Column15738" dataDxfId="730"/>
    <tableColumn id="15775" xr3:uid="{779C46C1-246B-6344-9248-DD7B7ECFC97B}" name="Column15739" dataDxfId="729"/>
    <tableColumn id="15776" xr3:uid="{4C3035F3-C3D1-0C44-8E74-850DBBFC7692}" name="Column15740" dataDxfId="728"/>
    <tableColumn id="15777" xr3:uid="{2EE9F8CD-5EBE-2A48-BA36-EEC9F841F31D}" name="Column15741" dataDxfId="727"/>
    <tableColumn id="15778" xr3:uid="{D79DF515-410E-3D47-9BDF-C8FEC59494D0}" name="Column15742" dataDxfId="726"/>
    <tableColumn id="15779" xr3:uid="{DEA43EF4-B54D-034B-AF59-6AACE36799F5}" name="Column15743" dataDxfId="725"/>
    <tableColumn id="15780" xr3:uid="{790FAE85-CBFD-B64E-A437-13085D2F9F57}" name="Column15744" dataDxfId="724"/>
    <tableColumn id="15781" xr3:uid="{4F8A6531-A30F-114E-B6C9-E7D9F20E14EA}" name="Column15745" dataDxfId="723"/>
    <tableColumn id="15782" xr3:uid="{5F6CBD4A-EF5F-BE46-B4CC-3E40EE970045}" name="Column15746" dataDxfId="722"/>
    <tableColumn id="15783" xr3:uid="{AAB3F86B-112F-6242-8532-247ED4203F83}" name="Column15747" dataDxfId="721"/>
    <tableColumn id="15784" xr3:uid="{A714886A-57D5-454E-B06D-3A8CB155C2E0}" name="Column15748" dataDxfId="720"/>
    <tableColumn id="15785" xr3:uid="{FD78B24D-195C-6B4E-80B8-2ED7626F3563}" name="Column15749" dataDxfId="719"/>
    <tableColumn id="15786" xr3:uid="{D5309B58-BCD4-FB4F-B20D-08F583724918}" name="Column15750" dataDxfId="718"/>
    <tableColumn id="15787" xr3:uid="{B0B8A6BD-475F-F94D-A47F-D8D220792854}" name="Column15751" dataDxfId="717"/>
    <tableColumn id="15788" xr3:uid="{57189BB6-9405-254E-861E-2588ED7E20CD}" name="Column15752" dataDxfId="716"/>
    <tableColumn id="15789" xr3:uid="{E96BEAB3-CC9F-4640-8F4B-F9378E905AB1}" name="Column15753" dataDxfId="715"/>
    <tableColumn id="15790" xr3:uid="{BE92B1D2-F76F-6E4B-8CE4-0F56BB40AD82}" name="Column15754" dataDxfId="714"/>
    <tableColumn id="15791" xr3:uid="{CD25292B-6208-6540-BE93-6AE2190504A6}" name="Column15755" dataDxfId="713"/>
    <tableColumn id="15792" xr3:uid="{4B788BB2-6068-FD49-8659-8C07B6FC765B}" name="Column15756" dataDxfId="712"/>
    <tableColumn id="15793" xr3:uid="{42BCF333-8B5D-474B-9546-6E79BDCFAEA2}" name="Column15757" dataDxfId="711"/>
    <tableColumn id="15794" xr3:uid="{5B10BF6D-921C-4E44-95C3-9489FB64261A}" name="Column15758" dataDxfId="710"/>
    <tableColumn id="15795" xr3:uid="{14BF9383-0AAB-3244-BA46-CCAF56786660}" name="Column15759" dataDxfId="709"/>
    <tableColumn id="15796" xr3:uid="{22CB44A6-1FED-5145-8EA5-93DE05284FF1}" name="Column15760" dataDxfId="708"/>
    <tableColumn id="15797" xr3:uid="{0FE596F8-644E-BF4D-8E72-44E318119B66}" name="Column15761" dataDxfId="707"/>
    <tableColumn id="15798" xr3:uid="{B32417C7-1CF3-9D46-A63F-4B85D6124750}" name="Column15762" dataDxfId="706"/>
    <tableColumn id="15799" xr3:uid="{3248A039-F01B-D444-895F-6E116E51A731}" name="Column15763" dataDxfId="705"/>
    <tableColumn id="15800" xr3:uid="{803573FF-58A9-DD40-80CF-FFD46A8B9BEB}" name="Column15764" dataDxfId="704"/>
    <tableColumn id="15801" xr3:uid="{4D80E47D-2657-FE43-8621-DD340C27900C}" name="Column15765" dataDxfId="703"/>
    <tableColumn id="15802" xr3:uid="{FC44A91B-D918-7741-A79D-00D9827E5A87}" name="Column15766" dataDxfId="702"/>
    <tableColumn id="15803" xr3:uid="{F3B3829F-51AC-C446-9588-EE37482459A0}" name="Column15767" dataDxfId="701"/>
    <tableColumn id="15804" xr3:uid="{CB17EC84-7F56-B64E-87EB-F14025FFF61A}" name="Column15768" dataDxfId="700"/>
    <tableColumn id="15805" xr3:uid="{0DED37B6-4F90-E74B-A143-3FEEDF16D15C}" name="Column15769" dataDxfId="699"/>
    <tableColumn id="15806" xr3:uid="{ACAF20FD-1A89-0648-A2EB-5EFEFC532DE5}" name="Column15770" dataDxfId="698"/>
    <tableColumn id="15807" xr3:uid="{1F2FC86C-DE89-EC46-AB64-CFD80060C33C}" name="Column15771" dataDxfId="697"/>
    <tableColumn id="15808" xr3:uid="{10B0C241-2ECC-4746-B75F-05ECD8176B1F}" name="Column15772" dataDxfId="696"/>
    <tableColumn id="15809" xr3:uid="{DDF04231-DB3F-884A-B51A-B72CBC4D16F3}" name="Column15773" dataDxfId="695"/>
    <tableColumn id="15810" xr3:uid="{23246711-9D6E-AF4F-8DE1-7AD515E09CFA}" name="Column15774" dataDxfId="694"/>
    <tableColumn id="15811" xr3:uid="{6EEEA243-8548-0340-B7C1-10101E9AD012}" name="Column15775" dataDxfId="693"/>
    <tableColumn id="15812" xr3:uid="{7B9D9FC2-B6A2-2D4B-91C3-78D04143E4F2}" name="Column15776" dataDxfId="692"/>
    <tableColumn id="15813" xr3:uid="{E391A3E7-C6FF-E347-B7A1-679FF3D3C840}" name="Column15777" dataDxfId="691"/>
    <tableColumn id="15814" xr3:uid="{494CFBA0-973F-A849-A024-8A9FB0C1ABFD}" name="Column15778" dataDxfId="690"/>
    <tableColumn id="15815" xr3:uid="{6E3BE26A-54B6-E645-B055-6E1F7E75DDEE}" name="Column15779" dataDxfId="689"/>
    <tableColumn id="15816" xr3:uid="{12D6E0E2-C0AD-B84D-A673-8C1AC12C30F7}" name="Column15780" dataDxfId="688"/>
    <tableColumn id="15817" xr3:uid="{B1919967-2FD9-7D40-9521-C57CBC79C937}" name="Column15781" dataDxfId="687"/>
    <tableColumn id="15818" xr3:uid="{D59E5FF3-B25E-9D43-89A3-AD4D28980443}" name="Column15782" dataDxfId="686"/>
    <tableColumn id="15819" xr3:uid="{73D5E9CA-C29D-144D-955C-80B60DF2E1B4}" name="Column15783" dataDxfId="685"/>
    <tableColumn id="15820" xr3:uid="{4982E411-6B15-6E4C-B3CC-30F8651C1E62}" name="Column15784" dataDxfId="684"/>
    <tableColumn id="15821" xr3:uid="{3439AF7E-066B-E448-B0F3-6C8414F81498}" name="Column15785" dataDxfId="683"/>
    <tableColumn id="15822" xr3:uid="{93AA1813-6CD2-5F4B-9793-C3E87AD58AEE}" name="Column15786" dataDxfId="682"/>
    <tableColumn id="15823" xr3:uid="{9E962621-F348-E041-B293-2133B295DBD9}" name="Column15787" dataDxfId="681"/>
    <tableColumn id="15824" xr3:uid="{9AC4645F-A493-7E46-9E69-7EA357010492}" name="Column15788" dataDxfId="680"/>
    <tableColumn id="15825" xr3:uid="{B1362AA5-57EA-9640-9015-3A0A0D8442C1}" name="Column15789" dataDxfId="679"/>
    <tableColumn id="15826" xr3:uid="{44B019E0-82B9-2842-8476-0AAB5840A0D9}" name="Column15790" dataDxfId="678"/>
    <tableColumn id="15827" xr3:uid="{F46E9DBD-39EB-7D49-BC19-1B4E38773572}" name="Column15791" dataDxfId="677"/>
    <tableColumn id="15828" xr3:uid="{066CA475-98E7-334A-96B6-B248CC1E44C3}" name="Column15792" dataDxfId="676"/>
    <tableColumn id="15829" xr3:uid="{27353F67-4FC8-8944-B153-8553E944E765}" name="Column15793" dataDxfId="675"/>
    <tableColumn id="15830" xr3:uid="{F0BF30FD-B129-C143-B9D1-A2DF9DED46E0}" name="Column15794" dataDxfId="674"/>
    <tableColumn id="15831" xr3:uid="{FAF1CA97-E8E1-EE46-8B6C-B05D2FEFE8CF}" name="Column15795" dataDxfId="673"/>
    <tableColumn id="15832" xr3:uid="{78E4D891-A69C-3A47-BA96-EB4862F5DBA5}" name="Column15796" dataDxfId="672"/>
    <tableColumn id="15833" xr3:uid="{A7B8C9EA-5910-354C-BCBC-4E9B2BFD19F3}" name="Column15797" dataDxfId="671"/>
    <tableColumn id="15834" xr3:uid="{38F2BA53-C3CC-8B4E-BE7A-31CB31293AAD}" name="Column15798" dataDxfId="670"/>
    <tableColumn id="15835" xr3:uid="{8CD50D37-F58F-F44B-9760-32D706A475E8}" name="Column15799" dataDxfId="669"/>
    <tableColumn id="15836" xr3:uid="{A6CD94FF-32D2-BF45-BB2A-F0D40EC62E60}" name="Column15800" dataDxfId="668"/>
    <tableColumn id="15837" xr3:uid="{A0167755-2D22-8749-90E6-80AEED4C998A}" name="Column15801" dataDxfId="667"/>
    <tableColumn id="15838" xr3:uid="{A4D2171B-2CE4-CD4B-97A8-86E645196B38}" name="Column15802" dataDxfId="666"/>
    <tableColumn id="15839" xr3:uid="{D0AEB2A2-1052-EB4A-B332-A17D141C65B2}" name="Column15803" dataDxfId="665"/>
    <tableColumn id="15840" xr3:uid="{4E2E46CD-E398-C143-933F-3673C8459AA6}" name="Column15804" dataDxfId="664"/>
    <tableColumn id="15841" xr3:uid="{C61513FF-94D0-224D-9C68-8B7A1EA6D82A}" name="Column15805" dataDxfId="663"/>
    <tableColumn id="15842" xr3:uid="{5CE6743E-57F6-534D-9E75-8DD5FD3EC029}" name="Column15806" dataDxfId="662"/>
    <tableColumn id="15843" xr3:uid="{2C3F24FB-911B-2645-ABDA-748A9F8B085C}" name="Column15807" dataDxfId="661"/>
    <tableColumn id="15844" xr3:uid="{23D93960-3B39-954A-BD9C-91EC8BCA5B35}" name="Column15808" dataDxfId="660"/>
    <tableColumn id="15845" xr3:uid="{B38D6742-E53E-3747-A000-F26E3BB23A4B}" name="Column15809" dataDxfId="659"/>
    <tableColumn id="15846" xr3:uid="{F07E6B2E-2E33-7D4E-AFF2-15ABE8D97363}" name="Column15810" dataDxfId="658"/>
    <tableColumn id="15847" xr3:uid="{94889101-EED7-3644-BCEE-5B8D12E7022C}" name="Column15811" dataDxfId="657"/>
    <tableColumn id="15848" xr3:uid="{EC288DB0-2304-0E4B-8084-30185F214824}" name="Column15812" dataDxfId="656"/>
    <tableColumn id="15849" xr3:uid="{D7AD1C68-7C42-914A-A8E8-28099C47443D}" name="Column15813" dataDxfId="655"/>
    <tableColumn id="15850" xr3:uid="{0F8E991E-2793-A24F-9160-31EF922B4FB2}" name="Column15814" dataDxfId="654"/>
    <tableColumn id="15851" xr3:uid="{572D520D-96B1-444C-9A8B-1251ACF34DEE}" name="Column15815" dataDxfId="653"/>
    <tableColumn id="15852" xr3:uid="{4037D12C-1336-ED42-9E2E-04A29F4ED0BA}" name="Column15816" dataDxfId="652"/>
    <tableColumn id="15853" xr3:uid="{9B74E6C6-5E80-CF4D-AD66-44C592269E5D}" name="Column15817" dataDxfId="651"/>
    <tableColumn id="15854" xr3:uid="{390810E4-AFF3-0A47-BC49-3834B7537121}" name="Column15818" dataDxfId="650"/>
    <tableColumn id="15855" xr3:uid="{C6AFECEC-7A16-DC4B-9A7E-83DC6CB231FB}" name="Column15819" dataDxfId="649"/>
    <tableColumn id="15856" xr3:uid="{B0044703-2F09-3149-8056-11ED6AC2C6F5}" name="Column15820" dataDxfId="648"/>
    <tableColumn id="15857" xr3:uid="{36780138-898C-6740-8424-01C68393582C}" name="Column15821" dataDxfId="647"/>
    <tableColumn id="15858" xr3:uid="{D3CA0F71-08DA-A941-B5A6-296071DE3EF9}" name="Column15822" dataDxfId="646"/>
    <tableColumn id="15859" xr3:uid="{ACECBECA-3621-1646-AA87-1D09F9B7BCDA}" name="Column15823" dataDxfId="645"/>
    <tableColumn id="15860" xr3:uid="{A8A4F3D2-F7A4-6C40-9322-8DFF6C175626}" name="Column15824" dataDxfId="644"/>
    <tableColumn id="15861" xr3:uid="{A100E84F-1AE9-9C4D-9A93-D67064E13583}" name="Column15825" dataDxfId="643"/>
    <tableColumn id="15862" xr3:uid="{6ACC361D-58C0-FD42-8984-93EB0F327240}" name="Column15826" dataDxfId="642"/>
    <tableColumn id="15863" xr3:uid="{454AB40C-93C4-9A45-B0AD-634434DD9BC4}" name="Column15827" dataDxfId="641"/>
    <tableColumn id="15864" xr3:uid="{681D9ADF-8D80-254B-AC01-BC608BBCDF86}" name="Column15828" dataDxfId="640"/>
    <tableColumn id="15865" xr3:uid="{67F60D30-0501-D54A-AD37-B24C78D36E59}" name="Column15829" dataDxfId="639"/>
    <tableColumn id="15866" xr3:uid="{669F6922-38FC-0044-89FE-2D376165E678}" name="Column15830" dataDxfId="638"/>
    <tableColumn id="15867" xr3:uid="{5D32FD98-5264-1544-BCFA-01CABF48041F}" name="Column15831" dataDxfId="637"/>
    <tableColumn id="15868" xr3:uid="{FA147178-3220-0949-9DDE-50060D4BCFA5}" name="Column15832" dataDxfId="636"/>
    <tableColumn id="15869" xr3:uid="{B1852E93-84A8-4A4E-91FE-26CF81BA0112}" name="Column15833" dataDxfId="635"/>
    <tableColumn id="15870" xr3:uid="{51E03EB7-2D52-734C-BD2A-47B6B2A89577}" name="Column15834" dataDxfId="634"/>
    <tableColumn id="15871" xr3:uid="{549E66B1-A51D-9C4B-A250-2013B8990EAB}" name="Column15835" dataDxfId="633"/>
    <tableColumn id="15872" xr3:uid="{67286545-C7A3-B748-BC9C-3C77E3D5D9C0}" name="Column15836" dataDxfId="632"/>
    <tableColumn id="15873" xr3:uid="{286A6B27-D165-A24E-993F-20F64F7B77DA}" name="Column15837" dataDxfId="631"/>
    <tableColumn id="15874" xr3:uid="{66111201-DA1D-494B-B662-6A36FE875C5D}" name="Column15838" dataDxfId="630"/>
    <tableColumn id="15875" xr3:uid="{2347BA90-577B-8A4A-983D-0311E819040A}" name="Column15839" dataDxfId="629"/>
    <tableColumn id="15876" xr3:uid="{E6A42545-3219-0A4A-9300-D1B0C18FF792}" name="Column15840" dataDxfId="628"/>
    <tableColumn id="15877" xr3:uid="{330519B5-34F8-B542-8F9C-48BF66B2445E}" name="Column15841" dataDxfId="627"/>
    <tableColumn id="15878" xr3:uid="{DD2C72D8-2611-A54A-8439-5C8F3BA7862D}" name="Column15842" dataDxfId="626"/>
    <tableColumn id="15879" xr3:uid="{0E7772A6-B8E5-864E-A622-E475074D2EDB}" name="Column15843" dataDxfId="625"/>
    <tableColumn id="15880" xr3:uid="{23409BA1-62B7-3948-BFBE-1DC0599358C4}" name="Column15844" dataDxfId="624"/>
    <tableColumn id="15881" xr3:uid="{2FAC24F0-55E9-7D4A-9448-B247BA21F457}" name="Column15845" dataDxfId="623"/>
    <tableColumn id="15882" xr3:uid="{7C9FF6BD-053A-0740-BDC6-5C347D5D165A}" name="Column15846" dataDxfId="622"/>
    <tableColumn id="15883" xr3:uid="{5FD5E967-8E46-2240-A0B4-AD0D520D4E49}" name="Column15847" dataDxfId="621"/>
    <tableColumn id="15884" xr3:uid="{911D70A5-D470-8747-BD84-E102E49E75BE}" name="Column15848" dataDxfId="620"/>
    <tableColumn id="15885" xr3:uid="{8BA2E963-4127-2D4D-B562-93DA5EB2861A}" name="Column15849" dataDxfId="619"/>
    <tableColumn id="15886" xr3:uid="{535A5EC6-48C6-814D-8E3B-F0C4B02CBDCC}" name="Column15850" dataDxfId="618"/>
    <tableColumn id="15887" xr3:uid="{21B477D9-4690-0C4C-97A1-975FBDC7CBCA}" name="Column15851" dataDxfId="617"/>
    <tableColumn id="15888" xr3:uid="{57A3E485-B62D-AE4A-9C36-E4EA5E016FAF}" name="Column15852" dataDxfId="616"/>
    <tableColumn id="15889" xr3:uid="{F8E3796E-7A8B-1544-843C-02B647D021ED}" name="Column15853" dataDxfId="615"/>
    <tableColumn id="15890" xr3:uid="{A4A16CEA-83BE-0F4A-8FF5-8C2249B147E8}" name="Column15854" dataDxfId="614"/>
    <tableColumn id="15891" xr3:uid="{79186567-6CC6-5647-9729-464FD9131547}" name="Column15855" dataDxfId="613"/>
    <tableColumn id="15892" xr3:uid="{09FF026A-1877-0141-9343-B6DC1D546AB0}" name="Column15856" dataDxfId="612"/>
    <tableColumn id="15893" xr3:uid="{26B25CC9-01EA-B344-8EBD-7879109752E1}" name="Column15857" dataDxfId="611"/>
    <tableColumn id="15894" xr3:uid="{8CC81D01-7E49-0848-BA8F-5190708D3CCD}" name="Column15858" dataDxfId="610"/>
    <tableColumn id="15895" xr3:uid="{CB1093FE-6C26-284E-8C0E-64A80D71F7E6}" name="Column15859" dataDxfId="609"/>
    <tableColumn id="15896" xr3:uid="{F18C48E5-7E32-1048-BD2E-C4835E70871D}" name="Column15860" dataDxfId="608"/>
    <tableColumn id="15897" xr3:uid="{5DF84067-87C1-2242-8C68-6067A28AB809}" name="Column15861" dataDxfId="607"/>
    <tableColumn id="15898" xr3:uid="{F2A23A5D-E6CC-BC4A-9909-C78B735902B3}" name="Column15862" dataDxfId="606"/>
    <tableColumn id="15899" xr3:uid="{35CD63B0-1F38-4B4C-B534-4F42A1EAC730}" name="Column15863" dataDxfId="605"/>
    <tableColumn id="15900" xr3:uid="{D5A2CB24-E9F9-E943-846C-E1560E52D6A1}" name="Column15864" dataDxfId="604"/>
    <tableColumn id="15901" xr3:uid="{2CB3EAB9-CC48-314E-90C0-95FB5333E5C0}" name="Column15865" dataDxfId="603"/>
    <tableColumn id="15902" xr3:uid="{90E4C765-9A2B-194E-B36E-ED5BD681F210}" name="Column15866" dataDxfId="602"/>
    <tableColumn id="15903" xr3:uid="{06764D5A-EBD2-CC4E-AC41-42C5EB0DF9C4}" name="Column15867" dataDxfId="601"/>
    <tableColumn id="15904" xr3:uid="{B09505F1-BFCB-934B-ACE1-7BF8B1E72803}" name="Column15868" dataDxfId="600"/>
    <tableColumn id="15905" xr3:uid="{722BFB73-9377-4241-8638-9F7E4CE240CB}" name="Column15869" dataDxfId="599"/>
    <tableColumn id="15906" xr3:uid="{603B9DA5-EA32-504F-AB5E-968B9B99471D}" name="Column15870" dataDxfId="598"/>
    <tableColumn id="15907" xr3:uid="{A94B00D4-EACE-5047-999E-45F9CC069D79}" name="Column15871" dataDxfId="597"/>
    <tableColumn id="15908" xr3:uid="{0535FD58-11E1-BD4D-812C-B21FBE636A8E}" name="Column15872" dataDxfId="596"/>
    <tableColumn id="15909" xr3:uid="{5F3FACCA-2C62-5F45-B97F-39356DFBBAFA}" name="Column15873" dataDxfId="595"/>
    <tableColumn id="15910" xr3:uid="{44DB77C5-627D-4A40-8C4D-D5811AFD4074}" name="Column15874" dataDxfId="594"/>
    <tableColumn id="15911" xr3:uid="{E27CED62-480C-B645-A55E-61385AC76141}" name="Column15875" dataDxfId="593"/>
    <tableColumn id="15912" xr3:uid="{0641E61C-5EAF-284A-9089-3DB0366F1B4B}" name="Column15876" dataDxfId="592"/>
    <tableColumn id="15913" xr3:uid="{2B51D63F-2A3C-6142-8B28-82132A59CDF7}" name="Column15877" dataDxfId="591"/>
    <tableColumn id="15914" xr3:uid="{5AAA380F-807E-1844-B897-CAA3277E5249}" name="Column15878" dataDxfId="590"/>
    <tableColumn id="15915" xr3:uid="{38D28599-4A85-8E4D-AAF5-FB1BFC9D58A9}" name="Column15879" dataDxfId="589"/>
    <tableColumn id="15916" xr3:uid="{651F3B0B-913E-B641-8592-4CFFE24A0C8C}" name="Column15880" dataDxfId="588"/>
    <tableColumn id="15917" xr3:uid="{26673FEF-9325-4345-BFC1-041B2F84E877}" name="Column15881" dataDxfId="587"/>
    <tableColumn id="15918" xr3:uid="{954AB740-D18A-0A4E-901B-EC63AA2D0E95}" name="Column15882" dataDxfId="586"/>
    <tableColumn id="15919" xr3:uid="{C97EF5BB-EF28-D045-A8F9-205675B3B4C9}" name="Column15883" dataDxfId="585"/>
    <tableColumn id="15920" xr3:uid="{1202540B-9D11-0540-9013-8C296EA53BD4}" name="Column15884" dataDxfId="584"/>
    <tableColumn id="15921" xr3:uid="{3BF167AB-B1F5-864F-BCCB-DBA4A4FED20C}" name="Column15885" dataDxfId="583"/>
    <tableColumn id="15922" xr3:uid="{5B9BDEAF-8FFE-D542-9471-FB6D68C6DE6A}" name="Column15886" dataDxfId="582"/>
    <tableColumn id="15923" xr3:uid="{EFD4EB7B-557C-AC49-A521-0E86E65A901C}" name="Column15887" dataDxfId="581"/>
    <tableColumn id="15924" xr3:uid="{73F09AB1-F591-7C48-A0FF-85D68ADB915C}" name="Column15888" dataDxfId="580"/>
    <tableColumn id="15925" xr3:uid="{0647922D-C96A-FC48-A1CA-FAFA2C0AAA2D}" name="Column15889" dataDxfId="579"/>
    <tableColumn id="15926" xr3:uid="{D97A4C5D-2282-4444-8576-4EA72D4AAA68}" name="Column15890" dataDxfId="578"/>
    <tableColumn id="15927" xr3:uid="{AB09DE2B-EA77-564D-A21A-C10426B0E525}" name="Column15891" dataDxfId="577"/>
    <tableColumn id="15928" xr3:uid="{76106B90-A0AE-FC4E-B53B-57A93D865CD6}" name="Column15892" dataDxfId="576"/>
    <tableColumn id="15929" xr3:uid="{E8566703-1AA6-D64B-96B6-8B38CA5213E1}" name="Column15893" dataDxfId="575"/>
    <tableColumn id="15930" xr3:uid="{E199F243-0284-2440-9AFA-9056A01AD3C2}" name="Column15894" dataDxfId="574"/>
    <tableColumn id="15931" xr3:uid="{637F2AB3-BE5A-654F-958E-C00EAEFCE793}" name="Column15895" dataDxfId="573"/>
    <tableColumn id="15932" xr3:uid="{AE7880BD-95E1-3846-87C9-B7EAC0D94002}" name="Column15896" dataDxfId="572"/>
    <tableColumn id="15933" xr3:uid="{36BFC1EB-FEC5-A541-9593-8CE3760F15A8}" name="Column15897" dataDxfId="571"/>
    <tableColumn id="15934" xr3:uid="{3723FBA9-64F4-174E-B608-166A17E4DC07}" name="Column15898" dataDxfId="570"/>
    <tableColumn id="15935" xr3:uid="{DC23EE07-E996-FF4A-9BBB-A6154C3E7039}" name="Column15899" dataDxfId="569"/>
    <tableColumn id="15936" xr3:uid="{FADD8579-6733-A446-BB36-F21DDA1E1510}" name="Column15900" dataDxfId="568"/>
    <tableColumn id="15937" xr3:uid="{19C5A24A-ABFA-B148-BF6C-4F00A7F9B559}" name="Column15901" dataDxfId="567"/>
    <tableColumn id="15938" xr3:uid="{09464221-0ACD-6E44-A135-459303B1AF44}" name="Column15902" dataDxfId="566"/>
    <tableColumn id="15939" xr3:uid="{84AC5FE5-7B15-B940-97E4-D91265C7AD0D}" name="Column15903" dataDxfId="565"/>
    <tableColumn id="15940" xr3:uid="{DF33C827-21B5-7F47-9EAC-DCD6693701E7}" name="Column15904" dataDxfId="564"/>
    <tableColumn id="15941" xr3:uid="{9ED39779-3FE0-F34A-B2B8-681053A1E2D2}" name="Column15905" dataDxfId="563"/>
    <tableColumn id="15942" xr3:uid="{6527F798-CC16-B845-97C6-815FC5C07B77}" name="Column15906" dataDxfId="562"/>
    <tableColumn id="15943" xr3:uid="{F06CFF5C-4EC7-6F4A-886B-F9798E240403}" name="Column15907" dataDxfId="561"/>
    <tableColumn id="15944" xr3:uid="{E4E686B6-6740-674F-9DF2-FDAF9A0C6125}" name="Column15908" dataDxfId="560"/>
    <tableColumn id="15945" xr3:uid="{06602443-5DBF-2D4E-955A-BBAADDC82FEE}" name="Column15909" dataDxfId="559"/>
    <tableColumn id="15946" xr3:uid="{9BB11858-A94E-8349-8635-AD1F70AAA6C1}" name="Column15910" dataDxfId="558"/>
    <tableColumn id="15947" xr3:uid="{7CDE585C-74A1-354B-8F75-730ECB99C8B0}" name="Column15911" dataDxfId="557"/>
    <tableColumn id="15948" xr3:uid="{CB01B5A0-8394-6345-A4D0-B058286149A2}" name="Column15912" dataDxfId="556"/>
    <tableColumn id="15949" xr3:uid="{1870EFCF-3BBA-C044-8668-51D019B197C7}" name="Column15913" dataDxfId="555"/>
    <tableColumn id="15950" xr3:uid="{E2B679BE-DBB8-9A40-9131-51C21E249BDE}" name="Column15914" dataDxfId="554"/>
    <tableColumn id="15951" xr3:uid="{E0D95F77-8E27-0843-AAC3-CD7F5575E52E}" name="Column15915" dataDxfId="553"/>
    <tableColumn id="15952" xr3:uid="{BB1A76B4-8D13-A94F-BBC8-FBC7E90470D5}" name="Column15916" dataDxfId="552"/>
    <tableColumn id="15953" xr3:uid="{59408CE5-3734-9344-B3D8-5D8CD800EC28}" name="Column15917" dataDxfId="551"/>
    <tableColumn id="15954" xr3:uid="{EB9BEEB8-9904-0E48-80C1-EF5A31409E13}" name="Column15918" dataDxfId="550"/>
    <tableColumn id="15955" xr3:uid="{C1F8C803-39BB-AA4E-810E-A2653C904CD5}" name="Column15919" dataDxfId="549"/>
    <tableColumn id="15956" xr3:uid="{92D488B7-336F-C749-8A5D-683E9CFB90B7}" name="Column15920" dataDxfId="548"/>
    <tableColumn id="15957" xr3:uid="{EB699AE3-35A4-C74E-91E1-647CB34D495A}" name="Column15921" dataDxfId="547"/>
    <tableColumn id="15958" xr3:uid="{57C215F9-9F79-8D42-8CCC-5920A8F70163}" name="Column15922" dataDxfId="546"/>
    <tableColumn id="15959" xr3:uid="{30934554-61EE-5B4F-9E46-9F194E4463B2}" name="Column15923" dataDxfId="545"/>
    <tableColumn id="15960" xr3:uid="{F22F9129-5F22-5C46-BB43-3B1DD5D6FD01}" name="Column15924" dataDxfId="544"/>
    <tableColumn id="15961" xr3:uid="{10A220E4-3051-6143-835B-849194721F45}" name="Column15925" dataDxfId="543"/>
    <tableColumn id="15962" xr3:uid="{52B38412-E078-494C-B979-4983136E52F3}" name="Column15926" dataDxfId="542"/>
    <tableColumn id="15963" xr3:uid="{E60C0617-1B6E-2845-B996-A1D4236FBB86}" name="Column15927" dataDxfId="541"/>
    <tableColumn id="15964" xr3:uid="{7B7EECC8-A23C-804F-ACA4-94C19846A452}" name="Column15928" dataDxfId="540"/>
    <tableColumn id="15965" xr3:uid="{EBD9CD16-D64A-8F4F-830D-7863AB9CDD9C}" name="Column15929" dataDxfId="539"/>
    <tableColumn id="15966" xr3:uid="{C524DA06-5FA5-1149-ACC6-4E580223450D}" name="Column15930" dataDxfId="538"/>
    <tableColumn id="15967" xr3:uid="{3E78D275-B5C2-8A4B-8A8B-9E6718FF532A}" name="Column15931" dataDxfId="537"/>
    <tableColumn id="15968" xr3:uid="{31080119-170F-C046-A3EF-12450FB99ED8}" name="Column15932" dataDxfId="536"/>
    <tableColumn id="15969" xr3:uid="{0D4022E0-7028-9B48-9453-4AB60E2EF1E5}" name="Column15933" dataDxfId="535"/>
    <tableColumn id="15970" xr3:uid="{28174BFF-3C51-2A4B-86C6-B21FE809DA42}" name="Column15934" dataDxfId="534"/>
    <tableColumn id="15971" xr3:uid="{DEA983D6-5314-3747-9B44-1F202A3CF57A}" name="Column15935" dataDxfId="533"/>
    <tableColumn id="15972" xr3:uid="{227322CB-071A-5747-AF2A-7AE2D471AF4E}" name="Column15936" dataDxfId="532"/>
    <tableColumn id="15973" xr3:uid="{3A854FFD-3D35-E541-A59A-F633D47FD5B4}" name="Column15937" dataDxfId="531"/>
    <tableColumn id="15974" xr3:uid="{8C19B949-69DE-F445-969F-E4E42557A110}" name="Column15938" dataDxfId="530"/>
    <tableColumn id="15975" xr3:uid="{D248588C-AD7C-D240-AF76-F750CBF2762B}" name="Column15939" dataDxfId="529"/>
    <tableColumn id="15976" xr3:uid="{F20CEE0E-5FB1-2044-A799-19EBBE0975E8}" name="Column15940" dataDxfId="528"/>
    <tableColumn id="15977" xr3:uid="{761E54B0-111C-2C42-B10A-EC5CE4F5B300}" name="Column15941" dataDxfId="527"/>
    <tableColumn id="15978" xr3:uid="{92F9714A-3C0D-8B46-81FC-918D0E82A5D7}" name="Column15942" dataDxfId="526"/>
    <tableColumn id="15979" xr3:uid="{6F04BADE-97A1-154D-B015-87633D2E4576}" name="Column15943" dataDxfId="525"/>
    <tableColumn id="15980" xr3:uid="{AE633A8B-8A67-BD4E-B01C-3A0AE8B826E7}" name="Column15944" dataDxfId="524"/>
    <tableColumn id="15981" xr3:uid="{CD19EE44-31B7-2347-B4A7-98F58525D809}" name="Column15945" dataDxfId="523"/>
    <tableColumn id="15982" xr3:uid="{35186861-28AA-5548-B3AA-812FA956AA6C}" name="Column15946" dataDxfId="522"/>
    <tableColumn id="15983" xr3:uid="{B57C475F-A474-C240-88AF-8F58C2B4ED30}" name="Column15947" dataDxfId="521"/>
    <tableColumn id="15984" xr3:uid="{83002567-21D7-F843-99C8-9124D265E755}" name="Column15948" dataDxfId="520"/>
    <tableColumn id="15985" xr3:uid="{D52D5D81-68EB-2F46-BC8C-8AD23D3900D0}" name="Column15949" dataDxfId="519"/>
    <tableColumn id="15986" xr3:uid="{1A7EFEE5-60F3-9842-B035-0AEE4394428A}" name="Column15950" dataDxfId="518"/>
    <tableColumn id="15987" xr3:uid="{7E386720-1E51-244D-BF4D-E1C64739840F}" name="Column15951" dataDxfId="517"/>
    <tableColumn id="15988" xr3:uid="{E04A79D1-D9B4-1E4E-8C72-27A16B97AC0C}" name="Column15952" dataDxfId="516"/>
    <tableColumn id="15989" xr3:uid="{22AB212D-EFF6-414D-8A05-F5270F6FD640}" name="Column15953" dataDxfId="515"/>
    <tableColumn id="15990" xr3:uid="{D053B4F9-21E3-0347-803D-B6F5FDA25339}" name="Column15954" dataDxfId="514"/>
    <tableColumn id="15991" xr3:uid="{A1F3DDCE-6DB6-CC4D-A602-31DDF2AA1A97}" name="Column15955" dataDxfId="513"/>
    <tableColumn id="15992" xr3:uid="{38241173-B6E0-9549-86EF-3A383695BEB6}" name="Column15956" dataDxfId="512"/>
    <tableColumn id="15993" xr3:uid="{F6BB061D-DB44-A542-8BF9-3093160A86E6}" name="Column15957" dataDxfId="511"/>
    <tableColumn id="15994" xr3:uid="{6C21976E-DC6A-1046-AEB5-0C6CA382457A}" name="Column15958" dataDxfId="510"/>
    <tableColumn id="15995" xr3:uid="{0004B60C-0DF0-5746-BF7E-C8F61250277E}" name="Column15959" dataDxfId="509"/>
    <tableColumn id="15996" xr3:uid="{69D65502-1C77-1345-AD24-BDF8E0B4B919}" name="Column15960" dataDxfId="508"/>
    <tableColumn id="15997" xr3:uid="{1051E738-C766-EA49-A5D4-B6D3B0A6D85B}" name="Column15961" dataDxfId="507"/>
    <tableColumn id="15998" xr3:uid="{0CE3A6D6-F9DA-5645-A2E6-E9883942A766}" name="Column15962" dataDxfId="506"/>
    <tableColumn id="15999" xr3:uid="{1386EC29-F3BA-3040-A93A-CE10A2DBD064}" name="Column15963" dataDxfId="505"/>
    <tableColumn id="16000" xr3:uid="{B15E2722-2146-8F43-9443-F46F6B3287FF}" name="Column15964" dataDxfId="504"/>
    <tableColumn id="16001" xr3:uid="{C6CD13FB-F1A1-5144-B7EB-12AD9694747A}" name="Column15965" dataDxfId="503"/>
    <tableColumn id="16002" xr3:uid="{0A152680-69E9-E24A-AE5F-624FCF59BC62}" name="Column15966" dataDxfId="502"/>
    <tableColumn id="16003" xr3:uid="{CC7D669E-C788-1F4D-B478-851F4C4B6DA4}" name="Column15967" dataDxfId="501"/>
    <tableColumn id="16004" xr3:uid="{9016D649-E107-5742-880A-168740DFF211}" name="Column15968" dataDxfId="500"/>
    <tableColumn id="16005" xr3:uid="{27B64566-8016-734A-87DA-3DC67E16D265}" name="Column15969" dataDxfId="499"/>
    <tableColumn id="16006" xr3:uid="{2588E959-1D29-1C44-A761-9EE97093BABC}" name="Column15970" dataDxfId="498"/>
    <tableColumn id="16007" xr3:uid="{23EC3279-0373-CD48-9B77-362132F1537B}" name="Column15971" dataDxfId="497"/>
    <tableColumn id="16008" xr3:uid="{9F77FA79-C30E-D246-A923-0E8DB33FB19A}" name="Column15972" dataDxfId="496"/>
    <tableColumn id="16009" xr3:uid="{704C97A1-DEFB-3044-9CD3-3AB318BD27AE}" name="Column15973" dataDxfId="495"/>
    <tableColumn id="16010" xr3:uid="{2972EF7F-01AB-F344-839F-38ECDA9914CC}" name="Column15974" dataDxfId="494"/>
    <tableColumn id="16011" xr3:uid="{7D71DC9D-2C20-FA4E-A5C6-339B1A0F5F84}" name="Column15975" dataDxfId="493"/>
    <tableColumn id="16012" xr3:uid="{B8A3104D-6287-0449-9E05-2E7FA3285495}" name="Column15976" dataDxfId="492"/>
    <tableColumn id="16013" xr3:uid="{FEFECB43-822D-2D4B-8DA1-323675FA403B}" name="Column15977" dataDxfId="491"/>
    <tableColumn id="16014" xr3:uid="{FB2827E0-7464-C64A-8BF2-9D0E1C3D3D4B}" name="Column15978" dataDxfId="490"/>
    <tableColumn id="16015" xr3:uid="{F1F847A4-5117-B04C-BBDB-46C9991C4828}" name="Column15979" dataDxfId="489"/>
    <tableColumn id="16016" xr3:uid="{1270FD75-C4E1-E344-8C86-B7ED0EE6FB6B}" name="Column15980" dataDxfId="488"/>
    <tableColumn id="16017" xr3:uid="{9D51AAFA-20F0-8844-A9D3-B6D5BA9A1126}" name="Column15981" dataDxfId="487"/>
    <tableColumn id="16018" xr3:uid="{8345CED1-047B-1E44-B81B-A34ABFA0C634}" name="Column15982" dataDxfId="486"/>
    <tableColumn id="16019" xr3:uid="{44BAE085-E630-204A-B774-AEFEAEF028B4}" name="Column15983" dataDxfId="485"/>
    <tableColumn id="16020" xr3:uid="{F78FE21E-3485-4C4D-A650-7C653C3DA860}" name="Column15984" dataDxfId="484"/>
    <tableColumn id="16021" xr3:uid="{8171A849-FABF-514B-BCE3-859051782C7E}" name="Column15985" dataDxfId="483"/>
    <tableColumn id="16022" xr3:uid="{0C96B0B6-C570-5D4F-9D2D-AD23297E88B9}" name="Column15986" dataDxfId="482"/>
    <tableColumn id="16023" xr3:uid="{CEB4D337-9A49-4542-AE4E-21704C218471}" name="Column15987" dataDxfId="481"/>
    <tableColumn id="16024" xr3:uid="{0D21A112-C4D2-D748-81F5-21C5F53CC053}" name="Column15988" dataDxfId="480"/>
    <tableColumn id="16025" xr3:uid="{973BF5CB-A791-594A-806A-976CC8E71E62}" name="Column15989" dataDxfId="479"/>
    <tableColumn id="16026" xr3:uid="{84601416-465F-F540-9F28-CF55AAFC659E}" name="Column15990" dataDxfId="478"/>
    <tableColumn id="16027" xr3:uid="{37AED071-B745-BD49-8775-475F15725E55}" name="Column15991" dataDxfId="477"/>
    <tableColumn id="16028" xr3:uid="{8074EB66-375A-4643-B5E6-AD8E0086464E}" name="Column15992" dataDxfId="476"/>
    <tableColumn id="16029" xr3:uid="{516EFD2D-D3C8-574A-BAA3-9A068E91BA67}" name="Column15993" dataDxfId="475"/>
    <tableColumn id="16030" xr3:uid="{6EE46C0D-D4A8-994E-B6AB-0807A61D59CA}" name="Column15994" dataDxfId="474"/>
    <tableColumn id="16031" xr3:uid="{BB0C59C0-EDD6-ED43-B10D-720269D06CC6}" name="Column15995" dataDxfId="473"/>
    <tableColumn id="16032" xr3:uid="{3DC3C1E4-1C62-3C47-BC49-47E75FAAAB32}" name="Column15996" dataDxfId="472"/>
    <tableColumn id="16033" xr3:uid="{B8AA34F8-21AD-414E-ADEB-FFCC3506AB97}" name="Column15997" dataDxfId="471"/>
    <tableColumn id="16034" xr3:uid="{E82CC67C-58D7-D943-9538-BDE09DC9EDC8}" name="Column15998" dataDxfId="470"/>
    <tableColumn id="16035" xr3:uid="{7CB9CF24-915C-4E45-9F35-4795B4A79559}" name="Column15999" dataDxfId="469"/>
    <tableColumn id="16036" xr3:uid="{1A2D8D85-B5B5-2C46-82C5-BD2F8FCCC3F9}" name="Column16000" dataDxfId="468"/>
    <tableColumn id="16037" xr3:uid="{F7E104B7-6E30-AB40-AA1F-6C8CD9EC3F6D}" name="Column16001" dataDxfId="467"/>
    <tableColumn id="16038" xr3:uid="{F9D4AB81-754C-7E40-87A1-A8CC9DBC194D}" name="Column16002" dataDxfId="466"/>
    <tableColumn id="16039" xr3:uid="{98D558E2-FE0D-4B4A-AA7C-F20C90A67E45}" name="Column16003" dataDxfId="465"/>
    <tableColumn id="16040" xr3:uid="{DB98DDAC-3897-3044-9BA9-5494483B1DD9}" name="Column16004" dataDxfId="464"/>
    <tableColumn id="16041" xr3:uid="{B9304103-0347-D845-ABD7-E1D8F1F97E23}" name="Column16005" dataDxfId="463"/>
    <tableColumn id="16042" xr3:uid="{1F0CF30C-A5ED-9040-8C62-1FF9A0563F4A}" name="Column16006" dataDxfId="462"/>
    <tableColumn id="16043" xr3:uid="{FCCE2403-AC51-114C-A5CF-85F08B7E6075}" name="Column16007" dataDxfId="461"/>
    <tableColumn id="16044" xr3:uid="{BA008DC0-DC80-4E42-8E3E-330780400598}" name="Column16008" dataDxfId="460"/>
    <tableColumn id="16045" xr3:uid="{F3289A76-3A35-064E-8E58-80472DF3E296}" name="Column16009" dataDxfId="459"/>
    <tableColumn id="16046" xr3:uid="{CD825EA7-F95B-9846-8B13-ABCAC93BAB39}" name="Column16010" dataDxfId="458"/>
    <tableColumn id="16047" xr3:uid="{6219FECE-C2EA-9B47-BE4E-566A9492B5E5}" name="Column16011" dataDxfId="457"/>
    <tableColumn id="16048" xr3:uid="{E5EF0B1B-A8A2-2E44-98F7-BB252E18ABCE}" name="Column16012" dataDxfId="456"/>
    <tableColumn id="16049" xr3:uid="{47027C62-49C2-ED4E-BAA7-B34579AD6760}" name="Column16013" dataDxfId="455"/>
    <tableColumn id="16050" xr3:uid="{FC0C8514-E242-FE48-B757-52FCBF803BE8}" name="Column16014" dataDxfId="454"/>
    <tableColumn id="16051" xr3:uid="{7A460646-2EA0-464A-A4DB-550DA8386E0C}" name="Column16015" dataDxfId="453"/>
    <tableColumn id="16052" xr3:uid="{7FD590E4-86E4-1F48-BA94-277D8364E5E6}" name="Column16016" dataDxfId="452"/>
    <tableColumn id="16053" xr3:uid="{CCF97E8F-FD30-D843-82F5-E81492FC3688}" name="Column16017" dataDxfId="451"/>
    <tableColumn id="16054" xr3:uid="{CC897B81-9E18-DA4B-BB43-210832C88919}" name="Column16018" dataDxfId="450"/>
    <tableColumn id="16055" xr3:uid="{1A80989D-DDFE-5047-AEA1-4E40EA2CDCE6}" name="Column16019" dataDxfId="449"/>
    <tableColumn id="16056" xr3:uid="{5C44BDCC-842C-2D4B-B4ED-E210B96FDE07}" name="Column16020" dataDxfId="448"/>
    <tableColumn id="16057" xr3:uid="{23826C7E-05EA-4A40-AFE7-15B8B46DC7A2}" name="Column16021" dataDxfId="447"/>
    <tableColumn id="16058" xr3:uid="{652F80E1-1C3B-DB4F-8CD9-0A563B42F223}" name="Column16022" dataDxfId="446"/>
    <tableColumn id="16059" xr3:uid="{6063B927-B703-9A44-8A98-4FAE037FA89F}" name="Column16023" dataDxfId="445"/>
    <tableColumn id="16060" xr3:uid="{7529B3AB-3301-844E-AA4C-6CF3111AF370}" name="Column16024" dataDxfId="444"/>
    <tableColumn id="16061" xr3:uid="{03031A62-0FA1-E441-AA26-A4DC335DE097}" name="Column16025" dataDxfId="443"/>
    <tableColumn id="16062" xr3:uid="{F2B79B81-9864-8F4F-A042-88871C280C8A}" name="Column16026" dataDxfId="442"/>
    <tableColumn id="16063" xr3:uid="{62E60FAF-341D-C64C-99E1-ABA24CBCB39D}" name="Column16027" dataDxfId="441"/>
    <tableColumn id="16064" xr3:uid="{6A1A4419-9A0B-2648-9630-848186F30C21}" name="Column16028" dataDxfId="440"/>
    <tableColumn id="16065" xr3:uid="{6E8D5398-8537-F34F-B074-2423EC929133}" name="Column16029" dataDxfId="439"/>
    <tableColumn id="16066" xr3:uid="{5490DA61-1B3E-ED46-89BF-479BACCDB2B8}" name="Column16030" dataDxfId="438"/>
    <tableColumn id="16067" xr3:uid="{42444242-6B97-9D46-B94C-18917EEDF09C}" name="Column16031" dataDxfId="437"/>
    <tableColumn id="16068" xr3:uid="{48DA32AD-7380-C04A-AF91-8B144EF2A06D}" name="Column16032" dataDxfId="436"/>
    <tableColumn id="16069" xr3:uid="{4B0CA16A-7A1D-384E-B3E0-D78655DDD7A9}" name="Column16033" dataDxfId="435"/>
    <tableColumn id="16070" xr3:uid="{6E7922A2-4F01-1C43-8250-59E3FD6F51E8}" name="Column16034" dataDxfId="434"/>
    <tableColumn id="16071" xr3:uid="{A2C26F34-8A14-2C44-B834-23A030A9BB9F}" name="Column16035" dataDxfId="433"/>
    <tableColumn id="16072" xr3:uid="{649E8D4C-E011-5F46-AFC5-A4AC6F5FEC3F}" name="Column16036" dataDxfId="432"/>
    <tableColumn id="16073" xr3:uid="{2681E7D6-913F-294F-AE1F-A013DB3E70C1}" name="Column16037" dataDxfId="431"/>
    <tableColumn id="16074" xr3:uid="{B29007E7-1C8F-7547-AFE0-F2DB9E010FF4}" name="Column16038" dataDxfId="430"/>
    <tableColumn id="16075" xr3:uid="{1CD64F21-98CD-9849-8EE0-9AF02BA0A244}" name="Column16039" dataDxfId="429"/>
    <tableColumn id="16076" xr3:uid="{7008936B-AC5A-B84B-8884-4D55FAB16022}" name="Column16040" dataDxfId="428"/>
    <tableColumn id="16077" xr3:uid="{B3840602-CE00-364F-A666-8ED6438976FB}" name="Column16041" dataDxfId="427"/>
    <tableColumn id="16078" xr3:uid="{50B60DEE-56FE-7343-99C0-23340ABAC915}" name="Column16042" dataDxfId="426"/>
    <tableColumn id="16079" xr3:uid="{5D4BFA52-B309-5244-AF66-91374B4CDAB5}" name="Column16043" dataDxfId="425"/>
    <tableColumn id="16080" xr3:uid="{F37E7D1C-CE36-F940-9B21-41A2818CEE74}" name="Column16044" dataDxfId="424"/>
    <tableColumn id="16081" xr3:uid="{1AD3DD80-E40D-6C46-B593-67264393F229}" name="Column16045" dataDxfId="423"/>
    <tableColumn id="16082" xr3:uid="{77E5CBFC-E65E-DD4F-BC79-E08650E8C3E6}" name="Column16046" dataDxfId="422"/>
    <tableColumn id="16083" xr3:uid="{D9EB86D1-E0EB-EE48-A8BF-AF1EF81BFCD2}" name="Column16047" dataDxfId="421"/>
    <tableColumn id="16084" xr3:uid="{0C4462AE-032B-6A4E-A884-43E68C121F3F}" name="Column16048" dataDxfId="420"/>
    <tableColumn id="16085" xr3:uid="{DD7F76D3-E894-3045-BAC0-09C07D434778}" name="Column16049" dataDxfId="419"/>
    <tableColumn id="16086" xr3:uid="{896CE52A-28C1-4243-A458-0B90D030BF17}" name="Column16050" dataDxfId="418"/>
    <tableColumn id="16087" xr3:uid="{562EF626-579E-7546-8F8A-3FFEEA3CCFEA}" name="Column16051" dataDxfId="417"/>
    <tableColumn id="16088" xr3:uid="{CBBD8DB4-126F-D743-887A-E44F6FA33197}" name="Column16052" dataDxfId="416"/>
    <tableColumn id="16089" xr3:uid="{55DBE251-2821-8040-8BEA-5CA12799C966}" name="Column16053" dataDxfId="415"/>
    <tableColumn id="16090" xr3:uid="{09A41C46-F81C-AD44-97A4-1D9B446647EF}" name="Column16054" dataDxfId="414"/>
    <tableColumn id="16091" xr3:uid="{CA6C6A29-E4B6-0647-BFA3-47326CED82C8}" name="Column16055" dataDxfId="413"/>
    <tableColumn id="16092" xr3:uid="{D9458182-1CE8-AA4F-80F0-A513C1277154}" name="Column16056" dataDxfId="412"/>
    <tableColumn id="16093" xr3:uid="{C38F0CB4-E413-1848-8BC5-62DF4F8E53AE}" name="Column16057" dataDxfId="411"/>
    <tableColumn id="16094" xr3:uid="{93312D4C-561A-0247-A8C8-2BA138071038}" name="Column16058" dataDxfId="410"/>
    <tableColumn id="16095" xr3:uid="{CA3682AA-8725-6244-8648-D52307F16309}" name="Column16059" dataDxfId="409"/>
    <tableColumn id="16096" xr3:uid="{5FDF2C5E-CDF6-8F4B-8B7E-AD2F5B2B0AFE}" name="Column16060" dataDxfId="408"/>
    <tableColumn id="16097" xr3:uid="{D506D105-38F5-F542-A971-A61C343D0677}" name="Column16061" dataDxfId="407"/>
    <tableColumn id="16098" xr3:uid="{3B9187C5-0374-AF4D-8740-633B0BBD98BF}" name="Column16062" dataDxfId="406"/>
    <tableColumn id="16099" xr3:uid="{53AA03C3-F545-224B-87AF-BCD3D578F8D1}" name="Column16063" dataDxfId="405"/>
    <tableColumn id="16100" xr3:uid="{06DEC41B-6D19-7746-AA4D-EEE2CDF2EC73}" name="Column16064" dataDxfId="404"/>
    <tableColumn id="16101" xr3:uid="{81616E5F-FAD3-1D4F-8404-B24082264AD4}" name="Column16065" dataDxfId="403"/>
    <tableColumn id="16102" xr3:uid="{C3F5A6E8-7407-A34F-B52D-77FE414AF234}" name="Column16066" dataDxfId="402"/>
    <tableColumn id="16103" xr3:uid="{2ED8A01B-BB78-F248-807E-3A7B9C31E42E}" name="Column16067" dataDxfId="401"/>
    <tableColumn id="16104" xr3:uid="{90FB898F-3D77-934A-92EB-F04AC1120B44}" name="Column16068" dataDxfId="400"/>
    <tableColumn id="16105" xr3:uid="{B2A987A3-A6E3-5640-A0C5-87D431BD4722}" name="Column16069" dataDxfId="399"/>
    <tableColumn id="16106" xr3:uid="{FA1266B5-62DC-9048-9C6B-C0401D836EA2}" name="Column16070" dataDxfId="398"/>
    <tableColumn id="16107" xr3:uid="{7220A2E9-AC4F-3D43-89CF-EC6608757D91}" name="Column16071" dataDxfId="397"/>
    <tableColumn id="16108" xr3:uid="{51C99EAC-0936-ED40-A049-3AF5532B0DB4}" name="Column16072" dataDxfId="396"/>
    <tableColumn id="16109" xr3:uid="{E6FCB800-3495-9843-A3BF-6482FCCB778A}" name="Column16073" dataDxfId="395"/>
    <tableColumn id="16110" xr3:uid="{B1356E4E-C998-FD4A-B3C9-EEBB774501A5}" name="Column16074" dataDxfId="394"/>
    <tableColumn id="16111" xr3:uid="{68EBB7D3-ED97-4648-8F5C-BB3C7F31DB89}" name="Column16075" dataDxfId="393"/>
    <tableColumn id="16112" xr3:uid="{00D51585-35FA-824C-9CFF-BCD3E4A76D51}" name="Column16076" dataDxfId="392"/>
    <tableColumn id="16113" xr3:uid="{DA99227D-1637-814A-A9FE-3F475FCBE635}" name="Column16077" dataDxfId="391"/>
    <tableColumn id="16114" xr3:uid="{1DB8E189-A73A-5E44-8C4C-8C976FFD8EFC}" name="Column16078" dataDxfId="390"/>
    <tableColumn id="16115" xr3:uid="{40422088-97BD-8144-9142-E6F111BDAB4A}" name="Column16079" dataDxfId="389"/>
    <tableColumn id="16116" xr3:uid="{D5C262BC-517E-AB4B-B757-C32E552F885D}" name="Column16080" dataDxfId="388"/>
    <tableColumn id="16117" xr3:uid="{061BE239-9E8F-9846-89AE-8F8B1C0F4016}" name="Column16081" dataDxfId="387"/>
    <tableColumn id="16118" xr3:uid="{1A9BCDED-B1C0-2041-B224-DCEFD49BD602}" name="Column16082" dataDxfId="386"/>
    <tableColumn id="16119" xr3:uid="{E9443BD1-4714-5D4A-8EC9-10215111E9C6}" name="Column16083" dataDxfId="385"/>
    <tableColumn id="16120" xr3:uid="{817D29F6-FFA1-4744-B3E7-FC9FA1012FA4}" name="Column16084" dataDxfId="384"/>
    <tableColumn id="16121" xr3:uid="{8008A3F1-262D-2147-AE52-B1DC35DD66C5}" name="Column16085" dataDxfId="383"/>
    <tableColumn id="16122" xr3:uid="{F554C714-A93D-B242-8F38-6AA54DEFB198}" name="Column16086" dataDxfId="382"/>
    <tableColumn id="16123" xr3:uid="{C2B2D52E-6A8E-2C45-902D-2A99C0F0103D}" name="Column16087" dataDxfId="381"/>
    <tableColumn id="16124" xr3:uid="{EEA1E23B-5ED1-7C42-B120-0D43643E9502}" name="Column16088" dataDxfId="380"/>
    <tableColumn id="16125" xr3:uid="{FC0AE483-E3DE-0043-9A04-CADEDF144432}" name="Column16089" dataDxfId="379"/>
    <tableColumn id="16126" xr3:uid="{BC0EC9EE-8089-E148-BB94-2D2C764B9E3F}" name="Column16090" dataDxfId="378"/>
    <tableColumn id="16127" xr3:uid="{59829334-A655-3043-84EB-918904B649E2}" name="Column16091" dataDxfId="377"/>
    <tableColumn id="16128" xr3:uid="{605F2B24-72D2-3546-8200-E2A4E60AFA5F}" name="Column16092" dataDxfId="376"/>
    <tableColumn id="16129" xr3:uid="{29B0763D-B539-5E49-9D05-8F3EACCFAA58}" name="Column16093" dataDxfId="375"/>
    <tableColumn id="16130" xr3:uid="{5877A8C2-BAB5-BD46-8395-54BA5595AAA8}" name="Column16094" dataDxfId="374"/>
    <tableColumn id="16131" xr3:uid="{A2B5036C-A6EE-8F4D-AFE2-7911C87F20C7}" name="Column16095" dataDxfId="373"/>
    <tableColumn id="16132" xr3:uid="{C43E530A-6340-A346-8ED2-6D91A0C025A1}" name="Column16096" dataDxfId="372"/>
    <tableColumn id="16133" xr3:uid="{F4CD769B-ACD0-4348-AE32-8E1CFC25C6DE}" name="Column16097" dataDxfId="371"/>
    <tableColumn id="16134" xr3:uid="{2FEAAF6F-42BD-A74D-A034-DEB5294179B3}" name="Column16098" dataDxfId="370"/>
    <tableColumn id="16135" xr3:uid="{A83EBA17-C19C-9742-A3D9-B145E1DA40E7}" name="Column16099" dataDxfId="369"/>
    <tableColumn id="16136" xr3:uid="{A57321BD-53B6-2940-8763-0E80D3FCD529}" name="Column16100" dataDxfId="368"/>
    <tableColumn id="16137" xr3:uid="{A889AC60-6FE2-D049-8096-BC07282740CB}" name="Column16101" dataDxfId="367"/>
    <tableColumn id="16138" xr3:uid="{92DB7F58-A854-BE41-9877-D18C68CCADC8}" name="Column16102" dataDxfId="366"/>
    <tableColumn id="16139" xr3:uid="{57391605-15CF-6645-9BF4-DA028EF03F9C}" name="Column16103" dataDxfId="365"/>
    <tableColumn id="16140" xr3:uid="{35DB19ED-5A49-EF4D-A122-829B8D1296FA}" name="Column16104" dataDxfId="364"/>
    <tableColumn id="16141" xr3:uid="{20ADEF0F-8C25-D641-8421-D194F9B00B4F}" name="Column16105" dataDxfId="363"/>
    <tableColumn id="16142" xr3:uid="{D3311051-E59D-B64D-9BC9-E2241EBBB9DA}" name="Column16106" dataDxfId="362"/>
    <tableColumn id="16143" xr3:uid="{AC2C2931-ABCA-B949-B446-CDD6AF2822A8}" name="Column16107" dataDxfId="361"/>
    <tableColumn id="16144" xr3:uid="{C4E66809-E63C-3248-B699-552E7B4B5FBC}" name="Column16108" dataDxfId="360"/>
    <tableColumn id="16145" xr3:uid="{1AC898AD-B0E2-CA42-B31D-4AC0B50D3E23}" name="Column16109" dataDxfId="359"/>
    <tableColumn id="16146" xr3:uid="{8B542A19-3FDC-914A-83BA-985DB51040E0}" name="Column16110" dataDxfId="358"/>
    <tableColumn id="16147" xr3:uid="{03CBAA44-B91F-C043-AB5E-D24B4160F1DC}" name="Column16111" dataDxfId="357"/>
    <tableColumn id="16148" xr3:uid="{17C6A36E-6489-064F-855F-F3DC36783F50}" name="Column16112" dataDxfId="356"/>
    <tableColumn id="16149" xr3:uid="{603CA854-5E24-0946-B161-571053860130}" name="Column16113" dataDxfId="355"/>
    <tableColumn id="16150" xr3:uid="{DE4F73C1-D88D-754B-B491-C7B9A4ED46FF}" name="Column16114" dataDxfId="354"/>
    <tableColumn id="16151" xr3:uid="{6E3F97A9-06F7-7348-BEFA-4F40661C368A}" name="Column16115" dataDxfId="353"/>
    <tableColumn id="16152" xr3:uid="{492950BF-9415-EF42-A1CE-8200CDC3E6B7}" name="Column16116" dataDxfId="352"/>
    <tableColumn id="16153" xr3:uid="{D049BE3E-16D6-864F-81FD-125D06CBB01B}" name="Column16117" dataDxfId="351"/>
    <tableColumn id="16154" xr3:uid="{D782737E-8334-FD4C-8339-0FF529934E51}" name="Column16118" dataDxfId="350"/>
    <tableColumn id="16155" xr3:uid="{E5775DDA-32B7-4A41-AB19-89922A566EC4}" name="Column16119" dataDxfId="349"/>
    <tableColumn id="16156" xr3:uid="{1878CC55-1D00-1B4A-B3FD-B8A8B771A549}" name="Column16120" dataDxfId="348"/>
    <tableColumn id="16157" xr3:uid="{32468CEA-D846-9F49-ACB4-6B8981D10E26}" name="Column16121" dataDxfId="347"/>
    <tableColumn id="16158" xr3:uid="{4FBB825E-2159-D44D-A657-9D8601406051}" name="Column16122" dataDxfId="346"/>
    <tableColumn id="16159" xr3:uid="{64DAACDE-749E-6C4C-9507-67FBE886223C}" name="Column16123" dataDxfId="345"/>
    <tableColumn id="16160" xr3:uid="{46D86035-C53E-FB4F-8BC9-58A388DA1E13}" name="Column16124" dataDxfId="344"/>
    <tableColumn id="16161" xr3:uid="{4EEB69E3-3D68-904B-9E8B-9B4DEAE82628}" name="Column16125" dataDxfId="343"/>
    <tableColumn id="16162" xr3:uid="{37FCCE1B-171D-7F4B-88CC-3971F20B941F}" name="Column16126" dataDxfId="342"/>
    <tableColumn id="16163" xr3:uid="{36B4B37D-BE44-D041-8389-6E05A8133837}" name="Column16127" dataDxfId="341"/>
    <tableColumn id="16164" xr3:uid="{25DC5FA6-841D-1849-8AB5-C6016E62B8B6}" name="Column16128" dataDxfId="340"/>
    <tableColumn id="16165" xr3:uid="{0D2BA9A4-A6BD-3F44-83B4-51C6A60C363A}" name="Column16129" dataDxfId="339"/>
    <tableColumn id="16166" xr3:uid="{DC197695-603B-104E-A99F-13174924CA18}" name="Column16130" dataDxfId="338"/>
    <tableColumn id="16167" xr3:uid="{2BAF226D-61DE-7542-920D-CB735B8D1736}" name="Column16131" dataDxfId="337"/>
    <tableColumn id="16168" xr3:uid="{CE4FC33D-C6ED-014A-B024-6978E9F20F4A}" name="Column16132" dataDxfId="336"/>
    <tableColumn id="16169" xr3:uid="{F2887260-E058-BD45-A674-1EAA579DC4FB}" name="Column16133" dataDxfId="335"/>
    <tableColumn id="16170" xr3:uid="{8270C6C4-2E56-1045-A1BA-36F89B56BCEC}" name="Column16134" dataDxfId="334"/>
    <tableColumn id="16171" xr3:uid="{04462313-B879-D842-9EF0-8A797BF54E9C}" name="Column16135" dataDxfId="333"/>
    <tableColumn id="16172" xr3:uid="{4B498608-967E-0D42-95C9-8E6B54887EA0}" name="Column16136" dataDxfId="332"/>
    <tableColumn id="16173" xr3:uid="{2481D976-8183-6B4D-8BEA-435131F713E2}" name="Column16137" dataDxfId="331"/>
    <tableColumn id="16174" xr3:uid="{0428EEE7-DB63-5A4A-96DF-C19382501143}" name="Column16138" dataDxfId="330"/>
    <tableColumn id="16175" xr3:uid="{67F6CCA1-B9DE-D34D-A6D7-38206D8D5DF0}" name="Column16139" dataDxfId="329"/>
    <tableColumn id="16176" xr3:uid="{611523CB-E023-3143-85F6-E050B2E1B7BD}" name="Column16140" dataDxfId="328"/>
    <tableColumn id="16177" xr3:uid="{A190D10F-1C96-9145-A4D8-59D3F6A8CBB6}" name="Column16141" dataDxfId="327"/>
    <tableColumn id="16178" xr3:uid="{EBBF8072-81D3-7149-9282-31A87806CD85}" name="Column16142" dataDxfId="326"/>
    <tableColumn id="16179" xr3:uid="{A3FF63B6-B88F-1247-8590-EC699C8B299C}" name="Column16143" dataDxfId="325"/>
    <tableColumn id="16180" xr3:uid="{F51B4651-76E8-F845-9B2A-8C157AE4AA97}" name="Column16144" dataDxfId="324"/>
    <tableColumn id="16181" xr3:uid="{ECFFE4BC-B61B-2A41-B399-95F926B1C2F3}" name="Column16145" dataDxfId="323"/>
    <tableColumn id="16182" xr3:uid="{D49A4F58-2B90-2948-8B72-9DD32B9BF964}" name="Column16146" dataDxfId="322"/>
    <tableColumn id="16183" xr3:uid="{6753937B-D415-BA49-8CB2-843B490199C2}" name="Column16147" dataDxfId="321"/>
    <tableColumn id="16184" xr3:uid="{431797F9-B804-344C-B387-674A8A6B2D14}" name="Column16148" dataDxfId="320"/>
    <tableColumn id="16185" xr3:uid="{71282C6E-4510-5949-8109-18B382B8CC9E}" name="Column16149" dataDxfId="319"/>
    <tableColumn id="16186" xr3:uid="{C3F1DB96-A50B-754C-BFD6-93FF8EDEDCF8}" name="Column16150" dataDxfId="318"/>
    <tableColumn id="16187" xr3:uid="{A441DA91-02E8-424C-946E-6CBB3C6DBCC9}" name="Column16151" dataDxfId="317"/>
    <tableColumn id="16188" xr3:uid="{724E714C-691E-C542-816B-A3BB2F275B7D}" name="Column16152" dataDxfId="316"/>
    <tableColumn id="16189" xr3:uid="{918A992F-99D2-AB4A-B18C-C5BABF628C90}" name="Column16153" dataDxfId="315"/>
    <tableColumn id="16190" xr3:uid="{6F1905C0-D40C-A94E-80D1-74BD041CF992}" name="Column16154" dataDxfId="314"/>
    <tableColumn id="16191" xr3:uid="{DB9BCE97-DC4B-314D-83C6-5C4FDBB89903}" name="Column16155" dataDxfId="313"/>
    <tableColumn id="16192" xr3:uid="{3BDE382E-067A-4B4A-A223-9795DF6C15FA}" name="Column16156" dataDxfId="312"/>
    <tableColumn id="16193" xr3:uid="{B7E3D8A1-C349-F245-A7E8-7C03B082344D}" name="Column16157" dataDxfId="311"/>
    <tableColumn id="16194" xr3:uid="{10C18C0B-94B3-174A-B390-A7E40140CD01}" name="Column16158" dataDxfId="310"/>
    <tableColumn id="16195" xr3:uid="{271598A1-237A-A64C-86A8-5F9F10AFF4B0}" name="Column16159" dataDxfId="309"/>
    <tableColumn id="16196" xr3:uid="{0AAFC1FF-6E4C-2F41-A585-5D56E6D32E80}" name="Column16160" dataDxfId="308"/>
    <tableColumn id="16197" xr3:uid="{221112B9-5567-EE47-93B7-EF473766C08D}" name="Column16161" dataDxfId="307"/>
    <tableColumn id="16198" xr3:uid="{301AF971-1F4E-1E4C-A510-F9A6B4481C99}" name="Column16162" dataDxfId="306"/>
    <tableColumn id="16199" xr3:uid="{23A6CBB8-9A11-A04B-A9C4-64B4D0CBAC21}" name="Column16163" dataDxfId="305"/>
    <tableColumn id="16200" xr3:uid="{D450E050-3C2E-A44D-BD47-056DBCCB80CF}" name="Column16164" dataDxfId="304"/>
    <tableColumn id="16201" xr3:uid="{7740C8D1-588D-064E-94CE-8B63FAA8C66C}" name="Column16165" dataDxfId="303"/>
    <tableColumn id="16202" xr3:uid="{F4C2DC0A-863F-4541-AB96-06CAE1C300A7}" name="Column16166" dataDxfId="302"/>
    <tableColumn id="16203" xr3:uid="{7AB5C54A-DB75-3F4A-A964-31F422F42E7C}" name="Column16167" dataDxfId="301"/>
    <tableColumn id="16204" xr3:uid="{9523F413-2F05-9E46-A790-7F7A676441C4}" name="Column16168" dataDxfId="300"/>
    <tableColumn id="16205" xr3:uid="{100E25E9-68B0-7541-BDA6-63A00CAED019}" name="Column16169" dataDxfId="299"/>
    <tableColumn id="16206" xr3:uid="{A3663C74-671A-714D-9896-A8A9B817EBDC}" name="Column16170" dataDxfId="298"/>
    <tableColumn id="16207" xr3:uid="{CE571175-87D2-1B4C-83BE-468172A079AB}" name="Column16171" dataDxfId="297"/>
    <tableColumn id="16208" xr3:uid="{D1710ACF-E169-1E49-B924-BA08BE005668}" name="Column16172" dataDxfId="296"/>
    <tableColumn id="16209" xr3:uid="{610099C7-7084-9445-9039-88BE78642625}" name="Column16173" dataDxfId="295"/>
    <tableColumn id="16210" xr3:uid="{B40E89B0-3F82-8745-AF27-A5CEC260E924}" name="Column16174" dataDxfId="294"/>
    <tableColumn id="16211" xr3:uid="{E9F5E817-06F6-2C4A-BEB3-1BDA6C145768}" name="Column16175" dataDxfId="293"/>
    <tableColumn id="16212" xr3:uid="{DD610E11-A5A5-A243-B04F-5852B0690C62}" name="Column16176" dataDxfId="292"/>
    <tableColumn id="16213" xr3:uid="{F1635213-D55E-904D-8EC4-C677EC551C7A}" name="Column16177" dataDxfId="291"/>
    <tableColumn id="16214" xr3:uid="{033514BF-B9A0-3449-93B6-BCB0F7178AB7}" name="Column16178" dataDxfId="290"/>
    <tableColumn id="16215" xr3:uid="{EC0D88AA-B6B7-8340-B720-2E7F1F51DC52}" name="Column16179" dataDxfId="289"/>
    <tableColumn id="16216" xr3:uid="{B4827254-B35F-BE40-AE15-9B9E6528623A}" name="Column16180" dataDxfId="288"/>
    <tableColumn id="16217" xr3:uid="{E3075A79-8728-B645-96FE-7A8EBBF1BA27}" name="Column16181" dataDxfId="287"/>
    <tableColumn id="16218" xr3:uid="{E10ADAFD-6881-614D-BEFD-C001C87FC65D}" name="Column16182" dataDxfId="286"/>
    <tableColumn id="16219" xr3:uid="{5C7833B9-413F-084E-96AD-ADDA70FF2E32}" name="Column16183" dataDxfId="285"/>
    <tableColumn id="16220" xr3:uid="{5A286893-E862-0340-8F71-F37DF1A0D043}" name="Column16184" dataDxfId="284"/>
    <tableColumn id="16221" xr3:uid="{E11DD0FF-DC5B-6D49-9359-34863F2DB848}" name="Column16185" dataDxfId="283"/>
    <tableColumn id="16222" xr3:uid="{503BE565-604E-3546-BBB4-C77DEE0082D2}" name="Column16186" dataDxfId="282"/>
    <tableColumn id="16223" xr3:uid="{4BE7C8D3-0AF8-1548-B53E-95A77070E790}" name="Column16187" dataDxfId="281"/>
    <tableColumn id="16224" xr3:uid="{138759AF-A1DD-DE49-8E58-47B1499D13F6}" name="Column16188" dataDxfId="280"/>
    <tableColumn id="16225" xr3:uid="{1CDE09BB-C453-E04D-A116-FEBDDCFED47F}" name="Column16189" dataDxfId="279"/>
    <tableColumn id="16226" xr3:uid="{64892C89-4CC8-B648-8910-FDDDE95910D3}" name="Column16190" dataDxfId="278"/>
    <tableColumn id="16227" xr3:uid="{F27357B1-A7A4-E84F-ADF8-FBA306094F79}" name="Column16191" dataDxfId="277"/>
    <tableColumn id="16228" xr3:uid="{6B1AC04F-C53E-3D4D-9355-A0D90BF8A190}" name="Column16192" dataDxfId="276"/>
    <tableColumn id="16229" xr3:uid="{E7D4D6D7-DC96-C440-99DF-C0E72B59241F}" name="Column16193" dataDxfId="275"/>
    <tableColumn id="16230" xr3:uid="{61442F38-23AA-B540-9701-F41B033988CA}" name="Column16194" dataDxfId="274"/>
    <tableColumn id="16231" xr3:uid="{9C08DB6A-BF23-8C47-B08C-E726B773C33C}" name="Column16195" dataDxfId="273"/>
    <tableColumn id="16232" xr3:uid="{332A956A-BD42-AC4F-BCBB-E5DBE505F4EF}" name="Column16196" dataDxfId="272"/>
    <tableColumn id="16233" xr3:uid="{285A79AF-32CB-B547-ADDB-AAEA8384F179}" name="Column16197" dataDxfId="271"/>
    <tableColumn id="16234" xr3:uid="{9268DD98-C859-D347-AA21-CAA7C34BE6C1}" name="Column16198" dataDxfId="270"/>
    <tableColumn id="16235" xr3:uid="{8748D343-3031-AF49-B245-657D684B0D37}" name="Column16199" dataDxfId="269"/>
    <tableColumn id="16236" xr3:uid="{E99E6E35-0368-934C-9D6F-4FDCCABC00FE}" name="Column16200" dataDxfId="268"/>
    <tableColumn id="16237" xr3:uid="{40F76DFB-946D-D048-9B47-95893A2CE72A}" name="Column16201" dataDxfId="267"/>
    <tableColumn id="16238" xr3:uid="{7E350005-1D92-264C-9BE2-909CA8CD766B}" name="Column16202" dataDxfId="266"/>
    <tableColumn id="16239" xr3:uid="{BEBCC053-AEC4-CB48-8561-31CCCBD71641}" name="Column16203" dataDxfId="265"/>
    <tableColumn id="16240" xr3:uid="{56AE1F9D-37F8-2C4B-B24F-22B960496967}" name="Column16204" dataDxfId="264"/>
    <tableColumn id="16241" xr3:uid="{DF6F5BAB-4A89-B746-A655-374CB4E9786C}" name="Column16205" dataDxfId="263"/>
    <tableColumn id="16242" xr3:uid="{07B6569E-0A59-7643-8060-314AEC205EE3}" name="Column16206" dataDxfId="262"/>
    <tableColumn id="16243" xr3:uid="{01FDF44B-B56C-7047-A2E8-5B767D53FAAC}" name="Column16207" dataDxfId="261"/>
    <tableColumn id="16244" xr3:uid="{6C971C9E-4C96-9140-AC68-C8B3EBFBD46C}" name="Column16208" dataDxfId="260"/>
    <tableColumn id="16245" xr3:uid="{6D919A52-C537-EF4B-AB17-C3E32DB53541}" name="Column16209" dataDxfId="259"/>
    <tableColumn id="16246" xr3:uid="{38EB85B7-01D2-3F4D-8182-6B79CD00415A}" name="Column16210" dataDxfId="258"/>
    <tableColumn id="16247" xr3:uid="{38B3E964-253A-A346-ABDF-5A12AB281109}" name="Column16211" dataDxfId="257"/>
    <tableColumn id="16248" xr3:uid="{79EFD52A-A230-C842-A346-E14726D3B783}" name="Column16212" dataDxfId="256"/>
    <tableColumn id="16249" xr3:uid="{EAC5DCC7-4B9A-9A48-85EF-3CFF64154F65}" name="Column16213" dataDxfId="255"/>
    <tableColumn id="16250" xr3:uid="{C7A46CC4-56F4-4748-B6BB-251EE669FCF2}" name="Column16214" dataDxfId="254"/>
    <tableColumn id="16251" xr3:uid="{6D6A3A04-6F8E-B048-A9B5-86762F33654B}" name="Column16215" dataDxfId="253"/>
    <tableColumn id="16252" xr3:uid="{D4588723-D87D-4B4C-A25C-8C12440BCB80}" name="Column16216" dataDxfId="252"/>
    <tableColumn id="16253" xr3:uid="{32272224-C9F7-714D-BE83-5D57821EF08F}" name="Column16217" dataDxfId="251"/>
    <tableColumn id="16254" xr3:uid="{90FF645C-DFE1-D948-AB85-F80BF9E96282}" name="Column16218" dataDxfId="250"/>
    <tableColumn id="16255" xr3:uid="{54D82095-960E-2548-B95C-1C1D9E91F3E4}" name="Column16219" dataDxfId="249"/>
    <tableColumn id="16256" xr3:uid="{D7428604-441D-124E-A92E-2AB723C3AC92}" name="Column16220" dataDxfId="248"/>
    <tableColumn id="16257" xr3:uid="{DD373B45-E225-7243-98CC-5D3A84469935}" name="Column16221" dataDxfId="247"/>
    <tableColumn id="16258" xr3:uid="{63956DEF-7745-B14F-9060-CF8DAA710525}" name="Column16222" dataDxfId="246"/>
    <tableColumn id="16259" xr3:uid="{EB4E2268-CFE6-8B40-A5D2-5A94F2DDD12E}" name="Column16223" dataDxfId="245"/>
    <tableColumn id="16260" xr3:uid="{E1A876AF-D452-4F41-8DC1-C3662C4A1E57}" name="Column16224" dataDxfId="244"/>
    <tableColumn id="16261" xr3:uid="{6C6F8B00-3377-2342-9EBF-472333A90107}" name="Column16225" dataDxfId="243"/>
    <tableColumn id="16262" xr3:uid="{110D5FC8-E23A-E342-88D7-599082370E14}" name="Column16226" dataDxfId="242"/>
    <tableColumn id="16263" xr3:uid="{F1FE83F2-4912-0D4F-B86F-9F382619F353}" name="Column16227" dataDxfId="241"/>
    <tableColumn id="16264" xr3:uid="{7C59869A-10F5-7C4E-9F7F-67FB179506EC}" name="Column16228" dataDxfId="240"/>
    <tableColumn id="16265" xr3:uid="{278398BD-1785-F748-8B06-A5A536AF60B2}" name="Column16229" dataDxfId="239"/>
    <tableColumn id="16266" xr3:uid="{80D207E3-7D9A-B24C-8442-F55CB03FA436}" name="Column16230" dataDxfId="238"/>
    <tableColumn id="16267" xr3:uid="{EEFA35E0-3069-9646-A0CC-B4E0C975327F}" name="Column16231" dataDxfId="237"/>
    <tableColumn id="16268" xr3:uid="{04F50CE2-1AF7-B341-9A5B-FCDC3139C9FB}" name="Column16232" dataDxfId="236"/>
    <tableColumn id="16269" xr3:uid="{EA2BFFA4-7495-8643-A7F4-658451148FC8}" name="Column16233" dataDxfId="235"/>
    <tableColumn id="16270" xr3:uid="{E1FEF3F3-ADEA-1C46-B3CF-20DCF5CE39E3}" name="Column16234" dataDxfId="234"/>
    <tableColumn id="16271" xr3:uid="{C8FECFA5-A368-FD41-9E14-6080D24C223C}" name="Column16235" dataDxfId="233"/>
    <tableColumn id="16272" xr3:uid="{DFC1957F-06D3-5D4D-B785-CB836A1F5FA1}" name="Column16236" dataDxfId="232"/>
    <tableColumn id="16273" xr3:uid="{63CC43C0-4029-1B45-AF7D-3343EF751083}" name="Column16237" dataDxfId="231"/>
    <tableColumn id="16274" xr3:uid="{D9732CC2-C679-4040-91AE-80423DD5CB69}" name="Column16238" dataDxfId="230"/>
    <tableColumn id="16275" xr3:uid="{A93BD5CE-A073-3445-BEBA-BC762F6C1276}" name="Column16239" dataDxfId="229"/>
    <tableColumn id="16276" xr3:uid="{86E7F798-981C-7E49-9384-558626A7F1F1}" name="Column16240" dataDxfId="228"/>
    <tableColumn id="16277" xr3:uid="{E576695B-A219-6B4A-A7FD-2D2FD5524C93}" name="Column16241" dataDxfId="227"/>
    <tableColumn id="16278" xr3:uid="{C4D666D3-052F-BA41-B8F4-E0ABBEFCD790}" name="Column16242" dataDxfId="226"/>
    <tableColumn id="16279" xr3:uid="{E294EA56-A67F-6E4D-B5A3-47A85E4E6572}" name="Column16243" dataDxfId="225"/>
    <tableColumn id="16280" xr3:uid="{C6D2A042-9CFC-004B-9C03-826AB214D350}" name="Column16244" dataDxfId="224"/>
    <tableColumn id="16281" xr3:uid="{5201102F-B9E4-8042-8F8D-DDC82AA541E6}" name="Column16245" dataDxfId="223"/>
    <tableColumn id="16282" xr3:uid="{757469C2-101D-8248-95FD-A28AAC1D93DC}" name="Column16246" dataDxfId="222"/>
    <tableColumn id="16283" xr3:uid="{6BC7F8E9-ECA7-654B-903D-E56B48A7D336}" name="Column16247" dataDxfId="221"/>
    <tableColumn id="16284" xr3:uid="{ABEBB007-2C19-F849-B326-EE2BC8B31992}" name="Column16248" dataDxfId="220"/>
    <tableColumn id="16285" xr3:uid="{A538B392-9667-1B41-AF56-94C367053240}" name="Column16249" dataDxfId="219"/>
    <tableColumn id="16286" xr3:uid="{5C7A31E0-B666-084C-816A-ECD3C62FB444}" name="Column16250" dataDxfId="218"/>
    <tableColumn id="16287" xr3:uid="{FFBAAF7F-7400-294F-8A5F-6768110ECCCE}" name="Column16251" dataDxfId="217"/>
    <tableColumn id="16288" xr3:uid="{83E1F626-34F7-0642-A29B-4FD1D3AC50DD}" name="Column16252" dataDxfId="216"/>
    <tableColumn id="16289" xr3:uid="{6EB753EC-8EAA-724D-9510-BBAA27E093D5}" name="Column16253" dataDxfId="215"/>
    <tableColumn id="16290" xr3:uid="{0D5AA90F-299E-204E-BD46-07F9A71FADA4}" name="Column16254" dataDxfId="214"/>
    <tableColumn id="16291" xr3:uid="{B24B7A6D-26E0-484F-A55D-64912C748991}" name="Column16255" dataDxfId="213"/>
    <tableColumn id="16292" xr3:uid="{E78AE6C8-F947-BB4B-9BEC-CCFD4C0C9C66}" name="Column16256" dataDxfId="212"/>
    <tableColumn id="16293" xr3:uid="{CEB515CD-EA6D-FA42-8D86-4EC378F1F351}" name="Column16257" dataDxfId="211"/>
    <tableColumn id="16294" xr3:uid="{E4E9A63C-0A32-5042-9855-F9D498BE47D2}" name="Column16258" dataDxfId="210"/>
    <tableColumn id="16295" xr3:uid="{0F628825-983A-204C-B9E0-F51897ED92E8}" name="Column16259" dataDxfId="209"/>
    <tableColumn id="16296" xr3:uid="{4481EB11-109D-D94F-AE81-91289E00AB12}" name="Column16260" dataDxfId="208"/>
    <tableColumn id="16297" xr3:uid="{92B5A044-D584-C440-937A-3A262670F7B2}" name="Column16261" dataDxfId="207"/>
    <tableColumn id="16298" xr3:uid="{D1273FF2-5732-7548-BE9C-19846B799C42}" name="Column16262" dataDxfId="206"/>
    <tableColumn id="16299" xr3:uid="{0D268F4C-CBF5-3441-9C2B-73277D65F871}" name="Column16263" dataDxfId="205"/>
    <tableColumn id="16300" xr3:uid="{44DDD974-56C0-A74A-881D-34ACB471CF4A}" name="Column16264" dataDxfId="204"/>
    <tableColumn id="16301" xr3:uid="{88EB0982-A015-D340-BE52-C6405DC75FC6}" name="Column16265" dataDxfId="203"/>
    <tableColumn id="16302" xr3:uid="{3E3A74DA-B564-2E47-86E2-90280EC5396B}" name="Column16266" dataDxfId="202"/>
    <tableColumn id="16303" xr3:uid="{AC2653B9-0D0F-A644-BD2D-953F3A0B96ED}" name="Column16267" dataDxfId="201"/>
    <tableColumn id="16304" xr3:uid="{B497FE4E-EA5C-6445-82DA-87201E04E1CE}" name="Column16268" dataDxfId="200"/>
    <tableColumn id="16305" xr3:uid="{E48C9DA0-4AEF-3A4B-BD21-77CD45321BE2}" name="Column16269" dataDxfId="199"/>
    <tableColumn id="16306" xr3:uid="{BACDB1C0-0F7A-C548-AB71-306A62DBEE57}" name="Column16270" dataDxfId="198"/>
    <tableColumn id="16307" xr3:uid="{F7968F87-F6A8-6E47-9375-30CF3DA919A3}" name="Column16271" dataDxfId="197"/>
    <tableColumn id="16308" xr3:uid="{71357320-7A97-EB44-BFA8-FA7F3E259BC0}" name="Column16272" dataDxfId="196"/>
    <tableColumn id="16309" xr3:uid="{4B13D305-9922-094C-AEA8-92B13EF9D61F}" name="Column16273" dataDxfId="195"/>
    <tableColumn id="16310" xr3:uid="{98199C78-E229-BD46-B467-939FB2BB46BF}" name="Column16274" dataDxfId="194"/>
    <tableColumn id="16311" xr3:uid="{F61A1EF1-00E3-0E41-A337-2EB886B2F2DE}" name="Column16275" dataDxfId="193"/>
    <tableColumn id="16312" xr3:uid="{97AE6D09-2EAF-3940-BCB9-5335BDD13369}" name="Column16276" dataDxfId="192"/>
    <tableColumn id="16313" xr3:uid="{73487349-FB6E-6948-99C9-B1DA095A90D9}" name="Column16277" dataDxfId="191"/>
    <tableColumn id="16314" xr3:uid="{D4C74B0C-DBBD-814F-B4F6-5F95FA1D2C6A}" name="Column16278" dataDxfId="190"/>
    <tableColumn id="16315" xr3:uid="{95ACB4C3-D171-EB40-8BF3-9A1665C0EABC}" name="Column16279" dataDxfId="189"/>
    <tableColumn id="16316" xr3:uid="{53809A45-80FD-514A-A6FA-D0DAE455C20E}" name="Column16280" dataDxfId="188"/>
    <tableColumn id="16317" xr3:uid="{D4CDDC62-87FE-ED4C-80F8-8BF83AC28932}" name="Column16281" dataDxfId="187"/>
    <tableColumn id="16318" xr3:uid="{7E61E799-6666-C541-8EB5-060360CE692F}" name="Column16282" dataDxfId="186"/>
    <tableColumn id="16319" xr3:uid="{A609DCBF-8F96-1144-9CF4-45476D220AAF}" name="Column16283" dataDxfId="185"/>
    <tableColumn id="16320" xr3:uid="{B6C62A02-D98A-054A-83C0-56770235A63D}" name="Column16284" dataDxfId="184"/>
    <tableColumn id="16321" xr3:uid="{FB0218D9-AED0-F442-A14E-80E27BD4F264}" name="Column16285" dataDxfId="183"/>
    <tableColumn id="16322" xr3:uid="{16464436-D701-6A40-8114-95B3E15B4F84}" name="Column16286" dataDxfId="182"/>
    <tableColumn id="16323" xr3:uid="{9C761136-B0EA-2C41-BF8A-FF1C10FA2F60}" name="Column16287" dataDxfId="181"/>
    <tableColumn id="16324" xr3:uid="{4DD4E713-C7F8-CF45-AA2C-AEEE7234120B}" name="Column16288" dataDxfId="180"/>
    <tableColumn id="16325" xr3:uid="{B9401D15-15ED-AC48-A4B0-93889878EB35}" name="Column16289" dataDxfId="179"/>
    <tableColumn id="16326" xr3:uid="{4FE448D6-BD0B-F845-B766-09D73584DFC6}" name="Column16290" dataDxfId="178"/>
    <tableColumn id="16327" xr3:uid="{2BB2D84A-AF91-F54A-9C6A-6A3BC8BF641A}" name="Column16291" dataDxfId="177"/>
    <tableColumn id="16328" xr3:uid="{45CE0E19-E23A-8245-BBE3-5ED62EB76A27}" name="Column16292" dataDxfId="176"/>
    <tableColumn id="16329" xr3:uid="{DBFED9CA-13F7-2548-8D8B-62A4B69C73A6}" name="Column16293" dataDxfId="175"/>
    <tableColumn id="16330" xr3:uid="{BD39C7EA-F09D-9746-8A34-618B0ED27FBC}" name="Column16294" dataDxfId="174"/>
    <tableColumn id="16331" xr3:uid="{F5CDBFED-DAA3-EA4B-9362-F87E040BEC5E}" name="Column16295" dataDxfId="173"/>
    <tableColumn id="16332" xr3:uid="{BF7A784B-8680-6743-AEC7-0EB243657F30}" name="Column16296" dataDxfId="172"/>
    <tableColumn id="16333" xr3:uid="{23F130D3-046B-5346-8249-43D91A3E4354}" name="Column16297" dataDxfId="171"/>
    <tableColumn id="16334" xr3:uid="{5FBB5803-6243-E247-93D9-B393EC0927F8}" name="Column16298" dataDxfId="170"/>
    <tableColumn id="16335" xr3:uid="{64896609-F691-274A-A678-921D4EE02877}" name="Column16299" dataDxfId="169"/>
    <tableColumn id="16336" xr3:uid="{F9C86AB8-3FD2-824E-955F-F21056EB0C62}" name="Column16300" dataDxfId="168"/>
    <tableColumn id="16337" xr3:uid="{E7B5D9C9-C7E5-824D-9AC7-C09A831EE7FC}" name="Column16301" dataDxfId="167"/>
    <tableColumn id="16338" xr3:uid="{ED6CDF5B-A03D-F142-8C75-AFAC2B75998A}" name="Column16302" dataDxfId="166"/>
    <tableColumn id="16339" xr3:uid="{C89BDEF0-DF2E-464C-B9C8-FC3025D1CC40}" name="Column16303" dataDxfId="165"/>
    <tableColumn id="16340" xr3:uid="{84442FD3-F5FC-894C-B0F2-0A2B7E75D8C7}" name="Column16304" dataDxfId="164"/>
    <tableColumn id="16341" xr3:uid="{C7A180BC-C228-334F-8E05-1E4CB1498CAA}" name="Column16305" dataDxfId="163"/>
    <tableColumn id="16342" xr3:uid="{25577F25-F284-904B-BE53-758FA47BC334}" name="Column16306" dataDxfId="162"/>
    <tableColumn id="16343" xr3:uid="{59670A77-A81F-5B4F-A6D2-844030790F7A}" name="Column16307" dataDxfId="161"/>
    <tableColumn id="16344" xr3:uid="{23657067-5410-2B4A-BCFC-ADF4EC176C07}" name="Column16308" dataDxfId="160"/>
    <tableColumn id="16345" xr3:uid="{F7E268DB-1655-0F4E-AE77-D121881312BF}" name="Column16309" dataDxfId="159"/>
    <tableColumn id="16346" xr3:uid="{A73D7197-7DC2-B54A-9683-DC76F8015EC2}" name="Column16310" dataDxfId="158"/>
    <tableColumn id="16347" xr3:uid="{D730BF05-04A5-B34C-8F81-96F992B24B3F}" name="Column16311" dataDxfId="157"/>
    <tableColumn id="16348" xr3:uid="{E42D8693-8F8A-9B47-B93B-F254221029C9}" name="Column16312" dataDxfId="156"/>
    <tableColumn id="16349" xr3:uid="{70FDF0EB-0412-9947-8B48-2965289FC2E5}" name="Column16313" dataDxfId="155"/>
    <tableColumn id="16350" xr3:uid="{F4441659-E950-6344-89FC-D909C934C60F}" name="Column16314" dataDxfId="154"/>
    <tableColumn id="16351" xr3:uid="{9BB4838D-A39E-9D44-9AE5-101E2D606F7C}" name="Column16315" dataDxfId="153"/>
    <tableColumn id="16352" xr3:uid="{049D2642-B06A-DC40-BD10-D73D5D01B9B6}" name="Column16316" dataDxfId="152"/>
    <tableColumn id="16353" xr3:uid="{CCA1196C-CD81-FB4C-80D6-4D366E975F34}" name="Column16317" dataDxfId="151"/>
    <tableColumn id="16354" xr3:uid="{F77B2660-5E18-8E4C-A43E-AA71E1832ED1}" name="Column16318" dataDxfId="150"/>
    <tableColumn id="16355" xr3:uid="{8148537A-F886-3C4A-90C0-41B185A5451B}" name="Column16319" dataDxfId="149"/>
    <tableColumn id="16356" xr3:uid="{FD0C4B3E-1480-EF4C-8CF6-958EB45CDF8F}" name="Column16320" dataDxfId="148"/>
    <tableColumn id="16357" xr3:uid="{426E5C7D-91D8-D74D-8959-3D2A7FCA8FC6}" name="Column16321" dataDxfId="147"/>
    <tableColumn id="16358" xr3:uid="{D052D31C-1FA0-F140-A78C-41DAE8402E0D}" name="Column16322" dataDxfId="146"/>
    <tableColumn id="16359" xr3:uid="{ECCBDCF4-A3AC-9F40-8FBB-98D56E59C89A}" name="Column16323" dataDxfId="145"/>
    <tableColumn id="16360" xr3:uid="{2910E8B3-1212-364C-B018-ACA71C59147B}" name="Column16324" dataDxfId="144"/>
    <tableColumn id="16361" xr3:uid="{C4E75648-5B79-2842-93DC-BDD6EEFE9A2E}" name="Column16325" dataDxfId="143"/>
    <tableColumn id="16362" xr3:uid="{19702BA3-03EC-614B-A4E0-E89641AA0B2C}" name="Column16326" dataDxfId="142"/>
    <tableColumn id="16363" xr3:uid="{915ED9B0-DA41-CA43-9F7E-71FDF93F3E78}" name="Column16327" dataDxfId="141"/>
    <tableColumn id="16364" xr3:uid="{44E61111-E5EC-2144-9647-F39419C0EFE5}" name="Column16328" dataDxfId="140"/>
    <tableColumn id="16365" xr3:uid="{DACC24B4-2E9D-4F4D-9C21-863960FAF717}" name="Column16329" dataDxfId="139"/>
    <tableColumn id="16366" xr3:uid="{FB57A34E-23CE-C547-A484-B1C59420DBBA}" name="Column16330" dataDxfId="138"/>
    <tableColumn id="16367" xr3:uid="{34B2EDB0-F9F4-574D-BE5B-757706643876}" name="Column16331" dataDxfId="137"/>
    <tableColumn id="16368" xr3:uid="{48DB6B4D-B209-FC4A-B1D1-33E8ECAF74B8}" name="Column16332" dataDxfId="136"/>
    <tableColumn id="16369" xr3:uid="{87F42534-C9C8-CA47-94C5-4886C3BE391B}" name="Column16333" dataDxfId="135"/>
    <tableColumn id="16370" xr3:uid="{41902C8A-65E0-244D-864D-83FC494BDC5F}" name="Column16334" dataDxfId="134"/>
    <tableColumn id="16371" xr3:uid="{5D727972-6447-0E4E-8F5E-A50649F26F5D}" name="Column16335" dataDxfId="133"/>
    <tableColumn id="16372" xr3:uid="{4BD7882E-A457-844F-BE6B-4929D9AD3E86}" name="Column16336" dataDxfId="132"/>
    <tableColumn id="16373" xr3:uid="{A53AD161-5E65-6E46-8215-A0BDED697728}" name="Column16337" dataDxfId="131"/>
    <tableColumn id="16374" xr3:uid="{737D4621-A93F-7449-965F-FA8D0139CADD}" name="Column16338" dataDxfId="130"/>
    <tableColumn id="16375" xr3:uid="{342317EB-5199-5442-8679-4D14B62CCF14}" name="Column16339" dataDxfId="129"/>
    <tableColumn id="16376" xr3:uid="{D51D07C3-FE1E-164C-915B-149A1B602CCC}" name="Column16340" dataDxfId="128"/>
    <tableColumn id="16377" xr3:uid="{9579E85A-2D3C-804B-AC15-9D4074C09FB5}" name="Column16341" dataDxfId="127"/>
    <tableColumn id="16378" xr3:uid="{BB8083D9-AAAE-E046-B844-C93F4487E26E}" name="Column16342" dataDxfId="126"/>
    <tableColumn id="16379" xr3:uid="{B356D2BD-1AFA-B54F-B72C-FFA16DC1FA38}" name="Column16343" dataDxfId="125"/>
    <tableColumn id="16380" xr3:uid="{741030AB-0B9F-9C46-AD1B-2E3F359012E7}" name="Column16344" dataDxfId="124"/>
    <tableColumn id="16381" xr3:uid="{D3750621-BBD3-9643-ACB5-4C6BF81596C0}" name="Column16345" dataDxfId="123"/>
    <tableColumn id="16382" xr3:uid="{61567364-E212-764C-8F48-7A3E0F518335}" name="Column16346" dataDxfId="122"/>
    <tableColumn id="16383" xr3:uid="{B2830D0F-7FB5-1D45-A32D-75D3C441DBBE}" name="Column16347" dataDxfId="121"/>
    <tableColumn id="16384" xr3:uid="{512746F5-9A05-004A-BA8C-3213027B388B}" name="Column16348" dataDxfId="12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E11C-A6C2-1F4C-83C6-62FF72F64369}">
  <dimension ref="A1:G13"/>
  <sheetViews>
    <sheetView workbookViewId="0">
      <selection activeCell="H23" sqref="H23"/>
    </sheetView>
  </sheetViews>
  <sheetFormatPr baseColWidth="10" defaultRowHeight="16"/>
  <sheetData>
    <row r="1" spans="1:7" ht="68">
      <c r="A1" s="2" t="s">
        <v>68</v>
      </c>
      <c r="B1" s="2" t="s">
        <v>16468</v>
      </c>
      <c r="C1" s="2" t="s">
        <v>69</v>
      </c>
      <c r="D1" s="2" t="s">
        <v>70</v>
      </c>
      <c r="E1" s="2" t="s">
        <v>71</v>
      </c>
      <c r="F1" s="2" t="s">
        <v>72</v>
      </c>
      <c r="G1" s="2" t="s">
        <v>73</v>
      </c>
    </row>
    <row r="2" spans="1:7">
      <c r="A2" s="36" t="s">
        <v>14</v>
      </c>
      <c r="B2" s="36" t="s">
        <v>16469</v>
      </c>
      <c r="C2" s="37">
        <v>9.6</v>
      </c>
      <c r="D2" s="37">
        <v>3</v>
      </c>
      <c r="E2" s="37">
        <v>67</v>
      </c>
      <c r="F2" s="37">
        <v>149</v>
      </c>
      <c r="G2" s="37" t="s">
        <v>74</v>
      </c>
    </row>
    <row r="3" spans="1:7">
      <c r="A3" s="36" t="s">
        <v>19</v>
      </c>
      <c r="B3" s="36" t="s">
        <v>16474</v>
      </c>
      <c r="C3" s="37">
        <v>8.6999999999999993</v>
      </c>
      <c r="D3" s="37">
        <v>1</v>
      </c>
      <c r="E3" s="37">
        <v>69</v>
      </c>
      <c r="F3" s="37">
        <v>154</v>
      </c>
      <c r="G3" s="37" t="s">
        <v>74</v>
      </c>
    </row>
    <row r="4" spans="1:7">
      <c r="A4" s="36" t="s">
        <v>54</v>
      </c>
      <c r="B4" s="36" t="s">
        <v>16471</v>
      </c>
      <c r="C4" s="37">
        <v>6.6</v>
      </c>
      <c r="D4" s="37">
        <v>1</v>
      </c>
      <c r="E4" s="37">
        <v>56</v>
      </c>
      <c r="F4" s="37">
        <v>139</v>
      </c>
      <c r="G4" s="37" t="s">
        <v>74</v>
      </c>
    </row>
    <row r="5" spans="1:7">
      <c r="A5" s="36" t="s">
        <v>31</v>
      </c>
      <c r="B5" s="36" t="s">
        <v>16478</v>
      </c>
      <c r="C5" s="37">
        <v>7.4</v>
      </c>
      <c r="D5" s="37">
        <v>3</v>
      </c>
      <c r="E5" s="37">
        <v>67</v>
      </c>
      <c r="F5" s="37">
        <v>138</v>
      </c>
      <c r="G5" s="37" t="s">
        <v>74</v>
      </c>
    </row>
    <row r="6" spans="1:7">
      <c r="A6" s="36" t="s">
        <v>25</v>
      </c>
      <c r="B6" s="36" t="s">
        <v>16475</v>
      </c>
      <c r="C6" s="37">
        <v>8.5</v>
      </c>
      <c r="D6" s="37">
        <v>3</v>
      </c>
      <c r="E6" s="37">
        <v>67</v>
      </c>
      <c r="F6" s="37">
        <v>149</v>
      </c>
      <c r="G6" s="37" t="s">
        <v>75</v>
      </c>
    </row>
    <row r="7" spans="1:7">
      <c r="A7" s="36" t="s">
        <v>59</v>
      </c>
      <c r="B7" s="36" t="s">
        <v>16470</v>
      </c>
      <c r="C7" s="37">
        <v>5.7</v>
      </c>
      <c r="D7" s="37">
        <v>1</v>
      </c>
      <c r="E7" s="37">
        <v>60</v>
      </c>
      <c r="F7" s="37">
        <v>142</v>
      </c>
      <c r="G7" s="37" t="s">
        <v>74</v>
      </c>
    </row>
    <row r="8" spans="1:7">
      <c r="A8" s="36" t="s">
        <v>2</v>
      </c>
      <c r="B8" s="36" t="s">
        <v>16472</v>
      </c>
      <c r="C8" s="37">
        <v>6.5</v>
      </c>
      <c r="D8" s="37">
        <v>2</v>
      </c>
      <c r="E8" s="37">
        <v>65</v>
      </c>
      <c r="F8" s="37">
        <v>153</v>
      </c>
      <c r="G8" s="37" t="s">
        <v>74</v>
      </c>
    </row>
    <row r="9" spans="1:7">
      <c r="A9" s="36" t="s">
        <v>60</v>
      </c>
      <c r="B9" s="36" t="s">
        <v>16477</v>
      </c>
      <c r="C9" s="37">
        <v>6.4</v>
      </c>
      <c r="D9" s="37">
        <v>1</v>
      </c>
      <c r="E9" s="37">
        <v>57</v>
      </c>
      <c r="F9" s="37">
        <v>146</v>
      </c>
      <c r="G9" s="37" t="s">
        <v>75</v>
      </c>
    </row>
    <row r="10" spans="1:7">
      <c r="A10" s="36" t="s">
        <v>30</v>
      </c>
      <c r="B10" s="36" t="s">
        <v>16473</v>
      </c>
      <c r="C10" s="37">
        <v>5.6</v>
      </c>
      <c r="D10" s="37">
        <v>1</v>
      </c>
      <c r="E10" s="37">
        <v>60</v>
      </c>
      <c r="F10" s="37">
        <v>143</v>
      </c>
      <c r="G10" s="37" t="s">
        <v>74</v>
      </c>
    </row>
    <row r="11" spans="1:7">
      <c r="A11" s="36" t="s">
        <v>38</v>
      </c>
      <c r="B11" s="36" t="s">
        <v>16476</v>
      </c>
      <c r="C11" s="37">
        <v>3.9</v>
      </c>
      <c r="D11" s="37">
        <v>1</v>
      </c>
      <c r="E11" s="37">
        <v>57</v>
      </c>
      <c r="F11" s="37">
        <v>140</v>
      </c>
      <c r="G11" s="37" t="s">
        <v>74</v>
      </c>
    </row>
    <row r="12" spans="1:7">
      <c r="A12" s="36" t="s">
        <v>43</v>
      </c>
      <c r="B12" s="36" t="s">
        <v>16479</v>
      </c>
      <c r="C12" s="37">
        <v>3.9</v>
      </c>
      <c r="D12" s="37">
        <v>0</v>
      </c>
      <c r="E12" s="37">
        <v>59</v>
      </c>
      <c r="F12" s="37">
        <v>142</v>
      </c>
      <c r="G12" s="37" t="s">
        <v>74</v>
      </c>
    </row>
    <row r="13" spans="1:7">
      <c r="A13" s="36" t="s">
        <v>49</v>
      </c>
      <c r="B13" s="36" t="s">
        <v>16480</v>
      </c>
      <c r="C13" s="37">
        <v>2.8</v>
      </c>
      <c r="D13" s="37">
        <v>0</v>
      </c>
      <c r="E13" s="37">
        <v>55</v>
      </c>
      <c r="F13" s="37">
        <v>136</v>
      </c>
      <c r="G13" s="37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D49FE-6745-4D42-94D2-19D3EF4B7F89}">
  <dimension ref="A1:M443"/>
  <sheetViews>
    <sheetView workbookViewId="0">
      <selection activeCell="N13" sqref="N13"/>
    </sheetView>
  </sheetViews>
  <sheetFormatPr baseColWidth="10" defaultRowHeight="16"/>
  <cols>
    <col min="1" max="1" width="10.83203125" style="1"/>
    <col min="2" max="2" width="20.83203125" style="1" customWidth="1"/>
    <col min="3" max="3" width="17" style="1" customWidth="1"/>
    <col min="4" max="4" width="17.33203125" style="1" customWidth="1"/>
    <col min="5" max="5" width="16.33203125" style="1" customWidth="1"/>
    <col min="6" max="6" width="16" style="1" customWidth="1"/>
    <col min="7" max="7" width="18.5" style="1" customWidth="1"/>
    <col min="8" max="8" width="18" style="1" customWidth="1"/>
    <col min="9" max="9" width="16.1640625" style="1" customWidth="1"/>
    <col min="10" max="10" width="18" style="1" customWidth="1"/>
    <col min="11" max="11" width="15.83203125" style="1" customWidth="1"/>
    <col min="12" max="12" width="17.33203125" style="1" customWidth="1"/>
    <col min="13" max="13" width="16.5" style="1" customWidth="1"/>
    <col min="14" max="16384" width="10.83203125" style="1"/>
  </cols>
  <sheetData>
    <row r="1" spans="1:13" customFormat="1" ht="41" customHeight="1">
      <c r="A1" s="50" t="s">
        <v>76</v>
      </c>
      <c r="B1" s="50" t="s">
        <v>16547</v>
      </c>
      <c r="C1" s="50" t="s">
        <v>16548</v>
      </c>
      <c r="D1" s="50" t="s">
        <v>0</v>
      </c>
      <c r="E1" s="50" t="s">
        <v>16549</v>
      </c>
      <c r="F1" s="50" t="s">
        <v>16550</v>
      </c>
      <c r="G1" s="51" t="s">
        <v>16551</v>
      </c>
      <c r="H1" s="51" t="s">
        <v>16552</v>
      </c>
      <c r="I1" s="52" t="s">
        <v>16553</v>
      </c>
      <c r="J1" s="53" t="s">
        <v>16571</v>
      </c>
      <c r="K1" s="35"/>
      <c r="L1" s="35"/>
      <c r="M1" s="35"/>
    </row>
    <row r="2" spans="1:13" customFormat="1" ht="16" customHeight="1">
      <c r="A2" s="187" t="s">
        <v>16469</v>
      </c>
      <c r="B2" s="187" t="s">
        <v>16558</v>
      </c>
      <c r="C2" s="187" t="s">
        <v>16556</v>
      </c>
      <c r="D2" s="187" t="s">
        <v>16559</v>
      </c>
      <c r="E2" s="39">
        <v>44595</v>
      </c>
      <c r="F2" s="40">
        <v>0</v>
      </c>
      <c r="G2" s="38">
        <v>6</v>
      </c>
      <c r="H2" s="38">
        <v>0</v>
      </c>
      <c r="I2" s="41">
        <v>0</v>
      </c>
      <c r="J2" s="42">
        <v>0</v>
      </c>
      <c r="K2" s="35"/>
      <c r="L2" s="35"/>
      <c r="M2" s="35"/>
    </row>
    <row r="3" spans="1:13" customFormat="1" ht="16" customHeight="1">
      <c r="A3" s="187"/>
      <c r="B3" s="187"/>
      <c r="C3" s="187"/>
      <c r="D3" s="187"/>
      <c r="E3" s="39">
        <v>44596</v>
      </c>
      <c r="F3" s="40">
        <v>1</v>
      </c>
      <c r="G3" s="38">
        <v>6</v>
      </c>
      <c r="H3" s="38">
        <v>3</v>
      </c>
      <c r="I3" s="41">
        <v>0.5</v>
      </c>
      <c r="J3" s="42">
        <v>215.34884572029114</v>
      </c>
      <c r="K3" s="35"/>
      <c r="L3" s="35"/>
      <c r="M3" s="35"/>
    </row>
    <row r="4" spans="1:13" customFormat="1">
      <c r="A4" s="187"/>
      <c r="B4" s="187"/>
      <c r="C4" s="187"/>
      <c r="D4" s="187"/>
      <c r="E4" s="39">
        <v>44599</v>
      </c>
      <c r="F4" s="40">
        <v>4</v>
      </c>
      <c r="G4" s="38">
        <v>6</v>
      </c>
      <c r="H4" s="38">
        <v>6</v>
      </c>
      <c r="I4" s="41">
        <v>1</v>
      </c>
      <c r="J4" s="42">
        <v>62590.05126953125</v>
      </c>
      <c r="K4" s="21"/>
      <c r="L4" s="21"/>
      <c r="M4" s="21"/>
    </row>
    <row r="5" spans="1:13" customFormat="1">
      <c r="A5" s="187"/>
      <c r="B5" s="187"/>
      <c r="C5" s="187"/>
      <c r="D5" s="187"/>
      <c r="E5" s="39">
        <v>44602</v>
      </c>
      <c r="F5" s="40">
        <v>7</v>
      </c>
      <c r="G5" s="38">
        <v>6</v>
      </c>
      <c r="H5" s="38">
        <v>6</v>
      </c>
      <c r="I5" s="41">
        <v>1</v>
      </c>
      <c r="J5" s="42">
        <v>74209.723663330078</v>
      </c>
      <c r="K5" s="24"/>
      <c r="L5" s="24"/>
      <c r="M5" s="24"/>
    </row>
    <row r="6" spans="1:13" customFormat="1">
      <c r="A6" s="187"/>
      <c r="B6" s="187"/>
      <c r="C6" s="187"/>
      <c r="D6" s="187"/>
      <c r="E6" s="39">
        <v>44609</v>
      </c>
      <c r="F6" s="40">
        <v>14</v>
      </c>
      <c r="G6" s="38">
        <v>6</v>
      </c>
      <c r="H6" s="38">
        <v>6</v>
      </c>
      <c r="I6" s="41">
        <v>1</v>
      </c>
      <c r="J6" s="42">
        <v>12626.936531066895</v>
      </c>
      <c r="K6" s="24"/>
      <c r="L6" s="24"/>
      <c r="M6" s="24"/>
    </row>
    <row r="7" spans="1:13" customFormat="1">
      <c r="A7" s="187"/>
      <c r="B7" s="187"/>
      <c r="C7" s="187"/>
      <c r="D7" s="187"/>
      <c r="E7" s="39">
        <v>44616</v>
      </c>
      <c r="F7" s="40">
        <v>21</v>
      </c>
      <c r="G7" s="38">
        <v>6</v>
      </c>
      <c r="H7" s="38">
        <v>6</v>
      </c>
      <c r="I7" s="41">
        <v>1</v>
      </c>
      <c r="J7" s="42">
        <v>5197.5900650024414</v>
      </c>
      <c r="K7" s="24"/>
      <c r="L7" s="24"/>
      <c r="M7" s="24"/>
    </row>
    <row r="8" spans="1:13" customFormat="1">
      <c r="A8" s="187"/>
      <c r="B8" s="187"/>
      <c r="C8" s="187"/>
      <c r="D8" s="187"/>
      <c r="E8" s="39">
        <v>44623</v>
      </c>
      <c r="F8" s="40">
        <v>28</v>
      </c>
      <c r="G8" s="38">
        <v>6</v>
      </c>
      <c r="H8" s="38">
        <v>6</v>
      </c>
      <c r="I8" s="41">
        <v>1</v>
      </c>
      <c r="J8" s="42">
        <v>2152.6258707046509</v>
      </c>
      <c r="K8" s="24"/>
      <c r="L8" s="24"/>
      <c r="M8" s="24"/>
    </row>
    <row r="9" spans="1:13" customFormat="1">
      <c r="A9" s="187"/>
      <c r="B9" s="187"/>
      <c r="C9" s="187"/>
      <c r="D9" s="187"/>
      <c r="E9" s="39">
        <v>44631</v>
      </c>
      <c r="F9" s="40">
        <v>36</v>
      </c>
      <c r="G9" s="38">
        <v>6</v>
      </c>
      <c r="H9" s="38">
        <v>6</v>
      </c>
      <c r="I9" s="41">
        <v>1</v>
      </c>
      <c r="J9" s="42">
        <v>857.27711915969849</v>
      </c>
      <c r="K9" s="24"/>
      <c r="L9" s="24"/>
      <c r="M9" s="24"/>
    </row>
    <row r="10" spans="1:13" customFormat="1">
      <c r="A10" s="187"/>
      <c r="B10" s="187"/>
      <c r="C10" s="187"/>
      <c r="D10" s="187"/>
      <c r="E10" s="39">
        <v>44637</v>
      </c>
      <c r="F10" s="40">
        <v>42</v>
      </c>
      <c r="G10" s="38">
        <v>6</v>
      </c>
      <c r="H10" s="38">
        <v>6</v>
      </c>
      <c r="I10" s="41">
        <v>1</v>
      </c>
      <c r="J10" s="42">
        <v>1012.2393190860748</v>
      </c>
      <c r="K10" s="24"/>
      <c r="L10" s="24"/>
      <c r="M10" s="24"/>
    </row>
    <row r="11" spans="1:13" customFormat="1">
      <c r="A11" s="187"/>
      <c r="B11" s="187"/>
      <c r="C11" s="187"/>
      <c r="D11" s="187"/>
      <c r="E11" s="39">
        <v>44644</v>
      </c>
      <c r="F11" s="40">
        <v>49</v>
      </c>
      <c r="G11" s="38">
        <v>6</v>
      </c>
      <c r="H11" s="38">
        <v>5</v>
      </c>
      <c r="I11" s="41">
        <v>0.83</v>
      </c>
      <c r="J11" s="42">
        <v>671.97553515434265</v>
      </c>
      <c r="K11" s="24"/>
      <c r="L11" s="24"/>
      <c r="M11" s="24"/>
    </row>
    <row r="12" spans="1:13" customFormat="1">
      <c r="A12" s="187"/>
      <c r="B12" s="187"/>
      <c r="C12" s="187"/>
      <c r="D12" s="187"/>
      <c r="E12" s="39">
        <v>44651</v>
      </c>
      <c r="F12" s="40">
        <v>56</v>
      </c>
      <c r="G12" s="38">
        <v>6</v>
      </c>
      <c r="H12" s="38">
        <v>4</v>
      </c>
      <c r="I12" s="41">
        <v>0.67</v>
      </c>
      <c r="J12" s="42">
        <v>117.33368113636971</v>
      </c>
      <c r="K12" s="24"/>
      <c r="L12" s="24"/>
      <c r="M12" s="24"/>
    </row>
    <row r="13" spans="1:13" customFormat="1">
      <c r="A13" s="187"/>
      <c r="B13" s="187"/>
      <c r="C13" s="187"/>
      <c r="D13" s="187"/>
      <c r="E13" s="39">
        <v>44657</v>
      </c>
      <c r="F13" s="40">
        <v>62</v>
      </c>
      <c r="G13" s="38">
        <v>6</v>
      </c>
      <c r="H13" s="38">
        <v>4</v>
      </c>
      <c r="I13" s="41">
        <v>0.67</v>
      </c>
      <c r="J13" s="42">
        <v>361.98951303958893</v>
      </c>
      <c r="K13" s="24"/>
      <c r="L13" s="24"/>
      <c r="M13" s="24"/>
    </row>
    <row r="14" spans="1:13" customFormat="1">
      <c r="A14" s="187"/>
      <c r="B14" s="187"/>
      <c r="C14" s="187"/>
      <c r="D14" s="187"/>
      <c r="E14" s="39">
        <v>44665</v>
      </c>
      <c r="F14" s="40">
        <v>70</v>
      </c>
      <c r="G14" s="38">
        <v>6</v>
      </c>
      <c r="H14" s="38">
        <v>5</v>
      </c>
      <c r="I14" s="41">
        <v>0.83</v>
      </c>
      <c r="J14" s="42">
        <v>530.75045049190521</v>
      </c>
      <c r="K14" s="24"/>
      <c r="L14" s="24"/>
      <c r="M14" s="24"/>
    </row>
    <row r="15" spans="1:13" customFormat="1">
      <c r="A15" s="187"/>
      <c r="B15" s="187"/>
      <c r="C15" s="187"/>
      <c r="D15" s="187"/>
      <c r="E15" s="39">
        <v>44672</v>
      </c>
      <c r="F15" s="40">
        <v>77</v>
      </c>
      <c r="G15" s="38">
        <v>6</v>
      </c>
      <c r="H15" s="38">
        <v>5</v>
      </c>
      <c r="I15" s="41">
        <v>0.83</v>
      </c>
      <c r="J15" s="42">
        <v>273.98762702941895</v>
      </c>
      <c r="K15" s="24"/>
      <c r="L15" s="24"/>
      <c r="M15" s="24"/>
    </row>
    <row r="16" spans="1:13" customFormat="1">
      <c r="A16" s="187"/>
      <c r="B16" s="187"/>
      <c r="C16" s="187"/>
      <c r="D16" s="187"/>
      <c r="E16" s="39">
        <v>44677</v>
      </c>
      <c r="F16" s="40">
        <v>82</v>
      </c>
      <c r="G16" s="38">
        <v>6</v>
      </c>
      <c r="H16" s="38">
        <v>2</v>
      </c>
      <c r="I16" s="41">
        <v>0.33</v>
      </c>
      <c r="J16" s="42">
        <v>55.962146818637848</v>
      </c>
      <c r="K16" s="24"/>
      <c r="L16" s="24"/>
      <c r="M16" s="24"/>
    </row>
    <row r="17" spans="1:13" customFormat="1">
      <c r="A17" s="187"/>
      <c r="B17" s="187"/>
      <c r="C17" s="187"/>
      <c r="D17" s="187"/>
      <c r="E17" s="39">
        <v>44686</v>
      </c>
      <c r="F17" s="40">
        <v>91</v>
      </c>
      <c r="G17" s="38">
        <v>6</v>
      </c>
      <c r="H17" s="38">
        <v>2</v>
      </c>
      <c r="I17" s="41">
        <v>0.33</v>
      </c>
      <c r="J17" s="42">
        <v>98.411312699317932</v>
      </c>
      <c r="K17" s="24"/>
      <c r="L17" s="24"/>
      <c r="M17" s="24"/>
    </row>
    <row r="18" spans="1:13" customFormat="1">
      <c r="A18" s="188"/>
      <c r="B18" s="188"/>
      <c r="C18" s="188"/>
      <c r="D18" s="188"/>
      <c r="E18" s="54">
        <v>44693</v>
      </c>
      <c r="F18" s="55">
        <v>98</v>
      </c>
      <c r="G18" s="56">
        <v>6</v>
      </c>
      <c r="H18" s="56">
        <v>3</v>
      </c>
      <c r="I18" s="57">
        <v>0.5</v>
      </c>
      <c r="J18" s="58">
        <v>172.24130928516388</v>
      </c>
      <c r="K18" s="24"/>
      <c r="L18" s="24"/>
      <c r="M18" s="24"/>
    </row>
    <row r="19" spans="1:13" customFormat="1">
      <c r="A19" s="187" t="s">
        <v>16474</v>
      </c>
      <c r="B19" s="187" t="s">
        <v>16558</v>
      </c>
      <c r="C19" s="187" t="s">
        <v>16556</v>
      </c>
      <c r="D19" s="187" t="s">
        <v>16559</v>
      </c>
      <c r="E19" s="39">
        <v>44567</v>
      </c>
      <c r="F19" s="40">
        <v>0</v>
      </c>
      <c r="G19" s="38">
        <v>6</v>
      </c>
      <c r="H19" s="38">
        <v>0</v>
      </c>
      <c r="I19" s="41">
        <v>0</v>
      </c>
      <c r="J19" s="42">
        <v>0</v>
      </c>
      <c r="K19" s="24"/>
      <c r="L19" s="24"/>
      <c r="M19" s="24"/>
    </row>
    <row r="20" spans="1:13" customFormat="1">
      <c r="A20" s="187"/>
      <c r="B20" s="187"/>
      <c r="C20" s="187"/>
      <c r="D20" s="187"/>
      <c r="E20" s="39">
        <v>44568</v>
      </c>
      <c r="F20" s="40">
        <v>1</v>
      </c>
      <c r="G20" s="38">
        <v>6</v>
      </c>
      <c r="H20" s="38">
        <v>3</v>
      </c>
      <c r="I20" s="41">
        <v>0.5</v>
      </c>
      <c r="J20" s="42">
        <v>177.97363996505737</v>
      </c>
      <c r="K20" s="24"/>
      <c r="L20" s="24"/>
      <c r="M20" s="24"/>
    </row>
    <row r="21" spans="1:13" customFormat="1">
      <c r="A21" s="187"/>
      <c r="B21" s="187"/>
      <c r="C21" s="187"/>
      <c r="D21" s="187"/>
      <c r="E21" s="39">
        <v>44571</v>
      </c>
      <c r="F21" s="40">
        <v>4</v>
      </c>
      <c r="G21" s="38">
        <v>6</v>
      </c>
      <c r="H21" s="38">
        <v>6</v>
      </c>
      <c r="I21" s="41">
        <v>1</v>
      </c>
      <c r="J21" s="42">
        <v>12363.182830810547</v>
      </c>
      <c r="K21" s="24"/>
      <c r="L21" s="24"/>
      <c r="M21" s="24"/>
    </row>
    <row r="22" spans="1:13" customFormat="1">
      <c r="A22" s="187"/>
      <c r="B22" s="187"/>
      <c r="C22" s="187"/>
      <c r="D22" s="187"/>
      <c r="E22" s="39">
        <v>44574</v>
      </c>
      <c r="F22" s="40">
        <v>7</v>
      </c>
      <c r="G22" s="38">
        <v>6</v>
      </c>
      <c r="H22" s="38">
        <v>6</v>
      </c>
      <c r="I22" s="41">
        <v>1</v>
      </c>
      <c r="J22" s="42">
        <v>10069.996070861816</v>
      </c>
      <c r="K22" s="24"/>
      <c r="L22" s="24"/>
      <c r="M22" s="24"/>
    </row>
    <row r="23" spans="1:13" customFormat="1">
      <c r="A23" s="187"/>
      <c r="B23" s="187"/>
      <c r="C23" s="187"/>
      <c r="D23" s="187"/>
      <c r="E23" s="39">
        <v>44581</v>
      </c>
      <c r="F23" s="40">
        <v>14</v>
      </c>
      <c r="G23" s="38">
        <v>6</v>
      </c>
      <c r="H23" s="38">
        <v>6</v>
      </c>
      <c r="I23" s="41">
        <v>1</v>
      </c>
      <c r="J23" s="42">
        <v>27457.908248901367</v>
      </c>
      <c r="K23" s="24"/>
      <c r="L23" s="24"/>
      <c r="M23" s="24"/>
    </row>
    <row r="24" spans="1:13" customFormat="1">
      <c r="A24" s="187"/>
      <c r="B24" s="187"/>
      <c r="C24" s="187"/>
      <c r="D24" s="187"/>
      <c r="E24" s="39">
        <v>44588</v>
      </c>
      <c r="F24" s="40">
        <v>21</v>
      </c>
      <c r="G24" s="38">
        <v>6</v>
      </c>
      <c r="H24" s="38">
        <v>6</v>
      </c>
      <c r="I24" s="41">
        <v>1</v>
      </c>
      <c r="J24" s="42">
        <v>16056.65168762207</v>
      </c>
      <c r="K24" s="24"/>
      <c r="L24" s="24"/>
      <c r="M24" s="24"/>
    </row>
    <row r="25" spans="1:13" customFormat="1">
      <c r="A25" s="187"/>
      <c r="B25" s="187"/>
      <c r="C25" s="187"/>
      <c r="D25" s="187"/>
      <c r="E25" s="39">
        <v>44595</v>
      </c>
      <c r="F25" s="40">
        <v>28</v>
      </c>
      <c r="G25" s="38">
        <v>6</v>
      </c>
      <c r="H25" s="38">
        <v>6</v>
      </c>
      <c r="I25" s="41">
        <v>1</v>
      </c>
      <c r="J25" s="42">
        <v>2826.3176918029785</v>
      </c>
      <c r="K25" s="24"/>
      <c r="L25" s="24"/>
      <c r="M25" s="24"/>
    </row>
    <row r="26" spans="1:13" customFormat="1">
      <c r="A26" s="187"/>
      <c r="B26" s="187"/>
      <c r="C26" s="187"/>
      <c r="D26" s="187"/>
      <c r="E26" s="39">
        <v>44602</v>
      </c>
      <c r="F26" s="40">
        <v>35</v>
      </c>
      <c r="G26" s="38">
        <v>6</v>
      </c>
      <c r="H26" s="38">
        <v>6</v>
      </c>
      <c r="I26" s="41">
        <v>1</v>
      </c>
      <c r="J26" s="42">
        <v>1263.8511657714844</v>
      </c>
      <c r="K26" s="24"/>
      <c r="L26" s="24"/>
      <c r="M26" s="24"/>
    </row>
    <row r="27" spans="1:13" customFormat="1">
      <c r="A27" s="187"/>
      <c r="B27" s="187"/>
      <c r="C27" s="187"/>
      <c r="D27" s="187"/>
      <c r="E27" s="39">
        <v>44609</v>
      </c>
      <c r="F27" s="40">
        <v>42</v>
      </c>
      <c r="G27" s="38">
        <v>6</v>
      </c>
      <c r="H27" s="38">
        <v>6</v>
      </c>
      <c r="I27" s="41">
        <v>1</v>
      </c>
      <c r="J27" s="42">
        <v>1218.754243850708</v>
      </c>
      <c r="K27" s="24"/>
      <c r="L27" s="24"/>
      <c r="M27" s="24"/>
    </row>
    <row r="28" spans="1:13" customFormat="1">
      <c r="A28" s="187"/>
      <c r="B28" s="187"/>
      <c r="C28" s="187"/>
      <c r="D28" s="187"/>
      <c r="E28" s="39">
        <v>44616</v>
      </c>
      <c r="F28" s="40">
        <v>49</v>
      </c>
      <c r="G28" s="38">
        <v>6</v>
      </c>
      <c r="H28" s="38">
        <v>6</v>
      </c>
      <c r="I28" s="41">
        <v>1</v>
      </c>
      <c r="J28" s="42">
        <v>781.7758172750473</v>
      </c>
      <c r="K28" s="24"/>
      <c r="L28" s="24"/>
      <c r="M28" s="24"/>
    </row>
    <row r="29" spans="1:13" customFormat="1">
      <c r="A29" s="187"/>
      <c r="B29" s="187"/>
      <c r="C29" s="187"/>
      <c r="D29" s="187"/>
      <c r="E29" s="39">
        <v>44623</v>
      </c>
      <c r="F29" s="40">
        <v>56</v>
      </c>
      <c r="G29" s="38">
        <v>6</v>
      </c>
      <c r="H29" s="38">
        <v>4</v>
      </c>
      <c r="I29" s="41">
        <v>0.67</v>
      </c>
      <c r="J29" s="42">
        <v>344.97862458229065</v>
      </c>
      <c r="K29" s="24"/>
      <c r="L29" s="24"/>
      <c r="M29" s="24"/>
    </row>
    <row r="30" spans="1:13" customFormat="1">
      <c r="A30" s="187"/>
      <c r="B30" s="187"/>
      <c r="C30" s="187"/>
      <c r="D30" s="187"/>
      <c r="E30" s="39">
        <v>44631</v>
      </c>
      <c r="F30" s="40">
        <v>64</v>
      </c>
      <c r="G30" s="38">
        <v>6</v>
      </c>
      <c r="H30" s="38">
        <v>4</v>
      </c>
      <c r="I30" s="41">
        <v>0.67</v>
      </c>
      <c r="J30" s="42">
        <v>254.89230751991272</v>
      </c>
      <c r="K30" s="24"/>
      <c r="L30" s="24"/>
      <c r="M30" s="24"/>
    </row>
    <row r="31" spans="1:13" customFormat="1">
      <c r="A31" s="187"/>
      <c r="B31" s="187"/>
      <c r="C31" s="187"/>
      <c r="D31" s="187"/>
      <c r="E31" s="39">
        <v>44637</v>
      </c>
      <c r="F31" s="40">
        <v>70</v>
      </c>
      <c r="G31" s="38">
        <v>6</v>
      </c>
      <c r="H31" s="38">
        <v>3</v>
      </c>
      <c r="I31" s="41">
        <v>0.5</v>
      </c>
      <c r="J31" s="42">
        <v>311.98850274085999</v>
      </c>
      <c r="K31" s="24"/>
      <c r="L31" s="24"/>
      <c r="M31" s="24"/>
    </row>
    <row r="32" spans="1:13" customFormat="1">
      <c r="A32" s="187"/>
      <c r="B32" s="187"/>
      <c r="C32" s="187"/>
      <c r="D32" s="187"/>
      <c r="E32" s="39">
        <v>44644</v>
      </c>
      <c r="F32" s="40">
        <v>77</v>
      </c>
      <c r="G32" s="38">
        <v>6</v>
      </c>
      <c r="H32" s="38">
        <v>3</v>
      </c>
      <c r="I32" s="41">
        <v>0.5</v>
      </c>
      <c r="J32" s="42">
        <v>135.15759110450745</v>
      </c>
      <c r="K32" s="24"/>
      <c r="L32" s="24"/>
      <c r="M32" s="24"/>
    </row>
    <row r="33" spans="1:13" customFormat="1">
      <c r="A33" s="187"/>
      <c r="B33" s="187"/>
      <c r="C33" s="187"/>
      <c r="D33" s="187"/>
      <c r="E33" s="39">
        <v>44651</v>
      </c>
      <c r="F33" s="40">
        <v>84</v>
      </c>
      <c r="G33" s="38">
        <v>6</v>
      </c>
      <c r="H33" s="38">
        <v>3</v>
      </c>
      <c r="I33" s="41">
        <v>0.5</v>
      </c>
      <c r="J33" s="42">
        <v>206.97295367717743</v>
      </c>
      <c r="K33" s="24"/>
      <c r="L33" s="24"/>
      <c r="M33" s="24"/>
    </row>
    <row r="34" spans="1:13" customFormat="1">
      <c r="A34" s="187"/>
      <c r="B34" s="187"/>
      <c r="C34" s="187"/>
      <c r="D34" s="187"/>
      <c r="E34" s="39">
        <v>44652</v>
      </c>
      <c r="F34" s="40">
        <v>85</v>
      </c>
      <c r="G34" s="38">
        <v>6</v>
      </c>
      <c r="H34" s="38">
        <v>5</v>
      </c>
      <c r="I34" s="41">
        <v>0.83</v>
      </c>
      <c r="J34" s="42">
        <v>344.39042508602142</v>
      </c>
      <c r="K34" s="24"/>
      <c r="L34" s="24"/>
      <c r="M34" s="24"/>
    </row>
    <row r="35" spans="1:13" customFormat="1" ht="16" customHeight="1" thickBot="1">
      <c r="A35" s="187"/>
      <c r="B35" s="187"/>
      <c r="C35" s="187"/>
      <c r="D35" s="187"/>
      <c r="E35" s="39">
        <v>44665</v>
      </c>
      <c r="F35" s="40">
        <v>98</v>
      </c>
      <c r="G35" s="38">
        <v>6</v>
      </c>
      <c r="H35" s="38">
        <v>1</v>
      </c>
      <c r="I35" s="41">
        <v>0.17</v>
      </c>
      <c r="J35" s="43">
        <v>81.085944175720215</v>
      </c>
      <c r="K35" s="35"/>
      <c r="L35" s="35"/>
      <c r="M35" s="35"/>
    </row>
    <row r="36" spans="1:13" customFormat="1" ht="16" customHeight="1">
      <c r="A36" s="178" t="s">
        <v>16478</v>
      </c>
      <c r="B36" s="178" t="s">
        <v>16558</v>
      </c>
      <c r="C36" s="178" t="s">
        <v>16556</v>
      </c>
      <c r="D36" s="178" t="s">
        <v>16559</v>
      </c>
      <c r="E36" s="59">
        <v>44217</v>
      </c>
      <c r="F36" s="60">
        <v>0</v>
      </c>
      <c r="G36" s="61">
        <v>6</v>
      </c>
      <c r="H36" s="62">
        <v>0</v>
      </c>
      <c r="I36" s="63">
        <v>0</v>
      </c>
      <c r="J36" s="64">
        <v>0</v>
      </c>
      <c r="K36" s="35"/>
      <c r="L36" s="35"/>
      <c r="M36" s="35"/>
    </row>
    <row r="37" spans="1:13" customFormat="1" ht="16" customHeight="1">
      <c r="A37" s="179"/>
      <c r="B37" s="179"/>
      <c r="C37" s="179"/>
      <c r="D37" s="179"/>
      <c r="E37" s="59">
        <v>44218</v>
      </c>
      <c r="F37" s="60">
        <v>1</v>
      </c>
      <c r="G37" s="61">
        <v>6</v>
      </c>
      <c r="H37" s="62">
        <v>4</v>
      </c>
      <c r="I37" s="63">
        <v>0.67</v>
      </c>
      <c r="J37" s="65">
        <v>492.07659363746643</v>
      </c>
      <c r="K37" s="35"/>
      <c r="L37" s="35"/>
      <c r="M37" s="35"/>
    </row>
    <row r="38" spans="1:13" customFormat="1">
      <c r="A38" s="179"/>
      <c r="B38" s="179"/>
      <c r="C38" s="179"/>
      <c r="D38" s="179"/>
      <c r="E38" s="59">
        <v>44221</v>
      </c>
      <c r="F38" s="60">
        <v>4</v>
      </c>
      <c r="G38" s="61">
        <v>6</v>
      </c>
      <c r="H38" s="62">
        <v>6</v>
      </c>
      <c r="I38" s="63">
        <v>1</v>
      </c>
      <c r="J38" s="65">
        <v>15768.981742858887</v>
      </c>
      <c r="K38" s="21"/>
      <c r="L38" s="21"/>
      <c r="M38" s="21"/>
    </row>
    <row r="39" spans="1:13" customFormat="1">
      <c r="A39" s="179"/>
      <c r="B39" s="179"/>
      <c r="C39" s="179"/>
      <c r="D39" s="179"/>
      <c r="E39" s="59">
        <v>44224</v>
      </c>
      <c r="F39" s="60">
        <v>7</v>
      </c>
      <c r="G39" s="61">
        <v>6</v>
      </c>
      <c r="H39" s="62">
        <v>6</v>
      </c>
      <c r="I39" s="63">
        <v>1</v>
      </c>
      <c r="J39" s="65">
        <v>38594.785690307617</v>
      </c>
      <c r="K39" s="24"/>
      <c r="L39" s="24"/>
      <c r="M39" s="24"/>
    </row>
    <row r="40" spans="1:13" customFormat="1">
      <c r="A40" s="179"/>
      <c r="B40" s="179"/>
      <c r="C40" s="179"/>
      <c r="D40" s="179"/>
      <c r="E40" s="59">
        <v>44231</v>
      </c>
      <c r="F40" s="60">
        <v>14</v>
      </c>
      <c r="G40" s="61">
        <v>6</v>
      </c>
      <c r="H40" s="62">
        <v>6</v>
      </c>
      <c r="I40" s="63">
        <v>1</v>
      </c>
      <c r="J40" s="65">
        <v>67117.411804199219</v>
      </c>
      <c r="K40" s="24"/>
      <c r="L40" s="24"/>
      <c r="M40" s="24"/>
    </row>
    <row r="41" spans="1:13" customFormat="1">
      <c r="A41" s="179"/>
      <c r="B41" s="179"/>
      <c r="C41" s="179"/>
      <c r="D41" s="179"/>
      <c r="E41" s="59">
        <v>44238</v>
      </c>
      <c r="F41" s="60">
        <v>21</v>
      </c>
      <c r="G41" s="61">
        <v>6</v>
      </c>
      <c r="H41" s="62">
        <v>6</v>
      </c>
      <c r="I41" s="63">
        <v>1</v>
      </c>
      <c r="J41" s="65">
        <v>21257.890892028809</v>
      </c>
      <c r="K41" s="24"/>
      <c r="L41" s="24"/>
      <c r="M41" s="24"/>
    </row>
    <row r="42" spans="1:13" customFormat="1">
      <c r="A42" s="179"/>
      <c r="B42" s="179"/>
      <c r="C42" s="179"/>
      <c r="D42" s="179"/>
      <c r="E42" s="59">
        <v>44245</v>
      </c>
      <c r="F42" s="60">
        <v>28</v>
      </c>
      <c r="G42" s="61">
        <v>6</v>
      </c>
      <c r="H42" s="62">
        <v>6</v>
      </c>
      <c r="I42" s="63">
        <v>1</v>
      </c>
      <c r="J42" s="65">
        <v>5548.6705303192139</v>
      </c>
      <c r="K42" s="24"/>
      <c r="L42" s="24"/>
      <c r="M42" s="24"/>
    </row>
    <row r="43" spans="1:13" customFormat="1">
      <c r="A43" s="179"/>
      <c r="B43" s="179"/>
      <c r="C43" s="179"/>
      <c r="D43" s="179"/>
      <c r="E43" s="59">
        <v>44252</v>
      </c>
      <c r="F43" s="60">
        <v>35</v>
      </c>
      <c r="G43" s="61">
        <v>6</v>
      </c>
      <c r="H43" s="62">
        <v>6</v>
      </c>
      <c r="I43" s="63">
        <v>1</v>
      </c>
      <c r="J43" s="65">
        <v>2163.8460993766785</v>
      </c>
      <c r="K43" s="24"/>
      <c r="L43" s="24"/>
      <c r="M43" s="24"/>
    </row>
    <row r="44" spans="1:13" customFormat="1">
      <c r="A44" s="179"/>
      <c r="B44" s="179"/>
      <c r="C44" s="179"/>
      <c r="D44" s="179"/>
      <c r="E44" s="59">
        <v>44259</v>
      </c>
      <c r="F44" s="60">
        <v>42</v>
      </c>
      <c r="G44" s="61">
        <v>6</v>
      </c>
      <c r="H44" s="62">
        <v>6</v>
      </c>
      <c r="I44" s="63">
        <v>1</v>
      </c>
      <c r="J44" s="65">
        <v>1307.3713779449463</v>
      </c>
      <c r="K44" s="24"/>
      <c r="L44" s="24"/>
      <c r="M44" s="24"/>
    </row>
    <row r="45" spans="1:13" customFormat="1">
      <c r="A45" s="179"/>
      <c r="B45" s="179"/>
      <c r="C45" s="179"/>
      <c r="D45" s="179"/>
      <c r="E45" s="59">
        <v>44266</v>
      </c>
      <c r="F45" s="60">
        <v>49</v>
      </c>
      <c r="G45" s="61">
        <v>6</v>
      </c>
      <c r="H45" s="62">
        <v>4</v>
      </c>
      <c r="I45" s="63">
        <v>0.67</v>
      </c>
      <c r="J45" s="65">
        <v>393.2979941368103</v>
      </c>
      <c r="K45" s="24"/>
      <c r="L45" s="24"/>
      <c r="M45" s="24"/>
    </row>
    <row r="46" spans="1:13" customFormat="1">
      <c r="A46" s="179"/>
      <c r="B46" s="179"/>
      <c r="C46" s="179"/>
      <c r="D46" s="179"/>
      <c r="E46" s="59">
        <v>44273</v>
      </c>
      <c r="F46" s="60">
        <v>56</v>
      </c>
      <c r="G46" s="61">
        <v>6</v>
      </c>
      <c r="H46" s="62">
        <v>2</v>
      </c>
      <c r="I46" s="63">
        <v>0.33</v>
      </c>
      <c r="J46" s="65">
        <v>60.963651537895203</v>
      </c>
      <c r="K46" s="24"/>
      <c r="L46" s="24"/>
      <c r="M46" s="24"/>
    </row>
    <row r="47" spans="1:13" customFormat="1">
      <c r="A47" s="179"/>
      <c r="B47" s="179"/>
      <c r="C47" s="179"/>
      <c r="D47" s="179"/>
      <c r="E47" s="59">
        <v>44280</v>
      </c>
      <c r="F47" s="60">
        <v>63</v>
      </c>
      <c r="G47" s="61">
        <v>6</v>
      </c>
      <c r="H47" s="62">
        <v>1</v>
      </c>
      <c r="I47" s="63">
        <v>0.17</v>
      </c>
      <c r="J47" s="66">
        <v>33.5</v>
      </c>
      <c r="K47" s="24"/>
      <c r="L47" s="24"/>
      <c r="M47" s="24"/>
    </row>
    <row r="48" spans="1:13" customFormat="1">
      <c r="A48" s="179"/>
      <c r="B48" s="179"/>
      <c r="C48" s="179"/>
      <c r="D48" s="179"/>
      <c r="E48" s="59">
        <v>44287</v>
      </c>
      <c r="F48" s="60">
        <v>70</v>
      </c>
      <c r="G48" s="61">
        <v>6</v>
      </c>
      <c r="H48" s="62">
        <v>0</v>
      </c>
      <c r="I48" s="63">
        <v>0</v>
      </c>
      <c r="J48" s="64">
        <v>0</v>
      </c>
      <c r="K48" s="24"/>
      <c r="L48" s="24"/>
      <c r="M48" s="24"/>
    </row>
    <row r="49" spans="1:13" customFormat="1">
      <c r="A49" s="179"/>
      <c r="B49" s="179"/>
      <c r="C49" s="179"/>
      <c r="D49" s="179"/>
      <c r="E49" s="59">
        <v>44294</v>
      </c>
      <c r="F49" s="60">
        <v>77</v>
      </c>
      <c r="G49" s="61">
        <v>6</v>
      </c>
      <c r="H49" s="62">
        <v>0</v>
      </c>
      <c r="I49" s="63">
        <v>0</v>
      </c>
      <c r="J49" s="64">
        <v>0</v>
      </c>
      <c r="K49" s="24"/>
      <c r="L49" s="24"/>
      <c r="M49" s="24"/>
    </row>
    <row r="50" spans="1:13" customFormat="1">
      <c r="A50" s="179"/>
      <c r="B50" s="179"/>
      <c r="C50" s="179"/>
      <c r="D50" s="179"/>
      <c r="E50" s="59">
        <v>44300</v>
      </c>
      <c r="F50" s="60">
        <v>83</v>
      </c>
      <c r="G50" s="61">
        <v>6</v>
      </c>
      <c r="H50" s="62">
        <v>0</v>
      </c>
      <c r="I50" s="63">
        <v>0</v>
      </c>
      <c r="J50" s="64">
        <v>0</v>
      </c>
      <c r="K50" s="24"/>
      <c r="L50" s="24"/>
      <c r="M50" s="24"/>
    </row>
    <row r="51" spans="1:13" customFormat="1">
      <c r="A51" s="179"/>
      <c r="B51" s="179"/>
      <c r="C51" s="179"/>
      <c r="D51" s="179"/>
      <c r="E51" s="59">
        <v>44308</v>
      </c>
      <c r="F51" s="60">
        <v>91</v>
      </c>
      <c r="G51" s="61">
        <v>6</v>
      </c>
      <c r="H51" s="62">
        <v>1</v>
      </c>
      <c r="I51" s="63">
        <v>0.17</v>
      </c>
      <c r="J51" s="67">
        <v>118.35000000000001</v>
      </c>
      <c r="K51" s="24"/>
      <c r="L51" s="24"/>
      <c r="M51" s="24"/>
    </row>
    <row r="52" spans="1:13" customFormat="1" ht="17" thickBot="1">
      <c r="A52" s="180"/>
      <c r="B52" s="180"/>
      <c r="C52" s="180"/>
      <c r="D52" s="180"/>
      <c r="E52" s="69">
        <v>44315</v>
      </c>
      <c r="F52" s="70">
        <v>98</v>
      </c>
      <c r="G52" s="71">
        <v>6</v>
      </c>
      <c r="H52" s="72">
        <v>2</v>
      </c>
      <c r="I52" s="73">
        <v>0.33</v>
      </c>
      <c r="J52" s="74">
        <v>72.802850604057312</v>
      </c>
      <c r="K52" s="24"/>
      <c r="L52" s="24"/>
      <c r="M52" s="24"/>
    </row>
    <row r="53" spans="1:13" customFormat="1">
      <c r="A53" s="181" t="s">
        <v>16475</v>
      </c>
      <c r="B53" s="178" t="s">
        <v>16558</v>
      </c>
      <c r="C53" s="178" t="s">
        <v>16556</v>
      </c>
      <c r="D53" s="184" t="s">
        <v>16559</v>
      </c>
      <c r="E53" s="75">
        <v>44623</v>
      </c>
      <c r="F53" s="76">
        <v>0</v>
      </c>
      <c r="G53" s="77">
        <v>6</v>
      </c>
      <c r="H53" s="77">
        <v>0</v>
      </c>
      <c r="I53" s="78">
        <v>0</v>
      </c>
      <c r="J53" s="79">
        <v>0</v>
      </c>
      <c r="K53" s="24"/>
      <c r="L53" s="24"/>
      <c r="M53" s="24"/>
    </row>
    <row r="54" spans="1:13" customFormat="1">
      <c r="A54" s="182"/>
      <c r="B54" s="179"/>
      <c r="C54" s="179"/>
      <c r="D54" s="185"/>
      <c r="E54" s="59">
        <v>44624</v>
      </c>
      <c r="F54" s="60">
        <v>1</v>
      </c>
      <c r="G54" s="62">
        <v>6</v>
      </c>
      <c r="H54" s="62">
        <v>4</v>
      </c>
      <c r="I54" s="63">
        <v>0.67</v>
      </c>
      <c r="J54" s="65">
        <v>362.9296749830246</v>
      </c>
      <c r="K54" s="24"/>
      <c r="L54" s="24"/>
      <c r="M54" s="24"/>
    </row>
    <row r="55" spans="1:13" customFormat="1">
      <c r="A55" s="182"/>
      <c r="B55" s="179"/>
      <c r="C55" s="179"/>
      <c r="D55" s="185"/>
      <c r="E55" s="59">
        <v>44627</v>
      </c>
      <c r="F55" s="60">
        <v>4</v>
      </c>
      <c r="G55" s="62">
        <v>6</v>
      </c>
      <c r="H55" s="62">
        <v>6</v>
      </c>
      <c r="I55" s="63">
        <v>1</v>
      </c>
      <c r="J55" s="65">
        <v>21040.920639038086</v>
      </c>
      <c r="K55" s="24"/>
      <c r="L55" s="24"/>
      <c r="M55" s="24"/>
    </row>
    <row r="56" spans="1:13" customFormat="1">
      <c r="A56" s="182"/>
      <c r="B56" s="179"/>
      <c r="C56" s="179"/>
      <c r="D56" s="185"/>
      <c r="E56" s="59">
        <v>44631</v>
      </c>
      <c r="F56" s="60">
        <v>8</v>
      </c>
      <c r="G56" s="62">
        <v>6</v>
      </c>
      <c r="H56" s="62">
        <v>6</v>
      </c>
      <c r="I56" s="63">
        <v>1</v>
      </c>
      <c r="J56" s="65">
        <v>14511.981964111328</v>
      </c>
      <c r="K56" s="24"/>
      <c r="L56" s="24"/>
      <c r="M56" s="24"/>
    </row>
    <row r="57" spans="1:13" customFormat="1">
      <c r="A57" s="182"/>
      <c r="B57" s="179"/>
      <c r="C57" s="179"/>
      <c r="D57" s="185"/>
      <c r="E57" s="59">
        <v>44637</v>
      </c>
      <c r="F57" s="60">
        <v>14</v>
      </c>
      <c r="G57" s="62">
        <v>6</v>
      </c>
      <c r="H57" s="62">
        <v>6</v>
      </c>
      <c r="I57" s="63">
        <v>1</v>
      </c>
      <c r="J57" s="65">
        <v>10132.444000244141</v>
      </c>
      <c r="K57" s="24"/>
      <c r="L57" s="24"/>
      <c r="M57" s="24"/>
    </row>
    <row r="58" spans="1:13" customFormat="1">
      <c r="A58" s="182"/>
      <c r="B58" s="179"/>
      <c r="C58" s="179"/>
      <c r="D58" s="185"/>
      <c r="E58" s="59">
        <v>44644</v>
      </c>
      <c r="F58" s="60">
        <v>21</v>
      </c>
      <c r="G58" s="62">
        <v>6</v>
      </c>
      <c r="H58" s="62">
        <v>6</v>
      </c>
      <c r="I58" s="63">
        <v>1</v>
      </c>
      <c r="J58" s="65">
        <v>3478.9556503295898</v>
      </c>
      <c r="K58" s="24"/>
      <c r="L58" s="24"/>
      <c r="M58" s="24"/>
    </row>
    <row r="59" spans="1:13" customFormat="1">
      <c r="A59" s="182"/>
      <c r="B59" s="179"/>
      <c r="C59" s="179"/>
      <c r="D59" s="185"/>
      <c r="E59" s="59">
        <v>44651</v>
      </c>
      <c r="F59" s="60">
        <v>28</v>
      </c>
      <c r="G59" s="62">
        <v>6</v>
      </c>
      <c r="H59" s="62">
        <v>6</v>
      </c>
      <c r="I59" s="63">
        <v>1</v>
      </c>
      <c r="J59" s="65">
        <v>1229.1699767112732</v>
      </c>
      <c r="K59" s="24"/>
      <c r="L59" s="24"/>
      <c r="M59" s="24"/>
    </row>
    <row r="60" spans="1:13" customFormat="1">
      <c r="A60" s="182"/>
      <c r="B60" s="179"/>
      <c r="C60" s="179"/>
      <c r="D60" s="185"/>
      <c r="E60" s="59">
        <v>44657</v>
      </c>
      <c r="F60" s="60">
        <v>34</v>
      </c>
      <c r="G60" s="62">
        <v>6</v>
      </c>
      <c r="H60" s="62">
        <v>4</v>
      </c>
      <c r="I60" s="63">
        <v>0.67</v>
      </c>
      <c r="J60" s="65">
        <v>448.04650545120239</v>
      </c>
      <c r="K60" s="24"/>
      <c r="L60" s="24"/>
      <c r="M60" s="24"/>
    </row>
    <row r="61" spans="1:13" customFormat="1">
      <c r="A61" s="182"/>
      <c r="B61" s="179"/>
      <c r="C61" s="179"/>
      <c r="D61" s="185"/>
      <c r="E61" s="59">
        <v>44665</v>
      </c>
      <c r="F61" s="60">
        <v>42</v>
      </c>
      <c r="G61" s="62">
        <v>6</v>
      </c>
      <c r="H61" s="62">
        <v>3</v>
      </c>
      <c r="I61" s="63">
        <v>0.5</v>
      </c>
      <c r="J61" s="65">
        <v>203.32255661487579</v>
      </c>
      <c r="K61" s="24"/>
      <c r="L61" s="24"/>
      <c r="M61" s="24"/>
    </row>
    <row r="62" spans="1:13" customFormat="1">
      <c r="A62" s="182"/>
      <c r="B62" s="179"/>
      <c r="C62" s="179"/>
      <c r="D62" s="185"/>
      <c r="E62" s="59">
        <v>44672</v>
      </c>
      <c r="F62" s="60">
        <v>49</v>
      </c>
      <c r="G62" s="62">
        <v>6</v>
      </c>
      <c r="H62" s="62">
        <v>5</v>
      </c>
      <c r="I62" s="63">
        <v>0.83</v>
      </c>
      <c r="J62" s="65">
        <v>294.22728419303894</v>
      </c>
      <c r="K62" s="24"/>
      <c r="L62" s="24"/>
      <c r="M62" s="24"/>
    </row>
    <row r="63" spans="1:13" customFormat="1">
      <c r="A63" s="182"/>
      <c r="B63" s="179"/>
      <c r="C63" s="179"/>
      <c r="D63" s="185"/>
      <c r="E63" s="59">
        <v>44679</v>
      </c>
      <c r="F63" s="60">
        <v>56</v>
      </c>
      <c r="G63" s="62">
        <v>6</v>
      </c>
      <c r="H63" s="62">
        <v>2</v>
      </c>
      <c r="I63" s="63">
        <v>0.33</v>
      </c>
      <c r="J63" s="65">
        <v>198.97072911262512</v>
      </c>
      <c r="K63" s="24"/>
      <c r="L63" s="24"/>
      <c r="M63" s="24"/>
    </row>
    <row r="64" spans="1:13" customFormat="1">
      <c r="A64" s="182"/>
      <c r="B64" s="179"/>
      <c r="C64" s="179"/>
      <c r="D64" s="185"/>
      <c r="E64" s="59">
        <v>44686</v>
      </c>
      <c r="F64" s="60">
        <v>63</v>
      </c>
      <c r="G64" s="62">
        <v>6</v>
      </c>
      <c r="H64" s="62">
        <v>0</v>
      </c>
      <c r="I64" s="63">
        <v>0</v>
      </c>
      <c r="J64" s="65">
        <v>0</v>
      </c>
      <c r="K64" s="24"/>
      <c r="L64" s="24"/>
      <c r="M64" s="24"/>
    </row>
    <row r="65" spans="1:13" customFormat="1">
      <c r="A65" s="182"/>
      <c r="B65" s="179"/>
      <c r="C65" s="179"/>
      <c r="D65" s="185"/>
      <c r="E65" s="59">
        <v>44693</v>
      </c>
      <c r="F65" s="60">
        <v>70</v>
      </c>
      <c r="G65" s="62">
        <v>6</v>
      </c>
      <c r="H65" s="62">
        <v>0</v>
      </c>
      <c r="I65" s="63">
        <v>0</v>
      </c>
      <c r="J65" s="65">
        <v>0</v>
      </c>
      <c r="K65" s="24"/>
      <c r="L65" s="24"/>
      <c r="M65" s="24"/>
    </row>
    <row r="66" spans="1:13" customFormat="1">
      <c r="A66" s="182"/>
      <c r="B66" s="179"/>
      <c r="C66" s="179"/>
      <c r="D66" s="185"/>
      <c r="E66" s="59">
        <v>44700</v>
      </c>
      <c r="F66" s="60">
        <v>77</v>
      </c>
      <c r="G66" s="62">
        <v>6</v>
      </c>
      <c r="H66" s="62">
        <v>0</v>
      </c>
      <c r="I66" s="63">
        <v>0</v>
      </c>
      <c r="J66" s="65">
        <v>0</v>
      </c>
      <c r="K66" s="24"/>
      <c r="L66" s="24"/>
      <c r="M66" s="24"/>
    </row>
    <row r="67" spans="1:13" customFormat="1">
      <c r="A67" s="182"/>
      <c r="B67" s="179"/>
      <c r="C67" s="179"/>
      <c r="D67" s="185"/>
      <c r="E67" s="59">
        <v>44705</v>
      </c>
      <c r="F67" s="60">
        <v>82</v>
      </c>
      <c r="G67" s="62">
        <v>6</v>
      </c>
      <c r="H67" s="62">
        <v>2</v>
      </c>
      <c r="I67" s="63">
        <v>0.33</v>
      </c>
      <c r="J67" s="65">
        <v>54.782664775848389</v>
      </c>
      <c r="K67" s="24"/>
      <c r="L67" s="24"/>
      <c r="M67" s="24"/>
    </row>
    <row r="68" spans="1:13" customFormat="1" ht="16" customHeight="1">
      <c r="A68" s="182"/>
      <c r="B68" s="179"/>
      <c r="C68" s="179"/>
      <c r="D68" s="185"/>
      <c r="E68" s="59">
        <v>44714</v>
      </c>
      <c r="F68" s="60">
        <v>91</v>
      </c>
      <c r="G68" s="62">
        <v>6</v>
      </c>
      <c r="H68" s="62">
        <v>0</v>
      </c>
      <c r="I68" s="63">
        <v>0</v>
      </c>
      <c r="J68" s="65">
        <v>0</v>
      </c>
      <c r="K68" s="49"/>
      <c r="L68" s="49"/>
      <c r="M68" s="49"/>
    </row>
    <row r="69" spans="1:13" customFormat="1" ht="16" customHeight="1" thickBot="1">
      <c r="A69" s="183"/>
      <c r="B69" s="180"/>
      <c r="C69" s="180"/>
      <c r="D69" s="186"/>
      <c r="E69" s="69">
        <v>44721</v>
      </c>
      <c r="F69" s="70">
        <v>98</v>
      </c>
      <c r="G69" s="72">
        <v>6</v>
      </c>
      <c r="H69" s="72">
        <v>0</v>
      </c>
      <c r="I69" s="73">
        <v>0</v>
      </c>
      <c r="J69" s="74">
        <v>0</v>
      </c>
      <c r="K69" s="49"/>
      <c r="L69" s="49"/>
      <c r="M69" s="49"/>
    </row>
    <row r="70" spans="1:13" customFormat="1" ht="16" customHeight="1">
      <c r="A70" s="178" t="s">
        <v>16470</v>
      </c>
      <c r="B70" s="178" t="s">
        <v>16558</v>
      </c>
      <c r="C70" s="178" t="s">
        <v>16556</v>
      </c>
      <c r="D70" s="178" t="s">
        <v>16559</v>
      </c>
      <c r="E70" s="59">
        <v>44203</v>
      </c>
      <c r="F70" s="60">
        <v>0</v>
      </c>
      <c r="G70" s="61">
        <v>6</v>
      </c>
      <c r="H70" s="62">
        <v>0</v>
      </c>
      <c r="I70" s="82">
        <v>0</v>
      </c>
      <c r="J70" s="64">
        <v>0</v>
      </c>
      <c r="K70" s="49"/>
      <c r="L70" s="49"/>
      <c r="M70" s="49"/>
    </row>
    <row r="71" spans="1:13" customFormat="1">
      <c r="A71" s="179"/>
      <c r="B71" s="179"/>
      <c r="C71" s="179"/>
      <c r="D71" s="179"/>
      <c r="E71" s="59">
        <v>44204</v>
      </c>
      <c r="F71" s="60">
        <v>1</v>
      </c>
      <c r="G71" s="61">
        <v>6</v>
      </c>
      <c r="H71" s="62">
        <v>5</v>
      </c>
      <c r="I71" s="63">
        <v>0.83</v>
      </c>
      <c r="J71" s="65">
        <v>248.87070059776306</v>
      </c>
      <c r="K71" s="21"/>
      <c r="L71" s="21"/>
      <c r="M71" s="21"/>
    </row>
    <row r="72" spans="1:13" customFormat="1">
      <c r="A72" s="179"/>
      <c r="B72" s="179"/>
      <c r="C72" s="179"/>
      <c r="D72" s="179"/>
      <c r="E72" s="59">
        <v>44207</v>
      </c>
      <c r="F72" s="60">
        <v>4</v>
      </c>
      <c r="G72" s="61">
        <v>6</v>
      </c>
      <c r="H72" s="62">
        <v>6</v>
      </c>
      <c r="I72" s="63">
        <v>1</v>
      </c>
      <c r="J72" s="65">
        <v>13834.231758117676</v>
      </c>
      <c r="K72" s="24"/>
      <c r="L72" s="24"/>
      <c r="M72" s="24"/>
    </row>
    <row r="73" spans="1:13" customFormat="1">
      <c r="A73" s="179"/>
      <c r="B73" s="179"/>
      <c r="C73" s="179"/>
      <c r="D73" s="179"/>
      <c r="E73" s="59">
        <v>44210</v>
      </c>
      <c r="F73" s="60">
        <v>7</v>
      </c>
      <c r="G73" s="61">
        <v>12</v>
      </c>
      <c r="H73" s="62">
        <v>12</v>
      </c>
      <c r="I73" s="63">
        <v>1</v>
      </c>
      <c r="J73" s="65">
        <v>36243.69684855143</v>
      </c>
      <c r="K73" s="24"/>
      <c r="L73" s="24"/>
      <c r="M73" s="24"/>
    </row>
    <row r="74" spans="1:13" customFormat="1">
      <c r="A74" s="179"/>
      <c r="B74" s="179"/>
      <c r="C74" s="179"/>
      <c r="D74" s="179"/>
      <c r="E74" s="59">
        <v>44217</v>
      </c>
      <c r="F74" s="60">
        <v>14</v>
      </c>
      <c r="G74" s="61">
        <v>6</v>
      </c>
      <c r="H74" s="62">
        <v>6</v>
      </c>
      <c r="I74" s="63">
        <v>1</v>
      </c>
      <c r="J74" s="65">
        <v>36751.116943359375</v>
      </c>
      <c r="K74" s="24"/>
      <c r="L74" s="24"/>
      <c r="M74" s="24"/>
    </row>
    <row r="75" spans="1:13" customFormat="1">
      <c r="A75" s="179"/>
      <c r="B75" s="179"/>
      <c r="C75" s="179"/>
      <c r="D75" s="179"/>
      <c r="E75" s="59">
        <v>44224</v>
      </c>
      <c r="F75" s="60">
        <v>21</v>
      </c>
      <c r="G75" s="61">
        <v>6</v>
      </c>
      <c r="H75" s="62">
        <v>6</v>
      </c>
      <c r="I75" s="63">
        <v>1</v>
      </c>
      <c r="J75" s="65">
        <v>3809.3350410461426</v>
      </c>
      <c r="K75" s="24"/>
      <c r="L75" s="24"/>
      <c r="M75" s="24"/>
    </row>
    <row r="76" spans="1:13" customFormat="1">
      <c r="A76" s="179"/>
      <c r="B76" s="179"/>
      <c r="C76" s="179"/>
      <c r="D76" s="179"/>
      <c r="E76" s="59">
        <v>44231</v>
      </c>
      <c r="F76" s="60">
        <v>28</v>
      </c>
      <c r="G76" s="61">
        <v>6</v>
      </c>
      <c r="H76" s="62">
        <v>6</v>
      </c>
      <c r="I76" s="63">
        <v>1</v>
      </c>
      <c r="J76" s="65">
        <v>1096.5681791305542</v>
      </c>
      <c r="K76" s="24"/>
      <c r="L76" s="24"/>
      <c r="M76" s="24"/>
    </row>
    <row r="77" spans="1:13" customFormat="1">
      <c r="A77" s="179"/>
      <c r="B77" s="179"/>
      <c r="C77" s="179"/>
      <c r="D77" s="179"/>
      <c r="E77" s="59">
        <v>44603</v>
      </c>
      <c r="F77" s="60">
        <v>35</v>
      </c>
      <c r="G77" s="61">
        <v>6</v>
      </c>
      <c r="H77" s="62">
        <v>4</v>
      </c>
      <c r="I77" s="63">
        <v>0.67</v>
      </c>
      <c r="J77" s="65">
        <v>245.07316499948502</v>
      </c>
      <c r="K77" s="24"/>
      <c r="L77" s="24"/>
      <c r="M77" s="24"/>
    </row>
    <row r="78" spans="1:13" customFormat="1">
      <c r="A78" s="179"/>
      <c r="B78" s="179"/>
      <c r="C78" s="179"/>
      <c r="D78" s="179"/>
      <c r="E78" s="59">
        <v>44245</v>
      </c>
      <c r="F78" s="60">
        <v>42</v>
      </c>
      <c r="G78" s="61">
        <v>6</v>
      </c>
      <c r="H78" s="62">
        <v>2</v>
      </c>
      <c r="I78" s="63">
        <v>0.33</v>
      </c>
      <c r="J78" s="65">
        <v>43.547560274600983</v>
      </c>
      <c r="K78" s="24"/>
      <c r="L78" s="24"/>
      <c r="M78" s="24"/>
    </row>
    <row r="79" spans="1:13" customFormat="1">
      <c r="A79" s="179"/>
      <c r="B79" s="179"/>
      <c r="C79" s="179"/>
      <c r="D79" s="179"/>
      <c r="E79" s="59">
        <v>44252</v>
      </c>
      <c r="F79" s="60">
        <v>49</v>
      </c>
      <c r="G79" s="61">
        <v>6</v>
      </c>
      <c r="H79" s="62">
        <v>1</v>
      </c>
      <c r="I79" s="63">
        <v>0.17</v>
      </c>
      <c r="J79" s="66">
        <v>36.299999999999997</v>
      </c>
      <c r="K79" s="24"/>
      <c r="L79" s="24"/>
      <c r="M79" s="24"/>
    </row>
    <row r="80" spans="1:13" customFormat="1">
      <c r="A80" s="179"/>
      <c r="B80" s="179"/>
      <c r="C80" s="179"/>
      <c r="D80" s="179"/>
      <c r="E80" s="59">
        <v>44259</v>
      </c>
      <c r="F80" s="60">
        <v>56</v>
      </c>
      <c r="G80" s="61">
        <v>6</v>
      </c>
      <c r="H80" s="62">
        <v>3</v>
      </c>
      <c r="I80" s="63">
        <v>0.5</v>
      </c>
      <c r="J80" s="65">
        <v>445.87080478668213</v>
      </c>
      <c r="K80" s="24"/>
      <c r="L80" s="24"/>
      <c r="M80" s="24"/>
    </row>
    <row r="81" spans="1:13" customFormat="1">
      <c r="A81" s="179"/>
      <c r="B81" s="179"/>
      <c r="C81" s="179"/>
      <c r="D81" s="179"/>
      <c r="E81" s="59">
        <v>44266</v>
      </c>
      <c r="F81" s="60">
        <v>63</v>
      </c>
      <c r="G81" s="61">
        <v>6</v>
      </c>
      <c r="H81" s="62">
        <v>2</v>
      </c>
      <c r="I81" s="63">
        <v>0.33</v>
      </c>
      <c r="J81" s="65">
        <v>337.06825971603394</v>
      </c>
      <c r="K81" s="24"/>
      <c r="L81" s="24"/>
      <c r="M81" s="24"/>
    </row>
    <row r="82" spans="1:13" customFormat="1">
      <c r="A82" s="179"/>
      <c r="B82" s="179"/>
      <c r="C82" s="179"/>
      <c r="D82" s="179"/>
      <c r="E82" s="59">
        <v>44273</v>
      </c>
      <c r="F82" s="60">
        <v>70</v>
      </c>
      <c r="G82" s="61">
        <v>6</v>
      </c>
      <c r="H82" s="62">
        <v>1</v>
      </c>
      <c r="I82" s="63">
        <v>0.17</v>
      </c>
      <c r="J82" s="66">
        <v>80.575000000000003</v>
      </c>
      <c r="K82" s="24"/>
      <c r="L82" s="24"/>
      <c r="M82" s="24"/>
    </row>
    <row r="83" spans="1:13" customFormat="1">
      <c r="A83" s="179"/>
      <c r="B83" s="179"/>
      <c r="C83" s="179"/>
      <c r="D83" s="179"/>
      <c r="E83" s="59">
        <v>44280</v>
      </c>
      <c r="F83" s="60">
        <v>77</v>
      </c>
      <c r="G83" s="61">
        <v>6</v>
      </c>
      <c r="H83" s="62">
        <v>1</v>
      </c>
      <c r="I83" s="63">
        <v>0.17</v>
      </c>
      <c r="J83" s="66">
        <v>38.049999999999997</v>
      </c>
      <c r="K83" s="24"/>
      <c r="L83" s="24"/>
      <c r="M83" s="24"/>
    </row>
    <row r="84" spans="1:13" customFormat="1">
      <c r="A84" s="179"/>
      <c r="B84" s="179"/>
      <c r="C84" s="179"/>
      <c r="D84" s="179"/>
      <c r="E84" s="59">
        <v>44285</v>
      </c>
      <c r="F84" s="60">
        <v>82</v>
      </c>
      <c r="G84" s="61">
        <v>6</v>
      </c>
      <c r="H84" s="62">
        <v>1</v>
      </c>
      <c r="I84" s="63">
        <v>0.17</v>
      </c>
      <c r="J84" s="66">
        <v>26.5</v>
      </c>
      <c r="K84" s="24"/>
      <c r="L84" s="24"/>
      <c r="M84" s="24"/>
    </row>
    <row r="85" spans="1:13" customFormat="1">
      <c r="A85" s="179"/>
      <c r="B85" s="179"/>
      <c r="C85" s="179"/>
      <c r="D85" s="179"/>
      <c r="E85" s="59">
        <v>44294</v>
      </c>
      <c r="F85" s="60">
        <v>91</v>
      </c>
      <c r="G85" s="61">
        <v>6</v>
      </c>
      <c r="H85" s="62">
        <v>1</v>
      </c>
      <c r="I85" s="63">
        <v>0.17</v>
      </c>
      <c r="J85" s="66">
        <v>72.349999999999994</v>
      </c>
      <c r="K85" s="24"/>
      <c r="L85" s="24"/>
      <c r="M85" s="24"/>
    </row>
    <row r="86" spans="1:13" customFormat="1" ht="17" thickBot="1">
      <c r="A86" s="180"/>
      <c r="B86" s="180"/>
      <c r="C86" s="180"/>
      <c r="D86" s="180"/>
      <c r="E86" s="69">
        <v>44301</v>
      </c>
      <c r="F86" s="70">
        <v>98</v>
      </c>
      <c r="G86" s="72">
        <v>6</v>
      </c>
      <c r="H86" s="72">
        <v>1</v>
      </c>
      <c r="I86" s="73">
        <v>0.17</v>
      </c>
      <c r="J86" s="83">
        <v>75.2</v>
      </c>
      <c r="K86" s="24"/>
      <c r="L86" s="24"/>
      <c r="M86" s="24"/>
    </row>
    <row r="87" spans="1:13" customFormat="1">
      <c r="A87" s="181" t="s">
        <v>16472</v>
      </c>
      <c r="B87" s="178" t="s">
        <v>16558</v>
      </c>
      <c r="C87" s="178" t="s">
        <v>16556</v>
      </c>
      <c r="D87" s="184" t="s">
        <v>16559</v>
      </c>
      <c r="E87" s="75">
        <v>44567</v>
      </c>
      <c r="F87" s="76">
        <v>0</v>
      </c>
      <c r="G87" s="84">
        <v>6</v>
      </c>
      <c r="H87" s="77">
        <v>0</v>
      </c>
      <c r="I87" s="78">
        <v>0</v>
      </c>
      <c r="J87" s="79">
        <v>0</v>
      </c>
      <c r="K87" s="24"/>
      <c r="L87" s="24"/>
      <c r="M87" s="24"/>
    </row>
    <row r="88" spans="1:13" customFormat="1">
      <c r="A88" s="182"/>
      <c r="B88" s="179"/>
      <c r="C88" s="179"/>
      <c r="D88" s="185"/>
      <c r="E88" s="59">
        <v>44568</v>
      </c>
      <c r="F88" s="60">
        <v>1</v>
      </c>
      <c r="G88" s="61">
        <v>6</v>
      </c>
      <c r="H88" s="62">
        <v>1</v>
      </c>
      <c r="I88" s="63">
        <v>0.17</v>
      </c>
      <c r="J88" s="66">
        <v>86.554014682769775</v>
      </c>
      <c r="K88" s="24"/>
      <c r="L88" s="24"/>
      <c r="M88" s="24"/>
    </row>
    <row r="89" spans="1:13" customFormat="1">
      <c r="A89" s="182"/>
      <c r="B89" s="179"/>
      <c r="C89" s="179"/>
      <c r="D89" s="185"/>
      <c r="E89" s="59">
        <v>44571</v>
      </c>
      <c r="F89" s="60">
        <v>4</v>
      </c>
      <c r="G89" s="61">
        <v>6</v>
      </c>
      <c r="H89" s="62">
        <v>6</v>
      </c>
      <c r="I89" s="63">
        <v>1</v>
      </c>
      <c r="J89" s="65">
        <v>52593.445587158203</v>
      </c>
      <c r="K89" s="24"/>
      <c r="L89" s="24"/>
      <c r="M89" s="24"/>
    </row>
    <row r="90" spans="1:13" customFormat="1">
      <c r="A90" s="182"/>
      <c r="B90" s="179"/>
      <c r="C90" s="179"/>
      <c r="D90" s="185"/>
      <c r="E90" s="59">
        <v>44574</v>
      </c>
      <c r="F90" s="60">
        <v>7</v>
      </c>
      <c r="G90" s="61">
        <v>6</v>
      </c>
      <c r="H90" s="62">
        <v>6</v>
      </c>
      <c r="I90" s="63">
        <v>1</v>
      </c>
      <c r="J90" s="65">
        <v>137154.57916259766</v>
      </c>
      <c r="K90" s="24"/>
      <c r="L90" s="24"/>
      <c r="M90" s="24"/>
    </row>
    <row r="91" spans="1:13" customFormat="1">
      <c r="A91" s="182"/>
      <c r="B91" s="179"/>
      <c r="C91" s="179"/>
      <c r="D91" s="185"/>
      <c r="E91" s="59">
        <v>44581</v>
      </c>
      <c r="F91" s="60">
        <v>14</v>
      </c>
      <c r="G91" s="61">
        <v>6</v>
      </c>
      <c r="H91" s="62">
        <v>6</v>
      </c>
      <c r="I91" s="63">
        <v>1</v>
      </c>
      <c r="J91" s="65">
        <v>18038.904190063477</v>
      </c>
      <c r="K91" s="24"/>
      <c r="L91" s="24"/>
      <c r="M91" s="24"/>
    </row>
    <row r="92" spans="1:13" customFormat="1">
      <c r="A92" s="182"/>
      <c r="B92" s="179"/>
      <c r="C92" s="179"/>
      <c r="D92" s="185"/>
      <c r="E92" s="59">
        <v>44588</v>
      </c>
      <c r="F92" s="60">
        <v>21</v>
      </c>
      <c r="G92" s="61">
        <v>6</v>
      </c>
      <c r="H92" s="62">
        <v>6</v>
      </c>
      <c r="I92" s="63">
        <v>1</v>
      </c>
      <c r="J92" s="65">
        <v>1583.2002401351929</v>
      </c>
      <c r="K92" s="24"/>
      <c r="L92" s="24"/>
      <c r="M92" s="24"/>
    </row>
    <row r="93" spans="1:13" customFormat="1">
      <c r="A93" s="182"/>
      <c r="B93" s="179"/>
      <c r="C93" s="179"/>
      <c r="D93" s="185"/>
      <c r="E93" s="59">
        <v>44595</v>
      </c>
      <c r="F93" s="60">
        <v>28</v>
      </c>
      <c r="G93" s="61">
        <v>6</v>
      </c>
      <c r="H93" s="62">
        <v>6</v>
      </c>
      <c r="I93" s="63">
        <v>1</v>
      </c>
      <c r="J93" s="65">
        <v>1156.678768992424</v>
      </c>
      <c r="K93" s="24"/>
      <c r="L93" s="24"/>
      <c r="M93" s="24"/>
    </row>
    <row r="94" spans="1:13" customFormat="1">
      <c r="A94" s="182"/>
      <c r="B94" s="179"/>
      <c r="C94" s="179"/>
      <c r="D94" s="185"/>
      <c r="E94" s="59">
        <v>44602</v>
      </c>
      <c r="F94" s="60">
        <v>35</v>
      </c>
      <c r="G94" s="61">
        <v>6</v>
      </c>
      <c r="H94" s="62">
        <v>4</v>
      </c>
      <c r="I94" s="63">
        <v>0.67</v>
      </c>
      <c r="J94" s="65">
        <v>425.01953840255737</v>
      </c>
      <c r="K94" s="24"/>
      <c r="L94" s="24"/>
      <c r="M94" s="24"/>
    </row>
    <row r="95" spans="1:13" customFormat="1">
      <c r="A95" s="182"/>
      <c r="B95" s="179"/>
      <c r="C95" s="179"/>
      <c r="D95" s="185"/>
      <c r="E95" s="59">
        <v>44609</v>
      </c>
      <c r="F95" s="60">
        <v>42</v>
      </c>
      <c r="G95" s="61">
        <v>6</v>
      </c>
      <c r="H95" s="62">
        <v>1</v>
      </c>
      <c r="I95" s="63">
        <v>0.17</v>
      </c>
      <c r="J95" s="66">
        <v>53.345507383346558</v>
      </c>
      <c r="K95" s="24"/>
      <c r="L95" s="24"/>
      <c r="M95" s="24"/>
    </row>
    <row r="96" spans="1:13" customFormat="1">
      <c r="A96" s="182"/>
      <c r="B96" s="179"/>
      <c r="C96" s="179"/>
      <c r="D96" s="185"/>
      <c r="E96" s="59">
        <v>44616</v>
      </c>
      <c r="F96" s="60">
        <v>49</v>
      </c>
      <c r="G96" s="61">
        <v>6</v>
      </c>
      <c r="H96" s="62">
        <v>1</v>
      </c>
      <c r="I96" s="63">
        <v>0.17</v>
      </c>
      <c r="J96" s="66">
        <v>181.01100921630859</v>
      </c>
      <c r="K96" s="24"/>
      <c r="L96" s="24"/>
      <c r="M96" s="24"/>
    </row>
    <row r="97" spans="1:13" customFormat="1">
      <c r="A97" s="182"/>
      <c r="B97" s="179"/>
      <c r="C97" s="179"/>
      <c r="D97" s="185"/>
      <c r="E97" s="59">
        <v>44623</v>
      </c>
      <c r="F97" s="60">
        <v>56</v>
      </c>
      <c r="G97" s="61">
        <v>6</v>
      </c>
      <c r="H97" s="62">
        <v>0</v>
      </c>
      <c r="I97" s="63">
        <v>0</v>
      </c>
      <c r="J97" s="65">
        <v>0</v>
      </c>
      <c r="K97" s="24"/>
      <c r="L97" s="24"/>
      <c r="M97" s="24"/>
    </row>
    <row r="98" spans="1:13" customFormat="1">
      <c r="A98" s="182"/>
      <c r="B98" s="179"/>
      <c r="C98" s="179"/>
      <c r="D98" s="185"/>
      <c r="E98" s="59">
        <v>44631</v>
      </c>
      <c r="F98" s="60">
        <v>64</v>
      </c>
      <c r="G98" s="61">
        <v>6</v>
      </c>
      <c r="H98" s="62">
        <v>1</v>
      </c>
      <c r="I98" s="63">
        <v>0.17</v>
      </c>
      <c r="J98" s="66">
        <v>97.424721717834473</v>
      </c>
      <c r="K98" s="24"/>
      <c r="L98" s="24"/>
      <c r="M98" s="24"/>
    </row>
    <row r="99" spans="1:13" customFormat="1">
      <c r="A99" s="182"/>
      <c r="B99" s="179"/>
      <c r="C99" s="179"/>
      <c r="D99" s="185"/>
      <c r="E99" s="59">
        <v>44637</v>
      </c>
      <c r="F99" s="60">
        <v>70</v>
      </c>
      <c r="G99" s="61">
        <v>6</v>
      </c>
      <c r="H99" s="62">
        <v>0</v>
      </c>
      <c r="I99" s="63">
        <v>0</v>
      </c>
      <c r="J99" s="65">
        <v>0</v>
      </c>
      <c r="K99" s="24"/>
      <c r="L99" s="24"/>
      <c r="M99" s="24"/>
    </row>
    <row r="100" spans="1:13" customFormat="1">
      <c r="A100" s="182"/>
      <c r="B100" s="179"/>
      <c r="C100" s="179"/>
      <c r="D100" s="185"/>
      <c r="E100" s="59">
        <v>44644</v>
      </c>
      <c r="F100" s="60">
        <v>77</v>
      </c>
      <c r="G100" s="61">
        <v>6</v>
      </c>
      <c r="H100" s="62">
        <v>0</v>
      </c>
      <c r="I100" s="63">
        <v>0</v>
      </c>
      <c r="J100" s="65">
        <v>0</v>
      </c>
      <c r="K100" s="24"/>
      <c r="L100" s="24"/>
      <c r="M100" s="24"/>
    </row>
    <row r="101" spans="1:13" customFormat="1">
      <c r="A101" s="182"/>
      <c r="B101" s="179"/>
      <c r="C101" s="179"/>
      <c r="D101" s="185"/>
      <c r="E101" s="59">
        <v>44651</v>
      </c>
      <c r="F101" s="60">
        <v>84</v>
      </c>
      <c r="G101" s="61">
        <v>6</v>
      </c>
      <c r="H101" s="62">
        <v>0</v>
      </c>
      <c r="I101" s="63">
        <v>0</v>
      </c>
      <c r="J101" s="65">
        <v>0</v>
      </c>
      <c r="K101" s="24"/>
      <c r="L101" s="24"/>
      <c r="M101" s="24"/>
    </row>
    <row r="102" spans="1:13" customFormat="1">
      <c r="A102" s="182"/>
      <c r="B102" s="179"/>
      <c r="C102" s="179"/>
      <c r="D102" s="185"/>
      <c r="E102" s="59">
        <v>44655</v>
      </c>
      <c r="F102" s="60">
        <v>88</v>
      </c>
      <c r="G102" s="61">
        <v>6</v>
      </c>
      <c r="H102" s="62">
        <v>1</v>
      </c>
      <c r="I102" s="63">
        <v>0.17</v>
      </c>
      <c r="J102" s="66">
        <v>81.18283748626709</v>
      </c>
      <c r="K102" s="24"/>
      <c r="L102" s="24"/>
      <c r="M102" s="24"/>
    </row>
    <row r="103" spans="1:13" customFormat="1" ht="17" thickBot="1">
      <c r="A103" s="182"/>
      <c r="B103" s="179"/>
      <c r="C103" s="179"/>
      <c r="D103" s="185"/>
      <c r="E103" s="59">
        <v>44665</v>
      </c>
      <c r="F103" s="60">
        <v>98</v>
      </c>
      <c r="G103" s="61">
        <v>6</v>
      </c>
      <c r="H103" s="62">
        <v>0</v>
      </c>
      <c r="I103" s="63">
        <v>0</v>
      </c>
      <c r="J103" s="65">
        <v>0</v>
      </c>
      <c r="K103" s="23"/>
      <c r="L103" s="23"/>
      <c r="M103" s="23"/>
    </row>
    <row r="104" spans="1:13" customFormat="1">
      <c r="A104" s="181" t="s">
        <v>16477</v>
      </c>
      <c r="B104" s="178" t="s">
        <v>16558</v>
      </c>
      <c r="C104" s="178" t="s">
        <v>16556</v>
      </c>
      <c r="D104" s="184" t="s">
        <v>16559</v>
      </c>
      <c r="E104" s="75">
        <v>44567</v>
      </c>
      <c r="F104" s="76">
        <v>0</v>
      </c>
      <c r="G104" s="84">
        <v>6</v>
      </c>
      <c r="H104" s="77">
        <v>0</v>
      </c>
      <c r="I104" s="78">
        <v>0</v>
      </c>
      <c r="J104" s="79">
        <v>0</v>
      </c>
      <c r="K104" s="23"/>
      <c r="L104" s="23"/>
      <c r="M104" s="23"/>
    </row>
    <row r="105" spans="1:13" customFormat="1">
      <c r="A105" s="182"/>
      <c r="B105" s="179"/>
      <c r="C105" s="179"/>
      <c r="D105" s="185"/>
      <c r="E105" s="59">
        <v>44568</v>
      </c>
      <c r="F105" s="60">
        <v>1</v>
      </c>
      <c r="G105" s="61">
        <v>6</v>
      </c>
      <c r="H105" s="62">
        <v>2</v>
      </c>
      <c r="I105" s="63">
        <v>0.33</v>
      </c>
      <c r="J105" s="65">
        <v>221.94854021072388</v>
      </c>
      <c r="K105" s="23"/>
      <c r="L105" s="23"/>
      <c r="M105" s="23"/>
    </row>
    <row r="106" spans="1:13" customFormat="1">
      <c r="A106" s="182"/>
      <c r="B106" s="179"/>
      <c r="C106" s="179"/>
      <c r="D106" s="185"/>
      <c r="E106" s="59">
        <v>44571</v>
      </c>
      <c r="F106" s="60">
        <v>4</v>
      </c>
      <c r="G106" s="61">
        <v>6</v>
      </c>
      <c r="H106" s="62">
        <v>6</v>
      </c>
      <c r="I106" s="63">
        <v>1</v>
      </c>
      <c r="J106" s="65">
        <v>33051.214981079102</v>
      </c>
      <c r="K106" s="23"/>
      <c r="L106" s="23"/>
      <c r="M106" s="23"/>
    </row>
    <row r="107" spans="1:13" customFormat="1">
      <c r="A107" s="182"/>
      <c r="B107" s="179"/>
      <c r="C107" s="179"/>
      <c r="D107" s="185"/>
      <c r="E107" s="59">
        <v>44574</v>
      </c>
      <c r="F107" s="60">
        <v>7</v>
      </c>
      <c r="G107" s="61">
        <v>6</v>
      </c>
      <c r="H107" s="62">
        <v>6</v>
      </c>
      <c r="I107" s="63">
        <v>1</v>
      </c>
      <c r="J107" s="65">
        <v>65226.213073730469</v>
      </c>
      <c r="K107" s="23"/>
      <c r="L107" s="23"/>
      <c r="M107" s="23"/>
    </row>
    <row r="108" spans="1:13" customFormat="1">
      <c r="A108" s="182"/>
      <c r="B108" s="179"/>
      <c r="C108" s="179"/>
      <c r="D108" s="185"/>
      <c r="E108" s="59">
        <v>44581</v>
      </c>
      <c r="F108" s="60">
        <v>14</v>
      </c>
      <c r="G108" s="61">
        <v>6</v>
      </c>
      <c r="H108" s="62">
        <v>6</v>
      </c>
      <c r="I108" s="63">
        <v>1</v>
      </c>
      <c r="J108" s="65">
        <v>98403.028869628906</v>
      </c>
      <c r="K108" s="23"/>
      <c r="L108" s="23"/>
      <c r="M108" s="23"/>
    </row>
    <row r="109" spans="1:13" customFormat="1">
      <c r="A109" s="182"/>
      <c r="B109" s="179"/>
      <c r="C109" s="179"/>
      <c r="D109" s="185"/>
      <c r="E109" s="59">
        <v>44588</v>
      </c>
      <c r="F109" s="60">
        <v>21</v>
      </c>
      <c r="G109" s="61">
        <v>6</v>
      </c>
      <c r="H109" s="62">
        <v>6</v>
      </c>
      <c r="I109" s="63">
        <v>1</v>
      </c>
      <c r="J109" s="65">
        <v>7399.323844909668</v>
      </c>
      <c r="K109" s="23"/>
      <c r="L109" s="23"/>
      <c r="M109" s="23"/>
    </row>
    <row r="110" spans="1:13" customFormat="1">
      <c r="A110" s="182"/>
      <c r="B110" s="179"/>
      <c r="C110" s="179"/>
      <c r="D110" s="185"/>
      <c r="E110" s="59">
        <v>44595</v>
      </c>
      <c r="F110" s="60">
        <v>28</v>
      </c>
      <c r="G110" s="61">
        <v>6</v>
      </c>
      <c r="H110" s="62">
        <v>6</v>
      </c>
      <c r="I110" s="63">
        <v>1</v>
      </c>
      <c r="J110" s="65">
        <v>2308.7835788726807</v>
      </c>
      <c r="K110" s="23"/>
      <c r="L110" s="23"/>
      <c r="M110" s="23"/>
    </row>
    <row r="111" spans="1:13" customFormat="1">
      <c r="A111" s="182"/>
      <c r="B111" s="179"/>
      <c r="C111" s="179"/>
      <c r="D111" s="185"/>
      <c r="E111" s="59">
        <v>44602</v>
      </c>
      <c r="F111" s="60">
        <v>35</v>
      </c>
      <c r="G111" s="61">
        <v>6</v>
      </c>
      <c r="H111" s="62">
        <v>5</v>
      </c>
      <c r="I111" s="63">
        <v>0.83</v>
      </c>
      <c r="J111" s="65">
        <v>690.38301706314087</v>
      </c>
      <c r="K111" s="23"/>
      <c r="L111" s="23"/>
      <c r="M111" s="23"/>
    </row>
    <row r="112" spans="1:13" customFormat="1">
      <c r="A112" s="182"/>
      <c r="B112" s="179"/>
      <c r="C112" s="179"/>
      <c r="D112" s="185"/>
      <c r="E112" s="59">
        <v>44609</v>
      </c>
      <c r="F112" s="60">
        <v>42</v>
      </c>
      <c r="G112" s="61">
        <v>6</v>
      </c>
      <c r="H112" s="62">
        <v>2</v>
      </c>
      <c r="I112" s="63">
        <v>0.33</v>
      </c>
      <c r="J112" s="65">
        <v>77.298201248049736</v>
      </c>
      <c r="K112" s="23"/>
      <c r="L112" s="23"/>
      <c r="M112" s="23"/>
    </row>
    <row r="113" spans="1:13" customFormat="1">
      <c r="A113" s="182"/>
      <c r="B113" s="179"/>
      <c r="C113" s="179"/>
      <c r="D113" s="185"/>
      <c r="E113" s="59">
        <v>44616</v>
      </c>
      <c r="F113" s="60">
        <v>49</v>
      </c>
      <c r="G113" s="61">
        <v>6</v>
      </c>
      <c r="H113" s="62">
        <v>2</v>
      </c>
      <c r="I113" s="63">
        <v>0.33</v>
      </c>
      <c r="J113" s="65">
        <v>141.79298877716064</v>
      </c>
      <c r="K113" s="23"/>
      <c r="L113" s="23"/>
      <c r="M113" s="23"/>
    </row>
    <row r="114" spans="1:13" customFormat="1">
      <c r="A114" s="182"/>
      <c r="B114" s="179"/>
      <c r="C114" s="179"/>
      <c r="D114" s="185"/>
      <c r="E114" s="59">
        <v>44623</v>
      </c>
      <c r="F114" s="60">
        <v>56</v>
      </c>
      <c r="G114" s="61">
        <v>6</v>
      </c>
      <c r="H114" s="62">
        <v>1</v>
      </c>
      <c r="I114" s="63">
        <v>0.17</v>
      </c>
      <c r="J114" s="66">
        <v>33.134648203849792</v>
      </c>
      <c r="K114" s="23"/>
      <c r="L114" s="23"/>
      <c r="M114" s="23"/>
    </row>
    <row r="115" spans="1:13" customFormat="1">
      <c r="A115" s="182"/>
      <c r="B115" s="179"/>
      <c r="C115" s="179"/>
      <c r="D115" s="185"/>
      <c r="E115" s="59">
        <v>44631</v>
      </c>
      <c r="F115" s="60">
        <v>64</v>
      </c>
      <c r="G115" s="61">
        <v>6</v>
      </c>
      <c r="H115" s="62">
        <v>0</v>
      </c>
      <c r="I115" s="63">
        <v>0</v>
      </c>
      <c r="J115" s="65">
        <v>0</v>
      </c>
      <c r="K115" s="23"/>
      <c r="L115" s="23"/>
      <c r="M115" s="23"/>
    </row>
    <row r="116" spans="1:13" customFormat="1">
      <c r="A116" s="182"/>
      <c r="B116" s="179"/>
      <c r="C116" s="179"/>
      <c r="D116" s="185"/>
      <c r="E116" s="59">
        <v>44637</v>
      </c>
      <c r="F116" s="60">
        <v>70</v>
      </c>
      <c r="G116" s="61">
        <v>6</v>
      </c>
      <c r="H116" s="62">
        <v>2</v>
      </c>
      <c r="I116" s="63">
        <v>0.33</v>
      </c>
      <c r="J116" s="65">
        <v>115.86520075798035</v>
      </c>
      <c r="K116" s="23"/>
      <c r="L116" s="23"/>
      <c r="M116" s="23"/>
    </row>
    <row r="117" spans="1:13" customFormat="1">
      <c r="A117" s="182"/>
      <c r="B117" s="179"/>
      <c r="C117" s="179"/>
      <c r="D117" s="185"/>
      <c r="E117" s="59">
        <v>44644</v>
      </c>
      <c r="F117" s="60">
        <v>77</v>
      </c>
      <c r="G117" s="61">
        <v>6</v>
      </c>
      <c r="H117" s="62">
        <v>3</v>
      </c>
      <c r="I117" s="63">
        <v>0.5</v>
      </c>
      <c r="J117" s="65">
        <v>189.84961807727814</v>
      </c>
      <c r="K117" s="23"/>
      <c r="L117" s="23"/>
      <c r="M117" s="23"/>
    </row>
    <row r="118" spans="1:13" customFormat="1">
      <c r="A118" s="182"/>
      <c r="B118" s="179"/>
      <c r="C118" s="179"/>
      <c r="D118" s="185"/>
      <c r="E118" s="59">
        <v>44651</v>
      </c>
      <c r="F118" s="60">
        <v>84</v>
      </c>
      <c r="G118" s="61">
        <v>6</v>
      </c>
      <c r="H118" s="62">
        <v>2</v>
      </c>
      <c r="I118" s="63">
        <v>0.33</v>
      </c>
      <c r="J118" s="65">
        <v>76.058503985404968</v>
      </c>
      <c r="K118" s="23"/>
      <c r="L118" s="23"/>
      <c r="M118" s="23"/>
    </row>
    <row r="119" spans="1:13" customFormat="1">
      <c r="A119" s="182"/>
      <c r="B119" s="179"/>
      <c r="C119" s="179"/>
      <c r="D119" s="185"/>
      <c r="E119" s="59">
        <v>44656</v>
      </c>
      <c r="F119" s="60">
        <v>89</v>
      </c>
      <c r="G119" s="61">
        <v>6</v>
      </c>
      <c r="H119" s="62">
        <v>0</v>
      </c>
      <c r="I119" s="63">
        <v>0</v>
      </c>
      <c r="J119" s="65">
        <v>0</v>
      </c>
      <c r="K119" s="23"/>
      <c r="L119" s="23"/>
      <c r="M119" s="23"/>
    </row>
    <row r="120" spans="1:13" customFormat="1" ht="17" thickBot="1">
      <c r="A120" s="182"/>
      <c r="B120" s="179"/>
      <c r="C120" s="179"/>
      <c r="D120" s="185"/>
      <c r="E120" s="59">
        <v>44665</v>
      </c>
      <c r="F120" s="60">
        <v>98</v>
      </c>
      <c r="G120" s="61">
        <v>6</v>
      </c>
      <c r="H120" s="62">
        <v>1</v>
      </c>
      <c r="I120" s="63">
        <v>0.17</v>
      </c>
      <c r="J120" s="66">
        <v>39.111480116844177</v>
      </c>
      <c r="K120" s="23"/>
      <c r="L120" s="23"/>
      <c r="M120" s="23"/>
    </row>
    <row r="121" spans="1:13" customFormat="1">
      <c r="A121" s="181" t="s">
        <v>16473</v>
      </c>
      <c r="B121" s="178" t="s">
        <v>16558</v>
      </c>
      <c r="C121" s="178" t="s">
        <v>16556</v>
      </c>
      <c r="D121" s="184" t="s">
        <v>16559</v>
      </c>
      <c r="E121" s="75">
        <v>44595</v>
      </c>
      <c r="F121" s="76">
        <v>0</v>
      </c>
      <c r="G121" s="84">
        <v>6</v>
      </c>
      <c r="H121" s="77">
        <v>0</v>
      </c>
      <c r="I121" s="78">
        <v>0</v>
      </c>
      <c r="J121" s="79">
        <v>0</v>
      </c>
      <c r="K121" s="23"/>
      <c r="L121" s="23"/>
      <c r="M121" s="23"/>
    </row>
    <row r="122" spans="1:13" customFormat="1">
      <c r="A122" s="182"/>
      <c r="B122" s="179"/>
      <c r="C122" s="179"/>
      <c r="D122" s="185"/>
      <c r="E122" s="59">
        <v>44596</v>
      </c>
      <c r="F122" s="60">
        <v>1</v>
      </c>
      <c r="G122" s="61">
        <v>6</v>
      </c>
      <c r="H122" s="62">
        <v>2</v>
      </c>
      <c r="I122" s="63">
        <v>0.33</v>
      </c>
      <c r="J122" s="65">
        <v>133.18472504615784</v>
      </c>
      <c r="K122" s="23"/>
      <c r="L122" s="23"/>
      <c r="M122" s="23"/>
    </row>
    <row r="123" spans="1:13" customFormat="1">
      <c r="A123" s="182"/>
      <c r="B123" s="179"/>
      <c r="C123" s="179"/>
      <c r="D123" s="185"/>
      <c r="E123" s="59">
        <v>44599</v>
      </c>
      <c r="F123" s="60">
        <v>4</v>
      </c>
      <c r="G123" s="61">
        <v>6</v>
      </c>
      <c r="H123" s="62">
        <v>6</v>
      </c>
      <c r="I123" s="63">
        <v>1</v>
      </c>
      <c r="J123" s="65">
        <v>32686.337280273438</v>
      </c>
      <c r="K123" s="23"/>
      <c r="L123" s="23"/>
      <c r="M123" s="23"/>
    </row>
    <row r="124" spans="1:13" customFormat="1">
      <c r="A124" s="182"/>
      <c r="B124" s="179"/>
      <c r="C124" s="179"/>
      <c r="D124" s="185"/>
      <c r="E124" s="59">
        <v>44602</v>
      </c>
      <c r="F124" s="60">
        <v>7</v>
      </c>
      <c r="G124" s="61">
        <v>6</v>
      </c>
      <c r="H124" s="62">
        <v>6</v>
      </c>
      <c r="I124" s="63">
        <v>1</v>
      </c>
      <c r="J124" s="65">
        <v>38366.699981689453</v>
      </c>
      <c r="K124" s="23"/>
      <c r="L124" s="23"/>
      <c r="M124" s="23"/>
    </row>
    <row r="125" spans="1:13" customFormat="1">
      <c r="A125" s="182"/>
      <c r="B125" s="179"/>
      <c r="C125" s="179"/>
      <c r="D125" s="185"/>
      <c r="E125" s="59">
        <v>44609</v>
      </c>
      <c r="F125" s="60">
        <v>14</v>
      </c>
      <c r="G125" s="61">
        <v>6</v>
      </c>
      <c r="H125" s="62">
        <v>6</v>
      </c>
      <c r="I125" s="63">
        <v>1</v>
      </c>
      <c r="J125" s="65">
        <v>30168.845748901367</v>
      </c>
      <c r="K125" s="23"/>
      <c r="L125" s="23"/>
      <c r="M125" s="23"/>
    </row>
    <row r="126" spans="1:13" customFormat="1">
      <c r="A126" s="182"/>
      <c r="B126" s="179"/>
      <c r="C126" s="179"/>
      <c r="D126" s="185"/>
      <c r="E126" s="59">
        <v>44616</v>
      </c>
      <c r="F126" s="60">
        <v>21</v>
      </c>
      <c r="G126" s="61">
        <v>6</v>
      </c>
      <c r="H126" s="62">
        <v>6</v>
      </c>
      <c r="I126" s="63">
        <v>1</v>
      </c>
      <c r="J126" s="65">
        <v>12399.038696289062</v>
      </c>
      <c r="K126" s="23"/>
      <c r="L126" s="23"/>
      <c r="M126" s="23"/>
    </row>
    <row r="127" spans="1:13" customFormat="1">
      <c r="A127" s="182"/>
      <c r="B127" s="179"/>
      <c r="C127" s="179"/>
      <c r="D127" s="185"/>
      <c r="E127" s="59">
        <v>44623</v>
      </c>
      <c r="F127" s="60">
        <v>28</v>
      </c>
      <c r="G127" s="61">
        <v>6</v>
      </c>
      <c r="H127" s="62">
        <v>6</v>
      </c>
      <c r="I127" s="63">
        <v>1</v>
      </c>
      <c r="J127" s="65">
        <v>1754.3474912643433</v>
      </c>
      <c r="K127" s="23"/>
      <c r="L127" s="23"/>
      <c r="M127" s="23"/>
    </row>
    <row r="128" spans="1:13" customFormat="1">
      <c r="A128" s="182"/>
      <c r="B128" s="179"/>
      <c r="C128" s="179"/>
      <c r="D128" s="185"/>
      <c r="E128" s="59">
        <v>44631</v>
      </c>
      <c r="F128" s="60">
        <v>36</v>
      </c>
      <c r="G128" s="61">
        <v>6</v>
      </c>
      <c r="H128" s="62">
        <v>6</v>
      </c>
      <c r="I128" s="63">
        <v>1</v>
      </c>
      <c r="J128" s="65">
        <v>1634.9960327148438</v>
      </c>
      <c r="K128" s="23"/>
      <c r="L128" s="23"/>
      <c r="M128" s="23"/>
    </row>
    <row r="129" spans="1:13" customFormat="1">
      <c r="A129" s="182"/>
      <c r="B129" s="179"/>
      <c r="C129" s="179"/>
      <c r="D129" s="185"/>
      <c r="E129" s="59">
        <v>44637</v>
      </c>
      <c r="F129" s="60">
        <v>42</v>
      </c>
      <c r="G129" s="61">
        <v>6</v>
      </c>
      <c r="H129" s="62">
        <v>5</v>
      </c>
      <c r="I129" s="63">
        <v>1</v>
      </c>
      <c r="J129" s="65">
        <v>1029.0949761867523</v>
      </c>
      <c r="K129" s="23"/>
      <c r="L129" s="23"/>
      <c r="M129" s="23"/>
    </row>
    <row r="130" spans="1:13" customFormat="1">
      <c r="A130" s="182"/>
      <c r="B130" s="179"/>
      <c r="C130" s="179"/>
      <c r="D130" s="185"/>
      <c r="E130" s="59">
        <v>44644</v>
      </c>
      <c r="F130" s="60">
        <v>49</v>
      </c>
      <c r="G130" s="61">
        <v>6</v>
      </c>
      <c r="H130" s="62">
        <v>0</v>
      </c>
      <c r="I130" s="63">
        <v>0</v>
      </c>
      <c r="J130" s="65">
        <v>0</v>
      </c>
      <c r="K130" s="23"/>
      <c r="L130" s="23"/>
      <c r="M130" s="23"/>
    </row>
    <row r="131" spans="1:13" customFormat="1">
      <c r="A131" s="182"/>
      <c r="B131" s="179"/>
      <c r="C131" s="179"/>
      <c r="D131" s="185"/>
      <c r="E131" s="59">
        <v>44651</v>
      </c>
      <c r="F131" s="60">
        <v>56</v>
      </c>
      <c r="G131" s="61">
        <v>6</v>
      </c>
      <c r="H131" s="62">
        <v>1</v>
      </c>
      <c r="I131" s="63">
        <v>0.17</v>
      </c>
      <c r="J131" s="66">
        <v>25.765246152877808</v>
      </c>
      <c r="K131" s="23"/>
      <c r="L131" s="23"/>
      <c r="M131" s="23"/>
    </row>
    <row r="132" spans="1:13" customFormat="1">
      <c r="A132" s="182"/>
      <c r="B132" s="179"/>
      <c r="C132" s="179"/>
      <c r="D132" s="185"/>
      <c r="E132" s="59">
        <v>44657</v>
      </c>
      <c r="F132" s="60">
        <v>62</v>
      </c>
      <c r="G132" s="61">
        <v>6</v>
      </c>
      <c r="H132" s="62">
        <v>0</v>
      </c>
      <c r="I132" s="63">
        <v>0</v>
      </c>
      <c r="J132" s="65">
        <v>0</v>
      </c>
      <c r="K132" s="23"/>
      <c r="L132" s="23"/>
      <c r="M132" s="23"/>
    </row>
    <row r="133" spans="1:13" customFormat="1">
      <c r="A133" s="182"/>
      <c r="B133" s="179"/>
      <c r="C133" s="179"/>
      <c r="D133" s="185"/>
      <c r="E133" s="59">
        <v>44665</v>
      </c>
      <c r="F133" s="60">
        <v>70</v>
      </c>
      <c r="G133" s="61">
        <v>6</v>
      </c>
      <c r="H133" s="62">
        <v>1</v>
      </c>
      <c r="I133" s="63">
        <v>0.17</v>
      </c>
      <c r="J133" s="66">
        <v>9.8777979612350464</v>
      </c>
      <c r="K133" s="23"/>
      <c r="L133" s="23"/>
      <c r="M133" s="23"/>
    </row>
    <row r="134" spans="1:13" customFormat="1">
      <c r="A134" s="182"/>
      <c r="B134" s="179"/>
      <c r="C134" s="179"/>
      <c r="D134" s="185"/>
      <c r="E134" s="59">
        <v>44672</v>
      </c>
      <c r="F134" s="60">
        <v>77</v>
      </c>
      <c r="G134" s="61">
        <v>6</v>
      </c>
      <c r="H134" s="62">
        <v>1</v>
      </c>
      <c r="I134" s="63">
        <v>0.17</v>
      </c>
      <c r="J134" s="66">
        <v>72.816258668899536</v>
      </c>
      <c r="K134" s="23"/>
      <c r="L134" s="23"/>
      <c r="M134" s="23"/>
    </row>
    <row r="135" spans="1:13" customFormat="1">
      <c r="A135" s="182"/>
      <c r="B135" s="179"/>
      <c r="C135" s="179"/>
      <c r="D135" s="185"/>
      <c r="E135" s="59">
        <v>44678</v>
      </c>
      <c r="F135" s="60">
        <v>83</v>
      </c>
      <c r="G135" s="61">
        <v>6</v>
      </c>
      <c r="H135" s="62">
        <v>0</v>
      </c>
      <c r="I135" s="63">
        <v>0</v>
      </c>
      <c r="J135" s="65">
        <v>0</v>
      </c>
      <c r="K135" s="23"/>
      <c r="L135" s="23"/>
      <c r="M135" s="23"/>
    </row>
    <row r="136" spans="1:13" customFormat="1">
      <c r="A136" s="182"/>
      <c r="B136" s="179"/>
      <c r="C136" s="179"/>
      <c r="D136" s="185"/>
      <c r="E136" s="59">
        <v>44686</v>
      </c>
      <c r="F136" s="60">
        <v>91</v>
      </c>
      <c r="G136" s="61">
        <v>6</v>
      </c>
      <c r="H136" s="62">
        <v>1</v>
      </c>
      <c r="I136" s="63">
        <v>0.17</v>
      </c>
      <c r="J136" s="66">
        <v>60.494017601013184</v>
      </c>
      <c r="K136" s="23"/>
      <c r="L136" s="23"/>
      <c r="M136" s="23"/>
    </row>
    <row r="137" spans="1:13" customFormat="1" ht="17" thickBot="1">
      <c r="A137" s="183"/>
      <c r="B137" s="180"/>
      <c r="C137" s="180"/>
      <c r="D137" s="186"/>
      <c r="E137" s="69">
        <v>44693</v>
      </c>
      <c r="F137" s="60">
        <v>98</v>
      </c>
      <c r="G137" s="71">
        <v>6</v>
      </c>
      <c r="H137" s="72">
        <v>0</v>
      </c>
      <c r="I137" s="73">
        <v>0</v>
      </c>
      <c r="J137" s="74">
        <v>0</v>
      </c>
      <c r="K137" s="23"/>
      <c r="L137" s="23"/>
      <c r="M137" s="23"/>
    </row>
    <row r="138" spans="1:13" customFormat="1">
      <c r="A138" s="181" t="s">
        <v>16476</v>
      </c>
      <c r="B138" s="178" t="s">
        <v>16558</v>
      </c>
      <c r="C138" s="178" t="s">
        <v>16556</v>
      </c>
      <c r="D138" s="184" t="s">
        <v>16559</v>
      </c>
      <c r="E138" s="75">
        <v>44203</v>
      </c>
      <c r="F138" s="76">
        <v>0</v>
      </c>
      <c r="G138" s="84">
        <v>6</v>
      </c>
      <c r="H138" s="77">
        <v>0</v>
      </c>
      <c r="I138" s="78">
        <v>0</v>
      </c>
      <c r="J138" s="79">
        <v>0</v>
      </c>
      <c r="K138" s="23"/>
      <c r="L138" s="23"/>
      <c r="M138" s="23"/>
    </row>
    <row r="139" spans="1:13" customFormat="1">
      <c r="A139" s="182"/>
      <c r="B139" s="179"/>
      <c r="C139" s="179"/>
      <c r="D139" s="185"/>
      <c r="E139" s="59">
        <v>44204</v>
      </c>
      <c r="F139" s="60">
        <v>1</v>
      </c>
      <c r="G139" s="61">
        <v>6</v>
      </c>
      <c r="H139" s="62">
        <v>3</v>
      </c>
      <c r="I139" s="63">
        <v>0.5</v>
      </c>
      <c r="J139" s="65">
        <v>552.3750901222229</v>
      </c>
      <c r="K139" s="23"/>
      <c r="L139" s="23"/>
      <c r="M139" s="23"/>
    </row>
    <row r="140" spans="1:13" customFormat="1">
      <c r="A140" s="182"/>
      <c r="B140" s="179"/>
      <c r="C140" s="179"/>
      <c r="D140" s="185"/>
      <c r="E140" s="59">
        <v>44207</v>
      </c>
      <c r="F140" s="60">
        <v>4</v>
      </c>
      <c r="G140" s="61">
        <v>6</v>
      </c>
      <c r="H140" s="62">
        <v>6</v>
      </c>
      <c r="I140" s="63">
        <v>1</v>
      </c>
      <c r="J140" s="65">
        <v>11416.898345947266</v>
      </c>
      <c r="K140" s="23"/>
      <c r="L140" s="23"/>
      <c r="M140" s="23"/>
    </row>
    <row r="141" spans="1:13" customFormat="1">
      <c r="A141" s="182"/>
      <c r="B141" s="179"/>
      <c r="C141" s="179"/>
      <c r="D141" s="185"/>
      <c r="E141" s="59">
        <v>44210</v>
      </c>
      <c r="F141" s="60">
        <v>7</v>
      </c>
      <c r="G141" s="61">
        <v>6</v>
      </c>
      <c r="H141" s="62">
        <v>6</v>
      </c>
      <c r="I141" s="63">
        <v>1</v>
      </c>
      <c r="J141" s="65">
        <v>17452.997970581055</v>
      </c>
      <c r="K141" s="23"/>
      <c r="L141" s="23"/>
      <c r="M141" s="23"/>
    </row>
    <row r="142" spans="1:13" customFormat="1">
      <c r="A142" s="182"/>
      <c r="B142" s="179"/>
      <c r="C142" s="179"/>
      <c r="D142" s="185"/>
      <c r="E142" s="59">
        <v>44217</v>
      </c>
      <c r="F142" s="60">
        <v>14</v>
      </c>
      <c r="G142" s="61">
        <v>6</v>
      </c>
      <c r="H142" s="62">
        <v>6</v>
      </c>
      <c r="I142" s="63">
        <v>1</v>
      </c>
      <c r="J142" s="65">
        <v>14287.278175354004</v>
      </c>
      <c r="K142" s="23"/>
      <c r="L142" s="23"/>
      <c r="M142" s="23"/>
    </row>
    <row r="143" spans="1:13" customFormat="1">
      <c r="A143" s="182"/>
      <c r="B143" s="179"/>
      <c r="C143" s="179"/>
      <c r="D143" s="185"/>
      <c r="E143" s="59">
        <v>44224</v>
      </c>
      <c r="F143" s="60">
        <v>21</v>
      </c>
      <c r="G143" s="61">
        <v>6</v>
      </c>
      <c r="H143" s="62">
        <v>6</v>
      </c>
      <c r="I143" s="63">
        <v>1</v>
      </c>
      <c r="J143" s="65">
        <v>3491.6131019592285</v>
      </c>
      <c r="K143" s="23"/>
      <c r="L143" s="23"/>
      <c r="M143" s="23"/>
    </row>
    <row r="144" spans="1:13" customFormat="1">
      <c r="A144" s="182"/>
      <c r="B144" s="179"/>
      <c r="C144" s="179"/>
      <c r="D144" s="185"/>
      <c r="E144" s="59">
        <v>44231</v>
      </c>
      <c r="F144" s="60">
        <v>28</v>
      </c>
      <c r="G144" s="61">
        <v>6</v>
      </c>
      <c r="H144" s="62">
        <v>5</v>
      </c>
      <c r="I144" s="63">
        <v>0.83</v>
      </c>
      <c r="J144" s="65">
        <v>2415.4690027236938</v>
      </c>
      <c r="K144" s="23"/>
      <c r="L144" s="23"/>
      <c r="M144" s="23"/>
    </row>
    <row r="145" spans="1:13" customFormat="1">
      <c r="A145" s="182"/>
      <c r="B145" s="179"/>
      <c r="C145" s="179"/>
      <c r="D145" s="185"/>
      <c r="E145" s="59">
        <v>44238</v>
      </c>
      <c r="F145" s="60">
        <v>35</v>
      </c>
      <c r="G145" s="61">
        <v>6</v>
      </c>
      <c r="H145" s="62">
        <v>4</v>
      </c>
      <c r="I145" s="63">
        <v>0.67</v>
      </c>
      <c r="J145" s="65">
        <v>592.77054667472839</v>
      </c>
      <c r="K145" s="23"/>
      <c r="L145" s="23"/>
      <c r="M145" s="23"/>
    </row>
    <row r="146" spans="1:13" customFormat="1">
      <c r="A146" s="182"/>
      <c r="B146" s="179"/>
      <c r="C146" s="179"/>
      <c r="D146" s="185"/>
      <c r="E146" s="59">
        <v>44245</v>
      </c>
      <c r="F146" s="60">
        <v>42</v>
      </c>
      <c r="G146" s="61">
        <v>6</v>
      </c>
      <c r="H146" s="62">
        <v>6</v>
      </c>
      <c r="I146" s="63">
        <v>1</v>
      </c>
      <c r="J146" s="65">
        <v>1366.0064578056335</v>
      </c>
      <c r="K146" s="23"/>
      <c r="L146" s="23"/>
      <c r="M146" s="23"/>
    </row>
    <row r="147" spans="1:13" customFormat="1">
      <c r="A147" s="182"/>
      <c r="B147" s="179"/>
      <c r="C147" s="179"/>
      <c r="D147" s="185"/>
      <c r="E147" s="59">
        <v>44252</v>
      </c>
      <c r="F147" s="60">
        <v>49</v>
      </c>
      <c r="G147" s="61">
        <v>6</v>
      </c>
      <c r="H147" s="62">
        <v>4</v>
      </c>
      <c r="I147" s="63">
        <v>0.67</v>
      </c>
      <c r="J147" s="65">
        <v>695.4042911529541</v>
      </c>
      <c r="K147" s="23"/>
      <c r="L147" s="23"/>
      <c r="M147" s="23"/>
    </row>
    <row r="148" spans="1:13" customFormat="1">
      <c r="A148" s="182"/>
      <c r="B148" s="179"/>
      <c r="C148" s="179"/>
      <c r="D148" s="185"/>
      <c r="E148" s="59">
        <v>44259</v>
      </c>
      <c r="F148" s="60">
        <v>56</v>
      </c>
      <c r="G148" s="61">
        <v>6</v>
      </c>
      <c r="H148" s="62">
        <v>2</v>
      </c>
      <c r="I148" s="63">
        <v>0.33</v>
      </c>
      <c r="J148" s="65">
        <v>148.58448505401611</v>
      </c>
      <c r="K148" s="23"/>
      <c r="L148" s="23"/>
      <c r="M148" s="23"/>
    </row>
    <row r="149" spans="1:13" customFormat="1">
      <c r="A149" s="182"/>
      <c r="B149" s="179"/>
      <c r="C149" s="179"/>
      <c r="D149" s="185"/>
      <c r="E149" s="59">
        <v>44266</v>
      </c>
      <c r="F149" s="60">
        <v>63</v>
      </c>
      <c r="G149" s="61">
        <v>6</v>
      </c>
      <c r="H149" s="62">
        <v>2</v>
      </c>
      <c r="I149" s="63">
        <v>0.33</v>
      </c>
      <c r="J149" s="65">
        <v>231.08479976654053</v>
      </c>
      <c r="K149" s="23"/>
      <c r="L149" s="23"/>
      <c r="M149" s="23"/>
    </row>
    <row r="150" spans="1:13" customFormat="1">
      <c r="A150" s="182"/>
      <c r="B150" s="179"/>
      <c r="C150" s="179"/>
      <c r="D150" s="185"/>
      <c r="E150" s="59">
        <v>44273</v>
      </c>
      <c r="F150" s="60">
        <v>70</v>
      </c>
      <c r="G150" s="61">
        <v>6</v>
      </c>
      <c r="H150" s="62">
        <v>2</v>
      </c>
      <c r="I150" s="63">
        <v>0.33</v>
      </c>
      <c r="J150" s="65">
        <v>187.18271851539612</v>
      </c>
      <c r="K150" s="23"/>
      <c r="L150" s="23"/>
      <c r="M150" s="23"/>
    </row>
    <row r="151" spans="1:13" customFormat="1">
      <c r="A151" s="182"/>
      <c r="B151" s="179"/>
      <c r="C151" s="179"/>
      <c r="D151" s="185"/>
      <c r="E151" s="59">
        <v>44280</v>
      </c>
      <c r="F151" s="60">
        <v>77</v>
      </c>
      <c r="G151" s="61">
        <v>6</v>
      </c>
      <c r="H151" s="62">
        <v>2</v>
      </c>
      <c r="I151" s="63">
        <v>0.33</v>
      </c>
      <c r="J151" s="65">
        <v>236.28510236740112</v>
      </c>
      <c r="K151" s="23"/>
      <c r="L151" s="23"/>
      <c r="M151" s="23"/>
    </row>
    <row r="152" spans="1:13" customFormat="1">
      <c r="A152" s="182"/>
      <c r="B152" s="179"/>
      <c r="C152" s="179"/>
      <c r="D152" s="185"/>
      <c r="E152" s="59">
        <v>44286</v>
      </c>
      <c r="F152" s="60">
        <v>83</v>
      </c>
      <c r="G152" s="61">
        <v>6</v>
      </c>
      <c r="H152" s="62">
        <v>2</v>
      </c>
      <c r="I152" s="63">
        <v>0.33</v>
      </c>
      <c r="J152" s="65">
        <v>278.8082480430603</v>
      </c>
      <c r="K152" s="23"/>
      <c r="L152" s="23"/>
      <c r="M152" s="23"/>
    </row>
    <row r="153" spans="1:13" customFormat="1">
      <c r="A153" s="182"/>
      <c r="B153" s="179"/>
      <c r="C153" s="179"/>
      <c r="D153" s="185"/>
      <c r="E153" s="59">
        <v>44294</v>
      </c>
      <c r="F153" s="60">
        <v>91</v>
      </c>
      <c r="G153" s="61">
        <v>6</v>
      </c>
      <c r="H153" s="62">
        <v>1</v>
      </c>
      <c r="I153" s="63">
        <v>0.17</v>
      </c>
      <c r="J153" s="66">
        <v>45.574999999999996</v>
      </c>
    </row>
    <row r="154" spans="1:13" customFormat="1" ht="17" thickBot="1">
      <c r="A154" s="183"/>
      <c r="B154" s="180"/>
      <c r="C154" s="180"/>
      <c r="D154" s="186"/>
      <c r="E154" s="69">
        <v>44301</v>
      </c>
      <c r="F154" s="70">
        <v>98</v>
      </c>
      <c r="G154" s="72">
        <v>6</v>
      </c>
      <c r="H154" s="72">
        <v>1</v>
      </c>
      <c r="I154" s="73">
        <v>0.17</v>
      </c>
      <c r="J154" s="83">
        <v>53.849999999999994</v>
      </c>
    </row>
    <row r="155" spans="1:13" customFormat="1">
      <c r="A155" s="181" t="s">
        <v>16479</v>
      </c>
      <c r="B155" s="178" t="s">
        <v>16558</v>
      </c>
      <c r="C155" s="178" t="s">
        <v>16556</v>
      </c>
      <c r="D155" s="184" t="s">
        <v>16559</v>
      </c>
      <c r="E155" s="75">
        <v>44273</v>
      </c>
      <c r="F155" s="76">
        <v>0</v>
      </c>
      <c r="G155" s="84">
        <v>6</v>
      </c>
      <c r="H155" s="77">
        <v>0</v>
      </c>
      <c r="I155" s="63">
        <v>0</v>
      </c>
      <c r="J155" s="65">
        <v>0</v>
      </c>
    </row>
    <row r="156" spans="1:13" customFormat="1">
      <c r="A156" s="182"/>
      <c r="B156" s="179"/>
      <c r="C156" s="179"/>
      <c r="D156" s="185"/>
      <c r="E156" s="59">
        <v>44274</v>
      </c>
      <c r="F156" s="60">
        <v>1</v>
      </c>
      <c r="G156" s="61">
        <v>6</v>
      </c>
      <c r="H156" s="62">
        <v>1</v>
      </c>
      <c r="I156" s="63">
        <v>0.17</v>
      </c>
      <c r="J156" s="66">
        <v>59.224999999999994</v>
      </c>
    </row>
    <row r="157" spans="1:13" customFormat="1">
      <c r="A157" s="182"/>
      <c r="B157" s="179"/>
      <c r="C157" s="179"/>
      <c r="D157" s="185"/>
      <c r="E157" s="59">
        <v>44277</v>
      </c>
      <c r="F157" s="60">
        <v>4</v>
      </c>
      <c r="G157" s="61">
        <v>6</v>
      </c>
      <c r="H157" s="62">
        <v>6</v>
      </c>
      <c r="I157" s="63">
        <v>1</v>
      </c>
      <c r="J157" s="65">
        <v>51250.914764404297</v>
      </c>
    </row>
    <row r="158" spans="1:13" customFormat="1">
      <c r="A158" s="182"/>
      <c r="B158" s="179"/>
      <c r="C158" s="179"/>
      <c r="D158" s="185"/>
      <c r="E158" s="59">
        <v>44280</v>
      </c>
      <c r="F158" s="60">
        <v>7</v>
      </c>
      <c r="G158" s="61">
        <v>6</v>
      </c>
      <c r="H158" s="62">
        <v>6</v>
      </c>
      <c r="I158" s="63">
        <v>1</v>
      </c>
      <c r="J158" s="65">
        <v>86682.011413574219</v>
      </c>
    </row>
    <row r="159" spans="1:13" customFormat="1">
      <c r="A159" s="182"/>
      <c r="B159" s="179"/>
      <c r="C159" s="179"/>
      <c r="D159" s="185"/>
      <c r="E159" s="59">
        <v>44287</v>
      </c>
      <c r="F159" s="60">
        <v>14</v>
      </c>
      <c r="G159" s="61">
        <v>6</v>
      </c>
      <c r="H159" s="62">
        <v>6</v>
      </c>
      <c r="I159" s="63">
        <v>1</v>
      </c>
      <c r="J159" s="65">
        <v>52556.788635253906</v>
      </c>
    </row>
    <row r="160" spans="1:13" customFormat="1">
      <c r="A160" s="182"/>
      <c r="B160" s="179"/>
      <c r="C160" s="179"/>
      <c r="D160" s="185"/>
      <c r="E160" s="59">
        <v>44294</v>
      </c>
      <c r="F160" s="60">
        <v>21</v>
      </c>
      <c r="G160" s="61">
        <v>6</v>
      </c>
      <c r="H160" s="62">
        <v>6</v>
      </c>
      <c r="I160" s="63">
        <v>1</v>
      </c>
      <c r="J160" s="65">
        <v>5707.7053546905518</v>
      </c>
    </row>
    <row r="161" spans="1:10" customFormat="1">
      <c r="A161" s="182"/>
      <c r="B161" s="179"/>
      <c r="C161" s="179"/>
      <c r="D161" s="185"/>
      <c r="E161" s="59">
        <v>44301</v>
      </c>
      <c r="F161" s="60">
        <v>28</v>
      </c>
      <c r="G161" s="61">
        <v>6</v>
      </c>
      <c r="H161" s="62">
        <v>6</v>
      </c>
      <c r="I161" s="63">
        <v>1</v>
      </c>
      <c r="J161" s="65">
        <v>1772.4022150039673</v>
      </c>
    </row>
    <row r="162" spans="1:10" customFormat="1">
      <c r="A162" s="182"/>
      <c r="B162" s="179"/>
      <c r="C162" s="179"/>
      <c r="D162" s="185"/>
      <c r="E162" s="59">
        <v>44308</v>
      </c>
      <c r="F162" s="60">
        <v>35</v>
      </c>
      <c r="G162" s="61">
        <v>6</v>
      </c>
      <c r="H162" s="62">
        <v>6</v>
      </c>
      <c r="I162" s="63">
        <v>1</v>
      </c>
      <c r="J162" s="65">
        <v>1002.4268001317978</v>
      </c>
    </row>
    <row r="163" spans="1:10" customFormat="1">
      <c r="A163" s="182"/>
      <c r="B163" s="179"/>
      <c r="C163" s="179"/>
      <c r="D163" s="185"/>
      <c r="E163" s="59">
        <v>44315</v>
      </c>
      <c r="F163" s="60">
        <v>42</v>
      </c>
      <c r="G163" s="61">
        <v>6</v>
      </c>
      <c r="H163" s="62">
        <v>6</v>
      </c>
      <c r="I163" s="63">
        <v>1</v>
      </c>
      <c r="J163" s="65">
        <v>444.02840435504913</v>
      </c>
    </row>
    <row r="164" spans="1:10" customFormat="1">
      <c r="A164" s="182"/>
      <c r="B164" s="179"/>
      <c r="C164" s="179"/>
      <c r="D164" s="185"/>
      <c r="E164" s="59">
        <v>44322</v>
      </c>
      <c r="F164" s="60">
        <v>49</v>
      </c>
      <c r="G164" s="61">
        <v>6</v>
      </c>
      <c r="H164" s="62">
        <v>3</v>
      </c>
      <c r="I164" s="63">
        <v>0.5</v>
      </c>
      <c r="J164" s="65">
        <v>131.03680908679962</v>
      </c>
    </row>
    <row r="165" spans="1:10" customFormat="1">
      <c r="A165" s="182"/>
      <c r="B165" s="179"/>
      <c r="C165" s="179"/>
      <c r="D165" s="185"/>
      <c r="E165" s="59">
        <v>44329</v>
      </c>
      <c r="F165" s="60">
        <v>56</v>
      </c>
      <c r="G165" s="61">
        <v>6</v>
      </c>
      <c r="H165" s="62">
        <v>4</v>
      </c>
      <c r="I165" s="63">
        <v>0.67</v>
      </c>
      <c r="J165" s="65">
        <v>440.92388153076172</v>
      </c>
    </row>
    <row r="166" spans="1:10" customFormat="1">
      <c r="A166" s="182"/>
      <c r="B166" s="179"/>
      <c r="C166" s="179"/>
      <c r="D166" s="185"/>
      <c r="E166" s="59">
        <v>44336</v>
      </c>
      <c r="F166" s="60">
        <v>63</v>
      </c>
      <c r="G166" s="61">
        <v>6</v>
      </c>
      <c r="H166" s="62">
        <v>4</v>
      </c>
      <c r="I166" s="63">
        <v>0.67</v>
      </c>
      <c r="J166" s="65">
        <v>474.53489303588867</v>
      </c>
    </row>
    <row r="167" spans="1:10" customFormat="1">
      <c r="A167" s="182"/>
      <c r="B167" s="179"/>
      <c r="C167" s="179"/>
      <c r="D167" s="185"/>
      <c r="E167" s="59">
        <v>44343</v>
      </c>
      <c r="F167" s="60">
        <v>70</v>
      </c>
      <c r="G167" s="61">
        <v>6</v>
      </c>
      <c r="H167" s="62">
        <v>4</v>
      </c>
      <c r="I167" s="63">
        <v>0.67</v>
      </c>
      <c r="J167" s="65">
        <v>363.75658214092255</v>
      </c>
    </row>
    <row r="168" spans="1:10" customFormat="1">
      <c r="A168" s="182"/>
      <c r="B168" s="179"/>
      <c r="C168" s="179"/>
      <c r="D168" s="185"/>
      <c r="E168" s="59">
        <v>44350</v>
      </c>
      <c r="F168" s="60">
        <v>77</v>
      </c>
      <c r="G168" s="61">
        <v>6</v>
      </c>
      <c r="H168" s="62">
        <v>3</v>
      </c>
      <c r="I168" s="63">
        <v>0.5</v>
      </c>
      <c r="J168" s="65">
        <v>292.35827326774597</v>
      </c>
    </row>
    <row r="169" spans="1:10" customFormat="1">
      <c r="A169" s="182"/>
      <c r="B169" s="179"/>
      <c r="C169" s="179"/>
      <c r="D169" s="185"/>
      <c r="E169" s="59">
        <v>44356</v>
      </c>
      <c r="F169" s="60">
        <v>83</v>
      </c>
      <c r="G169" s="61">
        <v>6</v>
      </c>
      <c r="H169" s="62">
        <v>0</v>
      </c>
      <c r="I169" s="63">
        <v>0</v>
      </c>
      <c r="J169" s="65">
        <v>0</v>
      </c>
    </row>
    <row r="170" spans="1:10" customFormat="1">
      <c r="A170" s="182"/>
      <c r="B170" s="179"/>
      <c r="C170" s="179"/>
      <c r="D170" s="185"/>
      <c r="E170" s="59">
        <v>44364</v>
      </c>
      <c r="F170" s="60">
        <v>91</v>
      </c>
      <c r="G170" s="61">
        <v>6</v>
      </c>
      <c r="H170" s="62">
        <v>0</v>
      </c>
      <c r="I170" s="63">
        <v>0</v>
      </c>
      <c r="J170" s="65">
        <v>0</v>
      </c>
    </row>
    <row r="171" spans="1:10" customFormat="1" ht="17" thickBot="1">
      <c r="A171" s="183"/>
      <c r="B171" s="180"/>
      <c r="C171" s="180"/>
      <c r="D171" s="186"/>
      <c r="E171" s="69">
        <v>44371</v>
      </c>
      <c r="F171" s="70">
        <v>98</v>
      </c>
      <c r="G171" s="72">
        <v>6</v>
      </c>
      <c r="H171" s="72">
        <v>4</v>
      </c>
      <c r="I171" s="73">
        <v>0.67</v>
      </c>
      <c r="J171" s="74">
        <v>184.94530618190765</v>
      </c>
    </row>
    <row r="172" spans="1:10" customFormat="1">
      <c r="A172" s="181" t="s">
        <v>16480</v>
      </c>
      <c r="B172" s="178" t="s">
        <v>16558</v>
      </c>
      <c r="C172" s="178" t="s">
        <v>16556</v>
      </c>
      <c r="D172" s="184" t="s">
        <v>16559</v>
      </c>
      <c r="E172" s="75">
        <v>44231</v>
      </c>
      <c r="F172" s="76">
        <v>0</v>
      </c>
      <c r="G172" s="84">
        <v>6</v>
      </c>
      <c r="H172" s="77">
        <v>0</v>
      </c>
      <c r="I172" s="63">
        <v>0</v>
      </c>
      <c r="J172" s="64">
        <v>0</v>
      </c>
    </row>
    <row r="173" spans="1:10" customFormat="1">
      <c r="A173" s="182"/>
      <c r="B173" s="179"/>
      <c r="C173" s="179"/>
      <c r="D173" s="185"/>
      <c r="E173" s="59">
        <v>44232</v>
      </c>
      <c r="F173" s="60">
        <v>1</v>
      </c>
      <c r="G173" s="61">
        <v>6</v>
      </c>
      <c r="H173" s="62">
        <v>5</v>
      </c>
      <c r="I173" s="63">
        <v>0.83</v>
      </c>
      <c r="J173" s="65">
        <v>584.08524990081787</v>
      </c>
    </row>
    <row r="174" spans="1:10" customFormat="1">
      <c r="A174" s="182"/>
      <c r="B174" s="179"/>
      <c r="C174" s="179"/>
      <c r="D174" s="185"/>
      <c r="E174" s="59">
        <v>44235</v>
      </c>
      <c r="F174" s="60">
        <v>4</v>
      </c>
      <c r="G174" s="61">
        <v>6</v>
      </c>
      <c r="H174" s="62">
        <v>6</v>
      </c>
      <c r="I174" s="63">
        <v>1</v>
      </c>
      <c r="J174" s="65">
        <v>15605.17749786377</v>
      </c>
    </row>
    <row r="175" spans="1:10" customFormat="1">
      <c r="A175" s="182"/>
      <c r="B175" s="179"/>
      <c r="C175" s="179"/>
      <c r="D175" s="185"/>
      <c r="E175" s="59">
        <v>44238</v>
      </c>
      <c r="F175" s="60">
        <v>7</v>
      </c>
      <c r="G175" s="61">
        <v>6</v>
      </c>
      <c r="H175" s="62">
        <v>6</v>
      </c>
      <c r="I175" s="63">
        <v>1</v>
      </c>
      <c r="J175" s="65">
        <v>57974.535369873047</v>
      </c>
    </row>
    <row r="176" spans="1:10" customFormat="1">
      <c r="A176" s="182"/>
      <c r="B176" s="179"/>
      <c r="C176" s="179"/>
      <c r="D176" s="185"/>
      <c r="E176" s="59">
        <v>44245</v>
      </c>
      <c r="F176" s="60">
        <v>14</v>
      </c>
      <c r="G176" s="61">
        <v>6</v>
      </c>
      <c r="H176" s="62">
        <v>6</v>
      </c>
      <c r="I176" s="63">
        <v>1</v>
      </c>
      <c r="J176" s="65">
        <v>28046.720504760742</v>
      </c>
    </row>
    <row r="177" spans="1:10" customFormat="1">
      <c r="A177" s="182"/>
      <c r="B177" s="179"/>
      <c r="C177" s="179"/>
      <c r="D177" s="185"/>
      <c r="E177" s="59">
        <v>44252</v>
      </c>
      <c r="F177" s="60">
        <v>21</v>
      </c>
      <c r="G177" s="61">
        <v>6</v>
      </c>
      <c r="H177" s="62">
        <v>6</v>
      </c>
      <c r="I177" s="63">
        <v>1</v>
      </c>
      <c r="J177" s="65">
        <v>3097.4774837493896</v>
      </c>
    </row>
    <row r="178" spans="1:10" customFormat="1">
      <c r="A178" s="182"/>
      <c r="B178" s="179"/>
      <c r="C178" s="179"/>
      <c r="D178" s="185"/>
      <c r="E178" s="59">
        <v>44259</v>
      </c>
      <c r="F178" s="60">
        <v>28</v>
      </c>
      <c r="G178" s="61">
        <v>6</v>
      </c>
      <c r="H178" s="62">
        <v>5</v>
      </c>
      <c r="I178" s="63">
        <v>0.83</v>
      </c>
      <c r="J178" s="65">
        <v>731.62973523139954</v>
      </c>
    </row>
    <row r="179" spans="1:10" customFormat="1">
      <c r="A179" s="182"/>
      <c r="B179" s="179"/>
      <c r="C179" s="179"/>
      <c r="D179" s="185"/>
      <c r="E179" s="59">
        <v>44266</v>
      </c>
      <c r="F179" s="60">
        <v>35</v>
      </c>
      <c r="G179" s="61">
        <v>6</v>
      </c>
      <c r="H179" s="62">
        <v>3</v>
      </c>
      <c r="I179" s="63">
        <v>0.5</v>
      </c>
      <c r="J179" s="65">
        <v>244.03311610221863</v>
      </c>
    </row>
    <row r="180" spans="1:10" customFormat="1">
      <c r="A180" s="182"/>
      <c r="B180" s="179"/>
      <c r="C180" s="179"/>
      <c r="D180" s="185"/>
      <c r="E180" s="59">
        <v>44273</v>
      </c>
      <c r="F180" s="60">
        <v>42</v>
      </c>
      <c r="G180" s="61">
        <v>6</v>
      </c>
      <c r="H180" s="62">
        <v>2</v>
      </c>
      <c r="I180" s="63">
        <v>0.33</v>
      </c>
      <c r="J180" s="65">
        <v>170.59140801429749</v>
      </c>
    </row>
    <row r="181" spans="1:10" customFormat="1">
      <c r="A181" s="182"/>
      <c r="B181" s="179"/>
      <c r="C181" s="179"/>
      <c r="D181" s="185"/>
      <c r="E181" s="59">
        <v>44280</v>
      </c>
      <c r="F181" s="60">
        <v>49</v>
      </c>
      <c r="G181" s="61">
        <v>6</v>
      </c>
      <c r="H181" s="62">
        <v>0</v>
      </c>
      <c r="I181" s="63">
        <v>0</v>
      </c>
      <c r="J181" s="65">
        <v>0</v>
      </c>
    </row>
    <row r="182" spans="1:10" customFormat="1">
      <c r="A182" s="182"/>
      <c r="B182" s="179"/>
      <c r="C182" s="179"/>
      <c r="D182" s="185"/>
      <c r="E182" s="59">
        <v>44287</v>
      </c>
      <c r="F182" s="60">
        <v>56</v>
      </c>
      <c r="G182" s="61">
        <v>6</v>
      </c>
      <c r="H182" s="62">
        <v>0</v>
      </c>
      <c r="I182" s="63">
        <v>0</v>
      </c>
      <c r="J182" s="65">
        <v>0</v>
      </c>
    </row>
    <row r="183" spans="1:10" customFormat="1">
      <c r="A183" s="182"/>
      <c r="B183" s="179"/>
      <c r="C183" s="179"/>
      <c r="D183" s="185"/>
      <c r="E183" s="59">
        <v>44294</v>
      </c>
      <c r="F183" s="60">
        <v>63</v>
      </c>
      <c r="G183" s="61">
        <v>6</v>
      </c>
      <c r="H183" s="62">
        <v>1</v>
      </c>
      <c r="I183" s="63">
        <v>0.17</v>
      </c>
      <c r="J183" s="66">
        <v>106.5</v>
      </c>
    </row>
    <row r="184" spans="1:10" customFormat="1">
      <c r="A184" s="182"/>
      <c r="B184" s="179"/>
      <c r="C184" s="179"/>
      <c r="D184" s="185"/>
      <c r="E184" s="59">
        <v>44301</v>
      </c>
      <c r="F184" s="60">
        <v>70</v>
      </c>
      <c r="G184" s="61">
        <v>6</v>
      </c>
      <c r="H184" s="62">
        <v>0</v>
      </c>
      <c r="I184" s="63">
        <v>0</v>
      </c>
      <c r="J184" s="65">
        <v>0</v>
      </c>
    </row>
    <row r="185" spans="1:10" customFormat="1">
      <c r="A185" s="182"/>
      <c r="B185" s="179"/>
      <c r="C185" s="179"/>
      <c r="D185" s="185"/>
      <c r="E185" s="59">
        <v>44308</v>
      </c>
      <c r="F185" s="60">
        <v>77</v>
      </c>
      <c r="G185" s="61">
        <v>6</v>
      </c>
      <c r="H185" s="62">
        <v>0</v>
      </c>
      <c r="I185" s="63">
        <v>0</v>
      </c>
      <c r="J185" s="65">
        <v>0</v>
      </c>
    </row>
    <row r="186" spans="1:10" customFormat="1">
      <c r="A186" s="182"/>
      <c r="B186" s="179"/>
      <c r="C186" s="179"/>
      <c r="D186" s="185"/>
      <c r="E186" s="59">
        <v>44312</v>
      </c>
      <c r="F186" s="60">
        <v>81</v>
      </c>
      <c r="G186" s="61">
        <v>6</v>
      </c>
      <c r="H186" s="62">
        <v>0</v>
      </c>
      <c r="I186" s="63">
        <v>0</v>
      </c>
      <c r="J186" s="65">
        <v>0</v>
      </c>
    </row>
    <row r="187" spans="1:10" customFormat="1">
      <c r="A187" s="182"/>
      <c r="B187" s="179"/>
      <c r="C187" s="179"/>
      <c r="D187" s="185"/>
      <c r="E187" s="59" t="s">
        <v>16560</v>
      </c>
      <c r="F187" s="60">
        <v>81</v>
      </c>
      <c r="G187" s="61">
        <v>6</v>
      </c>
      <c r="H187" s="62">
        <v>0</v>
      </c>
      <c r="I187" s="63">
        <v>0</v>
      </c>
      <c r="J187" s="65">
        <v>0</v>
      </c>
    </row>
    <row r="188" spans="1:10" customFormat="1">
      <c r="A188" s="182"/>
      <c r="B188" s="179"/>
      <c r="C188" s="179"/>
      <c r="D188" s="185"/>
      <c r="E188" s="59" t="s">
        <v>16561</v>
      </c>
      <c r="F188" s="60">
        <v>81</v>
      </c>
      <c r="G188" s="61">
        <v>6</v>
      </c>
      <c r="H188" s="62">
        <v>0</v>
      </c>
      <c r="I188" s="63">
        <v>0</v>
      </c>
      <c r="J188" s="65">
        <v>0</v>
      </c>
    </row>
    <row r="189" spans="1:10" customFormat="1">
      <c r="A189" s="182"/>
      <c r="B189" s="179"/>
      <c r="C189" s="179"/>
      <c r="D189" s="185"/>
      <c r="E189" s="59">
        <v>44322</v>
      </c>
      <c r="F189" s="60">
        <v>91</v>
      </c>
      <c r="G189" s="61">
        <v>6</v>
      </c>
      <c r="H189" s="62">
        <v>2</v>
      </c>
      <c r="I189" s="63">
        <v>0.33</v>
      </c>
      <c r="J189" s="65">
        <v>147.27400541305542</v>
      </c>
    </row>
    <row r="190" spans="1:10" customFormat="1" ht="17" thickBot="1">
      <c r="A190" s="183"/>
      <c r="B190" s="180"/>
      <c r="C190" s="180"/>
      <c r="D190" s="186"/>
      <c r="E190" s="69">
        <v>44329</v>
      </c>
      <c r="F190" s="70">
        <v>98</v>
      </c>
      <c r="G190" s="72">
        <v>6</v>
      </c>
      <c r="H190" s="72">
        <v>2</v>
      </c>
      <c r="I190" s="73">
        <v>0.33</v>
      </c>
      <c r="J190" s="74">
        <v>193.20643544197083</v>
      </c>
    </row>
    <row r="191" spans="1:10" customFormat="1"/>
    <row r="192" spans="1:10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s="48" customFormat="1"/>
  </sheetData>
  <mergeCells count="44">
    <mergeCell ref="A172:A190"/>
    <mergeCell ref="B172:B190"/>
    <mergeCell ref="C172:C190"/>
    <mergeCell ref="D172:D190"/>
    <mergeCell ref="A138:A154"/>
    <mergeCell ref="B138:B154"/>
    <mergeCell ref="C138:C154"/>
    <mergeCell ref="D138:D154"/>
    <mergeCell ref="A155:A171"/>
    <mergeCell ref="B155:B171"/>
    <mergeCell ref="C155:C171"/>
    <mergeCell ref="D155:D171"/>
    <mergeCell ref="A104:A120"/>
    <mergeCell ref="B104:B120"/>
    <mergeCell ref="C104:C120"/>
    <mergeCell ref="D104:D120"/>
    <mergeCell ref="A121:A137"/>
    <mergeCell ref="B121:B137"/>
    <mergeCell ref="C121:C137"/>
    <mergeCell ref="D121:D137"/>
    <mergeCell ref="A70:A86"/>
    <mergeCell ref="B70:B86"/>
    <mergeCell ref="C70:C86"/>
    <mergeCell ref="D70:D86"/>
    <mergeCell ref="A87:A103"/>
    <mergeCell ref="B87:B103"/>
    <mergeCell ref="C87:C103"/>
    <mergeCell ref="D87:D103"/>
    <mergeCell ref="A2:A18"/>
    <mergeCell ref="B2:B18"/>
    <mergeCell ref="C2:C18"/>
    <mergeCell ref="D2:D18"/>
    <mergeCell ref="A19:A35"/>
    <mergeCell ref="B19:B35"/>
    <mergeCell ref="C19:C35"/>
    <mergeCell ref="D19:D35"/>
    <mergeCell ref="A36:A52"/>
    <mergeCell ref="B36:B52"/>
    <mergeCell ref="C36:C52"/>
    <mergeCell ref="D36:D52"/>
    <mergeCell ref="A53:A69"/>
    <mergeCell ref="B53:B69"/>
    <mergeCell ref="C53:C69"/>
    <mergeCell ref="D53:D6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FEB67-5351-C343-BF2F-6AD6BA79A202}">
  <dimension ref="A1:J200"/>
  <sheetViews>
    <sheetView topLeftCell="A2" workbookViewId="0">
      <selection activeCell="K2" sqref="K2"/>
    </sheetView>
  </sheetViews>
  <sheetFormatPr baseColWidth="10" defaultRowHeight="16"/>
  <cols>
    <col min="10" max="10" width="16.5" customWidth="1"/>
  </cols>
  <sheetData>
    <row r="1" spans="1:10" ht="17" thickBot="1"/>
    <row r="2" spans="1:10" ht="52" thickBot="1">
      <c r="A2" s="85" t="s">
        <v>76</v>
      </c>
      <c r="B2" s="85" t="s">
        <v>16547</v>
      </c>
      <c r="C2" s="85" t="s">
        <v>16548</v>
      </c>
      <c r="D2" s="85" t="s">
        <v>0</v>
      </c>
      <c r="E2" s="86" t="s">
        <v>16549</v>
      </c>
      <c r="F2" s="87" t="s">
        <v>16550</v>
      </c>
      <c r="G2" s="88" t="s">
        <v>16551</v>
      </c>
      <c r="H2" s="89" t="s">
        <v>16552</v>
      </c>
      <c r="I2" s="90" t="s">
        <v>16553</v>
      </c>
      <c r="J2" s="91" t="s">
        <v>16572</v>
      </c>
    </row>
    <row r="3" spans="1:10">
      <c r="A3" s="181" t="s">
        <v>16469</v>
      </c>
      <c r="B3" s="178" t="s">
        <v>16558</v>
      </c>
      <c r="C3" s="178" t="s">
        <v>16556</v>
      </c>
      <c r="D3" s="184" t="s">
        <v>16563</v>
      </c>
      <c r="E3" s="75">
        <v>44595</v>
      </c>
      <c r="F3" s="76">
        <v>0</v>
      </c>
      <c r="G3" s="84">
        <v>3</v>
      </c>
      <c r="H3" s="77">
        <v>0</v>
      </c>
      <c r="I3" s="78">
        <v>0</v>
      </c>
      <c r="J3" s="79">
        <v>0</v>
      </c>
    </row>
    <row r="4" spans="1:10">
      <c r="A4" s="182"/>
      <c r="B4" s="179"/>
      <c r="C4" s="179"/>
      <c r="D4" s="185"/>
      <c r="E4" s="59">
        <v>44596</v>
      </c>
      <c r="F4" s="60">
        <v>1</v>
      </c>
      <c r="G4" s="61">
        <v>3</v>
      </c>
      <c r="H4" s="62">
        <v>0</v>
      </c>
      <c r="I4" s="63">
        <v>0</v>
      </c>
      <c r="J4" s="65">
        <v>0</v>
      </c>
    </row>
    <row r="5" spans="1:10">
      <c r="A5" s="182"/>
      <c r="B5" s="179"/>
      <c r="C5" s="179"/>
      <c r="D5" s="185"/>
      <c r="E5" s="59">
        <v>44599</v>
      </c>
      <c r="F5" s="60">
        <v>4</v>
      </c>
      <c r="G5" s="61">
        <v>3</v>
      </c>
      <c r="H5" s="62">
        <v>0</v>
      </c>
      <c r="I5" s="63">
        <v>0</v>
      </c>
      <c r="J5" s="65">
        <v>0</v>
      </c>
    </row>
    <row r="6" spans="1:10">
      <c r="A6" s="182"/>
      <c r="B6" s="179"/>
      <c r="C6" s="179"/>
      <c r="D6" s="185"/>
      <c r="E6" s="59">
        <v>44602</v>
      </c>
      <c r="F6" s="60">
        <v>7</v>
      </c>
      <c r="G6" s="61">
        <v>3</v>
      </c>
      <c r="H6" s="62">
        <v>0</v>
      </c>
      <c r="I6" s="63">
        <v>0</v>
      </c>
      <c r="J6" s="65">
        <v>0</v>
      </c>
    </row>
    <row r="7" spans="1:10">
      <c r="A7" s="182"/>
      <c r="B7" s="179"/>
      <c r="C7" s="179"/>
      <c r="D7" s="185"/>
      <c r="E7" s="59">
        <v>44609</v>
      </c>
      <c r="F7" s="60">
        <v>14</v>
      </c>
      <c r="G7" s="61">
        <v>3</v>
      </c>
      <c r="H7" s="62">
        <v>0</v>
      </c>
      <c r="I7" s="63">
        <v>0</v>
      </c>
      <c r="J7" s="65">
        <v>0</v>
      </c>
    </row>
    <row r="8" spans="1:10">
      <c r="A8" s="182"/>
      <c r="B8" s="179"/>
      <c r="C8" s="179"/>
      <c r="D8" s="185"/>
      <c r="E8" s="59">
        <v>44616</v>
      </c>
      <c r="F8" s="60">
        <v>21</v>
      </c>
      <c r="G8" s="61">
        <v>3</v>
      </c>
      <c r="H8" s="62">
        <v>3</v>
      </c>
      <c r="I8" s="63">
        <v>1</v>
      </c>
      <c r="J8" s="65">
        <v>12821.722527345022</v>
      </c>
    </row>
    <row r="9" spans="1:10">
      <c r="A9" s="182"/>
      <c r="B9" s="179"/>
      <c r="C9" s="179"/>
      <c r="D9" s="185"/>
      <c r="E9" s="59">
        <v>44623</v>
      </c>
      <c r="F9" s="60">
        <v>28</v>
      </c>
      <c r="G9" s="61">
        <v>3</v>
      </c>
      <c r="H9" s="62">
        <v>3</v>
      </c>
      <c r="I9" s="63">
        <v>1</v>
      </c>
      <c r="J9" s="65">
        <v>124469.50215041036</v>
      </c>
    </row>
    <row r="10" spans="1:10">
      <c r="A10" s="182"/>
      <c r="B10" s="179"/>
      <c r="C10" s="179"/>
      <c r="D10" s="185"/>
      <c r="E10" s="59">
        <v>44631</v>
      </c>
      <c r="F10" s="60">
        <v>36</v>
      </c>
      <c r="G10" s="61">
        <v>3</v>
      </c>
      <c r="H10" s="62">
        <v>3</v>
      </c>
      <c r="I10" s="63">
        <v>1</v>
      </c>
      <c r="J10" s="65">
        <v>2859072.6120247208</v>
      </c>
    </row>
    <row r="11" spans="1:10">
      <c r="A11" s="182"/>
      <c r="B11" s="179"/>
      <c r="C11" s="179"/>
      <c r="D11" s="185"/>
      <c r="E11" s="59">
        <v>44637</v>
      </c>
      <c r="F11" s="60">
        <v>42</v>
      </c>
      <c r="G11" s="61">
        <v>3</v>
      </c>
      <c r="H11" s="62">
        <v>3</v>
      </c>
      <c r="I11" s="63">
        <v>1</v>
      </c>
      <c r="J11" s="65">
        <v>1396721.5277777778</v>
      </c>
    </row>
    <row r="12" spans="1:10">
      <c r="A12" s="182"/>
      <c r="B12" s="179"/>
      <c r="C12" s="179"/>
      <c r="D12" s="185"/>
      <c r="E12" s="59">
        <v>44644</v>
      </c>
      <c r="F12" s="60">
        <v>49</v>
      </c>
      <c r="G12" s="61">
        <v>3</v>
      </c>
      <c r="H12" s="62">
        <v>3</v>
      </c>
      <c r="I12" s="63">
        <v>1</v>
      </c>
      <c r="J12" s="65">
        <v>10987638.54679803</v>
      </c>
    </row>
    <row r="13" spans="1:10">
      <c r="A13" s="182"/>
      <c r="B13" s="179"/>
      <c r="C13" s="179"/>
      <c r="D13" s="185"/>
      <c r="E13" s="59">
        <v>44651</v>
      </c>
      <c r="F13" s="60">
        <v>56</v>
      </c>
      <c r="G13" s="61">
        <v>3</v>
      </c>
      <c r="H13" s="62">
        <v>3</v>
      </c>
      <c r="I13" s="63">
        <v>1</v>
      </c>
      <c r="J13" s="65">
        <v>78492800.029342726</v>
      </c>
    </row>
    <row r="14" spans="1:10">
      <c r="A14" s="182"/>
      <c r="B14" s="179"/>
      <c r="C14" s="179"/>
      <c r="D14" s="185"/>
      <c r="E14" s="59">
        <v>44657</v>
      </c>
      <c r="F14" s="60">
        <v>62</v>
      </c>
      <c r="G14" s="61">
        <v>3</v>
      </c>
      <c r="H14" s="62">
        <v>3</v>
      </c>
      <c r="I14" s="63">
        <v>1</v>
      </c>
      <c r="J14" s="65">
        <v>13060253.180974225</v>
      </c>
    </row>
    <row r="15" spans="1:10">
      <c r="A15" s="182"/>
      <c r="B15" s="179"/>
      <c r="C15" s="179"/>
      <c r="D15" s="185"/>
      <c r="E15" s="59">
        <v>44665</v>
      </c>
      <c r="F15" s="60">
        <v>70</v>
      </c>
      <c r="G15" s="61">
        <v>3</v>
      </c>
      <c r="H15" s="62">
        <v>3</v>
      </c>
      <c r="I15" s="63">
        <v>1</v>
      </c>
      <c r="J15" s="65">
        <v>9582248.665235579</v>
      </c>
    </row>
    <row r="16" spans="1:10">
      <c r="A16" s="182"/>
      <c r="B16" s="179"/>
      <c r="C16" s="179"/>
      <c r="D16" s="185"/>
      <c r="E16" s="59">
        <v>44672</v>
      </c>
      <c r="F16" s="60">
        <v>77</v>
      </c>
      <c r="G16" s="61">
        <v>3</v>
      </c>
      <c r="H16" s="62">
        <v>3</v>
      </c>
      <c r="I16" s="63">
        <v>1</v>
      </c>
      <c r="J16" s="65">
        <v>55813817.381962575</v>
      </c>
    </row>
    <row r="17" spans="1:10">
      <c r="A17" s="182"/>
      <c r="B17" s="179"/>
      <c r="C17" s="179"/>
      <c r="D17" s="185"/>
      <c r="E17" s="59">
        <v>44677</v>
      </c>
      <c r="F17" s="60">
        <v>82</v>
      </c>
      <c r="G17" s="61">
        <v>3</v>
      </c>
      <c r="H17" s="62">
        <v>3</v>
      </c>
      <c r="I17" s="63">
        <v>1</v>
      </c>
      <c r="J17" s="65">
        <v>18164338.709944386</v>
      </c>
    </row>
    <row r="18" spans="1:10">
      <c r="A18" s="182"/>
      <c r="B18" s="179"/>
      <c r="C18" s="179"/>
      <c r="D18" s="185"/>
      <c r="E18" s="59">
        <v>44686</v>
      </c>
      <c r="F18" s="60">
        <v>91</v>
      </c>
      <c r="G18" s="61">
        <v>3</v>
      </c>
      <c r="H18" s="62">
        <v>3</v>
      </c>
      <c r="I18" s="63">
        <v>1</v>
      </c>
      <c r="J18" s="65">
        <v>1214581.6221602485</v>
      </c>
    </row>
    <row r="19" spans="1:10" ht="17" thickBot="1">
      <c r="A19" s="183"/>
      <c r="B19" s="180"/>
      <c r="C19" s="180"/>
      <c r="D19" s="186"/>
      <c r="E19" s="59">
        <v>44693</v>
      </c>
      <c r="F19" s="60">
        <v>98</v>
      </c>
      <c r="G19" s="71">
        <v>3</v>
      </c>
      <c r="H19" s="72">
        <v>3</v>
      </c>
      <c r="I19" s="73">
        <v>1</v>
      </c>
      <c r="J19" s="74">
        <v>53407416.262571834</v>
      </c>
    </row>
    <row r="20" spans="1:10">
      <c r="A20" s="181" t="s">
        <v>16474</v>
      </c>
      <c r="B20" s="178" t="s">
        <v>16558</v>
      </c>
      <c r="C20" s="178" t="s">
        <v>16556</v>
      </c>
      <c r="D20" s="184" t="s">
        <v>16563</v>
      </c>
      <c r="E20" s="75">
        <v>44567</v>
      </c>
      <c r="F20" s="76">
        <v>0</v>
      </c>
      <c r="G20" s="84">
        <v>6</v>
      </c>
      <c r="H20" s="77">
        <v>0</v>
      </c>
      <c r="I20" s="78">
        <v>0</v>
      </c>
      <c r="J20" s="79">
        <v>0</v>
      </c>
    </row>
    <row r="21" spans="1:10">
      <c r="A21" s="182"/>
      <c r="B21" s="179"/>
      <c r="C21" s="179"/>
      <c r="D21" s="185"/>
      <c r="E21" s="59">
        <v>44568</v>
      </c>
      <c r="F21" s="60">
        <v>1</v>
      </c>
      <c r="G21" s="61">
        <v>6</v>
      </c>
      <c r="H21" s="62">
        <v>0</v>
      </c>
      <c r="I21" s="63">
        <v>0</v>
      </c>
      <c r="J21" s="65">
        <v>0</v>
      </c>
    </row>
    <row r="22" spans="1:10">
      <c r="A22" s="182"/>
      <c r="B22" s="179"/>
      <c r="C22" s="179"/>
      <c r="D22" s="185"/>
      <c r="E22" s="59">
        <v>44571</v>
      </c>
      <c r="F22" s="60">
        <v>4</v>
      </c>
      <c r="G22" s="61">
        <v>6</v>
      </c>
      <c r="H22" s="62">
        <v>3</v>
      </c>
      <c r="I22" s="63">
        <v>0.5</v>
      </c>
      <c r="J22" s="65">
        <v>884.66748372832319</v>
      </c>
    </row>
    <row r="23" spans="1:10">
      <c r="A23" s="182"/>
      <c r="B23" s="179"/>
      <c r="C23" s="179"/>
      <c r="D23" s="185"/>
      <c r="E23" s="59">
        <v>44574</v>
      </c>
      <c r="F23" s="60">
        <v>7</v>
      </c>
      <c r="G23" s="61">
        <v>3</v>
      </c>
      <c r="H23" s="62">
        <v>2</v>
      </c>
      <c r="I23" s="63">
        <v>0.67</v>
      </c>
      <c r="J23" s="65">
        <v>3982.8176024957756</v>
      </c>
    </row>
    <row r="24" spans="1:10">
      <c r="A24" s="182"/>
      <c r="B24" s="179"/>
      <c r="C24" s="179"/>
      <c r="D24" s="185"/>
      <c r="E24" s="59">
        <v>44581</v>
      </c>
      <c r="F24" s="60">
        <v>14</v>
      </c>
      <c r="G24" s="61">
        <v>3</v>
      </c>
      <c r="H24" s="62">
        <v>2</v>
      </c>
      <c r="I24" s="63">
        <v>0.67</v>
      </c>
      <c r="J24" s="65">
        <v>3557.002396655098</v>
      </c>
    </row>
    <row r="25" spans="1:10">
      <c r="A25" s="182"/>
      <c r="B25" s="179"/>
      <c r="C25" s="179"/>
      <c r="D25" s="185"/>
      <c r="E25" s="59">
        <v>44588</v>
      </c>
      <c r="F25" s="60">
        <v>21</v>
      </c>
      <c r="G25" s="61">
        <v>3</v>
      </c>
      <c r="H25" s="62">
        <v>1</v>
      </c>
      <c r="I25" s="63">
        <v>0.33</v>
      </c>
      <c r="J25" s="65">
        <v>2294.8531417159343</v>
      </c>
    </row>
    <row r="26" spans="1:10">
      <c r="A26" s="182"/>
      <c r="B26" s="179"/>
      <c r="C26" s="179"/>
      <c r="D26" s="185"/>
      <c r="E26" s="59">
        <v>44595</v>
      </c>
      <c r="F26" s="60">
        <v>28</v>
      </c>
      <c r="G26" s="61">
        <v>3</v>
      </c>
      <c r="H26" s="62">
        <v>3</v>
      </c>
      <c r="I26" s="63">
        <v>1</v>
      </c>
      <c r="J26" s="65">
        <v>995070.1327672404</v>
      </c>
    </row>
    <row r="27" spans="1:10">
      <c r="A27" s="182"/>
      <c r="B27" s="179"/>
      <c r="C27" s="179"/>
      <c r="D27" s="185"/>
      <c r="E27" s="59">
        <v>44602</v>
      </c>
      <c r="F27" s="60">
        <v>35</v>
      </c>
      <c r="G27" s="61">
        <v>3</v>
      </c>
      <c r="H27" s="62">
        <v>3</v>
      </c>
      <c r="I27" s="63">
        <v>1</v>
      </c>
      <c r="J27" s="65">
        <v>12255277.757207738</v>
      </c>
    </row>
    <row r="28" spans="1:10">
      <c r="A28" s="182"/>
      <c r="B28" s="179"/>
      <c r="C28" s="179"/>
      <c r="D28" s="185"/>
      <c r="E28" s="59">
        <v>44609</v>
      </c>
      <c r="F28" s="60">
        <v>42</v>
      </c>
      <c r="G28" s="61">
        <v>3</v>
      </c>
      <c r="H28" s="62">
        <v>3</v>
      </c>
      <c r="I28" s="63">
        <v>1</v>
      </c>
      <c r="J28" s="65">
        <v>3633656.3532631141</v>
      </c>
    </row>
    <row r="29" spans="1:10">
      <c r="A29" s="182"/>
      <c r="B29" s="179"/>
      <c r="C29" s="179"/>
      <c r="D29" s="185"/>
      <c r="E29" s="59">
        <v>44616</v>
      </c>
      <c r="F29" s="60">
        <v>49</v>
      </c>
      <c r="G29" s="61">
        <v>3</v>
      </c>
      <c r="H29" s="62">
        <v>3</v>
      </c>
      <c r="I29" s="63">
        <v>1</v>
      </c>
      <c r="J29" s="65">
        <v>11114131.389292637</v>
      </c>
    </row>
    <row r="30" spans="1:10">
      <c r="A30" s="182"/>
      <c r="B30" s="179"/>
      <c r="C30" s="179"/>
      <c r="D30" s="185"/>
      <c r="E30" s="59">
        <v>44623</v>
      </c>
      <c r="F30" s="60">
        <v>56</v>
      </c>
      <c r="G30" s="61">
        <v>3</v>
      </c>
      <c r="H30" s="62">
        <v>3</v>
      </c>
      <c r="I30" s="63">
        <v>1</v>
      </c>
      <c r="J30" s="65">
        <v>7302848.5710597383</v>
      </c>
    </row>
    <row r="31" spans="1:10">
      <c r="A31" s="182"/>
      <c r="B31" s="179"/>
      <c r="C31" s="179"/>
      <c r="D31" s="185"/>
      <c r="E31" s="59">
        <v>44631</v>
      </c>
      <c r="F31" s="60">
        <v>64</v>
      </c>
      <c r="G31" s="61">
        <v>3</v>
      </c>
      <c r="H31" s="62">
        <v>3</v>
      </c>
      <c r="I31" s="63">
        <v>1</v>
      </c>
      <c r="J31" s="65">
        <v>5941137.6535790591</v>
      </c>
    </row>
    <row r="32" spans="1:10">
      <c r="A32" s="182"/>
      <c r="B32" s="179"/>
      <c r="C32" s="179"/>
      <c r="D32" s="185"/>
      <c r="E32" s="59">
        <v>44637</v>
      </c>
      <c r="F32" s="60">
        <v>70</v>
      </c>
      <c r="G32" s="61">
        <v>3</v>
      </c>
      <c r="H32" s="62">
        <v>3</v>
      </c>
      <c r="I32" s="63">
        <v>1</v>
      </c>
      <c r="J32" s="65">
        <v>750893.33767361101</v>
      </c>
    </row>
    <row r="33" spans="1:10">
      <c r="A33" s="182"/>
      <c r="B33" s="179"/>
      <c r="C33" s="179"/>
      <c r="D33" s="185"/>
      <c r="E33" s="59">
        <v>44644</v>
      </c>
      <c r="F33" s="60">
        <v>77</v>
      </c>
      <c r="G33" s="61">
        <v>3</v>
      </c>
      <c r="H33" s="62">
        <v>3</v>
      </c>
      <c r="I33" s="63">
        <v>1</v>
      </c>
      <c r="J33" s="65">
        <v>2319148.1650658972</v>
      </c>
    </row>
    <row r="34" spans="1:10">
      <c r="A34" s="182"/>
      <c r="B34" s="179"/>
      <c r="C34" s="179"/>
      <c r="D34" s="185"/>
      <c r="E34" s="59">
        <v>44651</v>
      </c>
      <c r="F34" s="60">
        <v>84</v>
      </c>
      <c r="G34" s="61">
        <v>3</v>
      </c>
      <c r="H34" s="62">
        <v>3</v>
      </c>
      <c r="I34" s="63">
        <v>1</v>
      </c>
      <c r="J34" s="65">
        <v>120956.12238187196</v>
      </c>
    </row>
    <row r="35" spans="1:10">
      <c r="A35" s="182"/>
      <c r="B35" s="179"/>
      <c r="C35" s="179"/>
      <c r="D35" s="185"/>
      <c r="E35" s="59">
        <v>44652</v>
      </c>
      <c r="F35" s="60">
        <v>85</v>
      </c>
      <c r="G35" s="61">
        <v>3</v>
      </c>
      <c r="H35" s="62">
        <v>3</v>
      </c>
      <c r="I35" s="63">
        <v>1</v>
      </c>
      <c r="J35" s="65">
        <v>858973.89267125365</v>
      </c>
    </row>
    <row r="36" spans="1:10" ht="17" thickBot="1">
      <c r="A36" s="182"/>
      <c r="B36" s="179"/>
      <c r="C36" s="179"/>
      <c r="D36" s="185"/>
      <c r="E36" s="59">
        <v>44665</v>
      </c>
      <c r="F36" s="60">
        <v>98</v>
      </c>
      <c r="G36" s="61">
        <v>3</v>
      </c>
      <c r="H36" s="62">
        <v>3</v>
      </c>
      <c r="I36" s="63">
        <v>1</v>
      </c>
      <c r="J36" s="65">
        <v>19278.462727864582</v>
      </c>
    </row>
    <row r="37" spans="1:10">
      <c r="A37" s="178" t="s">
        <v>16471</v>
      </c>
      <c r="B37" s="178" t="s">
        <v>16558</v>
      </c>
      <c r="C37" s="178" t="s">
        <v>16556</v>
      </c>
      <c r="D37" s="178" t="s">
        <v>16563</v>
      </c>
      <c r="E37" s="75">
        <v>43874</v>
      </c>
      <c r="F37" s="77">
        <v>0</v>
      </c>
      <c r="G37" s="99">
        <v>3</v>
      </c>
      <c r="H37" s="77">
        <v>0</v>
      </c>
      <c r="I37" s="93">
        <v>0</v>
      </c>
      <c r="J37" s="79">
        <v>0</v>
      </c>
    </row>
    <row r="38" spans="1:10">
      <c r="A38" s="179"/>
      <c r="B38" s="179"/>
      <c r="C38" s="179"/>
      <c r="D38" s="179"/>
      <c r="E38" s="59">
        <v>43881</v>
      </c>
      <c r="F38" s="62">
        <v>7</v>
      </c>
      <c r="G38" s="92">
        <v>3</v>
      </c>
      <c r="H38" s="62">
        <v>3</v>
      </c>
      <c r="I38" s="82">
        <v>1</v>
      </c>
      <c r="J38" s="94">
        <v>5499.2363591899784</v>
      </c>
    </row>
    <row r="39" spans="1:10">
      <c r="A39" s="179"/>
      <c r="B39" s="179"/>
      <c r="C39" s="179"/>
      <c r="D39" s="179"/>
      <c r="E39" s="59">
        <v>43888</v>
      </c>
      <c r="F39" s="62">
        <v>14</v>
      </c>
      <c r="G39" s="92">
        <v>3</v>
      </c>
      <c r="H39" s="62">
        <v>1</v>
      </c>
      <c r="I39" s="82">
        <v>0.33</v>
      </c>
      <c r="J39" s="65">
        <v>138.19259356677046</v>
      </c>
    </row>
    <row r="40" spans="1:10">
      <c r="A40" s="179"/>
      <c r="B40" s="179"/>
      <c r="C40" s="179"/>
      <c r="D40" s="179"/>
      <c r="E40" s="59">
        <v>43895</v>
      </c>
      <c r="F40" s="62">
        <v>21</v>
      </c>
      <c r="G40" s="92">
        <v>3</v>
      </c>
      <c r="H40" s="62">
        <v>3</v>
      </c>
      <c r="I40" s="82">
        <v>1</v>
      </c>
      <c r="J40" s="65">
        <v>624463.96286423143</v>
      </c>
    </row>
    <row r="41" spans="1:10">
      <c r="A41" s="179"/>
      <c r="B41" s="179"/>
      <c r="C41" s="179"/>
      <c r="D41" s="179"/>
      <c r="E41" s="59">
        <v>43902</v>
      </c>
      <c r="F41" s="62">
        <v>28</v>
      </c>
      <c r="G41" s="92">
        <v>3</v>
      </c>
      <c r="H41" s="62">
        <v>3</v>
      </c>
      <c r="I41" s="82">
        <v>1</v>
      </c>
      <c r="J41" s="65">
        <v>91571084.449404761</v>
      </c>
    </row>
    <row r="42" spans="1:10">
      <c r="A42" s="179"/>
      <c r="B42" s="179"/>
      <c r="C42" s="179"/>
      <c r="D42" s="179"/>
      <c r="E42" s="59">
        <v>43908</v>
      </c>
      <c r="F42" s="62">
        <v>34</v>
      </c>
      <c r="G42" s="92">
        <v>3</v>
      </c>
      <c r="H42" s="62">
        <v>3</v>
      </c>
      <c r="I42" s="82">
        <v>1</v>
      </c>
      <c r="J42" s="65">
        <v>28677578.38283829</v>
      </c>
    </row>
    <row r="43" spans="1:10">
      <c r="A43" s="179"/>
      <c r="B43" s="179"/>
      <c r="C43" s="179"/>
      <c r="D43" s="179"/>
      <c r="E43" s="59">
        <v>43915</v>
      </c>
      <c r="F43" s="62">
        <v>41</v>
      </c>
      <c r="G43" s="92">
        <v>3</v>
      </c>
      <c r="H43" s="62">
        <v>3</v>
      </c>
      <c r="I43" s="82">
        <v>1</v>
      </c>
      <c r="J43" s="65">
        <v>552615791.11944962</v>
      </c>
    </row>
    <row r="44" spans="1:10">
      <c r="A44" s="179"/>
      <c r="B44" s="179"/>
      <c r="C44" s="179"/>
      <c r="D44" s="179"/>
      <c r="E44" s="59">
        <v>43922</v>
      </c>
      <c r="F44" s="62">
        <v>48</v>
      </c>
      <c r="G44" s="92">
        <v>3</v>
      </c>
      <c r="H44" s="62">
        <v>3</v>
      </c>
      <c r="I44" s="82">
        <v>1</v>
      </c>
      <c r="J44" s="65">
        <v>78984113.086685821</v>
      </c>
    </row>
    <row r="45" spans="1:10">
      <c r="A45" s="179"/>
      <c r="B45" s="179"/>
      <c r="C45" s="179"/>
      <c r="D45" s="179"/>
      <c r="E45" s="59">
        <v>43928</v>
      </c>
      <c r="F45" s="62">
        <v>54</v>
      </c>
      <c r="G45" s="92">
        <v>3</v>
      </c>
      <c r="H45" s="62">
        <v>3</v>
      </c>
      <c r="I45" s="82">
        <v>1</v>
      </c>
      <c r="J45" s="65">
        <v>1488388045.7933972</v>
      </c>
    </row>
    <row r="46" spans="1:10">
      <c r="A46" s="179"/>
      <c r="B46" s="179"/>
      <c r="C46" s="179"/>
      <c r="D46" s="179"/>
      <c r="E46" s="59">
        <v>43943</v>
      </c>
      <c r="F46" s="62">
        <v>69</v>
      </c>
      <c r="G46" s="92">
        <v>3</v>
      </c>
      <c r="H46" s="62">
        <v>3</v>
      </c>
      <c r="I46" s="82">
        <v>1</v>
      </c>
      <c r="J46" s="65">
        <v>1218118846.5031788</v>
      </c>
    </row>
    <row r="47" spans="1:10">
      <c r="A47" s="179"/>
      <c r="B47" s="179"/>
      <c r="C47" s="179"/>
      <c r="D47" s="179"/>
      <c r="E47" s="59">
        <v>43957</v>
      </c>
      <c r="F47" s="62">
        <v>83</v>
      </c>
      <c r="G47" s="92">
        <v>3</v>
      </c>
      <c r="H47" s="62">
        <v>3</v>
      </c>
      <c r="I47" s="82">
        <v>1</v>
      </c>
      <c r="J47" s="65">
        <v>385256169.25064594</v>
      </c>
    </row>
    <row r="48" spans="1:10" ht="17" thickBot="1">
      <c r="A48" s="80"/>
      <c r="B48" s="68"/>
      <c r="C48" s="68"/>
      <c r="D48" s="81"/>
      <c r="E48" s="69">
        <v>43972</v>
      </c>
      <c r="F48" s="72">
        <v>98</v>
      </c>
      <c r="G48" s="95">
        <v>3</v>
      </c>
      <c r="H48" s="72">
        <v>3</v>
      </c>
      <c r="I48" s="96">
        <v>1</v>
      </c>
      <c r="J48" s="74">
        <v>99553379.416282654</v>
      </c>
    </row>
    <row r="49" spans="1:10">
      <c r="A49" s="178" t="s">
        <v>16478</v>
      </c>
      <c r="B49" s="178" t="s">
        <v>16558</v>
      </c>
      <c r="C49" s="178" t="s">
        <v>16556</v>
      </c>
      <c r="D49" s="178" t="s">
        <v>16563</v>
      </c>
      <c r="E49" s="59">
        <v>44217</v>
      </c>
      <c r="F49" s="60">
        <v>0</v>
      </c>
      <c r="G49" s="61">
        <v>3</v>
      </c>
      <c r="H49" s="62">
        <v>0</v>
      </c>
      <c r="I49" s="63">
        <v>0</v>
      </c>
      <c r="J49" s="65">
        <v>0</v>
      </c>
    </row>
    <row r="50" spans="1:10">
      <c r="A50" s="179"/>
      <c r="B50" s="179"/>
      <c r="C50" s="179"/>
      <c r="D50" s="179"/>
      <c r="E50" s="59">
        <v>44218</v>
      </c>
      <c r="F50" s="60">
        <v>1</v>
      </c>
      <c r="G50" s="61">
        <v>3</v>
      </c>
      <c r="H50" s="62">
        <v>0</v>
      </c>
      <c r="I50" s="63">
        <v>0</v>
      </c>
      <c r="J50" s="65">
        <v>0</v>
      </c>
    </row>
    <row r="51" spans="1:10">
      <c r="A51" s="179"/>
      <c r="B51" s="179"/>
      <c r="C51" s="179"/>
      <c r="D51" s="179"/>
      <c r="E51" s="59">
        <v>44221</v>
      </c>
      <c r="F51" s="60">
        <v>4</v>
      </c>
      <c r="G51" s="61">
        <v>3</v>
      </c>
      <c r="H51" s="62">
        <v>1</v>
      </c>
      <c r="I51" s="63">
        <v>0.33</v>
      </c>
      <c r="J51" s="65">
        <v>1453.3963178377437</v>
      </c>
    </row>
    <row r="52" spans="1:10">
      <c r="A52" s="179"/>
      <c r="B52" s="179"/>
      <c r="C52" s="179"/>
      <c r="D52" s="179"/>
      <c r="E52" s="59">
        <v>44224</v>
      </c>
      <c r="F52" s="60">
        <v>7</v>
      </c>
      <c r="G52" s="61">
        <v>3</v>
      </c>
      <c r="H52" s="62">
        <v>0</v>
      </c>
      <c r="I52" s="63">
        <v>0</v>
      </c>
      <c r="J52" s="65">
        <v>0</v>
      </c>
    </row>
    <row r="53" spans="1:10">
      <c r="A53" s="179"/>
      <c r="B53" s="179"/>
      <c r="C53" s="179"/>
      <c r="D53" s="179"/>
      <c r="E53" s="59">
        <v>44231</v>
      </c>
      <c r="F53" s="60">
        <v>14</v>
      </c>
      <c r="G53" s="61">
        <v>3</v>
      </c>
      <c r="H53" s="62">
        <v>3</v>
      </c>
      <c r="I53" s="63">
        <v>1</v>
      </c>
      <c r="J53" s="65">
        <v>2404.7994965939147</v>
      </c>
    </row>
    <row r="54" spans="1:10">
      <c r="A54" s="179"/>
      <c r="B54" s="179"/>
      <c r="C54" s="179"/>
      <c r="D54" s="179"/>
      <c r="E54" s="59">
        <v>44238</v>
      </c>
      <c r="F54" s="60">
        <v>21</v>
      </c>
      <c r="G54" s="61">
        <v>3</v>
      </c>
      <c r="H54" s="62">
        <v>3</v>
      </c>
      <c r="I54" s="63">
        <v>1</v>
      </c>
      <c r="J54" s="65">
        <v>27708.592514197033</v>
      </c>
    </row>
    <row r="55" spans="1:10">
      <c r="A55" s="179"/>
      <c r="B55" s="179"/>
      <c r="C55" s="179"/>
      <c r="D55" s="179"/>
      <c r="E55" s="59">
        <v>44245</v>
      </c>
      <c r="F55" s="60">
        <v>28</v>
      </c>
      <c r="G55" s="61">
        <v>3</v>
      </c>
      <c r="H55" s="62">
        <v>3</v>
      </c>
      <c r="I55" s="63">
        <v>1</v>
      </c>
      <c r="J55" s="65">
        <v>883931.73283261806</v>
      </c>
    </row>
    <row r="56" spans="1:10">
      <c r="A56" s="179"/>
      <c r="B56" s="179"/>
      <c r="C56" s="179"/>
      <c r="D56" s="179"/>
      <c r="E56" s="59">
        <v>44252</v>
      </c>
      <c r="F56" s="60">
        <v>35</v>
      </c>
      <c r="G56" s="61">
        <v>3</v>
      </c>
      <c r="H56" s="62">
        <v>3</v>
      </c>
      <c r="I56" s="63">
        <v>1</v>
      </c>
      <c r="J56" s="65">
        <v>7692209.6598689361</v>
      </c>
    </row>
    <row r="57" spans="1:10">
      <c r="A57" s="179"/>
      <c r="B57" s="179"/>
      <c r="C57" s="179"/>
      <c r="D57" s="179"/>
      <c r="E57" s="59">
        <v>44259</v>
      </c>
      <c r="F57" s="60">
        <v>42</v>
      </c>
      <c r="G57" s="61">
        <v>3</v>
      </c>
      <c r="H57" s="62">
        <v>3</v>
      </c>
      <c r="I57" s="63">
        <v>1</v>
      </c>
      <c r="J57" s="65">
        <v>11917958.130171396</v>
      </c>
    </row>
    <row r="58" spans="1:10">
      <c r="A58" s="179"/>
      <c r="B58" s="179"/>
      <c r="C58" s="179"/>
      <c r="D58" s="179"/>
      <c r="E58" s="59">
        <v>44266</v>
      </c>
      <c r="F58" s="60">
        <v>49</v>
      </c>
      <c r="G58" s="61">
        <v>3</v>
      </c>
      <c r="H58" s="62">
        <v>3</v>
      </c>
      <c r="I58" s="63">
        <v>1</v>
      </c>
      <c r="J58" s="65">
        <v>12736450.417933129</v>
      </c>
    </row>
    <row r="59" spans="1:10">
      <c r="A59" s="179"/>
      <c r="B59" s="179"/>
      <c r="C59" s="179"/>
      <c r="D59" s="179"/>
      <c r="E59" s="59">
        <v>44273</v>
      </c>
      <c r="F59" s="60">
        <v>56</v>
      </c>
      <c r="G59" s="61">
        <v>3</v>
      </c>
      <c r="H59" s="62">
        <v>3</v>
      </c>
      <c r="I59" s="63">
        <v>1</v>
      </c>
      <c r="J59" s="65">
        <v>3786214.4385699895</v>
      </c>
    </row>
    <row r="60" spans="1:10">
      <c r="A60" s="179"/>
      <c r="B60" s="179"/>
      <c r="C60" s="179"/>
      <c r="D60" s="179"/>
      <c r="E60" s="59">
        <v>44280</v>
      </c>
      <c r="F60" s="60">
        <v>63</v>
      </c>
      <c r="G60" s="61">
        <v>3</v>
      </c>
      <c r="H60" s="62">
        <v>3</v>
      </c>
      <c r="I60" s="63">
        <v>1</v>
      </c>
      <c r="J60" s="65">
        <v>473413.30470150086</v>
      </c>
    </row>
    <row r="61" spans="1:10">
      <c r="A61" s="179"/>
      <c r="B61" s="179"/>
      <c r="C61" s="179"/>
      <c r="D61" s="179"/>
      <c r="E61" s="59">
        <v>44287</v>
      </c>
      <c r="F61" s="60">
        <v>70</v>
      </c>
      <c r="G61" s="61">
        <v>3</v>
      </c>
      <c r="H61" s="62">
        <v>3</v>
      </c>
      <c r="I61" s="63">
        <v>1</v>
      </c>
      <c r="J61" s="65">
        <v>1556210.7875310525</v>
      </c>
    </row>
    <row r="62" spans="1:10">
      <c r="A62" s="179"/>
      <c r="B62" s="179"/>
      <c r="C62" s="179"/>
      <c r="D62" s="179"/>
      <c r="E62" s="59">
        <v>44294</v>
      </c>
      <c r="F62" s="60">
        <v>77</v>
      </c>
      <c r="G62" s="61">
        <v>3</v>
      </c>
      <c r="H62" s="62">
        <v>3</v>
      </c>
      <c r="I62" s="63">
        <v>1</v>
      </c>
      <c r="J62" s="65">
        <v>716379.68777278287</v>
      </c>
    </row>
    <row r="63" spans="1:10">
      <c r="A63" s="179"/>
      <c r="B63" s="179"/>
      <c r="C63" s="179"/>
      <c r="D63" s="179"/>
      <c r="E63" s="59">
        <v>44300</v>
      </c>
      <c r="F63" s="60">
        <v>83</v>
      </c>
      <c r="G63" s="61">
        <v>3</v>
      </c>
      <c r="H63" s="62">
        <v>3</v>
      </c>
      <c r="I63" s="63">
        <v>1</v>
      </c>
      <c r="J63" s="65">
        <v>89260.59285642601</v>
      </c>
    </row>
    <row r="64" spans="1:10">
      <c r="A64" s="179"/>
      <c r="B64" s="179"/>
      <c r="C64" s="179"/>
      <c r="D64" s="179"/>
      <c r="E64" s="59">
        <v>44308</v>
      </c>
      <c r="F64" s="60">
        <v>91</v>
      </c>
      <c r="G64" s="61">
        <v>3</v>
      </c>
      <c r="H64" s="62">
        <v>3</v>
      </c>
      <c r="I64" s="63">
        <v>1</v>
      </c>
      <c r="J64" s="65">
        <v>95565.337877450467</v>
      </c>
    </row>
    <row r="65" spans="1:10" ht="17" thickBot="1">
      <c r="A65" s="180"/>
      <c r="B65" s="180"/>
      <c r="C65" s="180"/>
      <c r="D65" s="180"/>
      <c r="E65" s="69">
        <v>44315</v>
      </c>
      <c r="F65" s="70">
        <v>98</v>
      </c>
      <c r="G65" s="71">
        <v>3</v>
      </c>
      <c r="H65" s="72">
        <v>3</v>
      </c>
      <c r="I65" s="73">
        <v>1</v>
      </c>
      <c r="J65" s="74">
        <v>107207.14041857216</v>
      </c>
    </row>
    <row r="66" spans="1:10">
      <c r="A66" s="181" t="s">
        <v>16475</v>
      </c>
      <c r="B66" s="178" t="s">
        <v>16558</v>
      </c>
      <c r="C66" s="178" t="s">
        <v>16556</v>
      </c>
      <c r="D66" s="184" t="s">
        <v>16563</v>
      </c>
      <c r="E66" s="75">
        <v>44623</v>
      </c>
      <c r="F66" s="76">
        <v>0</v>
      </c>
      <c r="G66" s="77">
        <v>3</v>
      </c>
      <c r="H66" s="77">
        <v>0</v>
      </c>
      <c r="I66" s="78">
        <v>0</v>
      </c>
      <c r="J66" s="79">
        <v>0</v>
      </c>
    </row>
    <row r="67" spans="1:10">
      <c r="A67" s="182"/>
      <c r="B67" s="179"/>
      <c r="C67" s="179"/>
      <c r="D67" s="185"/>
      <c r="E67" s="59">
        <v>44624</v>
      </c>
      <c r="F67" s="60">
        <v>1</v>
      </c>
      <c r="G67" s="62">
        <v>3</v>
      </c>
      <c r="H67" s="62">
        <v>0</v>
      </c>
      <c r="I67" s="63">
        <v>0</v>
      </c>
      <c r="J67" s="65">
        <v>0</v>
      </c>
    </row>
    <row r="68" spans="1:10">
      <c r="A68" s="182"/>
      <c r="B68" s="179"/>
      <c r="C68" s="179"/>
      <c r="D68" s="185"/>
      <c r="E68" s="59">
        <v>44627</v>
      </c>
      <c r="F68" s="60">
        <v>4</v>
      </c>
      <c r="G68" s="62">
        <v>3</v>
      </c>
      <c r="H68" s="62">
        <v>1</v>
      </c>
      <c r="I68" s="63">
        <v>0.33</v>
      </c>
      <c r="J68" s="65">
        <v>9359.7623647428027</v>
      </c>
    </row>
    <row r="69" spans="1:10">
      <c r="A69" s="182"/>
      <c r="B69" s="179"/>
      <c r="C69" s="179"/>
      <c r="D69" s="185"/>
      <c r="E69" s="59">
        <v>44631</v>
      </c>
      <c r="F69" s="60">
        <v>8</v>
      </c>
      <c r="G69" s="62">
        <v>3</v>
      </c>
      <c r="H69" s="62">
        <v>0</v>
      </c>
      <c r="I69" s="63">
        <v>0</v>
      </c>
      <c r="J69" s="65">
        <v>0</v>
      </c>
    </row>
    <row r="70" spans="1:10">
      <c r="A70" s="182"/>
      <c r="B70" s="179"/>
      <c r="C70" s="179"/>
      <c r="D70" s="185"/>
      <c r="E70" s="59">
        <v>44637</v>
      </c>
      <c r="F70" s="60">
        <v>14</v>
      </c>
      <c r="G70" s="62">
        <v>3</v>
      </c>
      <c r="H70" s="62">
        <v>0</v>
      </c>
      <c r="I70" s="63">
        <v>0</v>
      </c>
      <c r="J70" s="65">
        <v>0</v>
      </c>
    </row>
    <row r="71" spans="1:10">
      <c r="A71" s="182"/>
      <c r="B71" s="179"/>
      <c r="C71" s="179"/>
      <c r="D71" s="185"/>
      <c r="E71" s="59">
        <v>44644</v>
      </c>
      <c r="F71" s="60">
        <v>21</v>
      </c>
      <c r="G71" s="62">
        <v>3</v>
      </c>
      <c r="H71" s="62">
        <v>3</v>
      </c>
      <c r="I71" s="63">
        <v>1</v>
      </c>
      <c r="J71" s="65">
        <v>38390.824803253927</v>
      </c>
    </row>
    <row r="72" spans="1:10">
      <c r="A72" s="182"/>
      <c r="B72" s="179"/>
      <c r="C72" s="179"/>
      <c r="D72" s="185"/>
      <c r="E72" s="59">
        <v>44651</v>
      </c>
      <c r="F72" s="60">
        <v>28</v>
      </c>
      <c r="G72" s="62">
        <v>3</v>
      </c>
      <c r="H72" s="62">
        <v>3</v>
      </c>
      <c r="I72" s="63">
        <v>1</v>
      </c>
      <c r="J72" s="65">
        <v>1493117.7346103161</v>
      </c>
    </row>
    <row r="73" spans="1:10">
      <c r="A73" s="182"/>
      <c r="B73" s="179"/>
      <c r="C73" s="179"/>
      <c r="D73" s="185"/>
      <c r="E73" s="59">
        <v>44657</v>
      </c>
      <c r="F73" s="60">
        <v>34</v>
      </c>
      <c r="G73" s="62">
        <v>3</v>
      </c>
      <c r="H73" s="62">
        <v>3</v>
      </c>
      <c r="I73" s="63">
        <v>1</v>
      </c>
      <c r="J73" s="65">
        <v>54761192.961592667</v>
      </c>
    </row>
    <row r="74" spans="1:10">
      <c r="A74" s="182"/>
      <c r="B74" s="179"/>
      <c r="C74" s="179"/>
      <c r="D74" s="185"/>
      <c r="E74" s="59">
        <v>44665</v>
      </c>
      <c r="F74" s="60">
        <v>42</v>
      </c>
      <c r="G74" s="62">
        <v>3</v>
      </c>
      <c r="H74" s="62">
        <v>3</v>
      </c>
      <c r="I74" s="63">
        <v>1</v>
      </c>
      <c r="J74" s="65">
        <v>2262500.1695421007</v>
      </c>
    </row>
    <row r="75" spans="1:10">
      <c r="A75" s="182"/>
      <c r="B75" s="179"/>
      <c r="C75" s="179"/>
      <c r="D75" s="185"/>
      <c r="E75" s="59">
        <v>44672</v>
      </c>
      <c r="F75" s="60">
        <v>49</v>
      </c>
      <c r="G75" s="62">
        <v>3</v>
      </c>
      <c r="H75" s="62">
        <v>3</v>
      </c>
      <c r="I75" s="63">
        <v>1</v>
      </c>
      <c r="J75" s="65">
        <v>2678208.948245375</v>
      </c>
    </row>
    <row r="76" spans="1:10">
      <c r="A76" s="182"/>
      <c r="B76" s="179"/>
      <c r="C76" s="179"/>
      <c r="D76" s="185"/>
      <c r="E76" s="59">
        <v>44679</v>
      </c>
      <c r="F76" s="60">
        <v>56</v>
      </c>
      <c r="G76" s="62">
        <v>3</v>
      </c>
      <c r="H76" s="62">
        <v>3</v>
      </c>
      <c r="I76" s="63">
        <v>1</v>
      </c>
      <c r="J76" s="65">
        <v>4668503.707171143</v>
      </c>
    </row>
    <row r="77" spans="1:10">
      <c r="A77" s="182"/>
      <c r="B77" s="179"/>
      <c r="C77" s="179"/>
      <c r="D77" s="185"/>
      <c r="E77" s="59">
        <v>44686</v>
      </c>
      <c r="F77" s="60">
        <v>63</v>
      </c>
      <c r="G77" s="62">
        <v>3</v>
      </c>
      <c r="H77" s="62">
        <v>3</v>
      </c>
      <c r="I77" s="63">
        <v>1</v>
      </c>
      <c r="J77" s="65">
        <v>557064.37679100537</v>
      </c>
    </row>
    <row r="78" spans="1:10">
      <c r="A78" s="182"/>
      <c r="B78" s="179"/>
      <c r="C78" s="179"/>
      <c r="D78" s="185"/>
      <c r="E78" s="59">
        <v>44693</v>
      </c>
      <c r="F78" s="60">
        <v>70</v>
      </c>
      <c r="G78" s="62">
        <v>3</v>
      </c>
      <c r="H78" s="62">
        <v>3</v>
      </c>
      <c r="I78" s="63">
        <v>1</v>
      </c>
      <c r="J78" s="65">
        <v>1184641.2079093994</v>
      </c>
    </row>
    <row r="79" spans="1:10">
      <c r="A79" s="182"/>
      <c r="B79" s="179"/>
      <c r="C79" s="179"/>
      <c r="D79" s="185"/>
      <c r="E79" s="59">
        <v>44700</v>
      </c>
      <c r="F79" s="60">
        <v>77</v>
      </c>
      <c r="G79" s="62">
        <v>3</v>
      </c>
      <c r="H79" s="62">
        <v>3</v>
      </c>
      <c r="I79" s="63">
        <v>1</v>
      </c>
      <c r="J79" s="65">
        <v>3137889.7919742451</v>
      </c>
    </row>
    <row r="80" spans="1:10">
      <c r="A80" s="182"/>
      <c r="B80" s="179"/>
      <c r="C80" s="179"/>
      <c r="D80" s="185"/>
      <c r="E80" s="59">
        <v>44705</v>
      </c>
      <c r="F80" s="60">
        <v>82</v>
      </c>
      <c r="G80" s="62">
        <v>3</v>
      </c>
      <c r="H80" s="62">
        <v>3</v>
      </c>
      <c r="I80" s="63">
        <v>1</v>
      </c>
      <c r="J80" s="65">
        <v>25648.263245429891</v>
      </c>
    </row>
    <row r="81" spans="1:10">
      <c r="A81" s="182"/>
      <c r="B81" s="179"/>
      <c r="C81" s="179"/>
      <c r="D81" s="185"/>
      <c r="E81" s="59">
        <v>44714</v>
      </c>
      <c r="F81" s="60">
        <v>91</v>
      </c>
      <c r="G81" s="62">
        <v>3</v>
      </c>
      <c r="H81" s="62">
        <v>2</v>
      </c>
      <c r="I81" s="63">
        <v>0.67</v>
      </c>
      <c r="J81" s="65">
        <v>115680.61496620195</v>
      </c>
    </row>
    <row r="82" spans="1:10" ht="17" thickBot="1">
      <c r="A82" s="183"/>
      <c r="B82" s="180"/>
      <c r="C82" s="180"/>
      <c r="D82" s="186"/>
      <c r="E82" s="69">
        <v>44721</v>
      </c>
      <c r="F82" s="70">
        <v>98</v>
      </c>
      <c r="G82" s="72">
        <v>3</v>
      </c>
      <c r="H82" s="72">
        <v>3</v>
      </c>
      <c r="I82" s="73">
        <v>1</v>
      </c>
      <c r="J82" s="74">
        <v>332719.00594386132</v>
      </c>
    </row>
    <row r="83" spans="1:10">
      <c r="A83" s="182" t="s">
        <v>16470</v>
      </c>
      <c r="B83" s="179" t="s">
        <v>16558</v>
      </c>
      <c r="C83" s="179" t="s">
        <v>16556</v>
      </c>
      <c r="D83" s="185" t="s">
        <v>16563</v>
      </c>
      <c r="E83" s="59">
        <v>44181</v>
      </c>
      <c r="F83" s="60" t="s">
        <v>16564</v>
      </c>
      <c r="G83" s="61">
        <v>3</v>
      </c>
      <c r="H83" s="62">
        <v>0</v>
      </c>
      <c r="I83" s="82">
        <v>0</v>
      </c>
      <c r="J83" s="100">
        <v>0</v>
      </c>
    </row>
    <row r="84" spans="1:10">
      <c r="A84" s="182"/>
      <c r="B84" s="179"/>
      <c r="C84" s="179"/>
      <c r="D84" s="185"/>
      <c r="E84" s="59">
        <v>44204</v>
      </c>
      <c r="F84" s="60">
        <v>1</v>
      </c>
      <c r="G84" s="61">
        <v>3</v>
      </c>
      <c r="H84" s="62">
        <v>3</v>
      </c>
      <c r="I84" s="63">
        <v>1</v>
      </c>
      <c r="J84" s="100">
        <v>4749.7681209019256</v>
      </c>
    </row>
    <row r="85" spans="1:10">
      <c r="A85" s="182"/>
      <c r="B85" s="179"/>
      <c r="C85" s="179"/>
      <c r="D85" s="185"/>
      <c r="E85" s="59">
        <v>44207</v>
      </c>
      <c r="F85" s="60">
        <v>4</v>
      </c>
      <c r="G85" s="61">
        <v>3</v>
      </c>
      <c r="H85" s="62">
        <v>3</v>
      </c>
      <c r="I85" s="63">
        <v>1</v>
      </c>
      <c r="J85" s="100">
        <v>6629.0930487602409</v>
      </c>
    </row>
    <row r="86" spans="1:10">
      <c r="A86" s="182"/>
      <c r="B86" s="179"/>
      <c r="C86" s="179"/>
      <c r="D86" s="185"/>
      <c r="E86" s="59">
        <v>44210</v>
      </c>
      <c r="F86" s="60">
        <v>7</v>
      </c>
      <c r="G86" s="61">
        <v>3</v>
      </c>
      <c r="H86" s="62">
        <v>3</v>
      </c>
      <c r="I86" s="63">
        <v>1</v>
      </c>
      <c r="J86" s="100">
        <v>7449.9669392903643</v>
      </c>
    </row>
    <row r="87" spans="1:10">
      <c r="A87" s="182"/>
      <c r="B87" s="179"/>
      <c r="C87" s="179"/>
      <c r="D87" s="185"/>
      <c r="E87" s="59">
        <v>44217</v>
      </c>
      <c r="F87" s="60">
        <v>14</v>
      </c>
      <c r="G87" s="61">
        <v>3</v>
      </c>
      <c r="H87" s="62">
        <v>3</v>
      </c>
      <c r="I87" s="63">
        <v>1</v>
      </c>
      <c r="J87" s="100">
        <v>4045.9621592505905</v>
      </c>
    </row>
    <row r="88" spans="1:10">
      <c r="A88" s="182"/>
      <c r="B88" s="179"/>
      <c r="C88" s="179"/>
      <c r="D88" s="185"/>
      <c r="E88" s="59">
        <v>44224</v>
      </c>
      <c r="F88" s="60">
        <v>21</v>
      </c>
      <c r="G88" s="61">
        <v>3</v>
      </c>
      <c r="H88" s="62">
        <v>3</v>
      </c>
      <c r="I88" s="63">
        <v>1</v>
      </c>
      <c r="J88" s="101">
        <v>5186.7281919145325</v>
      </c>
    </row>
    <row r="89" spans="1:10">
      <c r="A89" s="182"/>
      <c r="B89" s="179"/>
      <c r="C89" s="179"/>
      <c r="D89" s="185"/>
      <c r="E89" s="98">
        <v>44238</v>
      </c>
      <c r="F89" s="60">
        <v>35</v>
      </c>
      <c r="G89" s="61">
        <v>3</v>
      </c>
      <c r="H89" s="62">
        <v>3</v>
      </c>
      <c r="I89" s="63">
        <v>1</v>
      </c>
      <c r="J89" s="100">
        <v>568832.09951346775</v>
      </c>
    </row>
    <row r="90" spans="1:10">
      <c r="A90" s="182"/>
      <c r="B90" s="179"/>
      <c r="C90" s="179"/>
      <c r="D90" s="185"/>
      <c r="E90" s="59">
        <v>44245</v>
      </c>
      <c r="F90" s="60">
        <v>42</v>
      </c>
      <c r="G90" s="61">
        <v>3</v>
      </c>
      <c r="H90" s="62">
        <v>3</v>
      </c>
      <c r="I90" s="63">
        <v>1</v>
      </c>
      <c r="J90" s="100">
        <v>615557.74076485343</v>
      </c>
    </row>
    <row r="91" spans="1:10">
      <c r="A91" s="182"/>
      <c r="B91" s="179"/>
      <c r="C91" s="179"/>
      <c r="D91" s="185"/>
      <c r="E91" s="59">
        <v>44252</v>
      </c>
      <c r="F91" s="60">
        <v>49</v>
      </c>
      <c r="G91" s="61">
        <v>3</v>
      </c>
      <c r="H91" s="62">
        <v>3</v>
      </c>
      <c r="I91" s="63">
        <v>1</v>
      </c>
      <c r="J91" s="100">
        <v>22213194.665605094</v>
      </c>
    </row>
    <row r="92" spans="1:10">
      <c r="A92" s="182"/>
      <c r="B92" s="179"/>
      <c r="C92" s="179"/>
      <c r="D92" s="185"/>
      <c r="E92" s="59">
        <v>44259</v>
      </c>
      <c r="F92" s="60">
        <v>56</v>
      </c>
      <c r="G92" s="61">
        <v>3</v>
      </c>
      <c r="H92" s="62">
        <v>3</v>
      </c>
      <c r="I92" s="63">
        <v>1</v>
      </c>
      <c r="J92" s="100">
        <v>8638068.2686430309</v>
      </c>
    </row>
    <row r="93" spans="1:10">
      <c r="A93" s="182"/>
      <c r="B93" s="179"/>
      <c r="C93" s="179"/>
      <c r="D93" s="185"/>
      <c r="E93" s="59">
        <v>44266</v>
      </c>
      <c r="F93" s="60">
        <v>63</v>
      </c>
      <c r="G93" s="61">
        <v>3</v>
      </c>
      <c r="H93" s="62">
        <v>3</v>
      </c>
      <c r="I93" s="63">
        <v>1</v>
      </c>
      <c r="J93" s="100">
        <v>18993322.076901086</v>
      </c>
    </row>
    <row r="94" spans="1:10">
      <c r="A94" s="182"/>
      <c r="B94" s="179"/>
      <c r="C94" s="179"/>
      <c r="D94" s="185"/>
      <c r="E94" s="59">
        <v>44273</v>
      </c>
      <c r="F94" s="60">
        <v>70</v>
      </c>
      <c r="G94" s="61">
        <v>3</v>
      </c>
      <c r="H94" s="62">
        <v>3</v>
      </c>
      <c r="I94" s="63">
        <v>1</v>
      </c>
      <c r="J94" s="100">
        <v>14674933.671008205</v>
      </c>
    </row>
    <row r="95" spans="1:10">
      <c r="A95" s="182"/>
      <c r="B95" s="179"/>
      <c r="C95" s="179"/>
      <c r="D95" s="185"/>
      <c r="E95" s="59">
        <v>44280</v>
      </c>
      <c r="F95" s="60">
        <v>77</v>
      </c>
      <c r="G95" s="61">
        <v>3</v>
      </c>
      <c r="H95" s="62">
        <v>3</v>
      </c>
      <c r="I95" s="63">
        <v>1</v>
      </c>
      <c r="J95" s="100">
        <v>7725940.6163605852</v>
      </c>
    </row>
    <row r="96" spans="1:10">
      <c r="A96" s="182"/>
      <c r="B96" s="179"/>
      <c r="C96" s="179"/>
      <c r="D96" s="185"/>
      <c r="E96" s="59">
        <v>44285</v>
      </c>
      <c r="F96" s="60">
        <v>82</v>
      </c>
      <c r="G96" s="61">
        <v>3</v>
      </c>
      <c r="H96" s="62">
        <v>3</v>
      </c>
      <c r="I96" s="63">
        <v>1</v>
      </c>
      <c r="J96" s="100">
        <v>2781114.3838205645</v>
      </c>
    </row>
    <row r="97" spans="1:10">
      <c r="A97" s="182"/>
      <c r="B97" s="179"/>
      <c r="C97" s="179"/>
      <c r="D97" s="185"/>
      <c r="E97" s="59">
        <v>44294</v>
      </c>
      <c r="F97" s="60">
        <v>91</v>
      </c>
      <c r="G97" s="61">
        <v>3</v>
      </c>
      <c r="H97" s="62">
        <v>3</v>
      </c>
      <c r="I97" s="63">
        <v>1</v>
      </c>
      <c r="J97" s="100">
        <v>199869.54505997474</v>
      </c>
    </row>
    <row r="98" spans="1:10" ht="17" thickBot="1">
      <c r="A98" s="183"/>
      <c r="B98" s="180"/>
      <c r="C98" s="180"/>
      <c r="D98" s="186"/>
      <c r="E98" s="69">
        <v>44301</v>
      </c>
      <c r="F98" s="70">
        <v>98</v>
      </c>
      <c r="G98" s="72">
        <v>3</v>
      </c>
      <c r="H98" s="72">
        <v>3</v>
      </c>
      <c r="I98" s="73">
        <v>1</v>
      </c>
      <c r="J98" s="102">
        <v>295883.92809765221</v>
      </c>
    </row>
    <row r="99" spans="1:10">
      <c r="A99" s="181" t="s">
        <v>16472</v>
      </c>
      <c r="B99" s="178" t="s">
        <v>16558</v>
      </c>
      <c r="C99" s="178" t="s">
        <v>16556</v>
      </c>
      <c r="D99" s="184" t="s">
        <v>16563</v>
      </c>
      <c r="E99" s="75">
        <v>44567</v>
      </c>
      <c r="F99" s="76">
        <v>0</v>
      </c>
      <c r="G99" s="84">
        <v>6</v>
      </c>
      <c r="H99" s="77">
        <v>0</v>
      </c>
      <c r="I99" s="78">
        <v>0</v>
      </c>
      <c r="J99" s="79">
        <v>0</v>
      </c>
    </row>
    <row r="100" spans="1:10">
      <c r="A100" s="182"/>
      <c r="B100" s="179"/>
      <c r="C100" s="179"/>
      <c r="D100" s="185"/>
      <c r="E100" s="59">
        <v>44568</v>
      </c>
      <c r="F100" s="60">
        <v>1</v>
      </c>
      <c r="G100" s="61">
        <v>6</v>
      </c>
      <c r="H100" s="62">
        <v>0</v>
      </c>
      <c r="I100" s="63">
        <v>0</v>
      </c>
      <c r="J100" s="65">
        <v>0</v>
      </c>
    </row>
    <row r="101" spans="1:10">
      <c r="A101" s="182"/>
      <c r="B101" s="179"/>
      <c r="C101" s="179"/>
      <c r="D101" s="185"/>
      <c r="E101" s="59">
        <v>44571</v>
      </c>
      <c r="F101" s="60">
        <v>4</v>
      </c>
      <c r="G101" s="61">
        <v>6</v>
      </c>
      <c r="H101" s="62">
        <v>5</v>
      </c>
      <c r="I101" s="63">
        <v>0.83</v>
      </c>
      <c r="J101" s="65">
        <v>7175.1427975118759</v>
      </c>
    </row>
    <row r="102" spans="1:10">
      <c r="A102" s="182"/>
      <c r="B102" s="179"/>
      <c r="C102" s="179"/>
      <c r="D102" s="185"/>
      <c r="E102" s="59">
        <v>44574</v>
      </c>
      <c r="F102" s="60">
        <v>7</v>
      </c>
      <c r="G102" s="61">
        <v>6</v>
      </c>
      <c r="H102" s="62">
        <v>3</v>
      </c>
      <c r="I102" s="63">
        <v>0.5</v>
      </c>
      <c r="J102" s="65">
        <v>811.37755537420765</v>
      </c>
    </row>
    <row r="103" spans="1:10">
      <c r="A103" s="182"/>
      <c r="B103" s="179"/>
      <c r="C103" s="179"/>
      <c r="D103" s="185"/>
      <c r="E103" s="59">
        <v>44581</v>
      </c>
      <c r="F103" s="60">
        <v>14</v>
      </c>
      <c r="G103" s="61">
        <v>6</v>
      </c>
      <c r="H103" s="62">
        <v>0</v>
      </c>
      <c r="I103" s="63">
        <v>0</v>
      </c>
      <c r="J103" s="65">
        <v>0</v>
      </c>
    </row>
    <row r="104" spans="1:10">
      <c r="A104" s="182"/>
      <c r="B104" s="179"/>
      <c r="C104" s="179"/>
      <c r="D104" s="185"/>
      <c r="E104" s="59">
        <v>44588</v>
      </c>
      <c r="F104" s="60">
        <v>21</v>
      </c>
      <c r="G104" s="61">
        <v>6</v>
      </c>
      <c r="H104" s="62">
        <v>0</v>
      </c>
      <c r="I104" s="63">
        <v>0</v>
      </c>
      <c r="J104" s="65">
        <v>0</v>
      </c>
    </row>
    <row r="105" spans="1:10">
      <c r="A105" s="182"/>
      <c r="B105" s="179"/>
      <c r="C105" s="179"/>
      <c r="D105" s="185"/>
      <c r="E105" s="59">
        <v>44595</v>
      </c>
      <c r="F105" s="60">
        <v>28</v>
      </c>
      <c r="G105" s="61">
        <v>6</v>
      </c>
      <c r="H105" s="62">
        <v>6</v>
      </c>
      <c r="I105" s="63">
        <v>1</v>
      </c>
      <c r="J105" s="65">
        <v>23988.488924243207</v>
      </c>
    </row>
    <row r="106" spans="1:10">
      <c r="A106" s="182"/>
      <c r="B106" s="179"/>
      <c r="C106" s="179"/>
      <c r="D106" s="185"/>
      <c r="E106" s="59">
        <v>44602</v>
      </c>
      <c r="F106" s="60">
        <v>35</v>
      </c>
      <c r="G106" s="61">
        <v>6</v>
      </c>
      <c r="H106" s="62">
        <v>6</v>
      </c>
      <c r="I106" s="63">
        <v>1</v>
      </c>
      <c r="J106" s="65">
        <v>213776.83290457676</v>
      </c>
    </row>
    <row r="107" spans="1:10">
      <c r="A107" s="182"/>
      <c r="B107" s="179"/>
      <c r="C107" s="179"/>
      <c r="D107" s="185"/>
      <c r="E107" s="59">
        <v>44609</v>
      </c>
      <c r="F107" s="60">
        <v>42</v>
      </c>
      <c r="G107" s="61">
        <v>6</v>
      </c>
      <c r="H107" s="62">
        <v>6</v>
      </c>
      <c r="I107" s="63">
        <v>1</v>
      </c>
      <c r="J107" s="65">
        <v>409299.6601239001</v>
      </c>
    </row>
    <row r="108" spans="1:10">
      <c r="A108" s="182"/>
      <c r="B108" s="179"/>
      <c r="C108" s="179"/>
      <c r="D108" s="185"/>
      <c r="E108" s="59">
        <v>44616</v>
      </c>
      <c r="F108" s="60">
        <v>49</v>
      </c>
      <c r="G108" s="61">
        <v>6</v>
      </c>
      <c r="H108" s="62">
        <v>6</v>
      </c>
      <c r="I108" s="63">
        <v>1</v>
      </c>
      <c r="J108" s="65">
        <v>616468.36344401038</v>
      </c>
    </row>
    <row r="109" spans="1:10">
      <c r="A109" s="182"/>
      <c r="B109" s="179"/>
      <c r="C109" s="179"/>
      <c r="D109" s="185"/>
      <c r="E109" s="59">
        <v>44623</v>
      </c>
      <c r="F109" s="60">
        <v>56</v>
      </c>
      <c r="G109" s="61">
        <v>6</v>
      </c>
      <c r="H109" s="62">
        <v>6</v>
      </c>
      <c r="I109" s="63">
        <v>1</v>
      </c>
      <c r="J109" s="65">
        <v>608465.37570700131</v>
      </c>
    </row>
    <row r="110" spans="1:10">
      <c r="A110" s="182"/>
      <c r="B110" s="179"/>
      <c r="C110" s="179"/>
      <c r="D110" s="185"/>
      <c r="E110" s="59">
        <v>44631</v>
      </c>
      <c r="F110" s="60">
        <v>64</v>
      </c>
      <c r="G110" s="61">
        <v>6</v>
      </c>
      <c r="H110" s="62">
        <v>6</v>
      </c>
      <c r="I110" s="63">
        <v>1</v>
      </c>
      <c r="J110" s="65">
        <v>378387.42234285385</v>
      </c>
    </row>
    <row r="111" spans="1:10">
      <c r="A111" s="182"/>
      <c r="B111" s="179"/>
      <c r="C111" s="179"/>
      <c r="D111" s="185"/>
      <c r="E111" s="59">
        <v>44637</v>
      </c>
      <c r="F111" s="60">
        <v>70</v>
      </c>
      <c r="G111" s="61">
        <v>6</v>
      </c>
      <c r="H111" s="62">
        <v>6</v>
      </c>
      <c r="I111" s="63">
        <v>1</v>
      </c>
      <c r="J111" s="65">
        <v>13827275.454319751</v>
      </c>
    </row>
    <row r="112" spans="1:10">
      <c r="A112" s="182"/>
      <c r="B112" s="179"/>
      <c r="C112" s="179"/>
      <c r="D112" s="185"/>
      <c r="E112" s="59">
        <v>44644</v>
      </c>
      <c r="F112" s="60">
        <v>77</v>
      </c>
      <c r="G112" s="61">
        <v>6</v>
      </c>
      <c r="H112" s="62">
        <v>6</v>
      </c>
      <c r="I112" s="63">
        <v>1</v>
      </c>
      <c r="J112" s="65">
        <v>1686185.5663604022</v>
      </c>
    </row>
    <row r="113" spans="1:10">
      <c r="A113" s="182"/>
      <c r="B113" s="179"/>
      <c r="C113" s="179"/>
      <c r="D113" s="185"/>
      <c r="E113" s="59">
        <v>44651</v>
      </c>
      <c r="F113" s="60">
        <v>84</v>
      </c>
      <c r="G113" s="61">
        <v>6</v>
      </c>
      <c r="H113" s="62">
        <v>6</v>
      </c>
      <c r="I113" s="63">
        <v>1</v>
      </c>
      <c r="J113" s="65">
        <v>4719027.5136490315</v>
      </c>
    </row>
    <row r="114" spans="1:10">
      <c r="A114" s="182"/>
      <c r="B114" s="179"/>
      <c r="C114" s="179"/>
      <c r="D114" s="185"/>
      <c r="E114" s="59">
        <v>44655</v>
      </c>
      <c r="F114" s="60">
        <v>88</v>
      </c>
      <c r="G114" s="61">
        <v>6</v>
      </c>
      <c r="H114" s="62">
        <v>6</v>
      </c>
      <c r="I114" s="63">
        <v>1</v>
      </c>
      <c r="J114" s="65">
        <v>3355441.5336944773</v>
      </c>
    </row>
    <row r="115" spans="1:10" ht="17" thickBot="1">
      <c r="A115" s="182"/>
      <c r="B115" s="179"/>
      <c r="C115" s="179"/>
      <c r="D115" s="185"/>
      <c r="E115" s="59">
        <v>44665</v>
      </c>
      <c r="F115" s="60">
        <v>98</v>
      </c>
      <c r="G115" s="61">
        <v>6</v>
      </c>
      <c r="H115" s="62">
        <v>6</v>
      </c>
      <c r="I115" s="63">
        <v>1</v>
      </c>
      <c r="J115" s="65">
        <v>5441459.7371802414</v>
      </c>
    </row>
    <row r="116" spans="1:10">
      <c r="A116" s="181" t="s">
        <v>16477</v>
      </c>
      <c r="B116" s="178" t="s">
        <v>16558</v>
      </c>
      <c r="C116" s="178" t="s">
        <v>16556</v>
      </c>
      <c r="D116" s="184" t="s">
        <v>16563</v>
      </c>
      <c r="E116" s="75">
        <v>44567</v>
      </c>
      <c r="F116" s="76">
        <v>0</v>
      </c>
      <c r="G116" s="84">
        <v>6</v>
      </c>
      <c r="H116" s="77">
        <v>0</v>
      </c>
      <c r="I116" s="78">
        <v>0</v>
      </c>
      <c r="J116" s="79">
        <v>0</v>
      </c>
    </row>
    <row r="117" spans="1:10">
      <c r="A117" s="182"/>
      <c r="B117" s="179"/>
      <c r="C117" s="179"/>
      <c r="D117" s="185"/>
      <c r="E117" s="59">
        <v>44568</v>
      </c>
      <c r="F117" s="60">
        <v>1</v>
      </c>
      <c r="G117" s="61">
        <v>6</v>
      </c>
      <c r="H117" s="62">
        <v>6</v>
      </c>
      <c r="I117" s="63">
        <v>1</v>
      </c>
      <c r="J117" s="65">
        <v>16446.214841713805</v>
      </c>
    </row>
    <row r="118" spans="1:10">
      <c r="A118" s="182"/>
      <c r="B118" s="179"/>
      <c r="C118" s="179"/>
      <c r="D118" s="185"/>
      <c r="E118" s="59">
        <v>44571</v>
      </c>
      <c r="F118" s="60">
        <v>4</v>
      </c>
      <c r="G118" s="61">
        <v>6</v>
      </c>
      <c r="H118" s="62">
        <v>0</v>
      </c>
      <c r="I118" s="63">
        <v>0</v>
      </c>
      <c r="J118" s="65">
        <v>0</v>
      </c>
    </row>
    <row r="119" spans="1:10">
      <c r="A119" s="182"/>
      <c r="B119" s="179"/>
      <c r="C119" s="179"/>
      <c r="D119" s="185"/>
      <c r="E119" s="59">
        <v>44574</v>
      </c>
      <c r="F119" s="60">
        <v>7</v>
      </c>
      <c r="G119" s="61">
        <v>6</v>
      </c>
      <c r="H119" s="62">
        <v>4</v>
      </c>
      <c r="I119" s="63">
        <v>0.67</v>
      </c>
      <c r="J119" s="65">
        <v>1420.2498482088004</v>
      </c>
    </row>
    <row r="120" spans="1:10">
      <c r="A120" s="182"/>
      <c r="B120" s="179"/>
      <c r="C120" s="179"/>
      <c r="D120" s="185"/>
      <c r="E120" s="59">
        <v>44581</v>
      </c>
      <c r="F120" s="60">
        <v>14</v>
      </c>
      <c r="G120" s="61">
        <v>6</v>
      </c>
      <c r="H120" s="62">
        <v>1</v>
      </c>
      <c r="I120" s="63">
        <v>0.17</v>
      </c>
      <c r="J120" s="103">
        <v>305.91720443350562</v>
      </c>
    </row>
    <row r="121" spans="1:10">
      <c r="A121" s="182"/>
      <c r="B121" s="179"/>
      <c r="C121" s="179"/>
      <c r="D121" s="185"/>
      <c r="E121" s="59">
        <v>44588</v>
      </c>
      <c r="F121" s="60">
        <v>21</v>
      </c>
      <c r="G121" s="61">
        <v>6</v>
      </c>
      <c r="H121" s="62">
        <v>3</v>
      </c>
      <c r="I121" s="63">
        <v>0.5</v>
      </c>
      <c r="J121" s="65">
        <v>988.39993902460037</v>
      </c>
    </row>
    <row r="122" spans="1:10">
      <c r="A122" s="182"/>
      <c r="B122" s="179"/>
      <c r="C122" s="179"/>
      <c r="D122" s="185"/>
      <c r="E122" s="59">
        <v>44595</v>
      </c>
      <c r="F122" s="60">
        <v>28</v>
      </c>
      <c r="G122" s="61">
        <v>6</v>
      </c>
      <c r="H122" s="62">
        <v>6</v>
      </c>
      <c r="I122" s="63">
        <v>1</v>
      </c>
      <c r="J122" s="65">
        <v>328581.80179978511</v>
      </c>
    </row>
    <row r="123" spans="1:10">
      <c r="A123" s="182"/>
      <c r="B123" s="179"/>
      <c r="C123" s="179"/>
      <c r="D123" s="185"/>
      <c r="E123" s="59">
        <v>44602</v>
      </c>
      <c r="F123" s="60">
        <v>35</v>
      </c>
      <c r="G123" s="61">
        <v>6</v>
      </c>
      <c r="H123" s="62">
        <v>6</v>
      </c>
      <c r="I123" s="63">
        <v>1</v>
      </c>
      <c r="J123" s="65">
        <v>823321.39516884822</v>
      </c>
    </row>
    <row r="124" spans="1:10">
      <c r="A124" s="182"/>
      <c r="B124" s="179"/>
      <c r="C124" s="179"/>
      <c r="D124" s="185"/>
      <c r="E124" s="59">
        <v>44609</v>
      </c>
      <c r="F124" s="60">
        <v>42</v>
      </c>
      <c r="G124" s="61">
        <v>6</v>
      </c>
      <c r="H124" s="62">
        <v>6</v>
      </c>
      <c r="I124" s="63">
        <v>1</v>
      </c>
      <c r="J124" s="65">
        <v>4371583.9037149698</v>
      </c>
    </row>
    <row r="125" spans="1:10">
      <c r="A125" s="182"/>
      <c r="B125" s="179"/>
      <c r="C125" s="179"/>
      <c r="D125" s="185"/>
      <c r="E125" s="59">
        <v>44616</v>
      </c>
      <c r="F125" s="60">
        <v>49</v>
      </c>
      <c r="G125" s="61">
        <v>6</v>
      </c>
      <c r="H125" s="62">
        <v>6</v>
      </c>
      <c r="I125" s="63">
        <v>1</v>
      </c>
      <c r="J125" s="65">
        <v>678740.17667265178</v>
      </c>
    </row>
    <row r="126" spans="1:10">
      <c r="A126" s="182"/>
      <c r="B126" s="179"/>
      <c r="C126" s="179"/>
      <c r="D126" s="185"/>
      <c r="E126" s="59">
        <v>44623</v>
      </c>
      <c r="F126" s="60">
        <v>56</v>
      </c>
      <c r="G126" s="61">
        <v>6</v>
      </c>
      <c r="H126" s="62">
        <v>6</v>
      </c>
      <c r="I126" s="63">
        <v>1</v>
      </c>
      <c r="J126" s="65">
        <v>845932.79429594241</v>
      </c>
    </row>
    <row r="127" spans="1:10">
      <c r="A127" s="182"/>
      <c r="B127" s="179"/>
      <c r="C127" s="179"/>
      <c r="D127" s="185"/>
      <c r="E127" s="59">
        <v>44631</v>
      </c>
      <c r="F127" s="60">
        <v>64</v>
      </c>
      <c r="G127" s="61">
        <v>6</v>
      </c>
      <c r="H127" s="62">
        <v>6</v>
      </c>
      <c r="I127" s="63">
        <v>1</v>
      </c>
      <c r="J127" s="65">
        <v>3934938.1333982614</v>
      </c>
    </row>
    <row r="128" spans="1:10">
      <c r="A128" s="182"/>
      <c r="B128" s="179"/>
      <c r="C128" s="179"/>
      <c r="D128" s="185"/>
      <c r="E128" s="59">
        <v>44637</v>
      </c>
      <c r="F128" s="60">
        <v>70</v>
      </c>
      <c r="G128" s="61">
        <v>6</v>
      </c>
      <c r="H128" s="62">
        <v>6</v>
      </c>
      <c r="I128" s="63">
        <v>1</v>
      </c>
      <c r="J128" s="65">
        <v>11767965.18209924</v>
      </c>
    </row>
    <row r="129" spans="1:10">
      <c r="A129" s="182"/>
      <c r="B129" s="179"/>
      <c r="C129" s="179"/>
      <c r="D129" s="185"/>
      <c r="E129" s="59">
        <v>44644</v>
      </c>
      <c r="F129" s="60">
        <v>77</v>
      </c>
      <c r="G129" s="61">
        <v>6</v>
      </c>
      <c r="H129" s="62">
        <v>6</v>
      </c>
      <c r="I129" s="63">
        <v>1</v>
      </c>
      <c r="J129" s="65">
        <v>834580.58903960045</v>
      </c>
    </row>
    <row r="130" spans="1:10">
      <c r="A130" s="182"/>
      <c r="B130" s="179"/>
      <c r="C130" s="179"/>
      <c r="D130" s="185"/>
      <c r="E130" s="59">
        <v>44651</v>
      </c>
      <c r="F130" s="60">
        <v>84</v>
      </c>
      <c r="G130" s="61">
        <v>6</v>
      </c>
      <c r="H130" s="62">
        <v>6</v>
      </c>
      <c r="I130" s="63">
        <v>1</v>
      </c>
      <c r="J130" s="65">
        <v>4671600.3641540753</v>
      </c>
    </row>
    <row r="131" spans="1:10">
      <c r="A131" s="182"/>
      <c r="B131" s="179"/>
      <c r="C131" s="179"/>
      <c r="D131" s="185"/>
      <c r="E131" s="59">
        <v>44656</v>
      </c>
      <c r="F131" s="60">
        <v>89</v>
      </c>
      <c r="G131" s="61">
        <v>6</v>
      </c>
      <c r="H131" s="62">
        <v>6</v>
      </c>
      <c r="I131" s="63">
        <v>1</v>
      </c>
      <c r="J131" s="65">
        <v>157728.25001941182</v>
      </c>
    </row>
    <row r="132" spans="1:10" ht="17" thickBot="1">
      <c r="A132" s="182"/>
      <c r="B132" s="179"/>
      <c r="C132" s="179"/>
      <c r="D132" s="185"/>
      <c r="E132" s="59">
        <v>44665</v>
      </c>
      <c r="F132" s="60">
        <v>98</v>
      </c>
      <c r="G132" s="61">
        <v>6</v>
      </c>
      <c r="H132" s="62">
        <v>6</v>
      </c>
      <c r="I132" s="63">
        <v>1</v>
      </c>
      <c r="J132" s="65">
        <v>13086270.089492856</v>
      </c>
    </row>
    <row r="133" spans="1:10">
      <c r="A133" s="181" t="s">
        <v>16473</v>
      </c>
      <c r="B133" s="178" t="s">
        <v>16558</v>
      </c>
      <c r="C133" s="178" t="s">
        <v>16556</v>
      </c>
      <c r="D133" s="184" t="s">
        <v>16563</v>
      </c>
      <c r="E133" s="75">
        <v>44595</v>
      </c>
      <c r="F133" s="76">
        <v>0</v>
      </c>
      <c r="G133" s="84">
        <v>3</v>
      </c>
      <c r="H133" s="77">
        <v>0</v>
      </c>
      <c r="I133" s="78">
        <v>0</v>
      </c>
      <c r="J133" s="79">
        <v>0</v>
      </c>
    </row>
    <row r="134" spans="1:10">
      <c r="A134" s="182"/>
      <c r="B134" s="179"/>
      <c r="C134" s="179"/>
      <c r="D134" s="185"/>
      <c r="E134" s="59">
        <v>44596</v>
      </c>
      <c r="F134" s="60">
        <v>1</v>
      </c>
      <c r="G134" s="61">
        <v>3</v>
      </c>
      <c r="H134" s="62">
        <v>0</v>
      </c>
      <c r="I134" s="63">
        <v>0</v>
      </c>
      <c r="J134" s="65">
        <v>0</v>
      </c>
    </row>
    <row r="135" spans="1:10">
      <c r="A135" s="182"/>
      <c r="B135" s="179"/>
      <c r="C135" s="179"/>
      <c r="D135" s="185"/>
      <c r="E135" s="59">
        <v>44599</v>
      </c>
      <c r="F135" s="60">
        <v>4</v>
      </c>
      <c r="G135" s="61">
        <v>3</v>
      </c>
      <c r="H135" s="62">
        <v>0</v>
      </c>
      <c r="I135" s="63">
        <v>0</v>
      </c>
      <c r="J135" s="65">
        <v>0</v>
      </c>
    </row>
    <row r="136" spans="1:10">
      <c r="A136" s="182"/>
      <c r="B136" s="179"/>
      <c r="C136" s="179"/>
      <c r="D136" s="185"/>
      <c r="E136" s="59">
        <v>44602</v>
      </c>
      <c r="F136" s="60">
        <v>7</v>
      </c>
      <c r="G136" s="61">
        <v>3</v>
      </c>
      <c r="H136" s="62">
        <v>1</v>
      </c>
      <c r="I136" s="63">
        <v>0.67</v>
      </c>
      <c r="J136" s="65">
        <v>711.96428999083571</v>
      </c>
    </row>
    <row r="137" spans="1:10">
      <c r="A137" s="182"/>
      <c r="B137" s="179"/>
      <c r="C137" s="179"/>
      <c r="D137" s="185"/>
      <c r="E137" s="59">
        <v>44609</v>
      </c>
      <c r="F137" s="60">
        <v>14</v>
      </c>
      <c r="G137" s="61">
        <v>3</v>
      </c>
      <c r="H137" s="62">
        <v>1</v>
      </c>
      <c r="I137" s="63">
        <v>0.67</v>
      </c>
      <c r="J137" s="65">
        <v>869.51915827174651</v>
      </c>
    </row>
    <row r="138" spans="1:10">
      <c r="A138" s="182"/>
      <c r="B138" s="179"/>
      <c r="C138" s="179"/>
      <c r="D138" s="185"/>
      <c r="E138" s="59">
        <v>44616</v>
      </c>
      <c r="F138" s="60">
        <v>21</v>
      </c>
      <c r="G138" s="61">
        <v>3</v>
      </c>
      <c r="H138" s="62">
        <v>1</v>
      </c>
      <c r="I138" s="63">
        <v>0.67</v>
      </c>
      <c r="J138" s="65">
        <v>1308.7947284040595</v>
      </c>
    </row>
    <row r="139" spans="1:10">
      <c r="A139" s="182"/>
      <c r="B139" s="179"/>
      <c r="C139" s="179"/>
      <c r="D139" s="185"/>
      <c r="E139" s="59">
        <v>44623</v>
      </c>
      <c r="F139" s="60">
        <v>28</v>
      </c>
      <c r="G139" s="61">
        <v>3</v>
      </c>
      <c r="H139" s="62">
        <v>3</v>
      </c>
      <c r="I139" s="63">
        <v>1</v>
      </c>
      <c r="J139" s="65">
        <v>131033.45555079558</v>
      </c>
    </row>
    <row r="140" spans="1:10">
      <c r="A140" s="182"/>
      <c r="B140" s="179"/>
      <c r="C140" s="179"/>
      <c r="D140" s="185"/>
      <c r="E140" s="59">
        <v>44631</v>
      </c>
      <c r="F140" s="60">
        <v>36</v>
      </c>
      <c r="G140" s="61">
        <v>3</v>
      </c>
      <c r="H140" s="62">
        <v>3</v>
      </c>
      <c r="I140" s="63">
        <v>1</v>
      </c>
      <c r="J140" s="65">
        <v>1147503.1793454273</v>
      </c>
    </row>
    <row r="141" spans="1:10">
      <c r="A141" s="182"/>
      <c r="B141" s="179"/>
      <c r="C141" s="179"/>
      <c r="D141" s="185"/>
      <c r="E141" s="59">
        <v>44637</v>
      </c>
      <c r="F141" s="60">
        <v>42</v>
      </c>
      <c r="G141" s="61">
        <v>3</v>
      </c>
      <c r="H141" s="62">
        <v>3</v>
      </c>
      <c r="I141" s="63">
        <v>1</v>
      </c>
      <c r="J141" s="65">
        <v>454568.40873194946</v>
      </c>
    </row>
    <row r="142" spans="1:10">
      <c r="A142" s="182"/>
      <c r="B142" s="179"/>
      <c r="C142" s="179"/>
      <c r="D142" s="185"/>
      <c r="E142" s="59">
        <v>44644</v>
      </c>
      <c r="F142" s="60">
        <v>49</v>
      </c>
      <c r="G142" s="61">
        <v>3</v>
      </c>
      <c r="H142" s="62">
        <v>3</v>
      </c>
      <c r="I142" s="63">
        <v>1</v>
      </c>
      <c r="J142" s="65">
        <v>10689688.736694869</v>
      </c>
    </row>
    <row r="143" spans="1:10">
      <c r="A143" s="182"/>
      <c r="B143" s="179"/>
      <c r="C143" s="179"/>
      <c r="D143" s="185"/>
      <c r="E143" s="59">
        <v>44651</v>
      </c>
      <c r="F143" s="60">
        <v>56</v>
      </c>
      <c r="G143" s="61">
        <v>3</v>
      </c>
      <c r="H143" s="62">
        <v>3</v>
      </c>
      <c r="I143" s="63">
        <v>1</v>
      </c>
      <c r="J143" s="65">
        <v>5756097.7496730192</v>
      </c>
    </row>
    <row r="144" spans="1:10">
      <c r="A144" s="182"/>
      <c r="B144" s="179"/>
      <c r="C144" s="179"/>
      <c r="D144" s="185"/>
      <c r="E144" s="59">
        <v>44657</v>
      </c>
      <c r="F144" s="60">
        <v>62</v>
      </c>
      <c r="G144" s="61">
        <v>3</v>
      </c>
      <c r="H144" s="62">
        <v>3</v>
      </c>
      <c r="I144" s="63">
        <v>1</v>
      </c>
      <c r="J144" s="65">
        <v>8116562.6005469756</v>
      </c>
    </row>
    <row r="145" spans="1:10">
      <c r="A145" s="182"/>
      <c r="B145" s="179"/>
      <c r="C145" s="179"/>
      <c r="D145" s="185"/>
      <c r="E145" s="59">
        <v>44665</v>
      </c>
      <c r="F145" s="60">
        <v>70</v>
      </c>
      <c r="G145" s="61">
        <v>3</v>
      </c>
      <c r="H145" s="62">
        <v>3</v>
      </c>
      <c r="I145" s="63">
        <v>1</v>
      </c>
      <c r="J145" s="65">
        <v>2565276.0395597359</v>
      </c>
    </row>
    <row r="146" spans="1:10">
      <c r="A146" s="182"/>
      <c r="B146" s="179"/>
      <c r="C146" s="179"/>
      <c r="D146" s="185"/>
      <c r="E146" s="59">
        <v>44672</v>
      </c>
      <c r="F146" s="60">
        <v>77</v>
      </c>
      <c r="G146" s="61">
        <v>3</v>
      </c>
      <c r="H146" s="62">
        <v>3</v>
      </c>
      <c r="I146" s="63">
        <v>1</v>
      </c>
      <c r="J146" s="65">
        <v>4455328.7984398892</v>
      </c>
    </row>
    <row r="147" spans="1:10">
      <c r="A147" s="182"/>
      <c r="B147" s="179"/>
      <c r="C147" s="179"/>
      <c r="D147" s="185"/>
      <c r="E147" s="59">
        <v>44678</v>
      </c>
      <c r="F147" s="60">
        <v>83</v>
      </c>
      <c r="G147" s="61">
        <v>3</v>
      </c>
      <c r="H147" s="62">
        <v>3</v>
      </c>
      <c r="I147" s="63">
        <v>1</v>
      </c>
      <c r="J147" s="65">
        <v>1097902.7585441053</v>
      </c>
    </row>
    <row r="148" spans="1:10">
      <c r="A148" s="182"/>
      <c r="B148" s="179"/>
      <c r="C148" s="179"/>
      <c r="D148" s="185"/>
      <c r="E148" s="59">
        <v>44686</v>
      </c>
      <c r="F148" s="60">
        <v>91</v>
      </c>
      <c r="G148" s="61">
        <v>3</v>
      </c>
      <c r="H148" s="62">
        <v>3</v>
      </c>
      <c r="I148" s="63">
        <v>1</v>
      </c>
      <c r="J148" s="65">
        <v>86919.053501907401</v>
      </c>
    </row>
    <row r="149" spans="1:10" ht="17" thickBot="1">
      <c r="A149" s="183"/>
      <c r="B149" s="180"/>
      <c r="C149" s="180"/>
      <c r="D149" s="186"/>
      <c r="E149" s="69">
        <v>44693</v>
      </c>
      <c r="F149" s="60">
        <v>98</v>
      </c>
      <c r="G149" s="71">
        <v>3</v>
      </c>
      <c r="H149" s="72">
        <v>3</v>
      </c>
      <c r="I149" s="73">
        <v>1</v>
      </c>
      <c r="J149" s="74">
        <v>1114125.1929012348</v>
      </c>
    </row>
    <row r="150" spans="1:10">
      <c r="A150" s="181" t="s">
        <v>16476</v>
      </c>
      <c r="B150" s="178" t="s">
        <v>16558</v>
      </c>
      <c r="C150" s="178" t="s">
        <v>16556</v>
      </c>
      <c r="D150" s="184" t="s">
        <v>16563</v>
      </c>
      <c r="E150" s="75">
        <v>44203</v>
      </c>
      <c r="F150" s="76">
        <v>0</v>
      </c>
      <c r="G150" s="84">
        <v>3</v>
      </c>
      <c r="H150" s="77">
        <v>0</v>
      </c>
      <c r="I150" s="78">
        <v>0</v>
      </c>
      <c r="J150" s="79">
        <v>0</v>
      </c>
    </row>
    <row r="151" spans="1:10">
      <c r="A151" s="182"/>
      <c r="B151" s="179"/>
      <c r="C151" s="179"/>
      <c r="D151" s="185"/>
      <c r="E151" s="59">
        <v>44204</v>
      </c>
      <c r="F151" s="60">
        <v>1</v>
      </c>
      <c r="G151" s="61">
        <v>3</v>
      </c>
      <c r="H151" s="62">
        <v>2</v>
      </c>
      <c r="I151" s="63">
        <v>0.67</v>
      </c>
      <c r="J151" s="65">
        <v>3589.0757592454379</v>
      </c>
    </row>
    <row r="152" spans="1:10">
      <c r="A152" s="182"/>
      <c r="B152" s="179"/>
      <c r="C152" s="179"/>
      <c r="D152" s="185"/>
      <c r="E152" s="59">
        <v>44207</v>
      </c>
      <c r="F152" s="60">
        <v>4</v>
      </c>
      <c r="G152" s="61">
        <v>3</v>
      </c>
      <c r="H152" s="62">
        <v>2</v>
      </c>
      <c r="I152" s="63">
        <v>0.67</v>
      </c>
      <c r="J152" s="65">
        <v>1456.052933210208</v>
      </c>
    </row>
    <row r="153" spans="1:10">
      <c r="A153" s="182"/>
      <c r="B153" s="179"/>
      <c r="C153" s="179"/>
      <c r="D153" s="185"/>
      <c r="E153" s="59">
        <v>44210</v>
      </c>
      <c r="F153" s="60">
        <v>7</v>
      </c>
      <c r="G153" s="61">
        <v>3</v>
      </c>
      <c r="H153" s="62">
        <v>2</v>
      </c>
      <c r="I153" s="63">
        <v>0.67</v>
      </c>
      <c r="J153" s="65">
        <v>695.84511874014879</v>
      </c>
    </row>
    <row r="154" spans="1:10">
      <c r="A154" s="182"/>
      <c r="B154" s="179"/>
      <c r="C154" s="179"/>
      <c r="D154" s="185"/>
      <c r="E154" s="59">
        <v>44217</v>
      </c>
      <c r="F154" s="60">
        <v>14</v>
      </c>
      <c r="G154" s="61">
        <v>3</v>
      </c>
      <c r="H154" s="62">
        <v>1</v>
      </c>
      <c r="I154" s="63">
        <v>0.33</v>
      </c>
      <c r="J154" s="65">
        <v>827.99583856313518</v>
      </c>
    </row>
    <row r="155" spans="1:10">
      <c r="A155" s="182"/>
      <c r="B155" s="179"/>
      <c r="C155" s="179"/>
      <c r="D155" s="185"/>
      <c r="E155" s="59">
        <v>44224</v>
      </c>
      <c r="F155" s="60">
        <v>21</v>
      </c>
      <c r="G155" s="61">
        <v>3</v>
      </c>
      <c r="H155" s="62">
        <v>2</v>
      </c>
      <c r="I155" s="63">
        <v>0.67</v>
      </c>
      <c r="J155" s="65">
        <v>1530.2265632603176</v>
      </c>
    </row>
    <row r="156" spans="1:10">
      <c r="A156" s="182"/>
      <c r="B156" s="179"/>
      <c r="C156" s="179"/>
      <c r="D156" s="185"/>
      <c r="E156" s="59">
        <v>44231</v>
      </c>
      <c r="F156" s="60">
        <v>28</v>
      </c>
      <c r="G156" s="61">
        <v>3</v>
      </c>
      <c r="H156" s="62">
        <v>3</v>
      </c>
      <c r="I156" s="63">
        <v>1</v>
      </c>
      <c r="J156" s="65">
        <v>6777759.8831626112</v>
      </c>
    </row>
    <row r="157" spans="1:10">
      <c r="A157" s="182"/>
      <c r="B157" s="179"/>
      <c r="C157" s="179"/>
      <c r="D157" s="185"/>
      <c r="E157" s="59">
        <v>44238</v>
      </c>
      <c r="F157" s="60">
        <v>35</v>
      </c>
      <c r="G157" s="61">
        <v>3</v>
      </c>
      <c r="H157" s="62">
        <v>3</v>
      </c>
      <c r="I157" s="63">
        <v>1</v>
      </c>
      <c r="J157" s="65">
        <v>35172469.075520843</v>
      </c>
    </row>
    <row r="158" spans="1:10">
      <c r="A158" s="182"/>
      <c r="B158" s="179"/>
      <c r="C158" s="179"/>
      <c r="D158" s="185"/>
      <c r="E158" s="59">
        <v>44245</v>
      </c>
      <c r="F158" s="60">
        <v>42</v>
      </c>
      <c r="G158" s="61">
        <v>3</v>
      </c>
      <c r="H158" s="62">
        <v>3</v>
      </c>
      <c r="I158" s="63">
        <v>1</v>
      </c>
      <c r="J158" s="65">
        <v>15388184.442934781</v>
      </c>
    </row>
    <row r="159" spans="1:10">
      <c r="A159" s="182"/>
      <c r="B159" s="179"/>
      <c r="C159" s="179"/>
      <c r="D159" s="185"/>
      <c r="E159" s="59">
        <v>44252</v>
      </c>
      <c r="F159" s="60">
        <v>49</v>
      </c>
      <c r="G159" s="61">
        <v>3</v>
      </c>
      <c r="H159" s="62">
        <v>3</v>
      </c>
      <c r="I159" s="63">
        <v>1</v>
      </c>
      <c r="J159" s="65">
        <v>58605501.55839894</v>
      </c>
    </row>
    <row r="160" spans="1:10">
      <c r="A160" s="182"/>
      <c r="B160" s="179"/>
      <c r="C160" s="179"/>
      <c r="D160" s="185"/>
      <c r="E160" s="59">
        <v>44259</v>
      </c>
      <c r="F160" s="60">
        <v>56</v>
      </c>
      <c r="G160" s="61">
        <v>3</v>
      </c>
      <c r="H160" s="62">
        <v>3</v>
      </c>
      <c r="I160" s="63">
        <v>1</v>
      </c>
      <c r="J160" s="65">
        <v>28261915.522234678</v>
      </c>
    </row>
    <row r="161" spans="1:10">
      <c r="A161" s="182"/>
      <c r="B161" s="179"/>
      <c r="C161" s="179"/>
      <c r="D161" s="185"/>
      <c r="E161" s="59">
        <v>44266</v>
      </c>
      <c r="F161" s="60">
        <v>63</v>
      </c>
      <c r="G161" s="61">
        <v>3</v>
      </c>
      <c r="H161" s="62">
        <v>3</v>
      </c>
      <c r="I161" s="63">
        <v>1</v>
      </c>
      <c r="J161" s="65">
        <v>9895447.925740419</v>
      </c>
    </row>
    <row r="162" spans="1:10">
      <c r="A162" s="182"/>
      <c r="B162" s="179"/>
      <c r="C162" s="179"/>
      <c r="D162" s="185"/>
      <c r="E162" s="59">
        <v>44273</v>
      </c>
      <c r="F162" s="60">
        <v>70</v>
      </c>
      <c r="G162" s="61">
        <v>3</v>
      </c>
      <c r="H162" s="62">
        <v>3</v>
      </c>
      <c r="I162" s="63">
        <v>1</v>
      </c>
      <c r="J162" s="65">
        <v>4443185.8100620573</v>
      </c>
    </row>
    <row r="163" spans="1:10">
      <c r="A163" s="182"/>
      <c r="B163" s="179"/>
      <c r="C163" s="179"/>
      <c r="D163" s="185"/>
      <c r="E163" s="59">
        <v>44280</v>
      </c>
      <c r="F163" s="60">
        <v>77</v>
      </c>
      <c r="G163" s="61">
        <v>3</v>
      </c>
      <c r="H163" s="62">
        <v>3</v>
      </c>
      <c r="I163" s="63">
        <v>1</v>
      </c>
      <c r="J163" s="65">
        <v>2691120.58460203</v>
      </c>
    </row>
    <row r="164" spans="1:10">
      <c r="A164" s="182"/>
      <c r="B164" s="179"/>
      <c r="C164" s="179"/>
      <c r="D164" s="185"/>
      <c r="E164" s="59">
        <v>44286</v>
      </c>
      <c r="F164" s="60">
        <v>83</v>
      </c>
      <c r="G164" s="61">
        <v>3</v>
      </c>
      <c r="H164" s="62">
        <v>3</v>
      </c>
      <c r="I164" s="63">
        <v>1</v>
      </c>
      <c r="J164" s="65">
        <v>1807879.8110875704</v>
      </c>
    </row>
    <row r="165" spans="1:10">
      <c r="A165" s="182"/>
      <c r="B165" s="179"/>
      <c r="C165" s="179"/>
      <c r="D165" s="185"/>
      <c r="E165" s="59">
        <v>44294</v>
      </c>
      <c r="F165" s="60">
        <v>91</v>
      </c>
      <c r="G165" s="61">
        <v>3</v>
      </c>
      <c r="H165" s="62">
        <v>3</v>
      </c>
      <c r="I165" s="63">
        <v>1</v>
      </c>
      <c r="J165" s="65">
        <v>1281430.1291961132</v>
      </c>
    </row>
    <row r="166" spans="1:10" ht="17" thickBot="1">
      <c r="A166" s="183"/>
      <c r="B166" s="180"/>
      <c r="C166" s="180"/>
      <c r="D166" s="186"/>
      <c r="E166" s="69">
        <v>44301</v>
      </c>
      <c r="F166" s="70">
        <v>98</v>
      </c>
      <c r="G166" s="72">
        <v>3</v>
      </c>
      <c r="H166" s="72">
        <v>3</v>
      </c>
      <c r="I166" s="73">
        <v>1</v>
      </c>
      <c r="J166" s="74">
        <v>1531901.5714474078</v>
      </c>
    </row>
    <row r="167" spans="1:10">
      <c r="A167" s="178" t="s">
        <v>16479</v>
      </c>
      <c r="B167" s="178" t="s">
        <v>16558</v>
      </c>
      <c r="C167" s="178" t="s">
        <v>16556</v>
      </c>
      <c r="D167" s="178" t="s">
        <v>16563</v>
      </c>
      <c r="E167" s="59">
        <v>44273</v>
      </c>
      <c r="F167" s="60">
        <v>0</v>
      </c>
      <c r="G167" s="61">
        <v>3</v>
      </c>
      <c r="H167" s="62">
        <v>0</v>
      </c>
      <c r="I167" s="63">
        <v>0</v>
      </c>
      <c r="J167" s="65">
        <v>0</v>
      </c>
    </row>
    <row r="168" spans="1:10">
      <c r="A168" s="179"/>
      <c r="B168" s="179"/>
      <c r="C168" s="179"/>
      <c r="D168" s="179"/>
      <c r="E168" s="59">
        <v>44274</v>
      </c>
      <c r="F168" s="60">
        <v>1</v>
      </c>
      <c r="G168" s="61">
        <v>3</v>
      </c>
      <c r="H168" s="62">
        <v>0</v>
      </c>
      <c r="I168" s="63">
        <v>0</v>
      </c>
      <c r="J168" s="65">
        <v>0</v>
      </c>
    </row>
    <row r="169" spans="1:10">
      <c r="A169" s="179"/>
      <c r="B169" s="179"/>
      <c r="C169" s="179"/>
      <c r="D169" s="179"/>
      <c r="E169" s="59">
        <v>44277</v>
      </c>
      <c r="F169" s="60">
        <v>4</v>
      </c>
      <c r="G169" s="61">
        <v>3</v>
      </c>
      <c r="H169" s="62">
        <v>1</v>
      </c>
      <c r="I169" s="63">
        <v>0.33</v>
      </c>
      <c r="J169" s="65">
        <v>1538.4077735770936</v>
      </c>
    </row>
    <row r="170" spans="1:10">
      <c r="A170" s="179"/>
      <c r="B170" s="179"/>
      <c r="C170" s="179"/>
      <c r="D170" s="179"/>
      <c r="E170" s="59">
        <v>44280</v>
      </c>
      <c r="F170" s="60">
        <v>7</v>
      </c>
      <c r="G170" s="61">
        <v>3</v>
      </c>
      <c r="H170" s="62">
        <v>1</v>
      </c>
      <c r="I170" s="63">
        <v>0.33</v>
      </c>
      <c r="J170" s="65">
        <v>4398.7059498213202</v>
      </c>
    </row>
    <row r="171" spans="1:10">
      <c r="A171" s="179"/>
      <c r="B171" s="179"/>
      <c r="C171" s="179"/>
      <c r="D171" s="179"/>
      <c r="E171" s="59">
        <v>44287</v>
      </c>
      <c r="F171" s="60">
        <v>14</v>
      </c>
      <c r="G171" s="61">
        <v>3</v>
      </c>
      <c r="H171" s="62">
        <v>2</v>
      </c>
      <c r="I171" s="63">
        <v>0.67</v>
      </c>
      <c r="J171" s="65">
        <v>2105.1379154216988</v>
      </c>
    </row>
    <row r="172" spans="1:10">
      <c r="A172" s="179"/>
      <c r="B172" s="179"/>
      <c r="C172" s="179"/>
      <c r="D172" s="179"/>
      <c r="E172" s="59">
        <v>44294</v>
      </c>
      <c r="F172" s="60">
        <v>21</v>
      </c>
      <c r="G172" s="61">
        <v>3</v>
      </c>
      <c r="H172" s="62">
        <v>3</v>
      </c>
      <c r="I172" s="63">
        <v>1</v>
      </c>
      <c r="J172" s="65">
        <v>10220.30123430698</v>
      </c>
    </row>
    <row r="173" spans="1:10">
      <c r="A173" s="179"/>
      <c r="B173" s="179"/>
      <c r="C173" s="179"/>
      <c r="D173" s="179"/>
      <c r="E173" s="59">
        <v>44301</v>
      </c>
      <c r="F173" s="60">
        <v>28</v>
      </c>
      <c r="G173" s="61">
        <v>3</v>
      </c>
      <c r="H173" s="62">
        <v>3</v>
      </c>
      <c r="I173" s="63">
        <v>1</v>
      </c>
      <c r="J173" s="65">
        <v>1222677.4421839451</v>
      </c>
    </row>
    <row r="174" spans="1:10">
      <c r="A174" s="179"/>
      <c r="B174" s="179"/>
      <c r="C174" s="179"/>
      <c r="D174" s="179"/>
      <c r="E174" s="59">
        <v>44308</v>
      </c>
      <c r="F174" s="60">
        <v>35</v>
      </c>
      <c r="G174" s="61">
        <v>3</v>
      </c>
      <c r="H174" s="62">
        <v>3</v>
      </c>
      <c r="I174" s="63">
        <v>1</v>
      </c>
      <c r="J174" s="65">
        <v>8007671.2881455394</v>
      </c>
    </row>
    <row r="175" spans="1:10">
      <c r="A175" s="179"/>
      <c r="B175" s="179"/>
      <c r="C175" s="179"/>
      <c r="D175" s="179"/>
      <c r="E175" s="59">
        <v>44315</v>
      </c>
      <c r="F175" s="60">
        <v>42</v>
      </c>
      <c r="G175" s="61">
        <v>3</v>
      </c>
      <c r="H175" s="62">
        <v>3</v>
      </c>
      <c r="I175" s="63">
        <v>1</v>
      </c>
      <c r="J175" s="65">
        <v>53064707.255747132</v>
      </c>
    </row>
    <row r="176" spans="1:10">
      <c r="A176" s="179"/>
      <c r="B176" s="179"/>
      <c r="C176" s="179"/>
      <c r="D176" s="179"/>
      <c r="E176" s="59">
        <v>44322</v>
      </c>
      <c r="F176" s="60">
        <v>49</v>
      </c>
      <c r="G176" s="61">
        <v>3</v>
      </c>
      <c r="H176" s="62">
        <v>3</v>
      </c>
      <c r="I176" s="63">
        <v>1</v>
      </c>
      <c r="J176" s="65">
        <v>20676285.807291668</v>
      </c>
    </row>
    <row r="177" spans="1:10">
      <c r="A177" s="179"/>
      <c r="B177" s="179"/>
      <c r="C177" s="179"/>
      <c r="D177" s="179"/>
      <c r="E177" s="59">
        <v>44329</v>
      </c>
      <c r="F177" s="60">
        <v>56</v>
      </c>
      <c r="G177" s="61">
        <v>3</v>
      </c>
      <c r="H177" s="62">
        <v>3</v>
      </c>
      <c r="I177" s="63">
        <v>1</v>
      </c>
      <c r="J177" s="65">
        <v>25795301.002575416</v>
      </c>
    </row>
    <row r="178" spans="1:10">
      <c r="A178" s="179"/>
      <c r="B178" s="179"/>
      <c r="C178" s="179"/>
      <c r="D178" s="179"/>
      <c r="E178" s="59">
        <v>44336</v>
      </c>
      <c r="F178" s="60">
        <v>63</v>
      </c>
      <c r="G178" s="61">
        <v>3</v>
      </c>
      <c r="H178" s="62">
        <v>3</v>
      </c>
      <c r="I178" s="63">
        <v>1</v>
      </c>
      <c r="J178" s="65">
        <v>3614640.4726285464</v>
      </c>
    </row>
    <row r="179" spans="1:10">
      <c r="A179" s="179"/>
      <c r="B179" s="179"/>
      <c r="C179" s="179"/>
      <c r="D179" s="179"/>
      <c r="E179" s="59">
        <v>44343</v>
      </c>
      <c r="F179" s="60">
        <v>70</v>
      </c>
      <c r="G179" s="61">
        <v>3</v>
      </c>
      <c r="H179" s="62">
        <v>3</v>
      </c>
      <c r="I179" s="63">
        <v>1</v>
      </c>
      <c r="J179" s="65">
        <v>59531666.666666664</v>
      </c>
    </row>
    <row r="180" spans="1:10">
      <c r="A180" s="179"/>
      <c r="B180" s="179"/>
      <c r="C180" s="179"/>
      <c r="D180" s="179"/>
      <c r="E180" s="59">
        <v>44350</v>
      </c>
      <c r="F180" s="60">
        <v>77</v>
      </c>
      <c r="G180" s="61">
        <v>3</v>
      </c>
      <c r="H180" s="62">
        <v>3</v>
      </c>
      <c r="I180" s="63">
        <v>1</v>
      </c>
      <c r="J180" s="65">
        <v>100727864.58333333</v>
      </c>
    </row>
    <row r="181" spans="1:10">
      <c r="A181" s="179"/>
      <c r="B181" s="179"/>
      <c r="C181" s="179"/>
      <c r="D181" s="179"/>
      <c r="E181" s="59">
        <v>44356</v>
      </c>
      <c r="F181" s="60">
        <v>83</v>
      </c>
      <c r="G181" s="61">
        <v>3</v>
      </c>
      <c r="H181" s="62">
        <v>3</v>
      </c>
      <c r="I181" s="63">
        <v>1</v>
      </c>
      <c r="J181" s="65">
        <v>35311155.369718306</v>
      </c>
    </row>
    <row r="182" spans="1:10">
      <c r="A182" s="179"/>
      <c r="B182" s="179"/>
      <c r="C182" s="179"/>
      <c r="D182" s="179"/>
      <c r="E182" s="59">
        <v>44364</v>
      </c>
      <c r="F182" s="60">
        <v>91</v>
      </c>
      <c r="G182" s="61">
        <v>3</v>
      </c>
      <c r="H182" s="62">
        <v>3</v>
      </c>
      <c r="I182" s="63">
        <v>1</v>
      </c>
      <c r="J182" s="65">
        <v>191811921.29629633</v>
      </c>
    </row>
    <row r="183" spans="1:10" ht="17" thickBot="1">
      <c r="A183" s="180"/>
      <c r="B183" s="180"/>
      <c r="C183" s="180"/>
      <c r="D183" s="180"/>
      <c r="E183" s="69">
        <v>44371</v>
      </c>
      <c r="F183" s="70">
        <v>98</v>
      </c>
      <c r="G183" s="72">
        <v>3</v>
      </c>
      <c r="H183" s="72">
        <v>3</v>
      </c>
      <c r="I183" s="73">
        <v>1</v>
      </c>
      <c r="J183" s="74">
        <v>315704465.37990195</v>
      </c>
    </row>
    <row r="184" spans="1:10">
      <c r="A184" s="181" t="s">
        <v>16480</v>
      </c>
      <c r="B184" s="178" t="s">
        <v>16558</v>
      </c>
      <c r="C184" s="178" t="s">
        <v>16556</v>
      </c>
      <c r="D184" s="184" t="s">
        <v>16563</v>
      </c>
      <c r="E184" s="75">
        <v>44231</v>
      </c>
      <c r="F184" s="76">
        <v>0</v>
      </c>
      <c r="G184" s="84">
        <v>3</v>
      </c>
      <c r="H184" s="77">
        <v>0</v>
      </c>
      <c r="I184" s="63">
        <v>0</v>
      </c>
      <c r="J184" s="65">
        <v>0</v>
      </c>
    </row>
    <row r="185" spans="1:10">
      <c r="A185" s="182"/>
      <c r="B185" s="179"/>
      <c r="C185" s="179"/>
      <c r="D185" s="185"/>
      <c r="E185" s="59">
        <v>44232</v>
      </c>
      <c r="F185" s="60">
        <v>1</v>
      </c>
      <c r="G185" s="61">
        <v>3</v>
      </c>
      <c r="H185" s="62">
        <v>0</v>
      </c>
      <c r="I185" s="63">
        <v>0</v>
      </c>
      <c r="J185" s="65">
        <v>0</v>
      </c>
    </row>
    <row r="186" spans="1:10">
      <c r="A186" s="182"/>
      <c r="B186" s="179"/>
      <c r="C186" s="179"/>
      <c r="D186" s="185"/>
      <c r="E186" s="59">
        <v>44235</v>
      </c>
      <c r="F186" s="60">
        <v>4</v>
      </c>
      <c r="G186" s="61">
        <v>3</v>
      </c>
      <c r="H186" s="62">
        <v>3</v>
      </c>
      <c r="I186" s="63">
        <v>1</v>
      </c>
      <c r="J186" s="65">
        <v>10154.119209436418</v>
      </c>
    </row>
    <row r="187" spans="1:10">
      <c r="A187" s="182"/>
      <c r="B187" s="179"/>
      <c r="C187" s="179"/>
      <c r="D187" s="185"/>
      <c r="E187" s="59">
        <v>44238</v>
      </c>
      <c r="F187" s="60">
        <v>7</v>
      </c>
      <c r="G187" s="61">
        <v>3</v>
      </c>
      <c r="H187" s="62">
        <v>3</v>
      </c>
      <c r="I187" s="63">
        <v>1</v>
      </c>
      <c r="J187" s="65">
        <v>7837.3508433685456</v>
      </c>
    </row>
    <row r="188" spans="1:10">
      <c r="A188" s="182"/>
      <c r="B188" s="179"/>
      <c r="C188" s="179"/>
      <c r="D188" s="185"/>
      <c r="E188" s="59">
        <v>44245</v>
      </c>
      <c r="F188" s="60">
        <v>14</v>
      </c>
      <c r="G188" s="61">
        <v>3</v>
      </c>
      <c r="H188" s="62">
        <v>0</v>
      </c>
      <c r="I188" s="63">
        <v>0</v>
      </c>
      <c r="J188" s="65">
        <v>0</v>
      </c>
    </row>
    <row r="189" spans="1:10">
      <c r="A189" s="182"/>
      <c r="B189" s="179"/>
      <c r="C189" s="179"/>
      <c r="D189" s="185"/>
      <c r="E189" s="59">
        <v>44252</v>
      </c>
      <c r="F189" s="60">
        <v>21</v>
      </c>
      <c r="G189" s="61">
        <v>3</v>
      </c>
      <c r="H189" s="62">
        <v>0</v>
      </c>
      <c r="I189" s="63">
        <v>0</v>
      </c>
      <c r="J189" s="65">
        <v>0</v>
      </c>
    </row>
    <row r="190" spans="1:10">
      <c r="A190" s="182"/>
      <c r="B190" s="179"/>
      <c r="C190" s="179"/>
      <c r="D190" s="185"/>
      <c r="E190" s="59">
        <v>44259</v>
      </c>
      <c r="F190" s="60">
        <v>28</v>
      </c>
      <c r="G190" s="61">
        <v>3</v>
      </c>
      <c r="H190" s="62">
        <v>3</v>
      </c>
      <c r="I190" s="63">
        <v>1</v>
      </c>
      <c r="J190" s="65">
        <v>104455.76057064747</v>
      </c>
    </row>
    <row r="191" spans="1:10">
      <c r="A191" s="182"/>
      <c r="B191" s="179"/>
      <c r="C191" s="179"/>
      <c r="D191" s="185"/>
      <c r="E191" s="59">
        <v>44266</v>
      </c>
      <c r="F191" s="60">
        <v>35</v>
      </c>
      <c r="G191" s="61">
        <v>3</v>
      </c>
      <c r="H191" s="62">
        <v>3</v>
      </c>
      <c r="I191" s="63">
        <v>1</v>
      </c>
      <c r="J191" s="65">
        <v>1640902.214934269</v>
      </c>
    </row>
    <row r="192" spans="1:10">
      <c r="A192" s="182"/>
      <c r="B192" s="179"/>
      <c r="C192" s="179"/>
      <c r="D192" s="185"/>
      <c r="E192" s="59">
        <v>44273</v>
      </c>
      <c r="F192" s="60">
        <v>42</v>
      </c>
      <c r="G192" s="61">
        <v>3</v>
      </c>
      <c r="H192" s="62">
        <v>3</v>
      </c>
      <c r="I192" s="63">
        <v>1</v>
      </c>
      <c r="J192" s="65">
        <v>2386397.3577235774</v>
      </c>
    </row>
    <row r="193" spans="1:10">
      <c r="A193" s="182"/>
      <c r="B193" s="179"/>
      <c r="C193" s="179"/>
      <c r="D193" s="185"/>
      <c r="E193" s="59">
        <v>44280</v>
      </c>
      <c r="F193" s="60">
        <v>49</v>
      </c>
      <c r="G193" s="61">
        <v>3</v>
      </c>
      <c r="H193" s="62">
        <v>3</v>
      </c>
      <c r="I193" s="63">
        <v>1</v>
      </c>
      <c r="J193" s="65">
        <v>597374.43560193817</v>
      </c>
    </row>
    <row r="194" spans="1:10">
      <c r="A194" s="182"/>
      <c r="B194" s="179"/>
      <c r="C194" s="179"/>
      <c r="D194" s="185"/>
      <c r="E194" s="59">
        <v>44287</v>
      </c>
      <c r="F194" s="60">
        <v>56</v>
      </c>
      <c r="G194" s="61">
        <v>3</v>
      </c>
      <c r="H194" s="62">
        <v>3</v>
      </c>
      <c r="I194" s="63">
        <v>1</v>
      </c>
      <c r="J194" s="65">
        <v>1226642.7265425446</v>
      </c>
    </row>
    <row r="195" spans="1:10">
      <c r="A195" s="182"/>
      <c r="B195" s="179"/>
      <c r="C195" s="179"/>
      <c r="D195" s="185"/>
      <c r="E195" s="59">
        <v>44294</v>
      </c>
      <c r="F195" s="60">
        <v>63</v>
      </c>
      <c r="G195" s="61">
        <v>3</v>
      </c>
      <c r="H195" s="62">
        <v>3</v>
      </c>
      <c r="I195" s="63">
        <v>1</v>
      </c>
      <c r="J195" s="65">
        <v>4591600.263879654</v>
      </c>
    </row>
    <row r="196" spans="1:10">
      <c r="A196" s="182"/>
      <c r="B196" s="179"/>
      <c r="C196" s="179"/>
      <c r="D196" s="185"/>
      <c r="E196" s="59">
        <v>44301</v>
      </c>
      <c r="F196" s="60">
        <v>70</v>
      </c>
      <c r="G196" s="61">
        <v>3</v>
      </c>
      <c r="H196" s="62">
        <v>3</v>
      </c>
      <c r="I196" s="63">
        <v>1</v>
      </c>
      <c r="J196" s="65">
        <v>6463459.3616832392</v>
      </c>
    </row>
    <row r="197" spans="1:10">
      <c r="A197" s="182"/>
      <c r="B197" s="179"/>
      <c r="C197" s="179"/>
      <c r="D197" s="185"/>
      <c r="E197" s="59">
        <v>44308</v>
      </c>
      <c r="F197" s="60">
        <v>77</v>
      </c>
      <c r="G197" s="61">
        <v>3</v>
      </c>
      <c r="H197" s="62">
        <v>3</v>
      </c>
      <c r="I197" s="63">
        <v>1</v>
      </c>
      <c r="J197" s="65">
        <v>698553.68291647581</v>
      </c>
    </row>
    <row r="198" spans="1:10">
      <c r="A198" s="182"/>
      <c r="B198" s="179"/>
      <c r="C198" s="179"/>
      <c r="D198" s="185"/>
      <c r="E198" s="59">
        <v>44312</v>
      </c>
      <c r="F198" s="60">
        <v>81</v>
      </c>
      <c r="G198" s="61">
        <v>3</v>
      </c>
      <c r="H198" s="62">
        <v>3</v>
      </c>
      <c r="I198" s="63">
        <v>1</v>
      </c>
      <c r="J198" s="65">
        <v>1897846.8577067058</v>
      </c>
    </row>
    <row r="199" spans="1:10">
      <c r="A199" s="182"/>
      <c r="B199" s="179"/>
      <c r="C199" s="179"/>
      <c r="D199" s="185"/>
      <c r="E199" s="59">
        <v>44322</v>
      </c>
      <c r="F199" s="60">
        <v>91</v>
      </c>
      <c r="G199" s="61">
        <v>3</v>
      </c>
      <c r="H199" s="62">
        <v>3</v>
      </c>
      <c r="I199" s="63">
        <v>1</v>
      </c>
      <c r="J199" s="65">
        <v>583638.82978966006</v>
      </c>
    </row>
    <row r="200" spans="1:10" ht="17" thickBot="1">
      <c r="A200" s="183"/>
      <c r="B200" s="180"/>
      <c r="C200" s="180"/>
      <c r="D200" s="186"/>
      <c r="E200" s="69">
        <v>44329</v>
      </c>
      <c r="F200" s="70">
        <v>98</v>
      </c>
      <c r="G200" s="72">
        <v>3</v>
      </c>
      <c r="H200" s="72">
        <v>3</v>
      </c>
      <c r="I200" s="73">
        <v>1</v>
      </c>
      <c r="J200" s="74">
        <v>381453.12399530603</v>
      </c>
    </row>
  </sheetData>
  <mergeCells count="48">
    <mergeCell ref="A167:A183"/>
    <mergeCell ref="B167:B183"/>
    <mergeCell ref="C167:C183"/>
    <mergeCell ref="D167:D183"/>
    <mergeCell ref="A184:A200"/>
    <mergeCell ref="B184:B200"/>
    <mergeCell ref="C184:C200"/>
    <mergeCell ref="D184:D200"/>
    <mergeCell ref="A133:A149"/>
    <mergeCell ref="B133:B149"/>
    <mergeCell ref="C133:C149"/>
    <mergeCell ref="D133:D149"/>
    <mergeCell ref="A150:A166"/>
    <mergeCell ref="B150:B166"/>
    <mergeCell ref="C150:C166"/>
    <mergeCell ref="D150:D166"/>
    <mergeCell ref="A99:A115"/>
    <mergeCell ref="B99:B115"/>
    <mergeCell ref="C99:C115"/>
    <mergeCell ref="D99:D115"/>
    <mergeCell ref="A116:A132"/>
    <mergeCell ref="B116:B132"/>
    <mergeCell ref="C116:C132"/>
    <mergeCell ref="D116:D132"/>
    <mergeCell ref="A66:A82"/>
    <mergeCell ref="B66:B82"/>
    <mergeCell ref="C66:C82"/>
    <mergeCell ref="D66:D82"/>
    <mergeCell ref="A83:A98"/>
    <mergeCell ref="B83:B98"/>
    <mergeCell ref="C83:C98"/>
    <mergeCell ref="D83:D98"/>
    <mergeCell ref="A37:A47"/>
    <mergeCell ref="B37:B47"/>
    <mergeCell ref="C37:C47"/>
    <mergeCell ref="D37:D47"/>
    <mergeCell ref="A49:A65"/>
    <mergeCell ref="B49:B65"/>
    <mergeCell ref="C49:C65"/>
    <mergeCell ref="D49:D65"/>
    <mergeCell ref="A3:A19"/>
    <mergeCell ref="B3:B19"/>
    <mergeCell ref="C3:C19"/>
    <mergeCell ref="D3:D19"/>
    <mergeCell ref="A20:A36"/>
    <mergeCell ref="B20:B36"/>
    <mergeCell ref="C20:C36"/>
    <mergeCell ref="D20:D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85C2-8E5E-3640-AE9C-1E80649B9700}">
  <dimension ref="A1:L200"/>
  <sheetViews>
    <sheetView workbookViewId="0">
      <selection activeCell="O11" sqref="O11"/>
    </sheetView>
  </sheetViews>
  <sheetFormatPr baseColWidth="10" defaultRowHeight="16"/>
  <sheetData>
    <row r="1" spans="1:10" ht="52" thickBot="1">
      <c r="A1" s="85" t="s">
        <v>76</v>
      </c>
      <c r="B1" s="85" t="s">
        <v>16547</v>
      </c>
      <c r="C1" s="85" t="s">
        <v>16548</v>
      </c>
      <c r="D1" s="85" t="s">
        <v>0</v>
      </c>
      <c r="E1" s="86" t="s">
        <v>16549</v>
      </c>
      <c r="F1" s="87" t="s">
        <v>16550</v>
      </c>
      <c r="G1" s="88" t="s">
        <v>16551</v>
      </c>
      <c r="H1" s="89" t="s">
        <v>16552</v>
      </c>
      <c r="I1" s="90" t="s">
        <v>16553</v>
      </c>
      <c r="J1" s="91" t="s">
        <v>16572</v>
      </c>
    </row>
    <row r="2" spans="1:10">
      <c r="A2" s="178" t="s">
        <v>16469</v>
      </c>
      <c r="B2" s="178" t="s">
        <v>16558</v>
      </c>
      <c r="C2" s="178" t="s">
        <v>16556</v>
      </c>
      <c r="D2" s="178" t="s">
        <v>16562</v>
      </c>
      <c r="E2" s="75">
        <v>44595</v>
      </c>
      <c r="F2" s="76">
        <v>0</v>
      </c>
      <c r="G2" s="84">
        <v>3</v>
      </c>
      <c r="H2" s="77">
        <v>0</v>
      </c>
      <c r="I2" s="78">
        <v>0</v>
      </c>
      <c r="J2" s="79">
        <v>0</v>
      </c>
    </row>
    <row r="3" spans="1:10">
      <c r="A3" s="179"/>
      <c r="B3" s="179"/>
      <c r="C3" s="179"/>
      <c r="D3" s="179"/>
      <c r="E3" s="59">
        <v>44596</v>
      </c>
      <c r="F3" s="60">
        <v>1</v>
      </c>
      <c r="G3" s="61">
        <v>3</v>
      </c>
      <c r="H3" s="62">
        <v>0</v>
      </c>
      <c r="I3" s="63">
        <v>0</v>
      </c>
      <c r="J3" s="65">
        <v>0</v>
      </c>
    </row>
    <row r="4" spans="1:10">
      <c r="A4" s="179"/>
      <c r="B4" s="179"/>
      <c r="C4" s="179"/>
      <c r="D4" s="179"/>
      <c r="E4" s="59">
        <v>44599</v>
      </c>
      <c r="F4" s="60">
        <v>4</v>
      </c>
      <c r="G4" s="61">
        <v>3</v>
      </c>
      <c r="H4" s="62">
        <v>0</v>
      </c>
      <c r="I4" s="63">
        <v>0</v>
      </c>
      <c r="J4" s="65">
        <v>0</v>
      </c>
    </row>
    <row r="5" spans="1:10">
      <c r="A5" s="179"/>
      <c r="B5" s="179"/>
      <c r="C5" s="179"/>
      <c r="D5" s="179"/>
      <c r="E5" s="59">
        <v>44602</v>
      </c>
      <c r="F5" s="60">
        <v>7</v>
      </c>
      <c r="G5" s="61">
        <v>3</v>
      </c>
      <c r="H5" s="62">
        <v>0</v>
      </c>
      <c r="I5" s="63">
        <v>0</v>
      </c>
      <c r="J5" s="65">
        <v>0</v>
      </c>
    </row>
    <row r="6" spans="1:10">
      <c r="A6" s="179"/>
      <c r="B6" s="179"/>
      <c r="C6" s="179"/>
      <c r="D6" s="179"/>
      <c r="E6" s="59">
        <v>44609</v>
      </c>
      <c r="F6" s="60">
        <v>14</v>
      </c>
      <c r="G6" s="61">
        <v>3</v>
      </c>
      <c r="H6" s="62">
        <v>1</v>
      </c>
      <c r="I6" s="63">
        <v>0.33</v>
      </c>
      <c r="J6" s="65">
        <v>499.84505350105616</v>
      </c>
    </row>
    <row r="7" spans="1:10">
      <c r="A7" s="179"/>
      <c r="B7" s="179"/>
      <c r="C7" s="179"/>
      <c r="D7" s="179"/>
      <c r="E7" s="59">
        <v>44616</v>
      </c>
      <c r="F7" s="60">
        <v>21</v>
      </c>
      <c r="G7" s="61">
        <v>3</v>
      </c>
      <c r="H7" s="62">
        <v>2</v>
      </c>
      <c r="I7" s="63">
        <v>0.67</v>
      </c>
      <c r="J7" s="65">
        <v>21272.775251689243</v>
      </c>
    </row>
    <row r="8" spans="1:10">
      <c r="A8" s="179"/>
      <c r="B8" s="179"/>
      <c r="C8" s="179"/>
      <c r="D8" s="179"/>
      <c r="E8" s="59">
        <v>44623</v>
      </c>
      <c r="F8" s="60">
        <v>28</v>
      </c>
      <c r="G8" s="61">
        <v>3</v>
      </c>
      <c r="H8" s="62">
        <v>3</v>
      </c>
      <c r="I8" s="63">
        <v>1</v>
      </c>
      <c r="J8" s="65">
        <v>58899.810348731873</v>
      </c>
    </row>
    <row r="9" spans="1:10">
      <c r="A9" s="179"/>
      <c r="B9" s="179"/>
      <c r="C9" s="179"/>
      <c r="D9" s="179"/>
      <c r="E9" s="59">
        <v>44631</v>
      </c>
      <c r="F9" s="60">
        <v>36</v>
      </c>
      <c r="G9" s="61">
        <v>3</v>
      </c>
      <c r="H9" s="62">
        <v>3</v>
      </c>
      <c r="I9" s="63">
        <v>1</v>
      </c>
      <c r="J9" s="65">
        <v>11448.036400047509</v>
      </c>
    </row>
    <row r="10" spans="1:10">
      <c r="A10" s="179"/>
      <c r="B10" s="179"/>
      <c r="C10" s="179"/>
      <c r="D10" s="179"/>
      <c r="E10" s="59">
        <v>44637</v>
      </c>
      <c r="F10" s="60">
        <v>42</v>
      </c>
      <c r="G10" s="61">
        <v>3</v>
      </c>
      <c r="H10" s="62">
        <v>3</v>
      </c>
      <c r="I10" s="63">
        <v>1</v>
      </c>
      <c r="J10" s="65">
        <v>1721644.5561532332</v>
      </c>
    </row>
    <row r="11" spans="1:10">
      <c r="A11" s="179"/>
      <c r="B11" s="179"/>
      <c r="C11" s="179"/>
      <c r="D11" s="179"/>
      <c r="E11" s="59">
        <v>44644</v>
      </c>
      <c r="F11" s="60">
        <v>49</v>
      </c>
      <c r="G11" s="61">
        <v>3</v>
      </c>
      <c r="H11" s="62">
        <v>3</v>
      </c>
      <c r="I11" s="63">
        <v>1</v>
      </c>
      <c r="J11" s="65">
        <v>266702.45035357674</v>
      </c>
    </row>
    <row r="12" spans="1:10">
      <c r="A12" s="179"/>
      <c r="B12" s="179"/>
      <c r="C12" s="179"/>
      <c r="D12" s="179"/>
      <c r="E12" s="59">
        <v>44651</v>
      </c>
      <c r="F12" s="60">
        <v>56</v>
      </c>
      <c r="G12" s="61">
        <v>3</v>
      </c>
      <c r="H12" s="62">
        <v>3</v>
      </c>
      <c r="I12" s="63">
        <v>1</v>
      </c>
      <c r="J12" s="65">
        <v>269765.09972774627</v>
      </c>
    </row>
    <row r="13" spans="1:10">
      <c r="A13" s="179"/>
      <c r="B13" s="179"/>
      <c r="C13" s="179"/>
      <c r="D13" s="179"/>
      <c r="E13" s="59">
        <v>44657</v>
      </c>
      <c r="F13" s="60">
        <v>62</v>
      </c>
      <c r="G13" s="61">
        <v>3</v>
      </c>
      <c r="H13" s="62">
        <v>3</v>
      </c>
      <c r="I13" s="63">
        <v>1</v>
      </c>
      <c r="J13" s="65">
        <v>3492892.0342670218</v>
      </c>
    </row>
    <row r="14" spans="1:10">
      <c r="A14" s="179"/>
      <c r="B14" s="179"/>
      <c r="C14" s="179"/>
      <c r="D14" s="179"/>
      <c r="E14" s="59">
        <v>44665</v>
      </c>
      <c r="F14" s="60">
        <v>70</v>
      </c>
      <c r="G14" s="61">
        <v>3</v>
      </c>
      <c r="H14" s="62">
        <v>3</v>
      </c>
      <c r="I14" s="63">
        <v>1</v>
      </c>
      <c r="J14" s="65">
        <v>2779769.0337558961</v>
      </c>
    </row>
    <row r="15" spans="1:10">
      <c r="A15" s="179"/>
      <c r="B15" s="179"/>
      <c r="C15" s="179"/>
      <c r="D15" s="179"/>
      <c r="E15" s="59">
        <v>44672</v>
      </c>
      <c r="F15" s="60">
        <v>77</v>
      </c>
      <c r="G15" s="61">
        <v>3</v>
      </c>
      <c r="H15" s="62">
        <v>3</v>
      </c>
      <c r="I15" s="63">
        <v>1</v>
      </c>
      <c r="J15" s="65">
        <v>6292696.255184765</v>
      </c>
    </row>
    <row r="16" spans="1:10">
      <c r="A16" s="179"/>
      <c r="B16" s="179"/>
      <c r="C16" s="179"/>
      <c r="D16" s="179"/>
      <c r="E16" s="59">
        <v>44677</v>
      </c>
      <c r="F16" s="60">
        <v>82</v>
      </c>
      <c r="G16" s="61">
        <v>3</v>
      </c>
      <c r="H16" s="62">
        <v>3</v>
      </c>
      <c r="I16" s="63">
        <v>1</v>
      </c>
      <c r="J16" s="65">
        <v>19756705.517484043</v>
      </c>
    </row>
    <row r="17" spans="1:10">
      <c r="A17" s="179"/>
      <c r="B17" s="179"/>
      <c r="C17" s="179"/>
      <c r="D17" s="179"/>
      <c r="E17" s="59">
        <v>44686</v>
      </c>
      <c r="F17" s="60">
        <v>91</v>
      </c>
      <c r="G17" s="61">
        <v>3</v>
      </c>
      <c r="H17" s="62">
        <v>3</v>
      </c>
      <c r="I17" s="63">
        <v>1</v>
      </c>
      <c r="J17" s="65">
        <v>4820202.4964080462</v>
      </c>
    </row>
    <row r="18" spans="1:10" ht="17" thickBot="1">
      <c r="A18" s="180"/>
      <c r="B18" s="180"/>
      <c r="C18" s="180"/>
      <c r="D18" s="180"/>
      <c r="E18" s="59">
        <v>44693</v>
      </c>
      <c r="F18" s="60">
        <v>98</v>
      </c>
      <c r="G18" s="61">
        <v>3</v>
      </c>
      <c r="H18" s="62">
        <v>3</v>
      </c>
      <c r="I18" s="63">
        <v>1</v>
      </c>
      <c r="J18" s="65">
        <v>606152.79447115387</v>
      </c>
    </row>
    <row r="19" spans="1:10">
      <c r="A19" s="181" t="s">
        <v>16474</v>
      </c>
      <c r="B19" s="178" t="s">
        <v>16558</v>
      </c>
      <c r="C19" s="178" t="s">
        <v>16556</v>
      </c>
      <c r="D19" s="184" t="s">
        <v>16562</v>
      </c>
      <c r="E19" s="75">
        <v>44567</v>
      </c>
      <c r="F19" s="76">
        <v>0</v>
      </c>
      <c r="G19" s="84">
        <v>3</v>
      </c>
      <c r="H19" s="77">
        <v>0</v>
      </c>
      <c r="I19" s="78">
        <v>0</v>
      </c>
      <c r="J19" s="79">
        <v>0</v>
      </c>
    </row>
    <row r="20" spans="1:10">
      <c r="A20" s="182"/>
      <c r="B20" s="179"/>
      <c r="C20" s="179"/>
      <c r="D20" s="185"/>
      <c r="E20" s="59">
        <v>44568</v>
      </c>
      <c r="F20" s="60">
        <v>1</v>
      </c>
      <c r="G20" s="61">
        <v>3</v>
      </c>
      <c r="H20" s="62">
        <v>0</v>
      </c>
      <c r="I20" s="63">
        <v>0</v>
      </c>
      <c r="J20" s="65">
        <v>0</v>
      </c>
    </row>
    <row r="21" spans="1:10">
      <c r="A21" s="182"/>
      <c r="B21" s="179"/>
      <c r="C21" s="179"/>
      <c r="D21" s="185"/>
      <c r="E21" s="59">
        <v>44571</v>
      </c>
      <c r="F21" s="60">
        <v>4</v>
      </c>
      <c r="G21" s="61">
        <v>3</v>
      </c>
      <c r="H21" s="62">
        <v>1</v>
      </c>
      <c r="I21" s="63">
        <v>0.33</v>
      </c>
      <c r="J21" s="65">
        <v>1095.2311865582462</v>
      </c>
    </row>
    <row r="22" spans="1:10">
      <c r="A22" s="182"/>
      <c r="B22" s="179"/>
      <c r="C22" s="179"/>
      <c r="D22" s="185"/>
      <c r="E22" s="59">
        <v>44574</v>
      </c>
      <c r="F22" s="60">
        <v>7</v>
      </c>
      <c r="G22" s="61">
        <v>3</v>
      </c>
      <c r="H22" s="62">
        <v>0</v>
      </c>
      <c r="I22" s="63">
        <v>0</v>
      </c>
      <c r="J22" s="65">
        <v>0</v>
      </c>
    </row>
    <row r="23" spans="1:10">
      <c r="A23" s="182"/>
      <c r="B23" s="179"/>
      <c r="C23" s="179"/>
      <c r="D23" s="185"/>
      <c r="E23" s="59">
        <v>44581</v>
      </c>
      <c r="F23" s="60">
        <v>14</v>
      </c>
      <c r="G23" s="61">
        <v>3</v>
      </c>
      <c r="H23" s="62">
        <v>3</v>
      </c>
      <c r="I23" s="63">
        <v>1</v>
      </c>
      <c r="J23" s="65">
        <v>24364.052612096315</v>
      </c>
    </row>
    <row r="24" spans="1:10">
      <c r="A24" s="182"/>
      <c r="B24" s="179"/>
      <c r="C24" s="179"/>
      <c r="D24" s="185"/>
      <c r="E24" s="59">
        <v>44588</v>
      </c>
      <c r="F24" s="60">
        <v>21</v>
      </c>
      <c r="G24" s="61">
        <v>3</v>
      </c>
      <c r="H24" s="62">
        <v>3</v>
      </c>
      <c r="I24" s="63">
        <v>1</v>
      </c>
      <c r="J24" s="65">
        <v>46660.281749793248</v>
      </c>
    </row>
    <row r="25" spans="1:10">
      <c r="A25" s="182"/>
      <c r="B25" s="179"/>
      <c r="C25" s="179"/>
      <c r="D25" s="185"/>
      <c r="E25" s="59">
        <v>44595</v>
      </c>
      <c r="F25" s="60">
        <v>28</v>
      </c>
      <c r="G25" s="61">
        <v>3</v>
      </c>
      <c r="H25" s="62">
        <v>3</v>
      </c>
      <c r="I25" s="63">
        <v>1</v>
      </c>
      <c r="J25" s="65">
        <v>658750.1639750466</v>
      </c>
    </row>
    <row r="26" spans="1:10">
      <c r="A26" s="182"/>
      <c r="B26" s="179"/>
      <c r="C26" s="179"/>
      <c r="D26" s="185"/>
      <c r="E26" s="59">
        <v>44602</v>
      </c>
      <c r="F26" s="60">
        <v>35</v>
      </c>
      <c r="G26" s="61">
        <v>3</v>
      </c>
      <c r="H26" s="62">
        <v>3</v>
      </c>
      <c r="I26" s="63">
        <v>1</v>
      </c>
      <c r="J26" s="65">
        <v>3958211.8443080354</v>
      </c>
    </row>
    <row r="27" spans="1:10">
      <c r="A27" s="182"/>
      <c r="B27" s="179"/>
      <c r="C27" s="179"/>
      <c r="D27" s="185"/>
      <c r="E27" s="59">
        <v>44609</v>
      </c>
      <c r="F27" s="60">
        <v>42</v>
      </c>
      <c r="G27" s="61">
        <v>3</v>
      </c>
      <c r="H27" s="62">
        <v>3</v>
      </c>
      <c r="I27" s="63">
        <v>1</v>
      </c>
      <c r="J27" s="65">
        <v>5855693.7518013008</v>
      </c>
    </row>
    <row r="28" spans="1:10">
      <c r="A28" s="182"/>
      <c r="B28" s="179"/>
      <c r="C28" s="179"/>
      <c r="D28" s="185"/>
      <c r="E28" s="59">
        <v>44616</v>
      </c>
      <c r="F28" s="60">
        <v>49</v>
      </c>
      <c r="G28" s="61">
        <v>3</v>
      </c>
      <c r="H28" s="62">
        <v>3</v>
      </c>
      <c r="I28" s="63">
        <v>1</v>
      </c>
      <c r="J28" s="65">
        <v>2097566.3633830594</v>
      </c>
    </row>
    <row r="29" spans="1:10">
      <c r="A29" s="182"/>
      <c r="B29" s="179"/>
      <c r="C29" s="179"/>
      <c r="D29" s="185"/>
      <c r="E29" s="59">
        <v>44623</v>
      </c>
      <c r="F29" s="60">
        <v>56</v>
      </c>
      <c r="G29" s="61">
        <v>3</v>
      </c>
      <c r="H29" s="62">
        <v>3</v>
      </c>
      <c r="I29" s="63">
        <v>1</v>
      </c>
      <c r="J29" s="65">
        <v>9403383.144036619</v>
      </c>
    </row>
    <row r="30" spans="1:10">
      <c r="A30" s="182"/>
      <c r="B30" s="179"/>
      <c r="C30" s="179"/>
      <c r="D30" s="185"/>
      <c r="E30" s="59">
        <v>44631</v>
      </c>
      <c r="F30" s="60">
        <v>64</v>
      </c>
      <c r="G30" s="61">
        <v>3</v>
      </c>
      <c r="H30" s="62">
        <v>3</v>
      </c>
      <c r="I30" s="63">
        <v>1</v>
      </c>
      <c r="J30" s="65">
        <v>6409987.2480334314</v>
      </c>
    </row>
    <row r="31" spans="1:10">
      <c r="A31" s="182"/>
      <c r="B31" s="179"/>
      <c r="C31" s="179"/>
      <c r="D31" s="185"/>
      <c r="E31" s="59">
        <v>44637</v>
      </c>
      <c r="F31" s="60">
        <v>70</v>
      </c>
      <c r="G31" s="61">
        <v>3</v>
      </c>
      <c r="H31" s="62">
        <v>3</v>
      </c>
      <c r="I31" s="63">
        <v>1</v>
      </c>
      <c r="J31" s="65">
        <v>36598171.491564423</v>
      </c>
    </row>
    <row r="32" spans="1:10">
      <c r="A32" s="182"/>
      <c r="B32" s="179"/>
      <c r="C32" s="179"/>
      <c r="D32" s="185"/>
      <c r="E32" s="59">
        <v>44644</v>
      </c>
      <c r="F32" s="60">
        <v>77</v>
      </c>
      <c r="G32" s="61">
        <v>3</v>
      </c>
      <c r="H32" s="62">
        <v>3</v>
      </c>
      <c r="I32" s="63">
        <v>1</v>
      </c>
      <c r="J32" s="65">
        <v>3061998.4783192794</v>
      </c>
    </row>
    <row r="33" spans="1:12">
      <c r="A33" s="182"/>
      <c r="B33" s="179"/>
      <c r="C33" s="179"/>
      <c r="D33" s="185"/>
      <c r="E33" s="59">
        <v>44651</v>
      </c>
      <c r="F33" s="60">
        <v>84</v>
      </c>
      <c r="G33" s="61">
        <v>3</v>
      </c>
      <c r="H33" s="62">
        <v>3</v>
      </c>
      <c r="I33" s="63">
        <v>1</v>
      </c>
      <c r="J33" s="65">
        <v>29940627.691313978</v>
      </c>
    </row>
    <row r="34" spans="1:12">
      <c r="A34" s="182"/>
      <c r="B34" s="179"/>
      <c r="C34" s="179"/>
      <c r="D34" s="185"/>
      <c r="E34" s="59">
        <v>44652</v>
      </c>
      <c r="F34" s="60">
        <v>85</v>
      </c>
      <c r="G34" s="61">
        <v>3</v>
      </c>
      <c r="H34" s="62">
        <v>3</v>
      </c>
      <c r="I34" s="63">
        <v>1</v>
      </c>
      <c r="J34" s="65">
        <v>123149888.46037507</v>
      </c>
    </row>
    <row r="35" spans="1:12" ht="17" thickBot="1">
      <c r="A35" s="182"/>
      <c r="B35" s="179"/>
      <c r="C35" s="179"/>
      <c r="D35" s="185"/>
      <c r="E35" s="59">
        <v>44665</v>
      </c>
      <c r="F35" s="60">
        <v>98</v>
      </c>
      <c r="G35" s="61">
        <v>3</v>
      </c>
      <c r="H35" s="62">
        <v>3</v>
      </c>
      <c r="I35" s="63">
        <v>1</v>
      </c>
      <c r="J35" s="65">
        <v>17902347.283469018</v>
      </c>
    </row>
    <row r="36" spans="1:12">
      <c r="A36" s="178" t="s">
        <v>16471</v>
      </c>
      <c r="B36" s="178" t="s">
        <v>16558</v>
      </c>
      <c r="C36" s="178" t="s">
        <v>16556</v>
      </c>
      <c r="D36" s="178" t="s">
        <v>16562</v>
      </c>
      <c r="E36" s="59">
        <v>43874</v>
      </c>
      <c r="F36" s="77">
        <v>0</v>
      </c>
      <c r="G36" s="92">
        <v>3</v>
      </c>
      <c r="H36" s="77">
        <v>0</v>
      </c>
      <c r="I36" s="93">
        <v>0</v>
      </c>
      <c r="J36" s="79">
        <v>0</v>
      </c>
    </row>
    <row r="37" spans="1:12">
      <c r="A37" s="179"/>
      <c r="B37" s="179"/>
      <c r="C37" s="179"/>
      <c r="D37" s="179"/>
      <c r="E37" s="59">
        <v>43881</v>
      </c>
      <c r="F37" s="62">
        <v>7</v>
      </c>
      <c r="G37" s="92">
        <v>3</v>
      </c>
      <c r="H37" s="62">
        <v>0</v>
      </c>
      <c r="I37" s="82">
        <v>0</v>
      </c>
      <c r="J37" s="94">
        <v>0</v>
      </c>
    </row>
    <row r="38" spans="1:12">
      <c r="A38" s="179"/>
      <c r="B38" s="179"/>
      <c r="C38" s="179"/>
      <c r="D38" s="179"/>
      <c r="E38" s="59">
        <v>43888</v>
      </c>
      <c r="F38" s="62">
        <v>14</v>
      </c>
      <c r="G38" s="92">
        <v>3</v>
      </c>
      <c r="H38" s="62">
        <v>1</v>
      </c>
      <c r="I38" s="82">
        <v>0.33</v>
      </c>
      <c r="J38" s="65">
        <v>128.31503752047425</v>
      </c>
    </row>
    <row r="39" spans="1:12">
      <c r="A39" s="179"/>
      <c r="B39" s="179"/>
      <c r="C39" s="179"/>
      <c r="D39" s="179"/>
      <c r="E39" s="59">
        <v>43895</v>
      </c>
      <c r="F39" s="62">
        <v>21</v>
      </c>
      <c r="G39" s="92">
        <v>3</v>
      </c>
      <c r="H39" s="62">
        <v>0</v>
      </c>
      <c r="I39" s="82">
        <v>0</v>
      </c>
      <c r="J39" s="65">
        <v>0</v>
      </c>
    </row>
    <row r="40" spans="1:12">
      <c r="A40" s="179"/>
      <c r="B40" s="179"/>
      <c r="C40" s="179"/>
      <c r="D40" s="179"/>
      <c r="E40" s="59">
        <v>43902</v>
      </c>
      <c r="F40" s="62">
        <v>28</v>
      </c>
      <c r="G40" s="92">
        <v>3</v>
      </c>
      <c r="H40" s="62">
        <v>3</v>
      </c>
      <c r="I40" s="82">
        <v>1</v>
      </c>
      <c r="J40" s="94">
        <v>300376.39573303581</v>
      </c>
    </row>
    <row r="41" spans="1:12">
      <c r="A41" s="179"/>
      <c r="B41" s="179"/>
      <c r="C41" s="179"/>
      <c r="D41" s="179"/>
      <c r="E41" s="59">
        <v>43908</v>
      </c>
      <c r="F41" s="62">
        <v>34</v>
      </c>
      <c r="G41" s="92">
        <v>3</v>
      </c>
      <c r="H41" s="62">
        <v>3</v>
      </c>
      <c r="I41" s="82">
        <v>1</v>
      </c>
      <c r="J41" s="65">
        <v>11168.668770495753</v>
      </c>
    </row>
    <row r="42" spans="1:12">
      <c r="A42" s="179"/>
      <c r="B42" s="179"/>
      <c r="C42" s="179"/>
      <c r="D42" s="179"/>
      <c r="E42" s="59">
        <v>43915</v>
      </c>
      <c r="F42" s="62">
        <f>E42-E36</f>
        <v>41</v>
      </c>
      <c r="G42" s="92">
        <v>3</v>
      </c>
      <c r="H42" s="62">
        <v>3</v>
      </c>
      <c r="I42" s="82">
        <v>1</v>
      </c>
      <c r="J42" s="65">
        <v>51919.772032076726</v>
      </c>
    </row>
    <row r="43" spans="1:12">
      <c r="A43" s="179"/>
      <c r="B43" s="179"/>
      <c r="C43" s="179"/>
      <c r="D43" s="179"/>
      <c r="E43" s="59">
        <v>43922</v>
      </c>
      <c r="F43" s="62">
        <v>48</v>
      </c>
      <c r="G43" s="92">
        <v>3</v>
      </c>
      <c r="H43" s="62">
        <v>3</v>
      </c>
      <c r="I43" s="82">
        <v>1</v>
      </c>
      <c r="J43" s="65">
        <v>66665.007326485604</v>
      </c>
    </row>
    <row r="44" spans="1:12">
      <c r="A44" s="179"/>
      <c r="B44" s="179"/>
      <c r="C44" s="179"/>
      <c r="D44" s="179"/>
      <c r="E44" s="59">
        <v>43928</v>
      </c>
      <c r="F44" s="62">
        <v>54</v>
      </c>
      <c r="G44" s="92">
        <v>3</v>
      </c>
      <c r="H44" s="62">
        <v>3</v>
      </c>
      <c r="I44" s="82">
        <v>1</v>
      </c>
      <c r="J44" s="65">
        <v>7447938.310339096</v>
      </c>
    </row>
    <row r="45" spans="1:12">
      <c r="A45" s="179"/>
      <c r="B45" s="179"/>
      <c r="C45" s="179"/>
      <c r="D45" s="179"/>
      <c r="E45" s="59">
        <v>43943</v>
      </c>
      <c r="F45" s="62">
        <v>69</v>
      </c>
      <c r="G45" s="92">
        <v>3</v>
      </c>
      <c r="H45" s="62">
        <v>3</v>
      </c>
      <c r="I45" s="82">
        <v>1</v>
      </c>
      <c r="J45" s="65">
        <v>406939.74812825519</v>
      </c>
    </row>
    <row r="46" spans="1:12">
      <c r="A46" s="179"/>
      <c r="B46" s="179"/>
      <c r="C46" s="179"/>
      <c r="D46" s="179"/>
      <c r="E46" s="59">
        <v>43957</v>
      </c>
      <c r="F46" s="62">
        <v>83</v>
      </c>
      <c r="G46" s="92">
        <v>3</v>
      </c>
      <c r="H46" s="62">
        <v>3</v>
      </c>
      <c r="I46" s="82">
        <v>1</v>
      </c>
      <c r="J46" s="65">
        <v>176427138.74113476</v>
      </c>
    </row>
    <row r="47" spans="1:12" ht="17" thickBot="1">
      <c r="A47" s="180"/>
      <c r="B47" s="180"/>
      <c r="C47" s="180"/>
      <c r="D47" s="180"/>
      <c r="E47" s="69">
        <v>43972</v>
      </c>
      <c r="F47" s="72">
        <v>98</v>
      </c>
      <c r="G47" s="95">
        <v>3</v>
      </c>
      <c r="H47" s="72">
        <v>3</v>
      </c>
      <c r="I47" s="96">
        <v>1</v>
      </c>
      <c r="J47" s="74">
        <v>1401139.1913044702</v>
      </c>
    </row>
    <row r="48" spans="1:12">
      <c r="A48" s="178" t="s">
        <v>16478</v>
      </c>
      <c r="B48" s="178" t="s">
        <v>16558</v>
      </c>
      <c r="C48" s="178" t="s">
        <v>16556</v>
      </c>
      <c r="D48" s="178" t="s">
        <v>16562</v>
      </c>
      <c r="E48" s="59">
        <v>44217</v>
      </c>
      <c r="F48" s="60">
        <v>0</v>
      </c>
      <c r="G48" s="61">
        <v>3</v>
      </c>
      <c r="H48" s="62">
        <v>0</v>
      </c>
      <c r="I48" s="63">
        <v>0</v>
      </c>
      <c r="J48" s="65">
        <v>0</v>
      </c>
      <c r="K48" s="97"/>
      <c r="L48" s="97"/>
    </row>
    <row r="49" spans="1:12">
      <c r="A49" s="179"/>
      <c r="B49" s="179"/>
      <c r="C49" s="179"/>
      <c r="D49" s="179"/>
      <c r="E49" s="59">
        <v>44218</v>
      </c>
      <c r="F49" s="60">
        <v>1</v>
      </c>
      <c r="G49" s="61">
        <v>3</v>
      </c>
      <c r="H49" s="62">
        <v>0</v>
      </c>
      <c r="I49" s="63">
        <v>0</v>
      </c>
      <c r="J49" s="65">
        <v>0</v>
      </c>
      <c r="K49" s="97"/>
      <c r="L49" s="97"/>
    </row>
    <row r="50" spans="1:12">
      <c r="A50" s="179"/>
      <c r="B50" s="179"/>
      <c r="C50" s="179"/>
      <c r="D50" s="179"/>
      <c r="E50" s="59">
        <v>44221</v>
      </c>
      <c r="F50" s="60">
        <v>4</v>
      </c>
      <c r="G50" s="61">
        <v>3</v>
      </c>
      <c r="H50" s="62">
        <v>0</v>
      </c>
      <c r="I50" s="63">
        <v>0</v>
      </c>
      <c r="J50" s="65">
        <v>0</v>
      </c>
      <c r="K50" s="97"/>
      <c r="L50" s="97"/>
    </row>
    <row r="51" spans="1:12">
      <c r="A51" s="179"/>
      <c r="B51" s="179"/>
      <c r="C51" s="179"/>
      <c r="D51" s="179"/>
      <c r="E51" s="59">
        <v>44224</v>
      </c>
      <c r="F51" s="60">
        <v>7</v>
      </c>
      <c r="G51" s="61">
        <v>3</v>
      </c>
      <c r="H51" s="62">
        <v>1</v>
      </c>
      <c r="I51" s="63">
        <v>0.33</v>
      </c>
      <c r="J51" s="65">
        <v>9827.1450412927279</v>
      </c>
      <c r="K51" s="97"/>
      <c r="L51" s="97"/>
    </row>
    <row r="52" spans="1:12">
      <c r="A52" s="179"/>
      <c r="B52" s="179"/>
      <c r="C52" s="179"/>
      <c r="D52" s="179"/>
      <c r="E52" s="59">
        <v>44231</v>
      </c>
      <c r="F52" s="60">
        <v>14</v>
      </c>
      <c r="G52" s="61">
        <v>3</v>
      </c>
      <c r="H52" s="62">
        <v>2</v>
      </c>
      <c r="I52" s="63">
        <v>0.67</v>
      </c>
      <c r="J52" s="65">
        <v>2591.4869000834806</v>
      </c>
      <c r="K52" s="97"/>
      <c r="L52" s="97"/>
    </row>
    <row r="53" spans="1:12">
      <c r="A53" s="179"/>
      <c r="B53" s="179"/>
      <c r="C53" s="179"/>
      <c r="D53" s="179"/>
      <c r="E53" s="59">
        <v>44238</v>
      </c>
      <c r="F53" s="60">
        <v>21</v>
      </c>
      <c r="G53" s="61">
        <v>3</v>
      </c>
      <c r="H53" s="62">
        <v>3</v>
      </c>
      <c r="I53" s="63">
        <v>1</v>
      </c>
      <c r="J53" s="65">
        <v>339159.45172169473</v>
      </c>
      <c r="K53" s="97"/>
      <c r="L53" s="97"/>
    </row>
    <row r="54" spans="1:12">
      <c r="A54" s="179"/>
      <c r="B54" s="179"/>
      <c r="C54" s="179"/>
      <c r="D54" s="179"/>
      <c r="E54" s="59">
        <v>44245</v>
      </c>
      <c r="F54" s="60">
        <v>28</v>
      </c>
      <c r="G54" s="61">
        <v>3</v>
      </c>
      <c r="H54" s="62">
        <v>3</v>
      </c>
      <c r="I54" s="63">
        <v>1</v>
      </c>
      <c r="J54" s="65">
        <v>553206.04991661978</v>
      </c>
      <c r="K54" s="97"/>
      <c r="L54" s="97"/>
    </row>
    <row r="55" spans="1:12">
      <c r="A55" s="179"/>
      <c r="B55" s="179"/>
      <c r="C55" s="179"/>
      <c r="D55" s="179"/>
      <c r="E55" s="59">
        <v>44252</v>
      </c>
      <c r="F55" s="60">
        <v>35</v>
      </c>
      <c r="G55" s="61">
        <v>3</v>
      </c>
      <c r="H55" s="62">
        <v>3</v>
      </c>
      <c r="I55" s="63">
        <v>1</v>
      </c>
      <c r="J55" s="65">
        <v>13688558.132789791</v>
      </c>
      <c r="K55" s="97"/>
      <c r="L55" s="97"/>
    </row>
    <row r="56" spans="1:12">
      <c r="A56" s="179"/>
      <c r="B56" s="179"/>
      <c r="C56" s="179"/>
      <c r="D56" s="179"/>
      <c r="E56" s="59">
        <v>44259</v>
      </c>
      <c r="F56" s="60">
        <v>42</v>
      </c>
      <c r="G56" s="61">
        <v>3</v>
      </c>
      <c r="H56" s="62">
        <v>3</v>
      </c>
      <c r="I56" s="63">
        <v>1</v>
      </c>
      <c r="J56" s="65">
        <v>17217042.004048582</v>
      </c>
      <c r="K56" s="97"/>
      <c r="L56" s="97"/>
    </row>
    <row r="57" spans="1:12">
      <c r="A57" s="179"/>
      <c r="B57" s="179"/>
      <c r="C57" s="179"/>
      <c r="D57" s="179"/>
      <c r="E57" s="59">
        <v>44266</v>
      </c>
      <c r="F57" s="60">
        <v>49</v>
      </c>
      <c r="G57" s="61">
        <v>3</v>
      </c>
      <c r="H57" s="62">
        <v>3</v>
      </c>
      <c r="I57" s="63">
        <v>1</v>
      </c>
      <c r="J57" s="65">
        <v>5691875.5641496517</v>
      </c>
      <c r="K57" s="97"/>
      <c r="L57" s="97"/>
    </row>
    <row r="58" spans="1:12">
      <c r="A58" s="179"/>
      <c r="B58" s="179"/>
      <c r="C58" s="179"/>
      <c r="D58" s="179"/>
      <c r="E58" s="59">
        <v>44273</v>
      </c>
      <c r="F58" s="60">
        <v>56</v>
      </c>
      <c r="G58" s="61">
        <v>3</v>
      </c>
      <c r="H58" s="62">
        <v>3</v>
      </c>
      <c r="I58" s="63">
        <v>1</v>
      </c>
      <c r="J58" s="65">
        <v>38308134.602476142</v>
      </c>
      <c r="K58" s="97"/>
      <c r="L58" s="97"/>
    </row>
    <row r="59" spans="1:12">
      <c r="A59" s="179"/>
      <c r="B59" s="179"/>
      <c r="C59" s="179"/>
      <c r="D59" s="179"/>
      <c r="E59" s="59">
        <v>44280</v>
      </c>
      <c r="F59" s="60">
        <v>63</v>
      </c>
      <c r="G59" s="61">
        <v>3</v>
      </c>
      <c r="H59" s="62">
        <v>3</v>
      </c>
      <c r="I59" s="63">
        <v>1</v>
      </c>
      <c r="J59" s="65">
        <v>18688302.378836878</v>
      </c>
      <c r="K59" s="97"/>
      <c r="L59" s="97"/>
    </row>
    <row r="60" spans="1:12">
      <c r="A60" s="179"/>
      <c r="B60" s="179"/>
      <c r="C60" s="179"/>
      <c r="D60" s="179"/>
      <c r="E60" s="59">
        <v>44287</v>
      </c>
      <c r="F60" s="60">
        <v>70</v>
      </c>
      <c r="G60" s="61">
        <v>3</v>
      </c>
      <c r="H60" s="62">
        <v>3</v>
      </c>
      <c r="I60" s="63">
        <v>1</v>
      </c>
      <c r="J60" s="65">
        <v>514095.11148494534</v>
      </c>
      <c r="K60" s="97"/>
      <c r="L60" s="97"/>
    </row>
    <row r="61" spans="1:12">
      <c r="A61" s="179"/>
      <c r="B61" s="179"/>
      <c r="C61" s="179"/>
      <c r="D61" s="179"/>
      <c r="E61" s="59">
        <v>44294</v>
      </c>
      <c r="F61" s="60">
        <v>77</v>
      </c>
      <c r="G61" s="61">
        <v>3</v>
      </c>
      <c r="H61" s="62">
        <v>3</v>
      </c>
      <c r="I61" s="63">
        <v>1</v>
      </c>
      <c r="J61" s="65">
        <v>23438218.938763563</v>
      </c>
      <c r="K61" s="97"/>
      <c r="L61" s="97"/>
    </row>
    <row r="62" spans="1:12">
      <c r="A62" s="179"/>
      <c r="B62" s="179"/>
      <c r="C62" s="179"/>
      <c r="D62" s="179"/>
      <c r="E62" s="59">
        <v>44300</v>
      </c>
      <c r="F62" s="60">
        <v>83</v>
      </c>
      <c r="G62" s="61">
        <v>3</v>
      </c>
      <c r="H62" s="62">
        <v>3</v>
      </c>
      <c r="I62" s="63">
        <v>1</v>
      </c>
      <c r="J62" s="65">
        <v>2093451.2867647058</v>
      </c>
      <c r="K62" s="97"/>
      <c r="L62" s="97"/>
    </row>
    <row r="63" spans="1:12">
      <c r="A63" s="179"/>
      <c r="B63" s="179"/>
      <c r="C63" s="179"/>
      <c r="D63" s="179"/>
      <c r="E63" s="59">
        <v>44308</v>
      </c>
      <c r="F63" s="60">
        <v>91</v>
      </c>
      <c r="G63" s="61">
        <v>3</v>
      </c>
      <c r="H63" s="62">
        <v>3</v>
      </c>
      <c r="I63" s="63">
        <v>1</v>
      </c>
      <c r="J63" s="65">
        <v>106645927.57730173</v>
      </c>
      <c r="K63" s="97"/>
      <c r="L63" s="97"/>
    </row>
    <row r="64" spans="1:12" ht="17" thickBot="1">
      <c r="A64" s="180"/>
      <c r="B64" s="180"/>
      <c r="C64" s="180"/>
      <c r="D64" s="180"/>
      <c r="E64" s="69">
        <v>44315</v>
      </c>
      <c r="F64" s="70">
        <v>98</v>
      </c>
      <c r="G64" s="71">
        <v>3</v>
      </c>
      <c r="H64" s="72">
        <v>3</v>
      </c>
      <c r="I64" s="73">
        <v>1</v>
      </c>
      <c r="J64" s="74">
        <v>19574130.189185049</v>
      </c>
      <c r="K64" s="97"/>
      <c r="L64" s="97"/>
    </row>
    <row r="65" spans="1:10">
      <c r="A65" s="181" t="s">
        <v>16475</v>
      </c>
      <c r="B65" s="178" t="s">
        <v>16558</v>
      </c>
      <c r="C65" s="178" t="s">
        <v>16556</v>
      </c>
      <c r="D65" s="184" t="s">
        <v>16562</v>
      </c>
      <c r="E65" s="75">
        <v>44623</v>
      </c>
      <c r="F65" s="76">
        <v>0</v>
      </c>
      <c r="G65" s="77">
        <v>3</v>
      </c>
      <c r="H65" s="77">
        <v>0</v>
      </c>
      <c r="I65" s="78">
        <v>0</v>
      </c>
      <c r="J65" s="79">
        <v>0</v>
      </c>
    </row>
    <row r="66" spans="1:10">
      <c r="A66" s="182"/>
      <c r="B66" s="179"/>
      <c r="C66" s="179"/>
      <c r="D66" s="185"/>
      <c r="E66" s="59">
        <v>44624</v>
      </c>
      <c r="F66" s="60">
        <v>1</v>
      </c>
      <c r="G66" s="62">
        <v>3</v>
      </c>
      <c r="H66" s="62">
        <v>0</v>
      </c>
      <c r="I66" s="63">
        <v>0</v>
      </c>
      <c r="J66" s="65">
        <v>0</v>
      </c>
    </row>
    <row r="67" spans="1:10">
      <c r="A67" s="182"/>
      <c r="B67" s="179"/>
      <c r="C67" s="179"/>
      <c r="D67" s="185"/>
      <c r="E67" s="59">
        <v>44627</v>
      </c>
      <c r="F67" s="60">
        <v>4</v>
      </c>
      <c r="G67" s="62">
        <v>3</v>
      </c>
      <c r="H67" s="62">
        <v>0</v>
      </c>
      <c r="I67" s="63">
        <v>0</v>
      </c>
      <c r="J67" s="65">
        <v>0</v>
      </c>
    </row>
    <row r="68" spans="1:10">
      <c r="A68" s="182"/>
      <c r="B68" s="179"/>
      <c r="C68" s="179"/>
      <c r="D68" s="185"/>
      <c r="E68" s="59">
        <v>44631</v>
      </c>
      <c r="F68" s="60">
        <v>8</v>
      </c>
      <c r="G68" s="62">
        <v>3</v>
      </c>
      <c r="H68" s="62">
        <v>0</v>
      </c>
      <c r="I68" s="63">
        <v>0</v>
      </c>
      <c r="J68" s="65">
        <v>0</v>
      </c>
    </row>
    <row r="69" spans="1:10">
      <c r="A69" s="182"/>
      <c r="B69" s="179"/>
      <c r="C69" s="179"/>
      <c r="D69" s="185"/>
      <c r="E69" s="59">
        <v>44637</v>
      </c>
      <c r="F69" s="60">
        <v>14</v>
      </c>
      <c r="G69" s="62">
        <v>3</v>
      </c>
      <c r="H69" s="62">
        <v>1</v>
      </c>
      <c r="I69" s="63">
        <v>0.33</v>
      </c>
      <c r="J69" s="65">
        <v>2681.3225868420718</v>
      </c>
    </row>
    <row r="70" spans="1:10">
      <c r="A70" s="182"/>
      <c r="B70" s="179"/>
      <c r="C70" s="179"/>
      <c r="D70" s="185"/>
      <c r="E70" s="59">
        <v>44644</v>
      </c>
      <c r="F70" s="60">
        <v>21</v>
      </c>
      <c r="G70" s="62">
        <v>3</v>
      </c>
      <c r="H70" s="62">
        <v>3</v>
      </c>
      <c r="I70" s="63">
        <v>1</v>
      </c>
      <c r="J70" s="65">
        <v>47232.220207205908</v>
      </c>
    </row>
    <row r="71" spans="1:10">
      <c r="A71" s="182"/>
      <c r="B71" s="179"/>
      <c r="C71" s="179"/>
      <c r="D71" s="185"/>
      <c r="E71" s="59">
        <v>44651</v>
      </c>
      <c r="F71" s="60">
        <v>28</v>
      </c>
      <c r="G71" s="62">
        <v>3</v>
      </c>
      <c r="H71" s="62">
        <v>3</v>
      </c>
      <c r="I71" s="63">
        <v>1</v>
      </c>
      <c r="J71" s="65">
        <v>82635.480056877175</v>
      </c>
    </row>
    <row r="72" spans="1:10">
      <c r="A72" s="182"/>
      <c r="B72" s="179"/>
      <c r="C72" s="179"/>
      <c r="D72" s="185"/>
      <c r="E72" s="59">
        <v>44657</v>
      </c>
      <c r="F72" s="60">
        <v>34</v>
      </c>
      <c r="G72" s="62">
        <v>3</v>
      </c>
      <c r="H72" s="62">
        <v>3</v>
      </c>
      <c r="I72" s="63">
        <v>1</v>
      </c>
      <c r="J72" s="65">
        <v>3661425.9464890012</v>
      </c>
    </row>
    <row r="73" spans="1:10">
      <c r="A73" s="182"/>
      <c r="B73" s="179"/>
      <c r="C73" s="179"/>
      <c r="D73" s="185"/>
      <c r="E73" s="59">
        <v>44665</v>
      </c>
      <c r="F73" s="60">
        <v>42</v>
      </c>
      <c r="G73" s="62">
        <v>3</v>
      </c>
      <c r="H73" s="62">
        <v>3</v>
      </c>
      <c r="I73" s="63">
        <v>1</v>
      </c>
      <c r="J73" s="65">
        <v>2926833.1290849671</v>
      </c>
    </row>
    <row r="74" spans="1:10">
      <c r="A74" s="182"/>
      <c r="B74" s="179"/>
      <c r="C74" s="179"/>
      <c r="D74" s="185"/>
      <c r="E74" s="59">
        <v>44672</v>
      </c>
      <c r="F74" s="60">
        <v>49</v>
      </c>
      <c r="G74" s="62">
        <v>3</v>
      </c>
      <c r="H74" s="62">
        <v>3</v>
      </c>
      <c r="I74" s="63">
        <v>1</v>
      </c>
      <c r="J74" s="65">
        <v>43995666.093272164</v>
      </c>
    </row>
    <row r="75" spans="1:10">
      <c r="A75" s="182"/>
      <c r="B75" s="179"/>
      <c r="C75" s="179"/>
      <c r="D75" s="185"/>
      <c r="E75" s="59">
        <v>44679</v>
      </c>
      <c r="F75" s="60">
        <v>56</v>
      </c>
      <c r="G75" s="62">
        <v>3</v>
      </c>
      <c r="H75" s="62">
        <v>3</v>
      </c>
      <c r="I75" s="63">
        <v>1</v>
      </c>
      <c r="J75" s="65">
        <v>7520533.2485465119</v>
      </c>
    </row>
    <row r="76" spans="1:10">
      <c r="A76" s="182"/>
      <c r="B76" s="179"/>
      <c r="C76" s="179"/>
      <c r="D76" s="185"/>
      <c r="E76" s="59">
        <v>44686</v>
      </c>
      <c r="F76" s="60">
        <v>63</v>
      </c>
      <c r="G76" s="62">
        <v>3</v>
      </c>
      <c r="H76" s="62">
        <v>3</v>
      </c>
      <c r="I76" s="63">
        <v>1</v>
      </c>
      <c r="J76" s="65">
        <v>14609534.47997416</v>
      </c>
    </row>
    <row r="77" spans="1:10">
      <c r="A77" s="182"/>
      <c r="B77" s="179"/>
      <c r="C77" s="179"/>
      <c r="D77" s="185"/>
      <c r="E77" s="59">
        <v>44693</v>
      </c>
      <c r="F77" s="60">
        <v>70</v>
      </c>
      <c r="G77" s="62">
        <v>3</v>
      </c>
      <c r="H77" s="62">
        <v>3</v>
      </c>
      <c r="I77" s="63">
        <v>1</v>
      </c>
      <c r="J77" s="65">
        <v>13012417.883689279</v>
      </c>
    </row>
    <row r="78" spans="1:10">
      <c r="A78" s="182"/>
      <c r="B78" s="179"/>
      <c r="C78" s="179"/>
      <c r="D78" s="185"/>
      <c r="E78" s="59">
        <v>44700</v>
      </c>
      <c r="F78" s="60">
        <v>77</v>
      </c>
      <c r="G78" s="62">
        <v>3</v>
      </c>
      <c r="H78" s="62">
        <v>3</v>
      </c>
      <c r="I78" s="63">
        <v>1</v>
      </c>
      <c r="J78" s="65">
        <v>6327102.3995535709</v>
      </c>
    </row>
    <row r="79" spans="1:10">
      <c r="A79" s="182"/>
      <c r="B79" s="179"/>
      <c r="C79" s="179"/>
      <c r="D79" s="185"/>
      <c r="E79" s="59">
        <v>44705</v>
      </c>
      <c r="F79" s="60">
        <v>82</v>
      </c>
      <c r="G79" s="62">
        <v>3</v>
      </c>
      <c r="H79" s="62">
        <v>3</v>
      </c>
      <c r="I79" s="63">
        <v>1</v>
      </c>
      <c r="J79" s="65">
        <v>33685283.923303843</v>
      </c>
    </row>
    <row r="80" spans="1:10">
      <c r="A80" s="182"/>
      <c r="B80" s="179"/>
      <c r="C80" s="179"/>
      <c r="D80" s="185"/>
      <c r="E80" s="59">
        <v>44714</v>
      </c>
      <c r="F80" s="60">
        <v>91</v>
      </c>
      <c r="G80" s="62">
        <v>3</v>
      </c>
      <c r="H80" s="62">
        <v>3</v>
      </c>
      <c r="I80" s="63">
        <v>1</v>
      </c>
      <c r="J80" s="65">
        <v>113568848.97950542</v>
      </c>
    </row>
    <row r="81" spans="1:10" ht="17" thickBot="1">
      <c r="A81" s="183"/>
      <c r="B81" s="180"/>
      <c r="C81" s="180"/>
      <c r="D81" s="186"/>
      <c r="E81" s="69">
        <v>44721</v>
      </c>
      <c r="F81" s="70">
        <v>98</v>
      </c>
      <c r="G81" s="72">
        <v>3</v>
      </c>
      <c r="H81" s="72">
        <v>3</v>
      </c>
      <c r="I81" s="73">
        <v>1</v>
      </c>
      <c r="J81" s="74">
        <v>86831497.635480568</v>
      </c>
    </row>
    <row r="82" spans="1:10">
      <c r="A82" s="178" t="s">
        <v>16470</v>
      </c>
      <c r="B82" s="178" t="s">
        <v>16558</v>
      </c>
      <c r="C82" s="178" t="s">
        <v>16556</v>
      </c>
      <c r="D82" s="178" t="s">
        <v>16562</v>
      </c>
      <c r="E82" s="59">
        <v>44203</v>
      </c>
      <c r="F82" s="60">
        <v>0</v>
      </c>
      <c r="G82" s="61">
        <v>3</v>
      </c>
      <c r="H82" s="62">
        <v>0</v>
      </c>
      <c r="I82" s="82">
        <v>0</v>
      </c>
      <c r="J82" s="65">
        <v>0</v>
      </c>
    </row>
    <row r="83" spans="1:10">
      <c r="A83" s="179"/>
      <c r="B83" s="179"/>
      <c r="C83" s="179"/>
      <c r="D83" s="179"/>
      <c r="E83" s="59">
        <v>44204</v>
      </c>
      <c r="F83" s="60">
        <v>1</v>
      </c>
      <c r="G83" s="61">
        <v>3</v>
      </c>
      <c r="H83" s="62">
        <v>0</v>
      </c>
      <c r="I83" s="63">
        <v>0</v>
      </c>
      <c r="J83" s="65">
        <v>0</v>
      </c>
    </row>
    <row r="84" spans="1:10">
      <c r="A84" s="179"/>
      <c r="B84" s="179"/>
      <c r="C84" s="179"/>
      <c r="D84" s="179"/>
      <c r="E84" s="59">
        <v>44207</v>
      </c>
      <c r="F84" s="60">
        <v>4</v>
      </c>
      <c r="G84" s="61">
        <v>3</v>
      </c>
      <c r="H84" s="62">
        <v>0</v>
      </c>
      <c r="I84" s="63">
        <v>0</v>
      </c>
      <c r="J84" s="65">
        <v>0</v>
      </c>
    </row>
    <row r="85" spans="1:10">
      <c r="A85" s="179"/>
      <c r="B85" s="179"/>
      <c r="C85" s="179"/>
      <c r="D85" s="179"/>
      <c r="E85" s="59">
        <v>44210</v>
      </c>
      <c r="F85" s="60">
        <v>7</v>
      </c>
      <c r="G85" s="61">
        <v>3</v>
      </c>
      <c r="H85" s="62">
        <v>1</v>
      </c>
      <c r="I85" s="63">
        <v>0.33</v>
      </c>
      <c r="J85" s="65">
        <v>104.78145768197531</v>
      </c>
    </row>
    <row r="86" spans="1:10">
      <c r="A86" s="179"/>
      <c r="B86" s="179"/>
      <c r="C86" s="179"/>
      <c r="D86" s="179"/>
      <c r="E86" s="59">
        <v>44217</v>
      </c>
      <c r="F86" s="60">
        <v>14</v>
      </c>
      <c r="G86" s="61">
        <v>3</v>
      </c>
      <c r="H86" s="62">
        <v>3</v>
      </c>
      <c r="I86" s="63">
        <v>1</v>
      </c>
      <c r="J86" s="65">
        <v>3315.5864301110119</v>
      </c>
    </row>
    <row r="87" spans="1:10">
      <c r="A87" s="179"/>
      <c r="B87" s="179"/>
      <c r="C87" s="179"/>
      <c r="D87" s="179"/>
      <c r="E87" s="59">
        <v>44224</v>
      </c>
      <c r="F87" s="60">
        <v>21</v>
      </c>
      <c r="G87" s="61">
        <v>3</v>
      </c>
      <c r="H87" s="62">
        <v>3</v>
      </c>
      <c r="I87" s="63">
        <v>1</v>
      </c>
      <c r="J87" s="65">
        <v>202216.55371759311</v>
      </c>
    </row>
    <row r="88" spans="1:10">
      <c r="A88" s="179"/>
      <c r="B88" s="179"/>
      <c r="C88" s="179"/>
      <c r="D88" s="179"/>
      <c r="E88" s="59">
        <v>44231</v>
      </c>
      <c r="F88" s="60">
        <v>28</v>
      </c>
      <c r="G88" s="61">
        <v>3</v>
      </c>
      <c r="H88" s="62">
        <v>3</v>
      </c>
      <c r="I88" s="63">
        <v>1</v>
      </c>
      <c r="J88" s="65">
        <v>3803677.5127066579</v>
      </c>
    </row>
    <row r="89" spans="1:10">
      <c r="A89" s="179"/>
      <c r="B89" s="179"/>
      <c r="C89" s="179"/>
      <c r="D89" s="179"/>
      <c r="E89" s="98">
        <v>44238</v>
      </c>
      <c r="F89" s="60">
        <v>35</v>
      </c>
      <c r="G89" s="61">
        <v>3</v>
      </c>
      <c r="H89" s="62">
        <v>3</v>
      </c>
      <c r="I89" s="63">
        <v>1</v>
      </c>
      <c r="J89" s="65">
        <v>13424301.519626522</v>
      </c>
    </row>
    <row r="90" spans="1:10">
      <c r="A90" s="179"/>
      <c r="B90" s="179"/>
      <c r="C90" s="179"/>
      <c r="D90" s="179"/>
      <c r="E90" s="59">
        <v>44245</v>
      </c>
      <c r="F90" s="60">
        <v>42</v>
      </c>
      <c r="G90" s="61">
        <v>3</v>
      </c>
      <c r="H90" s="62">
        <v>3</v>
      </c>
      <c r="I90" s="63">
        <v>1</v>
      </c>
      <c r="J90" s="65">
        <v>7920986.9669976635</v>
      </c>
    </row>
    <row r="91" spans="1:10">
      <c r="A91" s="179"/>
      <c r="B91" s="179"/>
      <c r="C91" s="179"/>
      <c r="D91" s="179"/>
      <c r="E91" s="59">
        <v>44252</v>
      </c>
      <c r="F91" s="60">
        <v>49</v>
      </c>
      <c r="G91" s="61">
        <v>3</v>
      </c>
      <c r="H91" s="62">
        <v>3</v>
      </c>
      <c r="I91" s="63">
        <v>1</v>
      </c>
      <c r="J91" s="65">
        <v>11641664.226294473</v>
      </c>
    </row>
    <row r="92" spans="1:10">
      <c r="A92" s="179"/>
      <c r="B92" s="179"/>
      <c r="C92" s="179"/>
      <c r="D92" s="179"/>
      <c r="E92" s="59">
        <v>44259</v>
      </c>
      <c r="F92" s="60">
        <v>56</v>
      </c>
      <c r="G92" s="61">
        <v>3</v>
      </c>
      <c r="H92" s="62">
        <v>3</v>
      </c>
      <c r="I92" s="63">
        <v>1</v>
      </c>
      <c r="J92" s="65">
        <v>10392275.528169014</v>
      </c>
    </row>
    <row r="93" spans="1:10">
      <c r="A93" s="179"/>
      <c r="B93" s="179"/>
      <c r="C93" s="179"/>
      <c r="D93" s="179"/>
      <c r="E93" s="59">
        <v>44266</v>
      </c>
      <c r="F93" s="60">
        <v>63</v>
      </c>
      <c r="G93" s="61">
        <v>3</v>
      </c>
      <c r="H93" s="62">
        <v>3</v>
      </c>
      <c r="I93" s="63">
        <v>1</v>
      </c>
      <c r="J93" s="65">
        <v>9290682.1731369924</v>
      </c>
    </row>
    <row r="94" spans="1:10">
      <c r="A94" s="179"/>
      <c r="B94" s="179"/>
      <c r="C94" s="179"/>
      <c r="D94" s="179"/>
      <c r="E94" s="59">
        <v>44273</v>
      </c>
      <c r="F94" s="60">
        <v>70</v>
      </c>
      <c r="G94" s="61">
        <v>3</v>
      </c>
      <c r="H94" s="62">
        <v>3</v>
      </c>
      <c r="I94" s="63">
        <v>1</v>
      </c>
      <c r="J94" s="65">
        <v>52930449.695121951</v>
      </c>
    </row>
    <row r="95" spans="1:10">
      <c r="A95" s="179"/>
      <c r="B95" s="179"/>
      <c r="C95" s="179"/>
      <c r="D95" s="179"/>
      <c r="E95" s="59">
        <v>44280</v>
      </c>
      <c r="F95" s="60">
        <v>77</v>
      </c>
      <c r="G95" s="61">
        <v>3</v>
      </c>
      <c r="H95" s="62">
        <v>3</v>
      </c>
      <c r="I95" s="63">
        <v>1</v>
      </c>
      <c r="J95" s="65">
        <v>26862340.69644174</v>
      </c>
    </row>
    <row r="96" spans="1:10">
      <c r="A96" s="179"/>
      <c r="B96" s="179"/>
      <c r="C96" s="179"/>
      <c r="D96" s="179"/>
      <c r="E96" s="59">
        <v>44285</v>
      </c>
      <c r="F96" s="60">
        <v>82</v>
      </c>
      <c r="G96" s="61">
        <v>3</v>
      </c>
      <c r="H96" s="62">
        <v>3</v>
      </c>
      <c r="I96" s="63">
        <v>1</v>
      </c>
      <c r="J96" s="65">
        <v>14115796.669407895</v>
      </c>
    </row>
    <row r="97" spans="1:10">
      <c r="A97" s="179"/>
      <c r="B97" s="179"/>
      <c r="C97" s="179"/>
      <c r="D97" s="179"/>
      <c r="E97" s="59">
        <v>44294</v>
      </c>
      <c r="F97" s="60">
        <v>91</v>
      </c>
      <c r="G97" s="61">
        <v>3</v>
      </c>
      <c r="H97" s="62">
        <v>3</v>
      </c>
      <c r="I97" s="63">
        <v>1</v>
      </c>
      <c r="J97" s="65">
        <v>262270438.76262626</v>
      </c>
    </row>
    <row r="98" spans="1:10" ht="17" thickBot="1">
      <c r="A98" s="180"/>
      <c r="B98" s="180"/>
      <c r="C98" s="180"/>
      <c r="D98" s="180"/>
      <c r="E98" s="69">
        <v>44301</v>
      </c>
      <c r="F98" s="70">
        <v>98</v>
      </c>
      <c r="G98" s="72">
        <v>3</v>
      </c>
      <c r="H98" s="72">
        <v>3</v>
      </c>
      <c r="I98" s="73">
        <v>1</v>
      </c>
      <c r="J98" s="74">
        <v>8548707.9636059664</v>
      </c>
    </row>
    <row r="99" spans="1:10">
      <c r="A99" s="181" t="s">
        <v>16472</v>
      </c>
      <c r="B99" s="178" t="s">
        <v>16558</v>
      </c>
      <c r="C99" s="178" t="s">
        <v>16556</v>
      </c>
      <c r="D99" s="184" t="s">
        <v>16562</v>
      </c>
      <c r="E99" s="75">
        <v>44567</v>
      </c>
      <c r="F99" s="76">
        <v>0</v>
      </c>
      <c r="G99" s="84">
        <v>3</v>
      </c>
      <c r="H99" s="77">
        <v>0</v>
      </c>
      <c r="I99" s="78">
        <v>0</v>
      </c>
      <c r="J99" s="79">
        <v>0</v>
      </c>
    </row>
    <row r="100" spans="1:10">
      <c r="A100" s="182"/>
      <c r="B100" s="179"/>
      <c r="C100" s="179"/>
      <c r="D100" s="185"/>
      <c r="E100" s="59">
        <v>44568</v>
      </c>
      <c r="F100" s="60">
        <v>1</v>
      </c>
      <c r="G100" s="61">
        <v>3</v>
      </c>
      <c r="H100" s="62">
        <v>0</v>
      </c>
      <c r="I100" s="63">
        <v>0</v>
      </c>
      <c r="J100" s="65">
        <v>0</v>
      </c>
    </row>
    <row r="101" spans="1:10">
      <c r="A101" s="182"/>
      <c r="B101" s="179"/>
      <c r="C101" s="179"/>
      <c r="D101" s="185"/>
      <c r="E101" s="59">
        <v>44571</v>
      </c>
      <c r="F101" s="60">
        <v>4</v>
      </c>
      <c r="G101" s="61">
        <v>3</v>
      </c>
      <c r="H101" s="62">
        <v>0</v>
      </c>
      <c r="I101" s="63">
        <v>0</v>
      </c>
      <c r="J101" s="65">
        <v>0</v>
      </c>
    </row>
    <row r="102" spans="1:10">
      <c r="A102" s="182"/>
      <c r="B102" s="179"/>
      <c r="C102" s="179"/>
      <c r="D102" s="185"/>
      <c r="E102" s="59">
        <v>44574</v>
      </c>
      <c r="F102" s="60">
        <v>7</v>
      </c>
      <c r="G102" s="61">
        <v>3</v>
      </c>
      <c r="H102" s="62">
        <v>0</v>
      </c>
      <c r="I102" s="63">
        <v>0</v>
      </c>
      <c r="J102" s="65">
        <v>0</v>
      </c>
    </row>
    <row r="103" spans="1:10">
      <c r="A103" s="182"/>
      <c r="B103" s="179"/>
      <c r="C103" s="179"/>
      <c r="D103" s="185"/>
      <c r="E103" s="59">
        <v>44581</v>
      </c>
      <c r="F103" s="60">
        <v>14</v>
      </c>
      <c r="G103" s="61">
        <v>3</v>
      </c>
      <c r="H103" s="62">
        <v>0</v>
      </c>
      <c r="I103" s="63">
        <v>0</v>
      </c>
      <c r="J103" s="65">
        <v>0</v>
      </c>
    </row>
    <row r="104" spans="1:10">
      <c r="A104" s="182"/>
      <c r="B104" s="179"/>
      <c r="C104" s="179"/>
      <c r="D104" s="185"/>
      <c r="E104" s="59">
        <v>44588</v>
      </c>
      <c r="F104" s="60">
        <v>21</v>
      </c>
      <c r="G104" s="61">
        <v>3</v>
      </c>
      <c r="H104" s="62">
        <v>1</v>
      </c>
      <c r="I104" s="63">
        <v>0.33</v>
      </c>
      <c r="J104" s="65">
        <v>4466.2604404690474</v>
      </c>
    </row>
    <row r="105" spans="1:10">
      <c r="A105" s="182"/>
      <c r="B105" s="179"/>
      <c r="C105" s="179"/>
      <c r="D105" s="185"/>
      <c r="E105" s="59">
        <v>44595</v>
      </c>
      <c r="F105" s="60">
        <v>28</v>
      </c>
      <c r="G105" s="61">
        <v>3</v>
      </c>
      <c r="H105" s="62">
        <v>3</v>
      </c>
      <c r="I105" s="63">
        <v>1</v>
      </c>
      <c r="J105" s="65">
        <v>118291.92569290382</v>
      </c>
    </row>
    <row r="106" spans="1:10">
      <c r="A106" s="182"/>
      <c r="B106" s="179"/>
      <c r="C106" s="179"/>
      <c r="D106" s="185"/>
      <c r="E106" s="59">
        <v>44602</v>
      </c>
      <c r="F106" s="60">
        <v>35</v>
      </c>
      <c r="G106" s="61">
        <v>3</v>
      </c>
      <c r="H106" s="62">
        <v>3</v>
      </c>
      <c r="I106" s="63">
        <v>1</v>
      </c>
      <c r="J106" s="65">
        <v>3660792.580629006</v>
      </c>
    </row>
    <row r="107" spans="1:10">
      <c r="A107" s="182"/>
      <c r="B107" s="179"/>
      <c r="C107" s="179"/>
      <c r="D107" s="185"/>
      <c r="E107" s="59">
        <v>44609</v>
      </c>
      <c r="F107" s="60">
        <v>42</v>
      </c>
      <c r="G107" s="61">
        <v>3</v>
      </c>
      <c r="H107" s="62">
        <v>3</v>
      </c>
      <c r="I107" s="63">
        <v>1</v>
      </c>
      <c r="J107" s="65">
        <v>1583711.5673791794</v>
      </c>
    </row>
    <row r="108" spans="1:10">
      <c r="A108" s="182"/>
      <c r="B108" s="179"/>
      <c r="C108" s="179"/>
      <c r="D108" s="185"/>
      <c r="E108" s="59">
        <v>44616</v>
      </c>
      <c r="F108" s="60">
        <v>49</v>
      </c>
      <c r="G108" s="61">
        <v>3</v>
      </c>
      <c r="H108" s="62">
        <v>3</v>
      </c>
      <c r="I108" s="63">
        <v>1</v>
      </c>
      <c r="J108" s="65">
        <v>25223807.728765395</v>
      </c>
    </row>
    <row r="109" spans="1:10">
      <c r="A109" s="182"/>
      <c r="B109" s="179"/>
      <c r="C109" s="179"/>
      <c r="D109" s="185"/>
      <c r="E109" s="59">
        <v>44623</v>
      </c>
      <c r="F109" s="60">
        <v>56</v>
      </c>
      <c r="G109" s="61">
        <v>3</v>
      </c>
      <c r="H109" s="62">
        <v>3</v>
      </c>
      <c r="I109" s="63">
        <v>1</v>
      </c>
      <c r="J109" s="65">
        <v>3083475.9344974793</v>
      </c>
    </row>
    <row r="110" spans="1:10">
      <c r="A110" s="182"/>
      <c r="B110" s="179"/>
      <c r="C110" s="179"/>
      <c r="D110" s="185"/>
      <c r="E110" s="59">
        <v>44631</v>
      </c>
      <c r="F110" s="60">
        <v>64</v>
      </c>
      <c r="G110" s="61">
        <v>3</v>
      </c>
      <c r="H110" s="62">
        <v>3</v>
      </c>
      <c r="I110" s="63">
        <v>1</v>
      </c>
      <c r="J110" s="65">
        <v>19027587.110623002</v>
      </c>
    </row>
    <row r="111" spans="1:10">
      <c r="A111" s="182"/>
      <c r="B111" s="179"/>
      <c r="C111" s="179"/>
      <c r="D111" s="185"/>
      <c r="E111" s="59">
        <v>44637</v>
      </c>
      <c r="F111" s="60">
        <v>70</v>
      </c>
      <c r="G111" s="61">
        <v>3</v>
      </c>
      <c r="H111" s="62">
        <v>3</v>
      </c>
      <c r="I111" s="63">
        <v>1</v>
      </c>
      <c r="J111" s="65">
        <v>106776212.07354586</v>
      </c>
    </row>
    <row r="112" spans="1:10">
      <c r="A112" s="182"/>
      <c r="B112" s="179"/>
      <c r="C112" s="179"/>
      <c r="D112" s="185"/>
      <c r="E112" s="59">
        <v>44644</v>
      </c>
      <c r="F112" s="60">
        <v>77</v>
      </c>
      <c r="G112" s="61">
        <v>3</v>
      </c>
      <c r="H112" s="62">
        <v>3</v>
      </c>
      <c r="I112" s="63">
        <v>1</v>
      </c>
      <c r="J112" s="65">
        <v>32847729.793595675</v>
      </c>
    </row>
    <row r="113" spans="1:10">
      <c r="A113" s="182"/>
      <c r="B113" s="179"/>
      <c r="C113" s="179"/>
      <c r="D113" s="185"/>
      <c r="E113" s="59">
        <v>44651</v>
      </c>
      <c r="F113" s="60">
        <v>84</v>
      </c>
      <c r="G113" s="61">
        <v>3</v>
      </c>
      <c r="H113" s="62">
        <v>3</v>
      </c>
      <c r="I113" s="63">
        <v>1</v>
      </c>
      <c r="J113" s="65">
        <v>34255033.40391355</v>
      </c>
    </row>
    <row r="114" spans="1:10">
      <c r="A114" s="182"/>
      <c r="B114" s="179"/>
      <c r="C114" s="179"/>
      <c r="D114" s="185"/>
      <c r="E114" s="59">
        <v>44655</v>
      </c>
      <c r="F114" s="60">
        <v>88</v>
      </c>
      <c r="G114" s="61">
        <v>3</v>
      </c>
      <c r="H114" s="62">
        <v>3</v>
      </c>
      <c r="I114" s="63">
        <v>1</v>
      </c>
      <c r="J114" s="65">
        <v>91553396.760267571</v>
      </c>
    </row>
    <row r="115" spans="1:10" ht="17" thickBot="1">
      <c r="A115" s="183"/>
      <c r="B115" s="180"/>
      <c r="C115" s="180"/>
      <c r="D115" s="186"/>
      <c r="E115" s="69">
        <v>44665</v>
      </c>
      <c r="F115" s="70">
        <v>98</v>
      </c>
      <c r="G115" s="71">
        <v>3</v>
      </c>
      <c r="H115" s="72">
        <v>3</v>
      </c>
      <c r="I115" s="73">
        <v>1</v>
      </c>
      <c r="J115" s="74">
        <v>10939761.004704302</v>
      </c>
    </row>
    <row r="116" spans="1:10">
      <c r="A116" s="181" t="s">
        <v>16477</v>
      </c>
      <c r="B116" s="178" t="s">
        <v>16558</v>
      </c>
      <c r="C116" s="178" t="s">
        <v>16556</v>
      </c>
      <c r="D116" s="184" t="s">
        <v>16562</v>
      </c>
      <c r="E116" s="75">
        <v>44567</v>
      </c>
      <c r="F116" s="76">
        <v>0</v>
      </c>
      <c r="G116" s="84">
        <v>3</v>
      </c>
      <c r="H116" s="77">
        <v>0</v>
      </c>
      <c r="I116" s="78">
        <v>0</v>
      </c>
      <c r="J116" s="79">
        <v>0</v>
      </c>
    </row>
    <row r="117" spans="1:10">
      <c r="A117" s="182"/>
      <c r="B117" s="179"/>
      <c r="C117" s="179"/>
      <c r="D117" s="185"/>
      <c r="E117" s="59">
        <v>44568</v>
      </c>
      <c r="F117" s="60">
        <v>1</v>
      </c>
      <c r="G117" s="61">
        <v>3</v>
      </c>
      <c r="H117" s="62">
        <v>0</v>
      </c>
      <c r="I117" s="63">
        <v>0</v>
      </c>
      <c r="J117" s="65">
        <v>0</v>
      </c>
    </row>
    <row r="118" spans="1:10">
      <c r="A118" s="182"/>
      <c r="B118" s="179"/>
      <c r="C118" s="179"/>
      <c r="D118" s="185"/>
      <c r="E118" s="59">
        <v>44571</v>
      </c>
      <c r="F118" s="60">
        <v>4</v>
      </c>
      <c r="G118" s="61">
        <v>3</v>
      </c>
      <c r="H118" s="62">
        <v>1</v>
      </c>
      <c r="I118" s="63">
        <v>0.33</v>
      </c>
      <c r="J118" s="65">
        <v>462.77040703761401</v>
      </c>
    </row>
    <row r="119" spans="1:10">
      <c r="A119" s="182"/>
      <c r="B119" s="179"/>
      <c r="C119" s="179"/>
      <c r="D119" s="185"/>
      <c r="E119" s="59">
        <v>44574</v>
      </c>
      <c r="F119" s="60">
        <v>7</v>
      </c>
      <c r="G119" s="61">
        <v>3</v>
      </c>
      <c r="H119" s="62">
        <v>0</v>
      </c>
      <c r="I119" s="63">
        <v>0</v>
      </c>
      <c r="J119" s="65">
        <v>0</v>
      </c>
    </row>
    <row r="120" spans="1:10">
      <c r="A120" s="182"/>
      <c r="B120" s="179"/>
      <c r="C120" s="179"/>
      <c r="D120" s="185"/>
      <c r="E120" s="59">
        <v>44581</v>
      </c>
      <c r="F120" s="60">
        <v>14</v>
      </c>
      <c r="G120" s="61">
        <v>3</v>
      </c>
      <c r="H120" s="62">
        <v>3</v>
      </c>
      <c r="I120" s="63">
        <v>1</v>
      </c>
      <c r="J120" s="65">
        <v>3826.3880704097824</v>
      </c>
    </row>
    <row r="121" spans="1:10">
      <c r="A121" s="182"/>
      <c r="B121" s="179"/>
      <c r="C121" s="179"/>
      <c r="D121" s="185"/>
      <c r="E121" s="59">
        <v>44588</v>
      </c>
      <c r="F121" s="60">
        <v>21</v>
      </c>
      <c r="G121" s="61">
        <v>3</v>
      </c>
      <c r="H121" s="62">
        <v>3</v>
      </c>
      <c r="I121" s="63">
        <v>1</v>
      </c>
      <c r="J121" s="65">
        <v>9273.332201260755</v>
      </c>
    </row>
    <row r="122" spans="1:10">
      <c r="A122" s="182"/>
      <c r="B122" s="179"/>
      <c r="C122" s="179"/>
      <c r="D122" s="185"/>
      <c r="E122" s="59">
        <v>44595</v>
      </c>
      <c r="F122" s="60">
        <v>28</v>
      </c>
      <c r="G122" s="61">
        <v>3</v>
      </c>
      <c r="H122" s="62">
        <v>3</v>
      </c>
      <c r="I122" s="63">
        <v>1</v>
      </c>
      <c r="J122" s="65">
        <v>11128.536981480722</v>
      </c>
    </row>
    <row r="123" spans="1:10">
      <c r="A123" s="182"/>
      <c r="B123" s="179"/>
      <c r="C123" s="179"/>
      <c r="D123" s="185"/>
      <c r="E123" s="59">
        <v>44602</v>
      </c>
      <c r="F123" s="60">
        <v>35</v>
      </c>
      <c r="G123" s="61">
        <v>3</v>
      </c>
      <c r="H123" s="62">
        <v>3</v>
      </c>
      <c r="I123" s="63">
        <v>1</v>
      </c>
      <c r="J123" s="65">
        <v>28960.037231445312</v>
      </c>
    </row>
    <row r="124" spans="1:10">
      <c r="A124" s="182"/>
      <c r="B124" s="179"/>
      <c r="C124" s="179"/>
      <c r="D124" s="185"/>
      <c r="E124" s="59">
        <v>44609</v>
      </c>
      <c r="F124" s="60">
        <v>42</v>
      </c>
      <c r="G124" s="61">
        <v>3</v>
      </c>
      <c r="H124" s="62">
        <v>3</v>
      </c>
      <c r="I124" s="63">
        <v>1</v>
      </c>
      <c r="J124" s="65">
        <v>59254.738516500358</v>
      </c>
    </row>
    <row r="125" spans="1:10">
      <c r="A125" s="182"/>
      <c r="B125" s="179"/>
      <c r="C125" s="179"/>
      <c r="D125" s="185"/>
      <c r="E125" s="59">
        <v>44616</v>
      </c>
      <c r="F125" s="60">
        <v>49</v>
      </c>
      <c r="G125" s="61">
        <v>3</v>
      </c>
      <c r="H125" s="62">
        <v>3</v>
      </c>
      <c r="I125" s="63">
        <v>1</v>
      </c>
      <c r="J125" s="65">
        <v>306467.2252660534</v>
      </c>
    </row>
    <row r="126" spans="1:10">
      <c r="A126" s="182"/>
      <c r="B126" s="179"/>
      <c r="C126" s="179"/>
      <c r="D126" s="185"/>
      <c r="E126" s="59">
        <v>44623</v>
      </c>
      <c r="F126" s="60">
        <v>56</v>
      </c>
      <c r="G126" s="61">
        <v>3</v>
      </c>
      <c r="H126" s="62">
        <v>3</v>
      </c>
      <c r="I126" s="63">
        <v>1</v>
      </c>
      <c r="J126" s="65">
        <v>690328.94937615644</v>
      </c>
    </row>
    <row r="127" spans="1:10">
      <c r="A127" s="182"/>
      <c r="B127" s="179"/>
      <c r="C127" s="179"/>
      <c r="D127" s="185"/>
      <c r="E127" s="59">
        <v>44631</v>
      </c>
      <c r="F127" s="60">
        <v>64</v>
      </c>
      <c r="G127" s="61">
        <v>3</v>
      </c>
      <c r="H127" s="62">
        <v>3</v>
      </c>
      <c r="I127" s="63">
        <v>1</v>
      </c>
      <c r="J127" s="65">
        <v>351385.42435613525</v>
      </c>
    </row>
    <row r="128" spans="1:10">
      <c r="A128" s="182"/>
      <c r="B128" s="179"/>
      <c r="C128" s="179"/>
      <c r="D128" s="185"/>
      <c r="E128" s="59">
        <v>44637</v>
      </c>
      <c r="F128" s="60">
        <v>70</v>
      </c>
      <c r="G128" s="61">
        <v>3</v>
      </c>
      <c r="H128" s="62">
        <v>3</v>
      </c>
      <c r="I128" s="63">
        <v>1</v>
      </c>
      <c r="J128" s="65">
        <v>1772156.5385298294</v>
      </c>
    </row>
    <row r="129" spans="1:10">
      <c r="A129" s="182"/>
      <c r="B129" s="179"/>
      <c r="C129" s="179"/>
      <c r="D129" s="185"/>
      <c r="E129" s="59">
        <v>44644</v>
      </c>
      <c r="F129" s="60">
        <v>77</v>
      </c>
      <c r="G129" s="61">
        <v>3</v>
      </c>
      <c r="H129" s="62">
        <v>3</v>
      </c>
      <c r="I129" s="63">
        <v>1</v>
      </c>
      <c r="J129" s="65">
        <v>9485397.7301181909</v>
      </c>
    </row>
    <row r="130" spans="1:10">
      <c r="A130" s="182"/>
      <c r="B130" s="179"/>
      <c r="C130" s="179"/>
      <c r="D130" s="185"/>
      <c r="E130" s="59">
        <v>44651</v>
      </c>
      <c r="F130" s="60">
        <v>84</v>
      </c>
      <c r="G130" s="61">
        <v>3</v>
      </c>
      <c r="H130" s="62">
        <v>3</v>
      </c>
      <c r="I130" s="63">
        <v>1</v>
      </c>
      <c r="J130" s="65">
        <v>69498245.422062203</v>
      </c>
    </row>
    <row r="131" spans="1:10">
      <c r="A131" s="182"/>
      <c r="B131" s="179"/>
      <c r="C131" s="179"/>
      <c r="D131" s="185"/>
      <c r="E131" s="59">
        <v>44656</v>
      </c>
      <c r="F131" s="60">
        <v>89</v>
      </c>
      <c r="G131" s="61">
        <v>3</v>
      </c>
      <c r="H131" s="62">
        <v>3</v>
      </c>
      <c r="I131" s="63">
        <v>1</v>
      </c>
      <c r="J131" s="65">
        <v>15061584.47265625</v>
      </c>
    </row>
    <row r="132" spans="1:10" ht="17" thickBot="1">
      <c r="A132" s="182"/>
      <c r="B132" s="179"/>
      <c r="C132" s="179"/>
      <c r="D132" s="185"/>
      <c r="E132" s="59">
        <v>44665</v>
      </c>
      <c r="F132" s="60">
        <v>98</v>
      </c>
      <c r="G132" s="61">
        <v>3</v>
      </c>
      <c r="H132" s="62">
        <v>3</v>
      </c>
      <c r="I132" s="63">
        <v>1</v>
      </c>
      <c r="J132" s="65">
        <v>105635291.01063617</v>
      </c>
    </row>
    <row r="133" spans="1:10">
      <c r="A133" s="181" t="s">
        <v>16473</v>
      </c>
      <c r="B133" s="178" t="s">
        <v>16558</v>
      </c>
      <c r="C133" s="178" t="s">
        <v>16556</v>
      </c>
      <c r="D133" s="184" t="s">
        <v>16562</v>
      </c>
      <c r="E133" s="75">
        <v>44595</v>
      </c>
      <c r="F133" s="76">
        <v>0</v>
      </c>
      <c r="G133" s="84">
        <v>3</v>
      </c>
      <c r="H133" s="77">
        <v>0</v>
      </c>
      <c r="I133" s="78">
        <v>0</v>
      </c>
      <c r="J133" s="79">
        <v>0</v>
      </c>
    </row>
    <row r="134" spans="1:10">
      <c r="A134" s="182"/>
      <c r="B134" s="179"/>
      <c r="C134" s="179"/>
      <c r="D134" s="185"/>
      <c r="E134" s="59">
        <v>44596</v>
      </c>
      <c r="F134" s="60">
        <v>1</v>
      </c>
      <c r="G134" s="61">
        <v>3</v>
      </c>
      <c r="H134" s="62">
        <v>0</v>
      </c>
      <c r="I134" s="63">
        <v>0</v>
      </c>
      <c r="J134" s="65">
        <v>0</v>
      </c>
    </row>
    <row r="135" spans="1:10">
      <c r="A135" s="182"/>
      <c r="B135" s="179"/>
      <c r="C135" s="179"/>
      <c r="D135" s="185"/>
      <c r="E135" s="59">
        <v>44599</v>
      </c>
      <c r="F135" s="60">
        <v>4</v>
      </c>
      <c r="G135" s="61">
        <v>3</v>
      </c>
      <c r="H135" s="62">
        <v>0</v>
      </c>
      <c r="I135" s="63">
        <v>0</v>
      </c>
      <c r="J135" s="65">
        <v>0</v>
      </c>
    </row>
    <row r="136" spans="1:10">
      <c r="A136" s="182"/>
      <c r="B136" s="179"/>
      <c r="C136" s="179"/>
      <c r="D136" s="185"/>
      <c r="E136" s="59">
        <v>44602</v>
      </c>
      <c r="F136" s="60">
        <v>7</v>
      </c>
      <c r="G136" s="61">
        <v>3</v>
      </c>
      <c r="H136" s="62">
        <v>0</v>
      </c>
      <c r="I136" s="63">
        <v>0</v>
      </c>
      <c r="J136" s="65">
        <v>0</v>
      </c>
    </row>
    <row r="137" spans="1:10">
      <c r="A137" s="182"/>
      <c r="B137" s="179"/>
      <c r="C137" s="179"/>
      <c r="D137" s="185"/>
      <c r="E137" s="59">
        <v>44609</v>
      </c>
      <c r="F137" s="60">
        <v>14</v>
      </c>
      <c r="G137" s="61">
        <v>3</v>
      </c>
      <c r="H137" s="62">
        <v>0</v>
      </c>
      <c r="I137" s="63">
        <v>0</v>
      </c>
      <c r="J137" s="65">
        <v>0</v>
      </c>
    </row>
    <row r="138" spans="1:10">
      <c r="A138" s="182"/>
      <c r="B138" s="179"/>
      <c r="C138" s="179"/>
      <c r="D138" s="185"/>
      <c r="E138" s="59">
        <v>44616</v>
      </c>
      <c r="F138" s="60">
        <v>21</v>
      </c>
      <c r="G138" s="61">
        <v>3</v>
      </c>
      <c r="H138" s="62">
        <v>3</v>
      </c>
      <c r="I138" s="63">
        <v>1</v>
      </c>
      <c r="J138" s="65">
        <v>719.40431817930357</v>
      </c>
    </row>
    <row r="139" spans="1:10">
      <c r="A139" s="182"/>
      <c r="B139" s="179"/>
      <c r="C139" s="179"/>
      <c r="D139" s="185"/>
      <c r="E139" s="59">
        <v>44623</v>
      </c>
      <c r="F139" s="60">
        <v>28</v>
      </c>
      <c r="G139" s="61">
        <v>3</v>
      </c>
      <c r="H139" s="62">
        <v>3</v>
      </c>
      <c r="I139" s="63">
        <v>1</v>
      </c>
      <c r="J139" s="65">
        <v>118469.33948750398</v>
      </c>
    </row>
    <row r="140" spans="1:10">
      <c r="A140" s="182"/>
      <c r="B140" s="179"/>
      <c r="C140" s="179"/>
      <c r="D140" s="185"/>
      <c r="E140" s="59">
        <v>44631</v>
      </c>
      <c r="F140" s="60">
        <v>36</v>
      </c>
      <c r="G140" s="61">
        <v>3</v>
      </c>
      <c r="H140" s="62">
        <v>3</v>
      </c>
      <c r="I140" s="63">
        <v>1</v>
      </c>
      <c r="J140" s="65">
        <v>80952.769006010043</v>
      </c>
    </row>
    <row r="141" spans="1:10">
      <c r="A141" s="182"/>
      <c r="B141" s="179"/>
      <c r="C141" s="179"/>
      <c r="D141" s="185"/>
      <c r="E141" s="59">
        <v>44637</v>
      </c>
      <c r="F141" s="60">
        <v>42</v>
      </c>
      <c r="G141" s="61">
        <v>3</v>
      </c>
      <c r="H141" s="62">
        <v>3</v>
      </c>
      <c r="I141" s="63">
        <v>1</v>
      </c>
      <c r="J141" s="65">
        <v>312952.70007372217</v>
      </c>
    </row>
    <row r="142" spans="1:10">
      <c r="A142" s="182"/>
      <c r="B142" s="179"/>
      <c r="C142" s="179"/>
      <c r="D142" s="185"/>
      <c r="E142" s="59">
        <v>44644</v>
      </c>
      <c r="F142" s="60">
        <v>49</v>
      </c>
      <c r="G142" s="61">
        <v>3</v>
      </c>
      <c r="H142" s="62">
        <v>3</v>
      </c>
      <c r="I142" s="63">
        <v>1</v>
      </c>
      <c r="J142" s="65">
        <v>984059.1354749687</v>
      </c>
    </row>
    <row r="143" spans="1:10">
      <c r="A143" s="182"/>
      <c r="B143" s="179"/>
      <c r="C143" s="179"/>
      <c r="D143" s="185"/>
      <c r="E143" s="59">
        <v>44651</v>
      </c>
      <c r="F143" s="60">
        <v>56</v>
      </c>
      <c r="G143" s="61">
        <v>3</v>
      </c>
      <c r="H143" s="62">
        <v>3</v>
      </c>
      <c r="I143" s="63">
        <v>1</v>
      </c>
      <c r="J143" s="65">
        <v>5447668.3848002953</v>
      </c>
    </row>
    <row r="144" spans="1:10">
      <c r="A144" s="182"/>
      <c r="B144" s="179"/>
      <c r="C144" s="179"/>
      <c r="D144" s="185"/>
      <c r="E144" s="59">
        <v>44657</v>
      </c>
      <c r="F144" s="60">
        <v>62</v>
      </c>
      <c r="G144" s="61">
        <v>3</v>
      </c>
      <c r="H144" s="62">
        <v>3</v>
      </c>
      <c r="I144" s="63">
        <v>1</v>
      </c>
      <c r="J144" s="65">
        <v>3252829.3424135912</v>
      </c>
    </row>
    <row r="145" spans="1:10">
      <c r="A145" s="182"/>
      <c r="B145" s="179"/>
      <c r="C145" s="179"/>
      <c r="D145" s="185"/>
      <c r="E145" s="59">
        <v>44665</v>
      </c>
      <c r="F145" s="60">
        <v>70</v>
      </c>
      <c r="G145" s="61">
        <v>3</v>
      </c>
      <c r="H145" s="62">
        <v>3</v>
      </c>
      <c r="I145" s="63">
        <v>1</v>
      </c>
      <c r="J145" s="65">
        <v>17716719.430004835</v>
      </c>
    </row>
    <row r="146" spans="1:10">
      <c r="A146" s="182"/>
      <c r="B146" s="179"/>
      <c r="C146" s="179"/>
      <c r="D146" s="185"/>
      <c r="E146" s="59">
        <v>44672</v>
      </c>
      <c r="F146" s="60">
        <v>77</v>
      </c>
      <c r="G146" s="61">
        <v>3</v>
      </c>
      <c r="H146" s="62">
        <v>3</v>
      </c>
      <c r="I146" s="63">
        <v>1</v>
      </c>
      <c r="J146" s="65">
        <v>57290175.134719014</v>
      </c>
    </row>
    <row r="147" spans="1:10">
      <c r="A147" s="182"/>
      <c r="B147" s="179"/>
      <c r="C147" s="179"/>
      <c r="D147" s="185"/>
      <c r="E147" s="59">
        <v>44678</v>
      </c>
      <c r="F147" s="60">
        <v>83</v>
      </c>
      <c r="G147" s="61">
        <v>3</v>
      </c>
      <c r="H147" s="62">
        <v>3</v>
      </c>
      <c r="I147" s="63">
        <v>1</v>
      </c>
      <c r="J147" s="65">
        <v>19605055.82079475</v>
      </c>
    </row>
    <row r="148" spans="1:10">
      <c r="A148" s="182"/>
      <c r="B148" s="179"/>
      <c r="C148" s="179"/>
      <c r="D148" s="185"/>
      <c r="E148" s="59">
        <v>44686</v>
      </c>
      <c r="F148" s="60">
        <v>91</v>
      </c>
      <c r="G148" s="61">
        <v>3</v>
      </c>
      <c r="H148" s="62">
        <v>3</v>
      </c>
      <c r="I148" s="63">
        <v>1</v>
      </c>
      <c r="J148" s="65">
        <v>2885246.113859395</v>
      </c>
    </row>
    <row r="149" spans="1:10" ht="17" thickBot="1">
      <c r="A149" s="183"/>
      <c r="B149" s="180"/>
      <c r="C149" s="180"/>
      <c r="D149" s="186"/>
      <c r="E149" s="69">
        <v>44693</v>
      </c>
      <c r="F149" s="60">
        <v>98</v>
      </c>
      <c r="G149" s="71">
        <v>3</v>
      </c>
      <c r="H149" s="72">
        <v>3</v>
      </c>
      <c r="I149" s="73">
        <v>1</v>
      </c>
      <c r="J149" s="74">
        <v>12631169.211647727</v>
      </c>
    </row>
    <row r="150" spans="1:10">
      <c r="A150" s="181" t="s">
        <v>16476</v>
      </c>
      <c r="B150" s="178" t="s">
        <v>16558</v>
      </c>
      <c r="C150" s="178" t="s">
        <v>16556</v>
      </c>
      <c r="D150" s="184" t="s">
        <v>16562</v>
      </c>
      <c r="E150" s="75">
        <v>44203</v>
      </c>
      <c r="F150" s="76">
        <v>0</v>
      </c>
      <c r="G150" s="84">
        <v>3</v>
      </c>
      <c r="H150" s="77">
        <v>0</v>
      </c>
      <c r="I150" s="78">
        <v>0</v>
      </c>
      <c r="J150" s="79">
        <v>0</v>
      </c>
    </row>
    <row r="151" spans="1:10">
      <c r="A151" s="182"/>
      <c r="B151" s="179"/>
      <c r="C151" s="179"/>
      <c r="D151" s="185"/>
      <c r="E151" s="59">
        <v>44204</v>
      </c>
      <c r="F151" s="60">
        <v>1</v>
      </c>
      <c r="G151" s="61">
        <v>3</v>
      </c>
      <c r="H151" s="62">
        <v>0</v>
      </c>
      <c r="I151" s="63">
        <v>0</v>
      </c>
      <c r="J151" s="65">
        <v>0</v>
      </c>
    </row>
    <row r="152" spans="1:10">
      <c r="A152" s="182"/>
      <c r="B152" s="179"/>
      <c r="C152" s="179"/>
      <c r="D152" s="185"/>
      <c r="E152" s="59">
        <v>44207</v>
      </c>
      <c r="F152" s="60">
        <v>4</v>
      </c>
      <c r="G152" s="61">
        <v>3</v>
      </c>
      <c r="H152" s="62">
        <v>0</v>
      </c>
      <c r="I152" s="63">
        <v>0</v>
      </c>
      <c r="J152" s="65">
        <v>0</v>
      </c>
    </row>
    <row r="153" spans="1:10">
      <c r="A153" s="182"/>
      <c r="B153" s="179"/>
      <c r="C153" s="179"/>
      <c r="D153" s="185"/>
      <c r="E153" s="59">
        <v>44210</v>
      </c>
      <c r="F153" s="60">
        <v>7</v>
      </c>
      <c r="G153" s="61">
        <v>3</v>
      </c>
      <c r="H153" s="62">
        <v>0</v>
      </c>
      <c r="I153" s="63">
        <v>0</v>
      </c>
      <c r="J153" s="65">
        <v>0</v>
      </c>
    </row>
    <row r="154" spans="1:10">
      <c r="A154" s="182"/>
      <c r="B154" s="179"/>
      <c r="C154" s="179"/>
      <c r="D154" s="185"/>
      <c r="E154" s="59">
        <v>44217</v>
      </c>
      <c r="F154" s="60">
        <v>14</v>
      </c>
      <c r="G154" s="61">
        <v>3</v>
      </c>
      <c r="H154" s="62">
        <v>3</v>
      </c>
      <c r="I154" s="63">
        <v>1</v>
      </c>
      <c r="J154" s="65">
        <v>5571.4880326716957</v>
      </c>
    </row>
    <row r="155" spans="1:10">
      <c r="A155" s="182"/>
      <c r="B155" s="179"/>
      <c r="C155" s="179"/>
      <c r="D155" s="185"/>
      <c r="E155" s="59">
        <v>44224</v>
      </c>
      <c r="F155" s="60">
        <v>21</v>
      </c>
      <c r="G155" s="61">
        <v>3</v>
      </c>
      <c r="H155" s="62">
        <v>3</v>
      </c>
      <c r="I155" s="63">
        <v>1</v>
      </c>
      <c r="J155" s="65">
        <v>65067.791518109945</v>
      </c>
    </row>
    <row r="156" spans="1:10">
      <c r="A156" s="182"/>
      <c r="B156" s="179"/>
      <c r="C156" s="179"/>
      <c r="D156" s="185"/>
      <c r="E156" s="59">
        <v>44231</v>
      </c>
      <c r="F156" s="60">
        <v>28</v>
      </c>
      <c r="G156" s="61">
        <v>3</v>
      </c>
      <c r="H156" s="62">
        <v>3</v>
      </c>
      <c r="I156" s="63">
        <v>1</v>
      </c>
      <c r="J156" s="65">
        <v>744191.39839752356</v>
      </c>
    </row>
    <row r="157" spans="1:10">
      <c r="A157" s="182"/>
      <c r="B157" s="179"/>
      <c r="C157" s="179"/>
      <c r="D157" s="185"/>
      <c r="E157" s="59">
        <v>44238</v>
      </c>
      <c r="F157" s="60">
        <v>35</v>
      </c>
      <c r="G157" s="61">
        <v>3</v>
      </c>
      <c r="H157" s="62">
        <v>3</v>
      </c>
      <c r="I157" s="63">
        <v>1</v>
      </c>
      <c r="J157" s="65">
        <v>176461.59895278071</v>
      </c>
    </row>
    <row r="158" spans="1:10">
      <c r="A158" s="182"/>
      <c r="B158" s="179"/>
      <c r="C158" s="179"/>
      <c r="D158" s="185"/>
      <c r="E158" s="59">
        <v>44245</v>
      </c>
      <c r="F158" s="60">
        <v>42</v>
      </c>
      <c r="G158" s="61">
        <v>3</v>
      </c>
      <c r="H158" s="62">
        <v>3</v>
      </c>
      <c r="I158" s="63">
        <v>1</v>
      </c>
      <c r="J158" s="65">
        <v>4185936.3045845106</v>
      </c>
    </row>
    <row r="159" spans="1:10">
      <c r="A159" s="182"/>
      <c r="B159" s="179"/>
      <c r="C159" s="179"/>
      <c r="D159" s="185"/>
      <c r="E159" s="59">
        <v>44252</v>
      </c>
      <c r="F159" s="60">
        <v>49</v>
      </c>
      <c r="G159" s="61">
        <v>3</v>
      </c>
      <c r="H159" s="62">
        <v>3</v>
      </c>
      <c r="I159" s="63">
        <v>1</v>
      </c>
      <c r="J159" s="65">
        <v>1976407.5991167619</v>
      </c>
    </row>
    <row r="160" spans="1:10">
      <c r="A160" s="182"/>
      <c r="B160" s="179"/>
      <c r="C160" s="179"/>
      <c r="D160" s="185"/>
      <c r="E160" s="59">
        <v>44259</v>
      </c>
      <c r="F160" s="60">
        <v>56</v>
      </c>
      <c r="G160" s="61">
        <v>3</v>
      </c>
      <c r="H160" s="62">
        <v>3</v>
      </c>
      <c r="I160" s="63">
        <v>1</v>
      </c>
      <c r="J160" s="65">
        <v>3171187.4364837394</v>
      </c>
    </row>
    <row r="161" spans="1:10">
      <c r="A161" s="182"/>
      <c r="B161" s="179"/>
      <c r="C161" s="179"/>
      <c r="D161" s="185"/>
      <c r="E161" s="59">
        <v>44266</v>
      </c>
      <c r="F161" s="60">
        <v>63</v>
      </c>
      <c r="G161" s="61">
        <v>3</v>
      </c>
      <c r="H161" s="62">
        <v>3</v>
      </c>
      <c r="I161" s="63">
        <v>1</v>
      </c>
      <c r="J161" s="65">
        <v>4570594.0907320864</v>
      </c>
    </row>
    <row r="162" spans="1:10">
      <c r="A162" s="182"/>
      <c r="B162" s="179"/>
      <c r="C162" s="179"/>
      <c r="D162" s="185"/>
      <c r="E162" s="59">
        <v>44273</v>
      </c>
      <c r="F162" s="60">
        <v>70</v>
      </c>
      <c r="G162" s="61">
        <v>3</v>
      </c>
      <c r="H162" s="62">
        <v>3</v>
      </c>
      <c r="I162" s="63">
        <v>1</v>
      </c>
      <c r="J162" s="65">
        <v>18836877.668866459</v>
      </c>
    </row>
    <row r="163" spans="1:10">
      <c r="A163" s="182"/>
      <c r="B163" s="179"/>
      <c r="C163" s="179"/>
      <c r="D163" s="185"/>
      <c r="E163" s="59">
        <v>44280</v>
      </c>
      <c r="F163" s="60">
        <v>77</v>
      </c>
      <c r="G163" s="61">
        <v>3</v>
      </c>
      <c r="H163" s="62">
        <v>3</v>
      </c>
      <c r="I163" s="63">
        <v>1</v>
      </c>
      <c r="J163" s="65">
        <v>17259988.030538302</v>
      </c>
    </row>
    <row r="164" spans="1:10">
      <c r="A164" s="182"/>
      <c r="B164" s="179"/>
      <c r="C164" s="179"/>
      <c r="D164" s="185"/>
      <c r="E164" s="59">
        <v>44286</v>
      </c>
      <c r="F164" s="60">
        <v>83</v>
      </c>
      <c r="G164" s="61">
        <v>3</v>
      </c>
      <c r="H164" s="62">
        <v>3</v>
      </c>
      <c r="I164" s="63">
        <v>1</v>
      </c>
      <c r="J164" s="65">
        <v>48397560.269224882</v>
      </c>
    </row>
    <row r="165" spans="1:10">
      <c r="A165" s="182"/>
      <c r="B165" s="179"/>
      <c r="C165" s="179"/>
      <c r="D165" s="185"/>
      <c r="E165" s="59">
        <v>44294</v>
      </c>
      <c r="F165" s="60">
        <v>91</v>
      </c>
      <c r="G165" s="61">
        <v>3</v>
      </c>
      <c r="H165" s="62">
        <v>3</v>
      </c>
      <c r="I165" s="63">
        <v>1</v>
      </c>
      <c r="J165" s="65">
        <v>8334233.2432557279</v>
      </c>
    </row>
    <row r="166" spans="1:10" ht="17" thickBot="1">
      <c r="A166" s="183"/>
      <c r="B166" s="180"/>
      <c r="C166" s="180"/>
      <c r="D166" s="186"/>
      <c r="E166" s="69">
        <v>44301</v>
      </c>
      <c r="F166" s="70">
        <v>98</v>
      </c>
      <c r="G166" s="72">
        <v>3</v>
      </c>
      <c r="H166" s="72">
        <v>3</v>
      </c>
      <c r="I166" s="73">
        <v>1</v>
      </c>
      <c r="J166" s="74">
        <v>23195145.268143315</v>
      </c>
    </row>
    <row r="167" spans="1:10">
      <c r="A167" s="182" t="s">
        <v>16479</v>
      </c>
      <c r="B167" s="179" t="s">
        <v>16558</v>
      </c>
      <c r="C167" s="179" t="s">
        <v>16556</v>
      </c>
      <c r="D167" s="185" t="s">
        <v>16562</v>
      </c>
      <c r="E167" s="59">
        <v>44273</v>
      </c>
      <c r="F167" s="60">
        <v>0</v>
      </c>
      <c r="G167" s="61">
        <v>3</v>
      </c>
      <c r="H167" s="62">
        <v>0</v>
      </c>
      <c r="I167" s="63">
        <v>0</v>
      </c>
      <c r="J167" s="65">
        <v>0</v>
      </c>
    </row>
    <row r="168" spans="1:10">
      <c r="A168" s="182"/>
      <c r="B168" s="179"/>
      <c r="C168" s="179"/>
      <c r="D168" s="185"/>
      <c r="E168" s="59">
        <v>44274</v>
      </c>
      <c r="F168" s="60">
        <v>1</v>
      </c>
      <c r="G168" s="61">
        <v>3</v>
      </c>
      <c r="H168" s="62">
        <v>0</v>
      </c>
      <c r="I168" s="63">
        <v>0</v>
      </c>
      <c r="J168" s="65">
        <v>0</v>
      </c>
    </row>
    <row r="169" spans="1:10">
      <c r="A169" s="182"/>
      <c r="B169" s="179"/>
      <c r="C169" s="179"/>
      <c r="D169" s="185"/>
      <c r="E169" s="59">
        <v>44277</v>
      </c>
      <c r="F169" s="60">
        <v>4</v>
      </c>
      <c r="G169" s="61">
        <v>3</v>
      </c>
      <c r="H169" s="62">
        <v>0</v>
      </c>
      <c r="I169" s="63">
        <v>0</v>
      </c>
      <c r="J169" s="65">
        <v>0</v>
      </c>
    </row>
    <row r="170" spans="1:10">
      <c r="A170" s="182"/>
      <c r="B170" s="179"/>
      <c r="C170" s="179"/>
      <c r="D170" s="185"/>
      <c r="E170" s="59">
        <v>44280</v>
      </c>
      <c r="F170" s="60">
        <v>7</v>
      </c>
      <c r="G170" s="61">
        <v>3</v>
      </c>
      <c r="H170" s="62">
        <v>0</v>
      </c>
      <c r="I170" s="63">
        <v>0</v>
      </c>
      <c r="J170" s="65">
        <v>0</v>
      </c>
    </row>
    <row r="171" spans="1:10">
      <c r="A171" s="182"/>
      <c r="B171" s="179"/>
      <c r="C171" s="179"/>
      <c r="D171" s="185"/>
      <c r="E171" s="59">
        <v>44287</v>
      </c>
      <c r="F171" s="60">
        <v>14</v>
      </c>
      <c r="G171" s="61">
        <v>3</v>
      </c>
      <c r="H171" s="62">
        <v>1</v>
      </c>
      <c r="I171" s="63">
        <v>0.33</v>
      </c>
      <c r="J171" s="65">
        <v>291.19173685709637</v>
      </c>
    </row>
    <row r="172" spans="1:10">
      <c r="A172" s="182"/>
      <c r="B172" s="179"/>
      <c r="C172" s="179"/>
      <c r="D172" s="185"/>
      <c r="E172" s="59">
        <v>44294</v>
      </c>
      <c r="F172" s="60">
        <v>21</v>
      </c>
      <c r="G172" s="61">
        <v>3</v>
      </c>
      <c r="H172" s="62">
        <v>1</v>
      </c>
      <c r="I172" s="63">
        <v>0.33</v>
      </c>
      <c r="J172" s="65">
        <v>1348.89690243468</v>
      </c>
    </row>
    <row r="173" spans="1:10">
      <c r="A173" s="182"/>
      <c r="B173" s="179"/>
      <c r="C173" s="179"/>
      <c r="D173" s="185"/>
      <c r="E173" s="59">
        <v>44301</v>
      </c>
      <c r="F173" s="60">
        <v>28</v>
      </c>
      <c r="G173" s="61">
        <v>3</v>
      </c>
      <c r="H173" s="62">
        <v>3</v>
      </c>
      <c r="I173" s="63">
        <v>1</v>
      </c>
      <c r="J173" s="65">
        <v>9581.6762422581469</v>
      </c>
    </row>
    <row r="174" spans="1:10">
      <c r="A174" s="182"/>
      <c r="B174" s="179"/>
      <c r="C174" s="179"/>
      <c r="D174" s="185"/>
      <c r="E174" s="59">
        <v>44308</v>
      </c>
      <c r="F174" s="60">
        <v>35</v>
      </c>
      <c r="G174" s="61">
        <v>3</v>
      </c>
      <c r="H174" s="62">
        <v>3</v>
      </c>
      <c r="I174" s="63">
        <v>1</v>
      </c>
      <c r="J174" s="65">
        <v>25168.805172896133</v>
      </c>
    </row>
    <row r="175" spans="1:10">
      <c r="A175" s="182"/>
      <c r="B175" s="179"/>
      <c r="C175" s="179"/>
      <c r="D175" s="185"/>
      <c r="E175" s="59">
        <v>44315</v>
      </c>
      <c r="F175" s="60">
        <v>42</v>
      </c>
      <c r="G175" s="61">
        <v>3</v>
      </c>
      <c r="H175" s="62">
        <v>3</v>
      </c>
      <c r="I175" s="63">
        <v>1</v>
      </c>
      <c r="J175" s="65">
        <v>137190.05449443843</v>
      </c>
    </row>
    <row r="176" spans="1:10">
      <c r="A176" s="182"/>
      <c r="B176" s="179"/>
      <c r="C176" s="179"/>
      <c r="D176" s="185"/>
      <c r="E176" s="59">
        <v>44322</v>
      </c>
      <c r="F176" s="60">
        <v>49</v>
      </c>
      <c r="G176" s="61">
        <v>3</v>
      </c>
      <c r="H176" s="62">
        <v>3</v>
      </c>
      <c r="I176" s="63">
        <v>1</v>
      </c>
      <c r="J176" s="65">
        <v>219746.03659333196</v>
      </c>
    </row>
    <row r="177" spans="1:10">
      <c r="A177" s="182"/>
      <c r="B177" s="179"/>
      <c r="C177" s="179"/>
      <c r="D177" s="185"/>
      <c r="E177" s="59">
        <v>44329</v>
      </c>
      <c r="F177" s="60">
        <v>56</v>
      </c>
      <c r="G177" s="61">
        <v>3</v>
      </c>
      <c r="H177" s="62">
        <v>3</v>
      </c>
      <c r="I177" s="63">
        <v>1</v>
      </c>
      <c r="J177" s="65">
        <v>573576.41514056898</v>
      </c>
    </row>
    <row r="178" spans="1:10">
      <c r="A178" s="182"/>
      <c r="B178" s="179"/>
      <c r="C178" s="179"/>
      <c r="D178" s="185"/>
      <c r="E178" s="59">
        <v>44336</v>
      </c>
      <c r="F178" s="60">
        <v>63</v>
      </c>
      <c r="G178" s="61">
        <v>3</v>
      </c>
      <c r="H178" s="62">
        <v>3</v>
      </c>
      <c r="I178" s="63">
        <v>1</v>
      </c>
      <c r="J178" s="65">
        <v>661287.26382632635</v>
      </c>
    </row>
    <row r="179" spans="1:10">
      <c r="A179" s="182"/>
      <c r="B179" s="179"/>
      <c r="C179" s="179"/>
      <c r="D179" s="185"/>
      <c r="E179" s="59">
        <v>44343</v>
      </c>
      <c r="F179" s="60">
        <v>70</v>
      </c>
      <c r="G179" s="61">
        <v>3</v>
      </c>
      <c r="H179" s="62">
        <v>3</v>
      </c>
      <c r="I179" s="63">
        <v>1</v>
      </c>
      <c r="J179" s="65">
        <v>1515757.7818954771</v>
      </c>
    </row>
    <row r="180" spans="1:10">
      <c r="A180" s="182"/>
      <c r="B180" s="179"/>
      <c r="C180" s="179"/>
      <c r="D180" s="185"/>
      <c r="E180" s="59">
        <v>44350</v>
      </c>
      <c r="F180" s="60">
        <v>77</v>
      </c>
      <c r="G180" s="61">
        <v>3</v>
      </c>
      <c r="H180" s="62">
        <v>3</v>
      </c>
      <c r="I180" s="63">
        <v>1</v>
      </c>
      <c r="J180" s="65">
        <v>1805765.3056501776</v>
      </c>
    </row>
    <row r="181" spans="1:10">
      <c r="A181" s="182"/>
      <c r="B181" s="179"/>
      <c r="C181" s="179"/>
      <c r="D181" s="185"/>
      <c r="E181" s="59">
        <v>44356</v>
      </c>
      <c r="F181" s="60">
        <v>83</v>
      </c>
      <c r="G181" s="61">
        <v>3</v>
      </c>
      <c r="H181" s="62">
        <v>3</v>
      </c>
      <c r="I181" s="63">
        <v>1</v>
      </c>
      <c r="J181" s="65">
        <v>587033.48859752889</v>
      </c>
    </row>
    <row r="182" spans="1:10">
      <c r="A182" s="182"/>
      <c r="B182" s="179"/>
      <c r="C182" s="179"/>
      <c r="D182" s="185"/>
      <c r="E182" s="59">
        <v>44364</v>
      </c>
      <c r="F182" s="60">
        <v>91</v>
      </c>
      <c r="G182" s="61">
        <v>3</v>
      </c>
      <c r="H182" s="62">
        <v>3</v>
      </c>
      <c r="I182" s="63">
        <v>1</v>
      </c>
      <c r="J182" s="65">
        <v>58298.532907907909</v>
      </c>
    </row>
    <row r="183" spans="1:10" ht="17" thickBot="1">
      <c r="A183" s="183"/>
      <c r="B183" s="180"/>
      <c r="C183" s="180"/>
      <c r="D183" s="186"/>
      <c r="E183" s="69">
        <v>44371</v>
      </c>
      <c r="F183" s="70">
        <v>98</v>
      </c>
      <c r="G183" s="72">
        <v>3</v>
      </c>
      <c r="H183" s="72">
        <v>3</v>
      </c>
      <c r="I183" s="73">
        <v>1</v>
      </c>
      <c r="J183" s="74">
        <v>140431.44295026749</v>
      </c>
    </row>
    <row r="184" spans="1:10">
      <c r="A184" s="181" t="s">
        <v>16480</v>
      </c>
      <c r="B184" s="178" t="s">
        <v>16558</v>
      </c>
      <c r="C184" s="178" t="s">
        <v>16556</v>
      </c>
      <c r="D184" s="184" t="s">
        <v>16562</v>
      </c>
      <c r="E184" s="75">
        <v>44231</v>
      </c>
      <c r="F184" s="76">
        <v>0</v>
      </c>
      <c r="G184" s="84">
        <v>3</v>
      </c>
      <c r="H184" s="77">
        <v>0</v>
      </c>
      <c r="I184" s="63">
        <v>0</v>
      </c>
      <c r="J184" s="65">
        <v>0</v>
      </c>
    </row>
    <row r="185" spans="1:10">
      <c r="A185" s="182"/>
      <c r="B185" s="179"/>
      <c r="C185" s="179"/>
      <c r="D185" s="185"/>
      <c r="E185" s="59">
        <v>44232</v>
      </c>
      <c r="F185" s="60">
        <v>1</v>
      </c>
      <c r="G185" s="61">
        <v>3</v>
      </c>
      <c r="H185" s="62">
        <v>0</v>
      </c>
      <c r="I185" s="63">
        <v>0</v>
      </c>
      <c r="J185" s="65">
        <v>0</v>
      </c>
    </row>
    <row r="186" spans="1:10">
      <c r="A186" s="182"/>
      <c r="B186" s="179"/>
      <c r="C186" s="179"/>
      <c r="D186" s="185"/>
      <c r="E186" s="59">
        <v>44235</v>
      </c>
      <c r="F186" s="60">
        <v>4</v>
      </c>
      <c r="G186" s="61">
        <v>3</v>
      </c>
      <c r="H186" s="62">
        <v>1</v>
      </c>
      <c r="I186" s="63">
        <v>0.33</v>
      </c>
      <c r="J186" s="65">
        <v>143.83211573947867</v>
      </c>
    </row>
    <row r="187" spans="1:10">
      <c r="A187" s="182"/>
      <c r="B187" s="179"/>
      <c r="C187" s="179"/>
      <c r="D187" s="185"/>
      <c r="E187" s="59">
        <v>44238</v>
      </c>
      <c r="F187" s="60">
        <v>7</v>
      </c>
      <c r="G187" s="61">
        <v>3</v>
      </c>
      <c r="H187" s="62">
        <v>1</v>
      </c>
      <c r="I187" s="63">
        <v>0.33</v>
      </c>
      <c r="J187" s="65">
        <v>248.88226480195019</v>
      </c>
    </row>
    <row r="188" spans="1:10">
      <c r="A188" s="182"/>
      <c r="B188" s="179"/>
      <c r="C188" s="179"/>
      <c r="D188" s="185"/>
      <c r="E188" s="59">
        <v>44245</v>
      </c>
      <c r="F188" s="60">
        <v>14</v>
      </c>
      <c r="G188" s="61">
        <v>3</v>
      </c>
      <c r="H188" s="62">
        <v>1</v>
      </c>
      <c r="I188" s="63">
        <v>0.33</v>
      </c>
      <c r="J188" s="65">
        <v>4507.1095751042949</v>
      </c>
    </row>
    <row r="189" spans="1:10">
      <c r="A189" s="182"/>
      <c r="B189" s="179"/>
      <c r="C189" s="179"/>
      <c r="D189" s="185"/>
      <c r="E189" s="59">
        <v>44252</v>
      </c>
      <c r="F189" s="60">
        <v>21</v>
      </c>
      <c r="G189" s="61">
        <v>3</v>
      </c>
      <c r="H189" s="62">
        <v>3</v>
      </c>
      <c r="I189" s="63">
        <v>1</v>
      </c>
      <c r="J189" s="65">
        <v>16770.560017563486</v>
      </c>
    </row>
    <row r="190" spans="1:10">
      <c r="A190" s="182"/>
      <c r="B190" s="179"/>
      <c r="C190" s="179"/>
      <c r="D190" s="185"/>
      <c r="E190" s="59">
        <v>44259</v>
      </c>
      <c r="F190" s="60">
        <v>28</v>
      </c>
      <c r="G190" s="61">
        <v>3</v>
      </c>
      <c r="H190" s="62">
        <v>3</v>
      </c>
      <c r="I190" s="63">
        <v>1</v>
      </c>
      <c r="J190" s="65">
        <v>7955.1929482187843</v>
      </c>
    </row>
    <row r="191" spans="1:10">
      <c r="A191" s="182"/>
      <c r="B191" s="179"/>
      <c r="C191" s="179"/>
      <c r="D191" s="185"/>
      <c r="E191" s="59">
        <v>44266</v>
      </c>
      <c r="F191" s="60">
        <v>35</v>
      </c>
      <c r="G191" s="61">
        <v>3</v>
      </c>
      <c r="H191" s="62">
        <v>3</v>
      </c>
      <c r="I191" s="63">
        <v>1</v>
      </c>
      <c r="J191" s="65">
        <v>73450.875789561163</v>
      </c>
    </row>
    <row r="192" spans="1:10">
      <c r="A192" s="182"/>
      <c r="B192" s="179"/>
      <c r="C192" s="179"/>
      <c r="D192" s="185"/>
      <c r="E192" s="59">
        <v>44273</v>
      </c>
      <c r="F192" s="60">
        <v>42</v>
      </c>
      <c r="G192" s="61">
        <v>3</v>
      </c>
      <c r="H192" s="62">
        <v>3</v>
      </c>
      <c r="I192" s="63">
        <v>1</v>
      </c>
      <c r="J192" s="65">
        <v>1287602.3340100066</v>
      </c>
    </row>
    <row r="193" spans="1:10">
      <c r="A193" s="182"/>
      <c r="B193" s="179"/>
      <c r="C193" s="179"/>
      <c r="D193" s="185"/>
      <c r="E193" s="59">
        <v>44280</v>
      </c>
      <c r="F193" s="60">
        <v>49</v>
      </c>
      <c r="G193" s="61">
        <v>3</v>
      </c>
      <c r="H193" s="62">
        <v>3</v>
      </c>
      <c r="I193" s="63">
        <v>1</v>
      </c>
      <c r="J193" s="65">
        <v>123085.95707599512</v>
      </c>
    </row>
    <row r="194" spans="1:10">
      <c r="A194" s="182"/>
      <c r="B194" s="179"/>
      <c r="C194" s="179"/>
      <c r="D194" s="185"/>
      <c r="E194" s="59">
        <v>44287</v>
      </c>
      <c r="F194" s="60">
        <v>56</v>
      </c>
      <c r="G194" s="61">
        <v>3</v>
      </c>
      <c r="H194" s="62">
        <v>3</v>
      </c>
      <c r="I194" s="63">
        <v>1</v>
      </c>
      <c r="J194" s="65">
        <v>342151.01453993056</v>
      </c>
    </row>
    <row r="195" spans="1:10">
      <c r="A195" s="182"/>
      <c r="B195" s="179"/>
      <c r="C195" s="179"/>
      <c r="D195" s="185"/>
      <c r="E195" s="59">
        <v>44294</v>
      </c>
      <c r="F195" s="60">
        <v>63</v>
      </c>
      <c r="G195" s="61">
        <v>3</v>
      </c>
      <c r="H195" s="62">
        <v>3</v>
      </c>
      <c r="I195" s="63">
        <v>1</v>
      </c>
      <c r="J195" s="65">
        <v>3917339.4604264013</v>
      </c>
    </row>
    <row r="196" spans="1:10">
      <c r="A196" s="182"/>
      <c r="B196" s="179"/>
      <c r="C196" s="179"/>
      <c r="D196" s="185"/>
      <c r="E196" s="59">
        <v>44301</v>
      </c>
      <c r="F196" s="60">
        <v>70</v>
      </c>
      <c r="G196" s="61">
        <v>3</v>
      </c>
      <c r="H196" s="62">
        <v>3</v>
      </c>
      <c r="I196" s="63">
        <v>1</v>
      </c>
      <c r="J196" s="65">
        <v>654940.48742600426</v>
      </c>
    </row>
    <row r="197" spans="1:10">
      <c r="A197" s="182"/>
      <c r="B197" s="179"/>
      <c r="C197" s="179"/>
      <c r="D197" s="185"/>
      <c r="E197" s="59">
        <v>44308</v>
      </c>
      <c r="F197" s="60">
        <v>77</v>
      </c>
      <c r="G197" s="61">
        <v>3</v>
      </c>
      <c r="H197" s="62">
        <v>3</v>
      </c>
      <c r="I197" s="63">
        <v>1</v>
      </c>
      <c r="J197" s="65">
        <v>3085172.931181232</v>
      </c>
    </row>
    <row r="198" spans="1:10">
      <c r="A198" s="182"/>
      <c r="B198" s="179"/>
      <c r="C198" s="179"/>
      <c r="D198" s="185"/>
      <c r="E198" s="59">
        <v>44312</v>
      </c>
      <c r="F198" s="60">
        <v>81</v>
      </c>
      <c r="G198" s="61">
        <v>3</v>
      </c>
      <c r="H198" s="62">
        <v>3</v>
      </c>
      <c r="I198" s="63">
        <v>1</v>
      </c>
      <c r="J198" s="65">
        <v>3435114.7523059794</v>
      </c>
    </row>
    <row r="199" spans="1:10">
      <c r="A199" s="182"/>
      <c r="B199" s="179"/>
      <c r="C199" s="179"/>
      <c r="D199" s="185"/>
      <c r="E199" s="59">
        <v>44322</v>
      </c>
      <c r="F199" s="60">
        <v>91</v>
      </c>
      <c r="G199" s="61">
        <v>3</v>
      </c>
      <c r="H199" s="62">
        <v>3</v>
      </c>
      <c r="I199" s="63">
        <v>1</v>
      </c>
      <c r="J199" s="65">
        <v>13003776.902074153</v>
      </c>
    </row>
    <row r="200" spans="1:10" ht="17" thickBot="1">
      <c r="A200" s="183"/>
      <c r="B200" s="180"/>
      <c r="C200" s="180"/>
      <c r="D200" s="186"/>
      <c r="E200" s="69">
        <v>44329</v>
      </c>
      <c r="F200" s="70">
        <v>98</v>
      </c>
      <c r="G200" s="72">
        <v>3</v>
      </c>
      <c r="H200" s="72">
        <v>3</v>
      </c>
      <c r="I200" s="73">
        <v>1</v>
      </c>
      <c r="J200" s="74">
        <v>3210538.5577276065</v>
      </c>
    </row>
  </sheetData>
  <mergeCells count="48">
    <mergeCell ref="A167:A183"/>
    <mergeCell ref="B167:B183"/>
    <mergeCell ref="C167:C183"/>
    <mergeCell ref="D167:D183"/>
    <mergeCell ref="A184:A200"/>
    <mergeCell ref="B184:B200"/>
    <mergeCell ref="C184:C200"/>
    <mergeCell ref="D184:D200"/>
    <mergeCell ref="A133:A149"/>
    <mergeCell ref="B133:B149"/>
    <mergeCell ref="C133:C149"/>
    <mergeCell ref="D133:D149"/>
    <mergeCell ref="A150:A166"/>
    <mergeCell ref="B150:B166"/>
    <mergeCell ref="C150:C166"/>
    <mergeCell ref="D150:D166"/>
    <mergeCell ref="A99:A115"/>
    <mergeCell ref="B99:B115"/>
    <mergeCell ref="C99:C115"/>
    <mergeCell ref="D99:D115"/>
    <mergeCell ref="A116:A132"/>
    <mergeCell ref="B116:B132"/>
    <mergeCell ref="C116:C132"/>
    <mergeCell ref="D116:D132"/>
    <mergeCell ref="A65:A81"/>
    <mergeCell ref="B65:B81"/>
    <mergeCell ref="C65:C81"/>
    <mergeCell ref="D65:D81"/>
    <mergeCell ref="A82:A98"/>
    <mergeCell ref="B82:B98"/>
    <mergeCell ref="C82:C98"/>
    <mergeCell ref="D82:D98"/>
    <mergeCell ref="A36:A47"/>
    <mergeCell ref="B36:B47"/>
    <mergeCell ref="C36:C47"/>
    <mergeCell ref="D36:D47"/>
    <mergeCell ref="A48:A64"/>
    <mergeCell ref="B48:B64"/>
    <mergeCell ref="C48:C64"/>
    <mergeCell ref="D48:D64"/>
    <mergeCell ref="A2:A18"/>
    <mergeCell ref="B2:B18"/>
    <mergeCell ref="C2:C18"/>
    <mergeCell ref="D2:D18"/>
    <mergeCell ref="A19:A35"/>
    <mergeCell ref="B19:B35"/>
    <mergeCell ref="C19:C35"/>
    <mergeCell ref="D19:D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C94A-5A77-C74B-A352-80C6B8ECA074}">
  <dimension ref="A1:J117"/>
  <sheetViews>
    <sheetView showGridLines="0" topLeftCell="A87" workbookViewId="0">
      <selection activeCell="F27" sqref="F27"/>
    </sheetView>
  </sheetViews>
  <sheetFormatPr baseColWidth="10" defaultRowHeight="16"/>
  <sheetData>
    <row r="1" spans="1:10" ht="52" thickBot="1">
      <c r="A1" s="163" t="s">
        <v>76</v>
      </c>
      <c r="B1" s="163" t="s">
        <v>16547</v>
      </c>
      <c r="C1" s="163" t="s">
        <v>16548</v>
      </c>
      <c r="D1" s="163" t="s">
        <v>0</v>
      </c>
      <c r="E1" s="163" t="s">
        <v>16549</v>
      </c>
      <c r="F1" s="163" t="s">
        <v>16550</v>
      </c>
      <c r="G1" s="164" t="s">
        <v>16551</v>
      </c>
      <c r="H1" s="164" t="s">
        <v>16552</v>
      </c>
      <c r="I1" s="164" t="s">
        <v>16553</v>
      </c>
      <c r="J1" s="165" t="s">
        <v>16554</v>
      </c>
    </row>
    <row r="2" spans="1:10">
      <c r="A2" s="189" t="s">
        <v>16469</v>
      </c>
      <c r="B2" s="192" t="s">
        <v>16558</v>
      </c>
      <c r="C2" s="192" t="s">
        <v>16556</v>
      </c>
      <c r="D2" s="192" t="s">
        <v>16691</v>
      </c>
      <c r="E2" s="166">
        <v>44595</v>
      </c>
      <c r="F2" s="167">
        <v>0</v>
      </c>
      <c r="G2" s="168">
        <v>12</v>
      </c>
      <c r="H2" s="168">
        <v>0</v>
      </c>
      <c r="I2" s="169">
        <v>0</v>
      </c>
      <c r="J2" s="170">
        <v>0</v>
      </c>
    </row>
    <row r="3" spans="1:10">
      <c r="A3" s="190"/>
      <c r="B3" s="187"/>
      <c r="C3" s="187"/>
      <c r="D3" s="187"/>
      <c r="E3" s="45">
        <v>44602</v>
      </c>
      <c r="F3" s="46">
        <v>7</v>
      </c>
      <c r="G3" s="44">
        <v>12</v>
      </c>
      <c r="H3" s="44">
        <v>0</v>
      </c>
      <c r="I3" s="47">
        <v>0</v>
      </c>
      <c r="J3" s="171">
        <v>0</v>
      </c>
    </row>
    <row r="4" spans="1:10">
      <c r="A4" s="190"/>
      <c r="B4" s="187"/>
      <c r="C4" s="187"/>
      <c r="D4" s="187"/>
      <c r="E4" s="45">
        <v>44609</v>
      </c>
      <c r="F4" s="46">
        <v>14</v>
      </c>
      <c r="G4" s="44">
        <v>12</v>
      </c>
      <c r="H4" s="44">
        <v>0</v>
      </c>
      <c r="I4" s="47">
        <v>0</v>
      </c>
      <c r="J4" s="171">
        <v>0</v>
      </c>
    </row>
    <row r="5" spans="1:10">
      <c r="A5" s="190"/>
      <c r="B5" s="187"/>
      <c r="C5" s="187"/>
      <c r="D5" s="187"/>
      <c r="E5" s="45">
        <v>44616</v>
      </c>
      <c r="F5" s="46">
        <v>21</v>
      </c>
      <c r="G5" s="44">
        <v>12</v>
      </c>
      <c r="H5" s="44">
        <v>0</v>
      </c>
      <c r="I5" s="47">
        <v>0</v>
      </c>
      <c r="J5" s="171">
        <v>0</v>
      </c>
    </row>
    <row r="6" spans="1:10">
      <c r="A6" s="190"/>
      <c r="B6" s="187"/>
      <c r="C6" s="187"/>
      <c r="D6" s="187"/>
      <c r="E6" s="45">
        <v>44623</v>
      </c>
      <c r="F6" s="46">
        <v>28</v>
      </c>
      <c r="G6" s="44">
        <v>12</v>
      </c>
      <c r="H6" s="44">
        <v>0</v>
      </c>
      <c r="I6" s="47">
        <v>0</v>
      </c>
      <c r="J6" s="171">
        <v>0</v>
      </c>
    </row>
    <row r="7" spans="1:10">
      <c r="A7" s="190"/>
      <c r="B7" s="187"/>
      <c r="C7" s="187"/>
      <c r="D7" s="187"/>
      <c r="E7" s="45">
        <v>44631</v>
      </c>
      <c r="F7" s="46">
        <v>36</v>
      </c>
      <c r="G7" s="44">
        <v>12</v>
      </c>
      <c r="H7" s="44">
        <v>0</v>
      </c>
      <c r="I7" s="47">
        <v>0</v>
      </c>
      <c r="J7" s="171">
        <v>0</v>
      </c>
    </row>
    <row r="8" spans="1:10">
      <c r="A8" s="190"/>
      <c r="B8" s="187"/>
      <c r="C8" s="187"/>
      <c r="D8" s="187"/>
      <c r="E8" s="45">
        <v>44637</v>
      </c>
      <c r="F8" s="46">
        <v>42</v>
      </c>
      <c r="G8" s="44">
        <v>12</v>
      </c>
      <c r="H8" s="44">
        <v>0</v>
      </c>
      <c r="I8" s="47">
        <v>0</v>
      </c>
      <c r="J8" s="171">
        <v>0</v>
      </c>
    </row>
    <row r="9" spans="1:10">
      <c r="A9" s="190"/>
      <c r="B9" s="187"/>
      <c r="C9" s="187"/>
      <c r="D9" s="187"/>
      <c r="E9" s="45">
        <v>44644</v>
      </c>
      <c r="F9" s="46">
        <v>49</v>
      </c>
      <c r="G9" s="44">
        <v>12</v>
      </c>
      <c r="H9" s="44">
        <v>0</v>
      </c>
      <c r="I9" s="47">
        <v>0</v>
      </c>
      <c r="J9" s="171">
        <v>0</v>
      </c>
    </row>
    <row r="10" spans="1:10">
      <c r="A10" s="190"/>
      <c r="B10" s="187"/>
      <c r="C10" s="187"/>
      <c r="D10" s="187"/>
      <c r="E10" s="45">
        <v>44657</v>
      </c>
      <c r="F10" s="46">
        <v>62</v>
      </c>
      <c r="G10" s="44">
        <v>12</v>
      </c>
      <c r="H10" s="44">
        <v>0</v>
      </c>
      <c r="I10" s="47">
        <v>0</v>
      </c>
      <c r="J10" s="171">
        <v>0</v>
      </c>
    </row>
    <row r="11" spans="1:10">
      <c r="A11" s="190"/>
      <c r="B11" s="187"/>
      <c r="C11" s="187"/>
      <c r="D11" s="187"/>
      <c r="E11" s="45">
        <v>44665</v>
      </c>
      <c r="F11" s="46">
        <v>70</v>
      </c>
      <c r="G11" s="44">
        <v>12</v>
      </c>
      <c r="H11" s="44">
        <v>0</v>
      </c>
      <c r="I11" s="47">
        <v>0</v>
      </c>
      <c r="J11" s="171">
        <v>0</v>
      </c>
    </row>
    <row r="12" spans="1:10">
      <c r="A12" s="190"/>
      <c r="B12" s="187"/>
      <c r="C12" s="187"/>
      <c r="D12" s="187"/>
      <c r="E12" s="45">
        <v>44672</v>
      </c>
      <c r="F12" s="46">
        <v>77</v>
      </c>
      <c r="G12" s="44">
        <v>12</v>
      </c>
      <c r="H12" s="44">
        <v>12</v>
      </c>
      <c r="I12" s="47">
        <v>1</v>
      </c>
      <c r="J12" s="171">
        <v>1846.0539400577545</v>
      </c>
    </row>
    <row r="13" spans="1:10" ht="17" thickBot="1">
      <c r="A13" s="191"/>
      <c r="B13" s="193"/>
      <c r="C13" s="193"/>
      <c r="D13" s="193"/>
      <c r="E13" s="172">
        <v>44677</v>
      </c>
      <c r="F13" s="173">
        <v>82</v>
      </c>
      <c r="G13" s="174">
        <v>12</v>
      </c>
      <c r="H13" s="174">
        <v>12</v>
      </c>
      <c r="I13" s="175">
        <v>1</v>
      </c>
      <c r="J13" s="176">
        <v>5005.4447174072266</v>
      </c>
    </row>
    <row r="14" spans="1:10">
      <c r="A14" s="189" t="s">
        <v>16474</v>
      </c>
      <c r="B14" s="192" t="s">
        <v>16558</v>
      </c>
      <c r="C14" s="192" t="s">
        <v>16556</v>
      </c>
      <c r="D14" s="192" t="s">
        <v>16692</v>
      </c>
      <c r="E14" s="166">
        <v>44574</v>
      </c>
      <c r="F14" s="167">
        <v>7</v>
      </c>
      <c r="G14" s="168">
        <v>12</v>
      </c>
      <c r="H14" s="168">
        <v>0</v>
      </c>
      <c r="I14" s="169">
        <v>0</v>
      </c>
      <c r="J14" s="170">
        <v>0</v>
      </c>
    </row>
    <row r="15" spans="1:10">
      <c r="A15" s="190"/>
      <c r="B15" s="187"/>
      <c r="C15" s="187"/>
      <c r="D15" s="187"/>
      <c r="E15" s="45">
        <v>44588</v>
      </c>
      <c r="F15" s="46">
        <v>21</v>
      </c>
      <c r="G15" s="44">
        <v>12</v>
      </c>
      <c r="H15" s="44">
        <v>0</v>
      </c>
      <c r="I15" s="47">
        <v>0</v>
      </c>
      <c r="J15" s="171">
        <v>0</v>
      </c>
    </row>
    <row r="16" spans="1:10">
      <c r="A16" s="190"/>
      <c r="B16" s="187"/>
      <c r="C16" s="187"/>
      <c r="D16" s="187"/>
      <c r="E16" s="45">
        <v>44595</v>
      </c>
      <c r="F16" s="46">
        <v>28</v>
      </c>
      <c r="G16" s="44">
        <v>12</v>
      </c>
      <c r="H16" s="44">
        <v>0</v>
      </c>
      <c r="I16" s="47">
        <v>0</v>
      </c>
      <c r="J16" s="171">
        <v>0</v>
      </c>
    </row>
    <row r="17" spans="1:10">
      <c r="A17" s="190"/>
      <c r="B17" s="187"/>
      <c r="C17" s="187"/>
      <c r="D17" s="187"/>
      <c r="E17" s="45">
        <v>44609</v>
      </c>
      <c r="F17" s="46">
        <v>42</v>
      </c>
      <c r="G17" s="44">
        <v>12</v>
      </c>
      <c r="H17" s="44">
        <v>0</v>
      </c>
      <c r="I17" s="47">
        <v>0</v>
      </c>
      <c r="J17" s="171">
        <v>0</v>
      </c>
    </row>
    <row r="18" spans="1:10">
      <c r="A18" s="190"/>
      <c r="B18" s="187"/>
      <c r="C18" s="187"/>
      <c r="D18" s="187"/>
      <c r="E18" s="45">
        <v>44616</v>
      </c>
      <c r="F18" s="46">
        <v>49</v>
      </c>
      <c r="G18" s="44">
        <v>12</v>
      </c>
      <c r="H18" s="44">
        <v>0</v>
      </c>
      <c r="I18" s="47">
        <v>0</v>
      </c>
      <c r="J18" s="171">
        <v>0</v>
      </c>
    </row>
    <row r="19" spans="1:10">
      <c r="A19" s="190"/>
      <c r="B19" s="187"/>
      <c r="C19" s="187"/>
      <c r="D19" s="187"/>
      <c r="E19" s="45">
        <v>44623</v>
      </c>
      <c r="F19" s="46">
        <v>56</v>
      </c>
      <c r="G19" s="44">
        <v>12</v>
      </c>
      <c r="H19" s="44">
        <v>0</v>
      </c>
      <c r="I19" s="47">
        <v>0</v>
      </c>
      <c r="J19" s="171">
        <v>0</v>
      </c>
    </row>
    <row r="20" spans="1:10">
      <c r="A20" s="190"/>
      <c r="B20" s="187"/>
      <c r="C20" s="187"/>
      <c r="D20" s="187"/>
      <c r="E20" s="45">
        <v>44631</v>
      </c>
      <c r="F20" s="46">
        <v>64</v>
      </c>
      <c r="G20" s="44">
        <v>12</v>
      </c>
      <c r="H20" s="44">
        <v>0</v>
      </c>
      <c r="I20" s="47">
        <v>0</v>
      </c>
      <c r="J20" s="171">
        <v>0</v>
      </c>
    </row>
    <row r="21" spans="1:10">
      <c r="A21" s="190"/>
      <c r="B21" s="187"/>
      <c r="C21" s="187"/>
      <c r="D21" s="187"/>
      <c r="E21" s="45">
        <v>44644</v>
      </c>
      <c r="F21" s="46">
        <v>77</v>
      </c>
      <c r="G21" s="44">
        <v>12</v>
      </c>
      <c r="H21" s="44">
        <v>0</v>
      </c>
      <c r="I21" s="47">
        <v>0</v>
      </c>
      <c r="J21" s="171">
        <v>0</v>
      </c>
    </row>
    <row r="22" spans="1:10" ht="17" thickBot="1">
      <c r="A22" s="191"/>
      <c r="B22" s="193"/>
      <c r="C22" s="193"/>
      <c r="D22" s="193"/>
      <c r="E22" s="172">
        <v>44652</v>
      </c>
      <c r="F22" s="173">
        <v>85</v>
      </c>
      <c r="G22" s="174">
        <v>12</v>
      </c>
      <c r="H22" s="174">
        <v>0</v>
      </c>
      <c r="I22" s="175">
        <v>0</v>
      </c>
      <c r="J22" s="176">
        <v>0</v>
      </c>
    </row>
    <row r="23" spans="1:10">
      <c r="A23" s="189" t="s">
        <v>16471</v>
      </c>
      <c r="B23" s="192" t="s">
        <v>16555</v>
      </c>
      <c r="C23" s="192" t="s">
        <v>16556</v>
      </c>
      <c r="D23" s="192" t="s">
        <v>16557</v>
      </c>
      <c r="E23" s="166">
        <v>43881</v>
      </c>
      <c r="F23" s="167">
        <v>7</v>
      </c>
      <c r="G23" s="168">
        <v>3</v>
      </c>
      <c r="H23" s="168">
        <v>0</v>
      </c>
      <c r="I23" s="169">
        <v>0</v>
      </c>
      <c r="J23" s="170">
        <v>0</v>
      </c>
    </row>
    <row r="24" spans="1:10">
      <c r="A24" s="190"/>
      <c r="B24" s="187"/>
      <c r="C24" s="187"/>
      <c r="D24" s="187"/>
      <c r="E24" s="45">
        <v>43895</v>
      </c>
      <c r="F24" s="46">
        <v>21</v>
      </c>
      <c r="G24" s="44">
        <v>3</v>
      </c>
      <c r="H24" s="44">
        <v>0</v>
      </c>
      <c r="I24" s="47">
        <v>0</v>
      </c>
      <c r="J24" s="171">
        <v>0</v>
      </c>
    </row>
    <row r="25" spans="1:10">
      <c r="A25" s="190"/>
      <c r="B25" s="187"/>
      <c r="C25" s="187"/>
      <c r="D25" s="187"/>
      <c r="E25" s="45">
        <v>43902</v>
      </c>
      <c r="F25" s="46">
        <v>28</v>
      </c>
      <c r="G25" s="44">
        <v>3</v>
      </c>
      <c r="H25" s="44">
        <v>0</v>
      </c>
      <c r="I25" s="47">
        <v>0</v>
      </c>
      <c r="J25" s="171">
        <v>0</v>
      </c>
    </row>
    <row r="26" spans="1:10">
      <c r="A26" s="190"/>
      <c r="B26" s="187"/>
      <c r="C26" s="187"/>
      <c r="D26" s="187"/>
      <c r="E26" s="45">
        <v>43908</v>
      </c>
      <c r="F26" s="46">
        <v>34</v>
      </c>
      <c r="G26" s="44">
        <v>3</v>
      </c>
      <c r="H26" s="44">
        <v>0</v>
      </c>
      <c r="I26" s="47">
        <v>0</v>
      </c>
      <c r="J26" s="171">
        <v>0</v>
      </c>
    </row>
    <row r="27" spans="1:10">
      <c r="A27" s="190"/>
      <c r="B27" s="187"/>
      <c r="C27" s="187"/>
      <c r="D27" s="187"/>
      <c r="E27" s="45">
        <v>43915</v>
      </c>
      <c r="F27" s="46">
        <v>41</v>
      </c>
      <c r="G27" s="44">
        <v>3</v>
      </c>
      <c r="H27" s="44">
        <v>0</v>
      </c>
      <c r="I27" s="47">
        <v>0</v>
      </c>
      <c r="J27" s="171">
        <v>0</v>
      </c>
    </row>
    <row r="28" spans="1:10">
      <c r="A28" s="190"/>
      <c r="B28" s="187"/>
      <c r="C28" s="187"/>
      <c r="D28" s="187"/>
      <c r="E28" s="45">
        <v>43922</v>
      </c>
      <c r="F28" s="46">
        <v>48</v>
      </c>
      <c r="G28" s="44">
        <v>12</v>
      </c>
      <c r="H28" s="44">
        <v>4</v>
      </c>
      <c r="I28" s="47">
        <v>0.33300000000000002</v>
      </c>
      <c r="J28" s="171">
        <v>4.1100000000000003</v>
      </c>
    </row>
    <row r="29" spans="1:10">
      <c r="A29" s="190"/>
      <c r="B29" s="187"/>
      <c r="C29" s="187"/>
      <c r="D29" s="187"/>
      <c r="E29" s="45">
        <v>43943</v>
      </c>
      <c r="F29" s="46">
        <v>69</v>
      </c>
      <c r="G29" s="44">
        <v>12</v>
      </c>
      <c r="H29" s="44">
        <v>0</v>
      </c>
      <c r="I29" s="47">
        <v>0</v>
      </c>
      <c r="J29" s="171">
        <v>0</v>
      </c>
    </row>
    <row r="30" spans="1:10" ht="17" thickBot="1">
      <c r="A30" s="191"/>
      <c r="B30" s="193"/>
      <c r="C30" s="193"/>
      <c r="D30" s="193"/>
      <c r="E30" s="172">
        <v>43957</v>
      </c>
      <c r="F30" s="173">
        <v>83</v>
      </c>
      <c r="G30" s="174">
        <v>3</v>
      </c>
      <c r="H30" s="174">
        <v>0</v>
      </c>
      <c r="I30" s="175">
        <v>0</v>
      </c>
      <c r="J30" s="176">
        <v>0</v>
      </c>
    </row>
    <row r="31" spans="1:10">
      <c r="A31" s="189" t="s">
        <v>16478</v>
      </c>
      <c r="B31" s="192" t="s">
        <v>16558</v>
      </c>
      <c r="C31" s="192" t="s">
        <v>16556</v>
      </c>
      <c r="D31" s="192" t="s">
        <v>16692</v>
      </c>
      <c r="E31" s="166">
        <v>44238</v>
      </c>
      <c r="F31" s="167">
        <v>21</v>
      </c>
      <c r="G31" s="168">
        <v>12</v>
      </c>
      <c r="H31" s="168">
        <v>0</v>
      </c>
      <c r="I31" s="169">
        <v>0</v>
      </c>
      <c r="J31" s="170">
        <v>0</v>
      </c>
    </row>
    <row r="32" spans="1:10">
      <c r="A32" s="190"/>
      <c r="B32" s="187"/>
      <c r="C32" s="187"/>
      <c r="D32" s="187"/>
      <c r="E32" s="45">
        <v>44252</v>
      </c>
      <c r="F32" s="46">
        <v>35</v>
      </c>
      <c r="G32" s="44">
        <v>12</v>
      </c>
      <c r="H32" s="44">
        <v>0</v>
      </c>
      <c r="I32" s="47">
        <v>0</v>
      </c>
      <c r="J32" s="171">
        <v>0</v>
      </c>
    </row>
    <row r="33" spans="1:10">
      <c r="A33" s="190"/>
      <c r="B33" s="187"/>
      <c r="C33" s="187"/>
      <c r="D33" s="187"/>
      <c r="E33" s="45">
        <v>44287</v>
      </c>
      <c r="F33" s="46">
        <v>70</v>
      </c>
      <c r="G33" s="44">
        <v>12</v>
      </c>
      <c r="H33" s="44">
        <v>0</v>
      </c>
      <c r="I33" s="47">
        <v>0</v>
      </c>
      <c r="J33" s="171">
        <v>0</v>
      </c>
    </row>
    <row r="34" spans="1:10" ht="17" thickBot="1">
      <c r="A34" s="191"/>
      <c r="B34" s="193"/>
      <c r="C34" s="193"/>
      <c r="D34" s="193"/>
      <c r="E34" s="172">
        <v>44300</v>
      </c>
      <c r="F34" s="173">
        <v>83</v>
      </c>
      <c r="G34" s="174">
        <v>12</v>
      </c>
      <c r="H34" s="174">
        <v>0</v>
      </c>
      <c r="I34" s="175">
        <v>0</v>
      </c>
      <c r="J34" s="176">
        <v>0</v>
      </c>
    </row>
    <row r="35" spans="1:10">
      <c r="A35" s="189" t="s">
        <v>16475</v>
      </c>
      <c r="B35" s="192" t="s">
        <v>16558</v>
      </c>
      <c r="C35" s="192" t="s">
        <v>16556</v>
      </c>
      <c r="D35" s="192" t="s">
        <v>16691</v>
      </c>
      <c r="E35" s="166">
        <v>44623</v>
      </c>
      <c r="F35" s="167">
        <v>0</v>
      </c>
      <c r="G35" s="168">
        <v>12</v>
      </c>
      <c r="H35" s="168">
        <v>0</v>
      </c>
      <c r="I35" s="169">
        <v>0</v>
      </c>
      <c r="J35" s="170">
        <v>0</v>
      </c>
    </row>
    <row r="36" spans="1:10">
      <c r="A36" s="190"/>
      <c r="B36" s="187"/>
      <c r="C36" s="187"/>
      <c r="D36" s="187"/>
      <c r="E36" s="45">
        <v>44631</v>
      </c>
      <c r="F36" s="46">
        <v>8</v>
      </c>
      <c r="G36" s="44">
        <v>12</v>
      </c>
      <c r="H36" s="44">
        <v>0</v>
      </c>
      <c r="I36" s="47">
        <v>0</v>
      </c>
      <c r="J36" s="171">
        <v>0</v>
      </c>
    </row>
    <row r="37" spans="1:10">
      <c r="A37" s="190"/>
      <c r="B37" s="187"/>
      <c r="C37" s="187"/>
      <c r="D37" s="187"/>
      <c r="E37" s="45">
        <v>44637</v>
      </c>
      <c r="F37" s="46">
        <v>14</v>
      </c>
      <c r="G37" s="44">
        <v>12</v>
      </c>
      <c r="H37" s="44">
        <v>0</v>
      </c>
      <c r="I37" s="47">
        <v>0</v>
      </c>
      <c r="J37" s="171">
        <v>0</v>
      </c>
    </row>
    <row r="38" spans="1:10">
      <c r="A38" s="190"/>
      <c r="B38" s="187"/>
      <c r="C38" s="187"/>
      <c r="D38" s="187"/>
      <c r="E38" s="45">
        <v>44644</v>
      </c>
      <c r="F38" s="46">
        <v>21</v>
      </c>
      <c r="G38" s="44">
        <v>12</v>
      </c>
      <c r="H38" s="44">
        <v>0</v>
      </c>
      <c r="I38" s="47">
        <v>0</v>
      </c>
      <c r="J38" s="171">
        <v>0</v>
      </c>
    </row>
    <row r="39" spans="1:10">
      <c r="A39" s="190"/>
      <c r="B39" s="187"/>
      <c r="C39" s="187"/>
      <c r="D39" s="187"/>
      <c r="E39" s="45">
        <v>44651</v>
      </c>
      <c r="F39" s="46">
        <v>28</v>
      </c>
      <c r="G39" s="44">
        <v>12</v>
      </c>
      <c r="H39" s="44">
        <v>0</v>
      </c>
      <c r="I39" s="47">
        <v>0</v>
      </c>
      <c r="J39" s="171">
        <v>0</v>
      </c>
    </row>
    <row r="40" spans="1:10">
      <c r="A40" s="190"/>
      <c r="B40" s="187"/>
      <c r="C40" s="187"/>
      <c r="D40" s="187"/>
      <c r="E40" s="45">
        <v>44657</v>
      </c>
      <c r="F40" s="46">
        <v>34</v>
      </c>
      <c r="G40" s="44">
        <v>12</v>
      </c>
      <c r="H40" s="44">
        <v>0</v>
      </c>
      <c r="I40" s="47">
        <v>0</v>
      </c>
      <c r="J40" s="171">
        <v>0</v>
      </c>
    </row>
    <row r="41" spans="1:10">
      <c r="A41" s="190"/>
      <c r="B41" s="187"/>
      <c r="C41" s="187"/>
      <c r="D41" s="187"/>
      <c r="E41" s="45">
        <v>44665</v>
      </c>
      <c r="F41" s="46">
        <v>42</v>
      </c>
      <c r="G41" s="44">
        <v>12</v>
      </c>
      <c r="H41" s="44">
        <v>0</v>
      </c>
      <c r="I41" s="47">
        <v>0</v>
      </c>
      <c r="J41" s="171">
        <v>0</v>
      </c>
    </row>
    <row r="42" spans="1:10">
      <c r="A42" s="190"/>
      <c r="B42" s="187"/>
      <c r="C42" s="187"/>
      <c r="D42" s="187"/>
      <c r="E42" s="45">
        <v>44672</v>
      </c>
      <c r="F42" s="46">
        <v>49</v>
      </c>
      <c r="G42" s="44">
        <v>12</v>
      </c>
      <c r="H42" s="44">
        <v>0</v>
      </c>
      <c r="I42" s="47">
        <v>0</v>
      </c>
      <c r="J42" s="171">
        <v>0</v>
      </c>
    </row>
    <row r="43" spans="1:10">
      <c r="A43" s="190"/>
      <c r="B43" s="187"/>
      <c r="C43" s="187"/>
      <c r="D43" s="187"/>
      <c r="E43" s="45">
        <v>44679</v>
      </c>
      <c r="F43" s="46">
        <v>56</v>
      </c>
      <c r="G43" s="44">
        <v>12</v>
      </c>
      <c r="H43" s="44">
        <v>0</v>
      </c>
      <c r="I43" s="47">
        <v>0</v>
      </c>
      <c r="J43" s="171">
        <v>0</v>
      </c>
    </row>
    <row r="44" spans="1:10">
      <c r="A44" s="190"/>
      <c r="B44" s="187"/>
      <c r="C44" s="187"/>
      <c r="D44" s="187"/>
      <c r="E44" s="45">
        <v>44686</v>
      </c>
      <c r="F44" s="46">
        <v>63</v>
      </c>
      <c r="G44" s="44">
        <v>12</v>
      </c>
      <c r="H44" s="44">
        <v>0</v>
      </c>
      <c r="I44" s="47">
        <v>0</v>
      </c>
      <c r="J44" s="171">
        <v>0</v>
      </c>
    </row>
    <row r="45" spans="1:10">
      <c r="A45" s="190"/>
      <c r="B45" s="187"/>
      <c r="C45" s="187"/>
      <c r="D45" s="187"/>
      <c r="E45" s="45">
        <v>44693</v>
      </c>
      <c r="F45" s="46">
        <v>70</v>
      </c>
      <c r="G45" s="44">
        <v>12</v>
      </c>
      <c r="H45" s="44">
        <v>0</v>
      </c>
      <c r="I45" s="47">
        <v>0</v>
      </c>
      <c r="J45" s="171">
        <v>0</v>
      </c>
    </row>
    <row r="46" spans="1:10">
      <c r="A46" s="190"/>
      <c r="B46" s="187"/>
      <c r="C46" s="187"/>
      <c r="D46" s="187"/>
      <c r="E46" s="45">
        <v>44700</v>
      </c>
      <c r="F46" s="46">
        <v>77</v>
      </c>
      <c r="G46" s="44">
        <v>12</v>
      </c>
      <c r="H46" s="44">
        <v>0</v>
      </c>
      <c r="I46" s="47">
        <v>0</v>
      </c>
      <c r="J46" s="171">
        <v>0</v>
      </c>
    </row>
    <row r="47" spans="1:10" ht="17" thickBot="1">
      <c r="A47" s="191"/>
      <c r="B47" s="193"/>
      <c r="C47" s="193"/>
      <c r="D47" s="193"/>
      <c r="E47" s="172">
        <v>44705</v>
      </c>
      <c r="F47" s="173">
        <v>82</v>
      </c>
      <c r="G47" s="174">
        <v>12</v>
      </c>
      <c r="H47" s="174">
        <v>0</v>
      </c>
      <c r="I47" s="175">
        <v>0</v>
      </c>
      <c r="J47" s="176">
        <v>0</v>
      </c>
    </row>
    <row r="48" spans="1:10">
      <c r="A48" s="189" t="s">
        <v>16470</v>
      </c>
      <c r="B48" s="192" t="s">
        <v>16558</v>
      </c>
      <c r="C48" s="192" t="s">
        <v>16556</v>
      </c>
      <c r="D48" s="192" t="s">
        <v>16692</v>
      </c>
      <c r="E48" s="166">
        <v>44203</v>
      </c>
      <c r="F48" s="167">
        <v>0</v>
      </c>
      <c r="G48" s="168">
        <v>12</v>
      </c>
      <c r="H48" s="168">
        <v>0</v>
      </c>
      <c r="I48" s="169">
        <v>0</v>
      </c>
      <c r="J48" s="170">
        <v>0</v>
      </c>
    </row>
    <row r="49" spans="1:10">
      <c r="A49" s="190"/>
      <c r="B49" s="187"/>
      <c r="C49" s="187"/>
      <c r="D49" s="187"/>
      <c r="E49" s="45">
        <v>44210</v>
      </c>
      <c r="F49" s="46">
        <v>7</v>
      </c>
      <c r="G49" s="44">
        <v>12</v>
      </c>
      <c r="H49" s="44">
        <v>2</v>
      </c>
      <c r="I49" s="47">
        <v>0.16700000000000001</v>
      </c>
      <c r="J49" s="171">
        <v>25.674502054850262</v>
      </c>
    </row>
    <row r="50" spans="1:10">
      <c r="A50" s="190"/>
      <c r="B50" s="187"/>
      <c r="C50" s="187"/>
      <c r="D50" s="187"/>
      <c r="E50" s="45">
        <v>44217</v>
      </c>
      <c r="F50" s="46">
        <v>14</v>
      </c>
      <c r="G50" s="44">
        <v>12</v>
      </c>
      <c r="H50" s="44">
        <v>2</v>
      </c>
      <c r="I50" s="47">
        <v>0.16700000000000001</v>
      </c>
      <c r="J50" s="171">
        <v>69.140338897705078</v>
      </c>
    </row>
    <row r="51" spans="1:10">
      <c r="A51" s="190"/>
      <c r="B51" s="187"/>
      <c r="C51" s="187"/>
      <c r="D51" s="187"/>
      <c r="E51" s="45">
        <v>44224</v>
      </c>
      <c r="F51" s="46">
        <v>21</v>
      </c>
      <c r="G51" s="44">
        <v>12</v>
      </c>
      <c r="H51" s="44">
        <v>2</v>
      </c>
      <c r="I51" s="47">
        <v>0.16700000000000001</v>
      </c>
      <c r="J51" s="171">
        <v>34.044226010640465</v>
      </c>
    </row>
    <row r="52" spans="1:10">
      <c r="A52" s="190"/>
      <c r="B52" s="187"/>
      <c r="C52" s="187"/>
      <c r="D52" s="187"/>
      <c r="E52" s="45">
        <v>44231</v>
      </c>
      <c r="F52" s="46">
        <v>28</v>
      </c>
      <c r="G52" s="44">
        <v>12</v>
      </c>
      <c r="H52" s="44">
        <v>1</v>
      </c>
      <c r="I52" s="47">
        <v>8.3000000000000004E-2</v>
      </c>
      <c r="J52" s="177">
        <v>31.12085262934367</v>
      </c>
    </row>
    <row r="53" spans="1:10">
      <c r="A53" s="190"/>
      <c r="B53" s="187"/>
      <c r="C53" s="187"/>
      <c r="D53" s="187"/>
      <c r="E53" s="45">
        <v>44245</v>
      </c>
      <c r="F53" s="46">
        <v>42</v>
      </c>
      <c r="G53" s="44">
        <v>12</v>
      </c>
      <c r="H53" s="44">
        <v>0</v>
      </c>
      <c r="I53" s="47">
        <v>0</v>
      </c>
      <c r="J53" s="171">
        <v>0</v>
      </c>
    </row>
    <row r="54" spans="1:10">
      <c r="A54" s="190"/>
      <c r="B54" s="187"/>
      <c r="C54" s="187"/>
      <c r="D54" s="187"/>
      <c r="E54" s="45">
        <v>44266</v>
      </c>
      <c r="F54" s="46">
        <v>63</v>
      </c>
      <c r="G54" s="44">
        <v>12</v>
      </c>
      <c r="H54" s="44">
        <v>0</v>
      </c>
      <c r="I54" s="47">
        <v>0</v>
      </c>
      <c r="J54" s="171">
        <v>0</v>
      </c>
    </row>
    <row r="55" spans="1:10" ht="17" thickBot="1">
      <c r="A55" s="191"/>
      <c r="B55" s="193"/>
      <c r="C55" s="193"/>
      <c r="D55" s="193"/>
      <c r="E55" s="172">
        <v>44285</v>
      </c>
      <c r="F55" s="173">
        <v>82</v>
      </c>
      <c r="G55" s="174">
        <v>12</v>
      </c>
      <c r="H55" s="174">
        <v>0</v>
      </c>
      <c r="I55" s="175">
        <v>0</v>
      </c>
      <c r="J55" s="176">
        <v>0</v>
      </c>
    </row>
    <row r="56" spans="1:10">
      <c r="A56" s="189" t="s">
        <v>16472</v>
      </c>
      <c r="B56" s="192" t="s">
        <v>16558</v>
      </c>
      <c r="C56" s="192" t="s">
        <v>16556</v>
      </c>
      <c r="D56" s="192" t="s">
        <v>16692</v>
      </c>
      <c r="E56" s="166">
        <v>44567</v>
      </c>
      <c r="F56" s="167">
        <v>0</v>
      </c>
      <c r="G56" s="168">
        <v>12</v>
      </c>
      <c r="H56" s="168">
        <v>0</v>
      </c>
      <c r="I56" s="169">
        <v>0</v>
      </c>
      <c r="J56" s="170">
        <v>0</v>
      </c>
    </row>
    <row r="57" spans="1:10">
      <c r="A57" s="190"/>
      <c r="B57" s="187"/>
      <c r="C57" s="187"/>
      <c r="D57" s="187"/>
      <c r="E57" s="45">
        <v>44574</v>
      </c>
      <c r="F57" s="46">
        <v>7</v>
      </c>
      <c r="G57" s="44">
        <v>12</v>
      </c>
      <c r="H57" s="44">
        <v>0</v>
      </c>
      <c r="I57" s="47">
        <v>0</v>
      </c>
      <c r="J57" s="171">
        <v>0</v>
      </c>
    </row>
    <row r="58" spans="1:10">
      <c r="A58" s="190"/>
      <c r="B58" s="187"/>
      <c r="C58" s="187"/>
      <c r="D58" s="187"/>
      <c r="E58" s="45">
        <v>44581</v>
      </c>
      <c r="F58" s="46">
        <v>14</v>
      </c>
      <c r="G58" s="44">
        <v>12</v>
      </c>
      <c r="H58" s="44">
        <v>0</v>
      </c>
      <c r="I58" s="47">
        <v>0</v>
      </c>
      <c r="J58" s="171">
        <v>0</v>
      </c>
    </row>
    <row r="59" spans="1:10">
      <c r="A59" s="190"/>
      <c r="B59" s="187"/>
      <c r="C59" s="187"/>
      <c r="D59" s="187"/>
      <c r="E59" s="45">
        <v>44588</v>
      </c>
      <c r="F59" s="46">
        <v>21</v>
      </c>
      <c r="G59" s="44">
        <v>12</v>
      </c>
      <c r="H59" s="44">
        <v>0</v>
      </c>
      <c r="I59" s="47">
        <v>0</v>
      </c>
      <c r="J59" s="171">
        <v>0</v>
      </c>
    </row>
    <row r="60" spans="1:10">
      <c r="A60" s="190"/>
      <c r="B60" s="187"/>
      <c r="C60" s="187"/>
      <c r="D60" s="187"/>
      <c r="E60" s="45">
        <v>44595</v>
      </c>
      <c r="F60" s="46">
        <v>28</v>
      </c>
      <c r="G60" s="44">
        <v>12</v>
      </c>
      <c r="H60" s="44">
        <v>2</v>
      </c>
      <c r="I60" s="47">
        <v>0.16700000000000001</v>
      </c>
      <c r="J60" s="171">
        <v>54.614714781443276</v>
      </c>
    </row>
    <row r="61" spans="1:10">
      <c r="A61" s="190"/>
      <c r="B61" s="187"/>
      <c r="C61" s="187"/>
      <c r="D61" s="187"/>
      <c r="E61" s="45">
        <v>44602</v>
      </c>
      <c r="F61" s="46">
        <v>35</v>
      </c>
      <c r="G61" s="44">
        <v>12</v>
      </c>
      <c r="H61" s="44">
        <v>0</v>
      </c>
      <c r="I61" s="47">
        <v>0</v>
      </c>
      <c r="J61" s="171">
        <v>0</v>
      </c>
    </row>
    <row r="62" spans="1:10">
      <c r="A62" s="190"/>
      <c r="B62" s="187"/>
      <c r="C62" s="187"/>
      <c r="D62" s="187"/>
      <c r="E62" s="45">
        <v>44609</v>
      </c>
      <c r="F62" s="46">
        <v>42</v>
      </c>
      <c r="G62" s="44">
        <v>12</v>
      </c>
      <c r="H62" s="44">
        <v>0</v>
      </c>
      <c r="I62" s="47">
        <v>0</v>
      </c>
      <c r="J62" s="171">
        <v>0</v>
      </c>
    </row>
    <row r="63" spans="1:10">
      <c r="A63" s="190"/>
      <c r="B63" s="187"/>
      <c r="C63" s="187"/>
      <c r="D63" s="187"/>
      <c r="E63" s="45">
        <v>44616</v>
      </c>
      <c r="F63" s="46">
        <v>49</v>
      </c>
      <c r="G63" s="44">
        <v>12</v>
      </c>
      <c r="H63" s="44">
        <v>0</v>
      </c>
      <c r="I63" s="47">
        <v>0</v>
      </c>
      <c r="J63" s="171">
        <v>0</v>
      </c>
    </row>
    <row r="64" spans="1:10">
      <c r="A64" s="190"/>
      <c r="B64" s="187"/>
      <c r="C64" s="187"/>
      <c r="D64" s="187"/>
      <c r="E64" s="45">
        <v>44623</v>
      </c>
      <c r="F64" s="46">
        <v>56</v>
      </c>
      <c r="G64" s="44">
        <v>12</v>
      </c>
      <c r="H64" s="44">
        <v>0</v>
      </c>
      <c r="I64" s="47">
        <v>0</v>
      </c>
      <c r="J64" s="171">
        <v>0</v>
      </c>
    </row>
    <row r="65" spans="1:10">
      <c r="A65" s="190"/>
      <c r="B65" s="187"/>
      <c r="C65" s="187"/>
      <c r="D65" s="187"/>
      <c r="E65" s="45">
        <v>44631</v>
      </c>
      <c r="F65" s="46">
        <v>64</v>
      </c>
      <c r="G65" s="44">
        <v>12</v>
      </c>
      <c r="H65" s="44">
        <v>0</v>
      </c>
      <c r="I65" s="47">
        <v>0</v>
      </c>
      <c r="J65" s="171">
        <v>0</v>
      </c>
    </row>
    <row r="66" spans="1:10" ht="17" thickBot="1">
      <c r="A66" s="191"/>
      <c r="B66" s="193"/>
      <c r="C66" s="193"/>
      <c r="D66" s="193"/>
      <c r="E66" s="172">
        <v>44655</v>
      </c>
      <c r="F66" s="173">
        <v>88</v>
      </c>
      <c r="G66" s="174">
        <v>12</v>
      </c>
      <c r="H66" s="174">
        <v>0</v>
      </c>
      <c r="I66" s="175">
        <v>0</v>
      </c>
      <c r="J66" s="176">
        <v>0</v>
      </c>
    </row>
    <row r="67" spans="1:10">
      <c r="A67" s="189" t="s">
        <v>16477</v>
      </c>
      <c r="B67" s="192" t="s">
        <v>16558</v>
      </c>
      <c r="C67" s="192" t="s">
        <v>16556</v>
      </c>
      <c r="D67" s="192" t="s">
        <v>16691</v>
      </c>
      <c r="E67" s="166">
        <v>44574</v>
      </c>
      <c r="F67" s="167">
        <v>7</v>
      </c>
      <c r="G67" s="168">
        <v>12</v>
      </c>
      <c r="H67" s="168">
        <v>0</v>
      </c>
      <c r="I67" s="169">
        <v>0</v>
      </c>
      <c r="J67" s="170">
        <v>0</v>
      </c>
    </row>
    <row r="68" spans="1:10">
      <c r="A68" s="190"/>
      <c r="B68" s="187"/>
      <c r="C68" s="187"/>
      <c r="D68" s="187"/>
      <c r="E68" s="45">
        <v>44581</v>
      </c>
      <c r="F68" s="46">
        <v>14</v>
      </c>
      <c r="G68" s="44">
        <v>12</v>
      </c>
      <c r="H68" s="44">
        <v>0</v>
      </c>
      <c r="I68" s="47">
        <v>0</v>
      </c>
      <c r="J68" s="171">
        <v>0</v>
      </c>
    </row>
    <row r="69" spans="1:10">
      <c r="A69" s="190"/>
      <c r="B69" s="187"/>
      <c r="C69" s="187"/>
      <c r="D69" s="187"/>
      <c r="E69" s="45">
        <v>44588</v>
      </c>
      <c r="F69" s="46">
        <v>21</v>
      </c>
      <c r="G69" s="44">
        <v>12</v>
      </c>
      <c r="H69" s="44">
        <v>0</v>
      </c>
      <c r="I69" s="47">
        <v>0</v>
      </c>
      <c r="J69" s="171">
        <v>0</v>
      </c>
    </row>
    <row r="70" spans="1:10">
      <c r="A70" s="190"/>
      <c r="B70" s="187"/>
      <c r="C70" s="187"/>
      <c r="D70" s="187"/>
      <c r="E70" s="45">
        <v>44595</v>
      </c>
      <c r="F70" s="46">
        <v>28</v>
      </c>
      <c r="G70" s="44">
        <v>12</v>
      </c>
      <c r="H70" s="44">
        <v>0</v>
      </c>
      <c r="I70" s="47">
        <v>0</v>
      </c>
      <c r="J70" s="171">
        <v>0</v>
      </c>
    </row>
    <row r="71" spans="1:10">
      <c r="A71" s="190"/>
      <c r="B71" s="187"/>
      <c r="C71" s="187"/>
      <c r="D71" s="187"/>
      <c r="E71" s="45">
        <v>44602</v>
      </c>
      <c r="F71" s="46">
        <v>35</v>
      </c>
      <c r="G71" s="44">
        <v>12</v>
      </c>
      <c r="H71" s="44">
        <v>0</v>
      </c>
      <c r="I71" s="47">
        <v>0</v>
      </c>
      <c r="J71" s="171">
        <v>0</v>
      </c>
    </row>
    <row r="72" spans="1:10">
      <c r="A72" s="190"/>
      <c r="B72" s="187"/>
      <c r="C72" s="187"/>
      <c r="D72" s="187"/>
      <c r="E72" s="45">
        <v>44609</v>
      </c>
      <c r="F72" s="46">
        <v>42</v>
      </c>
      <c r="G72" s="44">
        <v>12</v>
      </c>
      <c r="H72" s="44">
        <v>0</v>
      </c>
      <c r="I72" s="47">
        <v>0</v>
      </c>
      <c r="J72" s="171">
        <v>0</v>
      </c>
    </row>
    <row r="73" spans="1:10">
      <c r="A73" s="190"/>
      <c r="B73" s="187"/>
      <c r="C73" s="187"/>
      <c r="D73" s="187"/>
      <c r="E73" s="45">
        <v>44616</v>
      </c>
      <c r="F73" s="46">
        <v>49</v>
      </c>
      <c r="G73" s="44">
        <v>12</v>
      </c>
      <c r="H73" s="44">
        <v>0</v>
      </c>
      <c r="I73" s="47">
        <v>0</v>
      </c>
      <c r="J73" s="171">
        <v>0</v>
      </c>
    </row>
    <row r="74" spans="1:10">
      <c r="A74" s="190"/>
      <c r="B74" s="187"/>
      <c r="C74" s="187"/>
      <c r="D74" s="187"/>
      <c r="E74" s="45">
        <v>44623</v>
      </c>
      <c r="F74" s="46">
        <v>56</v>
      </c>
      <c r="G74" s="44">
        <v>12</v>
      </c>
      <c r="H74" s="44">
        <v>0</v>
      </c>
      <c r="I74" s="47">
        <v>0</v>
      </c>
      <c r="J74" s="171">
        <v>0</v>
      </c>
    </row>
    <row r="75" spans="1:10">
      <c r="A75" s="190"/>
      <c r="B75" s="187"/>
      <c r="C75" s="187"/>
      <c r="D75" s="187"/>
      <c r="E75" s="45">
        <v>44631</v>
      </c>
      <c r="F75" s="46">
        <v>64</v>
      </c>
      <c r="G75" s="44">
        <v>12</v>
      </c>
      <c r="H75" s="44">
        <v>0</v>
      </c>
      <c r="I75" s="47">
        <v>0</v>
      </c>
      <c r="J75" s="171">
        <v>0</v>
      </c>
    </row>
    <row r="76" spans="1:10">
      <c r="A76" s="190"/>
      <c r="B76" s="187"/>
      <c r="C76" s="187"/>
      <c r="D76" s="187"/>
      <c r="E76" s="45">
        <v>44644</v>
      </c>
      <c r="F76" s="46">
        <v>77</v>
      </c>
      <c r="G76" s="44">
        <v>12</v>
      </c>
      <c r="H76" s="44">
        <v>0</v>
      </c>
      <c r="I76" s="47">
        <v>0</v>
      </c>
      <c r="J76" s="171">
        <v>0</v>
      </c>
    </row>
    <row r="77" spans="1:10">
      <c r="A77" s="190"/>
      <c r="B77" s="187"/>
      <c r="C77" s="187"/>
      <c r="D77" s="187"/>
      <c r="E77" s="45">
        <v>44651</v>
      </c>
      <c r="F77" s="46">
        <v>84</v>
      </c>
      <c r="G77" s="44">
        <v>12</v>
      </c>
      <c r="H77" s="44">
        <v>0</v>
      </c>
      <c r="I77" s="47">
        <v>0</v>
      </c>
      <c r="J77" s="171">
        <v>0</v>
      </c>
    </row>
    <row r="78" spans="1:10" ht="17" thickBot="1">
      <c r="A78" s="191"/>
      <c r="B78" s="193"/>
      <c r="C78" s="193"/>
      <c r="D78" s="193"/>
      <c r="E78" s="172">
        <v>44656</v>
      </c>
      <c r="F78" s="173">
        <v>89</v>
      </c>
      <c r="G78" s="174">
        <v>12</v>
      </c>
      <c r="H78" s="174">
        <v>0</v>
      </c>
      <c r="I78" s="175">
        <v>0</v>
      </c>
      <c r="J78" s="176">
        <v>0</v>
      </c>
    </row>
    <row r="79" spans="1:10">
      <c r="A79" s="189" t="s">
        <v>16473</v>
      </c>
      <c r="B79" s="192" t="s">
        <v>16558</v>
      </c>
      <c r="C79" s="192" t="s">
        <v>16556</v>
      </c>
      <c r="D79" s="192" t="s">
        <v>16692</v>
      </c>
      <c r="E79" s="166">
        <v>44595</v>
      </c>
      <c r="F79" s="167">
        <v>0</v>
      </c>
      <c r="G79" s="168">
        <v>12</v>
      </c>
      <c r="H79" s="168">
        <v>0</v>
      </c>
      <c r="I79" s="169">
        <v>0</v>
      </c>
      <c r="J79" s="170">
        <v>0</v>
      </c>
    </row>
    <row r="80" spans="1:10">
      <c r="A80" s="190"/>
      <c r="B80" s="187"/>
      <c r="C80" s="187"/>
      <c r="D80" s="187"/>
      <c r="E80" s="45">
        <v>44609</v>
      </c>
      <c r="F80" s="46">
        <v>14</v>
      </c>
      <c r="G80" s="44">
        <v>12</v>
      </c>
      <c r="H80" s="44">
        <v>0</v>
      </c>
      <c r="I80" s="47">
        <v>0</v>
      </c>
      <c r="J80" s="171">
        <v>0</v>
      </c>
    </row>
    <row r="81" spans="1:10">
      <c r="A81" s="190"/>
      <c r="B81" s="187"/>
      <c r="C81" s="187"/>
      <c r="D81" s="187"/>
      <c r="E81" s="45">
        <v>44616</v>
      </c>
      <c r="F81" s="46">
        <v>21</v>
      </c>
      <c r="G81" s="44">
        <v>12</v>
      </c>
      <c r="H81" s="44">
        <v>0</v>
      </c>
      <c r="I81" s="47">
        <v>0</v>
      </c>
      <c r="J81" s="171">
        <v>0</v>
      </c>
    </row>
    <row r="82" spans="1:10">
      <c r="A82" s="190"/>
      <c r="B82" s="187"/>
      <c r="C82" s="187"/>
      <c r="D82" s="187"/>
      <c r="E82" s="45">
        <v>44623</v>
      </c>
      <c r="F82" s="46">
        <v>28</v>
      </c>
      <c r="G82" s="44">
        <v>12</v>
      </c>
      <c r="H82" s="44">
        <v>6</v>
      </c>
      <c r="I82" s="47">
        <v>0.5</v>
      </c>
      <c r="J82" s="171">
        <v>297.41265674432117</v>
      </c>
    </row>
    <row r="83" spans="1:10">
      <c r="A83" s="190"/>
      <c r="B83" s="187"/>
      <c r="C83" s="187"/>
      <c r="D83" s="187"/>
      <c r="E83" s="45">
        <v>44631</v>
      </c>
      <c r="F83" s="46">
        <v>36</v>
      </c>
      <c r="G83" s="44">
        <v>12</v>
      </c>
      <c r="H83" s="44">
        <v>0</v>
      </c>
      <c r="I83" s="47">
        <v>0</v>
      </c>
      <c r="J83" s="171">
        <v>0</v>
      </c>
    </row>
    <row r="84" spans="1:10">
      <c r="A84" s="190"/>
      <c r="B84" s="187"/>
      <c r="C84" s="187"/>
      <c r="D84" s="187"/>
      <c r="E84" s="45">
        <v>44637</v>
      </c>
      <c r="F84" s="46">
        <v>42</v>
      </c>
      <c r="G84" s="44">
        <v>12</v>
      </c>
      <c r="H84" s="44">
        <v>0</v>
      </c>
      <c r="I84" s="47">
        <v>0</v>
      </c>
      <c r="J84" s="171">
        <v>0</v>
      </c>
    </row>
    <row r="85" spans="1:10">
      <c r="A85" s="190"/>
      <c r="B85" s="187"/>
      <c r="C85" s="187"/>
      <c r="D85" s="187"/>
      <c r="E85" s="45">
        <v>44644</v>
      </c>
      <c r="F85" s="46">
        <v>49</v>
      </c>
      <c r="G85" s="44">
        <v>12</v>
      </c>
      <c r="H85" s="44">
        <v>0</v>
      </c>
      <c r="I85" s="47">
        <v>0</v>
      </c>
      <c r="J85" s="171">
        <v>0</v>
      </c>
    </row>
    <row r="86" spans="1:10">
      <c r="A86" s="190"/>
      <c r="B86" s="187"/>
      <c r="C86" s="187"/>
      <c r="D86" s="187"/>
      <c r="E86" s="45">
        <v>44651</v>
      </c>
      <c r="F86" s="46">
        <v>56</v>
      </c>
      <c r="G86" s="44">
        <v>12</v>
      </c>
      <c r="H86" s="44">
        <v>0</v>
      </c>
      <c r="I86" s="47">
        <v>0</v>
      </c>
      <c r="J86" s="171">
        <v>0</v>
      </c>
    </row>
    <row r="87" spans="1:10">
      <c r="A87" s="190"/>
      <c r="B87" s="187"/>
      <c r="C87" s="187"/>
      <c r="D87" s="187"/>
      <c r="E87" s="45">
        <v>44657</v>
      </c>
      <c r="F87" s="46">
        <v>62</v>
      </c>
      <c r="G87" s="44">
        <v>12</v>
      </c>
      <c r="H87" s="44">
        <v>0</v>
      </c>
      <c r="I87" s="47">
        <v>0</v>
      </c>
      <c r="J87" s="171">
        <v>0</v>
      </c>
    </row>
    <row r="88" spans="1:10">
      <c r="A88" s="190"/>
      <c r="B88" s="187"/>
      <c r="C88" s="187"/>
      <c r="D88" s="187"/>
      <c r="E88" s="45">
        <v>44665</v>
      </c>
      <c r="F88" s="46">
        <v>70</v>
      </c>
      <c r="G88" s="44">
        <v>12</v>
      </c>
      <c r="H88" s="44">
        <v>0</v>
      </c>
      <c r="I88" s="47">
        <v>0</v>
      </c>
      <c r="J88" s="171">
        <v>0</v>
      </c>
    </row>
    <row r="89" spans="1:10">
      <c r="A89" s="190"/>
      <c r="B89" s="187"/>
      <c r="C89" s="187"/>
      <c r="D89" s="187"/>
      <c r="E89" s="45">
        <v>44672</v>
      </c>
      <c r="F89" s="46">
        <v>77</v>
      </c>
      <c r="G89" s="44">
        <v>12</v>
      </c>
      <c r="H89" s="44">
        <v>0</v>
      </c>
      <c r="I89" s="47">
        <v>0</v>
      </c>
      <c r="J89" s="171">
        <v>0</v>
      </c>
    </row>
    <row r="90" spans="1:10" ht="17" thickBot="1">
      <c r="A90" s="191"/>
      <c r="B90" s="193"/>
      <c r="C90" s="193"/>
      <c r="D90" s="193"/>
      <c r="E90" s="172">
        <v>44678</v>
      </c>
      <c r="F90" s="173">
        <v>83</v>
      </c>
      <c r="G90" s="174">
        <v>12</v>
      </c>
      <c r="H90" s="174">
        <v>0</v>
      </c>
      <c r="I90" s="175">
        <v>0</v>
      </c>
      <c r="J90" s="176">
        <v>0</v>
      </c>
    </row>
    <row r="91" spans="1:10">
      <c r="A91" s="189" t="s">
        <v>16476</v>
      </c>
      <c r="B91" s="192" t="s">
        <v>16558</v>
      </c>
      <c r="C91" s="192" t="s">
        <v>16556</v>
      </c>
      <c r="D91" s="192" t="s">
        <v>16692</v>
      </c>
      <c r="E91" s="166">
        <v>44217</v>
      </c>
      <c r="F91" s="167">
        <v>14</v>
      </c>
      <c r="G91" s="168">
        <v>12</v>
      </c>
      <c r="H91" s="168">
        <v>0</v>
      </c>
      <c r="I91" s="169">
        <v>0</v>
      </c>
      <c r="J91" s="170">
        <v>0</v>
      </c>
    </row>
    <row r="92" spans="1:10">
      <c r="A92" s="190"/>
      <c r="B92" s="187"/>
      <c r="C92" s="187"/>
      <c r="D92" s="187"/>
      <c r="E92" s="45">
        <v>44224</v>
      </c>
      <c r="F92" s="46">
        <v>21</v>
      </c>
      <c r="G92" s="44">
        <v>12</v>
      </c>
      <c r="H92" s="44">
        <v>0</v>
      </c>
      <c r="I92" s="47">
        <v>0</v>
      </c>
      <c r="J92" s="171">
        <v>0</v>
      </c>
    </row>
    <row r="93" spans="1:10">
      <c r="A93" s="190"/>
      <c r="B93" s="187"/>
      <c r="C93" s="187"/>
      <c r="D93" s="187"/>
      <c r="E93" s="45">
        <v>44231</v>
      </c>
      <c r="F93" s="46">
        <v>28</v>
      </c>
      <c r="G93" s="44">
        <v>12</v>
      </c>
      <c r="H93" s="44">
        <v>0</v>
      </c>
      <c r="I93" s="47">
        <v>0</v>
      </c>
      <c r="J93" s="171">
        <v>0</v>
      </c>
    </row>
    <row r="94" spans="1:10">
      <c r="A94" s="190"/>
      <c r="B94" s="187"/>
      <c r="C94" s="187"/>
      <c r="D94" s="187"/>
      <c r="E94" s="45">
        <v>44238</v>
      </c>
      <c r="F94" s="46">
        <v>35</v>
      </c>
      <c r="G94" s="44">
        <v>12</v>
      </c>
      <c r="H94" s="44">
        <v>0</v>
      </c>
      <c r="I94" s="47">
        <v>0</v>
      </c>
      <c r="J94" s="171">
        <v>0</v>
      </c>
    </row>
    <row r="95" spans="1:10">
      <c r="A95" s="190"/>
      <c r="B95" s="187"/>
      <c r="C95" s="187"/>
      <c r="D95" s="187"/>
      <c r="E95" s="45">
        <v>44245</v>
      </c>
      <c r="F95" s="46">
        <v>42</v>
      </c>
      <c r="G95" s="44">
        <v>12</v>
      </c>
      <c r="H95" s="44">
        <v>0</v>
      </c>
      <c r="I95" s="47">
        <v>0</v>
      </c>
      <c r="J95" s="171">
        <v>0</v>
      </c>
    </row>
    <row r="96" spans="1:10">
      <c r="A96" s="190"/>
      <c r="B96" s="187"/>
      <c r="C96" s="187"/>
      <c r="D96" s="187"/>
      <c r="E96" s="45">
        <v>44252</v>
      </c>
      <c r="F96" s="46">
        <v>49</v>
      </c>
      <c r="G96" s="44">
        <v>12</v>
      </c>
      <c r="H96" s="44">
        <v>0</v>
      </c>
      <c r="I96" s="47">
        <v>0</v>
      </c>
      <c r="J96" s="171">
        <v>0</v>
      </c>
    </row>
    <row r="97" spans="1:10">
      <c r="A97" s="190"/>
      <c r="B97" s="187"/>
      <c r="C97" s="187"/>
      <c r="D97" s="187"/>
      <c r="E97" s="45">
        <v>44266</v>
      </c>
      <c r="F97" s="46">
        <v>63</v>
      </c>
      <c r="G97" s="44">
        <v>12</v>
      </c>
      <c r="H97" s="44">
        <v>0</v>
      </c>
      <c r="I97" s="47">
        <v>0</v>
      </c>
      <c r="J97" s="171">
        <v>0</v>
      </c>
    </row>
    <row r="98" spans="1:10">
      <c r="A98" s="190"/>
      <c r="B98" s="187"/>
      <c r="C98" s="187"/>
      <c r="D98" s="187"/>
      <c r="E98" s="45">
        <v>44273</v>
      </c>
      <c r="F98" s="46">
        <v>70</v>
      </c>
      <c r="G98" s="44">
        <v>12</v>
      </c>
      <c r="H98" s="44">
        <v>0</v>
      </c>
      <c r="I98" s="47">
        <v>0</v>
      </c>
      <c r="J98" s="171">
        <v>0</v>
      </c>
    </row>
    <row r="99" spans="1:10" ht="17" thickBot="1">
      <c r="A99" s="191"/>
      <c r="B99" s="193"/>
      <c r="C99" s="193"/>
      <c r="D99" s="193"/>
      <c r="E99" s="172">
        <v>44286</v>
      </c>
      <c r="F99" s="173">
        <v>83</v>
      </c>
      <c r="G99" s="174">
        <v>12</v>
      </c>
      <c r="H99" s="174">
        <v>0</v>
      </c>
      <c r="I99" s="175">
        <v>0</v>
      </c>
      <c r="J99" s="176">
        <v>0</v>
      </c>
    </row>
    <row r="100" spans="1:10">
      <c r="A100" s="189" t="s">
        <v>16479</v>
      </c>
      <c r="B100" s="192" t="s">
        <v>16558</v>
      </c>
      <c r="C100" s="192" t="s">
        <v>16556</v>
      </c>
      <c r="D100" s="192" t="s">
        <v>16692</v>
      </c>
      <c r="E100" s="166">
        <v>44294</v>
      </c>
      <c r="F100" s="167">
        <v>21</v>
      </c>
      <c r="G100" s="168">
        <v>12</v>
      </c>
      <c r="H100" s="168">
        <v>0</v>
      </c>
      <c r="I100" s="169">
        <v>0</v>
      </c>
      <c r="J100" s="170">
        <v>0</v>
      </c>
    </row>
    <row r="101" spans="1:10">
      <c r="A101" s="190"/>
      <c r="B101" s="187"/>
      <c r="C101" s="187"/>
      <c r="D101" s="187"/>
      <c r="E101" s="45">
        <v>44301</v>
      </c>
      <c r="F101" s="46">
        <v>28</v>
      </c>
      <c r="G101" s="44">
        <v>12</v>
      </c>
      <c r="H101" s="44">
        <v>0</v>
      </c>
      <c r="I101" s="47">
        <v>0</v>
      </c>
      <c r="J101" s="171">
        <v>0</v>
      </c>
    </row>
    <row r="102" spans="1:10">
      <c r="A102" s="190"/>
      <c r="B102" s="187"/>
      <c r="C102" s="187"/>
      <c r="D102" s="187"/>
      <c r="E102" s="45">
        <v>44308</v>
      </c>
      <c r="F102" s="46">
        <v>35</v>
      </c>
      <c r="G102" s="44">
        <v>12</v>
      </c>
      <c r="H102" s="44">
        <v>0</v>
      </c>
      <c r="I102" s="47">
        <v>0</v>
      </c>
      <c r="J102" s="171">
        <v>0</v>
      </c>
    </row>
    <row r="103" spans="1:10">
      <c r="A103" s="190"/>
      <c r="B103" s="187"/>
      <c r="C103" s="187"/>
      <c r="D103" s="187"/>
      <c r="E103" s="45">
        <v>44322</v>
      </c>
      <c r="F103" s="46">
        <v>49</v>
      </c>
      <c r="G103" s="44">
        <v>12</v>
      </c>
      <c r="H103" s="44">
        <v>0</v>
      </c>
      <c r="I103" s="47">
        <v>0</v>
      </c>
      <c r="J103" s="171">
        <v>0</v>
      </c>
    </row>
    <row r="104" spans="1:10">
      <c r="A104" s="190"/>
      <c r="B104" s="187"/>
      <c r="C104" s="187"/>
      <c r="D104" s="187"/>
      <c r="E104" s="45">
        <v>44336</v>
      </c>
      <c r="F104" s="46">
        <v>63</v>
      </c>
      <c r="G104" s="44">
        <v>12</v>
      </c>
      <c r="H104" s="44">
        <v>0</v>
      </c>
      <c r="I104" s="47">
        <v>0</v>
      </c>
      <c r="J104" s="171">
        <v>0</v>
      </c>
    </row>
    <row r="105" spans="1:10">
      <c r="A105" s="190"/>
      <c r="B105" s="187"/>
      <c r="C105" s="187"/>
      <c r="D105" s="187"/>
      <c r="E105" s="45">
        <v>44343</v>
      </c>
      <c r="F105" s="46">
        <v>70</v>
      </c>
      <c r="G105" s="44">
        <v>12</v>
      </c>
      <c r="H105" s="44">
        <v>0</v>
      </c>
      <c r="I105" s="47">
        <v>0</v>
      </c>
      <c r="J105" s="171">
        <v>0</v>
      </c>
    </row>
    <row r="106" spans="1:10">
      <c r="A106" s="190"/>
      <c r="B106" s="187"/>
      <c r="C106" s="187"/>
      <c r="D106" s="187"/>
      <c r="E106" s="45">
        <v>44350</v>
      </c>
      <c r="F106" s="46">
        <v>77</v>
      </c>
      <c r="G106" s="44">
        <v>12</v>
      </c>
      <c r="H106" s="44">
        <v>0</v>
      </c>
      <c r="I106" s="47">
        <v>0</v>
      </c>
      <c r="J106" s="171">
        <v>0</v>
      </c>
    </row>
    <row r="107" spans="1:10" ht="17" thickBot="1">
      <c r="A107" s="191"/>
      <c r="B107" s="193"/>
      <c r="C107" s="193"/>
      <c r="D107" s="193"/>
      <c r="E107" s="172">
        <v>44356</v>
      </c>
      <c r="F107" s="173">
        <v>83</v>
      </c>
      <c r="G107" s="174">
        <v>12</v>
      </c>
      <c r="H107" s="174">
        <v>0</v>
      </c>
      <c r="I107" s="175">
        <v>0</v>
      </c>
      <c r="J107" s="176">
        <v>0</v>
      </c>
    </row>
    <row r="108" spans="1:10">
      <c r="A108" s="189" t="s">
        <v>16480</v>
      </c>
      <c r="B108" s="192" t="s">
        <v>16558</v>
      </c>
      <c r="C108" s="192" t="s">
        <v>16556</v>
      </c>
      <c r="D108" s="192" t="s">
        <v>16692</v>
      </c>
      <c r="E108" s="166">
        <v>44231</v>
      </c>
      <c r="F108" s="167">
        <v>0</v>
      </c>
      <c r="G108" s="168">
        <v>12</v>
      </c>
      <c r="H108" s="168">
        <v>0</v>
      </c>
      <c r="I108" s="169">
        <v>0</v>
      </c>
      <c r="J108" s="170">
        <v>0</v>
      </c>
    </row>
    <row r="109" spans="1:10">
      <c r="A109" s="190"/>
      <c r="B109" s="187"/>
      <c r="C109" s="187"/>
      <c r="D109" s="187"/>
      <c r="E109" s="45">
        <v>44245</v>
      </c>
      <c r="F109" s="46">
        <v>14</v>
      </c>
      <c r="G109" s="44">
        <v>12</v>
      </c>
      <c r="H109" s="44">
        <v>0</v>
      </c>
      <c r="I109" s="47">
        <v>0</v>
      </c>
      <c r="J109" s="171">
        <v>0</v>
      </c>
    </row>
    <row r="110" spans="1:10">
      <c r="A110" s="190"/>
      <c r="B110" s="187"/>
      <c r="C110" s="187"/>
      <c r="D110" s="187"/>
      <c r="E110" s="45">
        <v>44259</v>
      </c>
      <c r="F110" s="46">
        <v>28</v>
      </c>
      <c r="G110" s="44">
        <v>12</v>
      </c>
      <c r="H110" s="44">
        <v>0</v>
      </c>
      <c r="I110" s="47">
        <v>0</v>
      </c>
      <c r="J110" s="171">
        <v>0</v>
      </c>
    </row>
    <row r="111" spans="1:10">
      <c r="A111" s="190"/>
      <c r="B111" s="187"/>
      <c r="C111" s="187"/>
      <c r="D111" s="187"/>
      <c r="E111" s="45">
        <v>44273</v>
      </c>
      <c r="F111" s="46">
        <v>42</v>
      </c>
      <c r="G111" s="44">
        <v>12</v>
      </c>
      <c r="H111" s="44">
        <v>0</v>
      </c>
      <c r="I111" s="47">
        <v>0</v>
      </c>
      <c r="J111" s="171">
        <v>0</v>
      </c>
    </row>
    <row r="112" spans="1:10">
      <c r="A112" s="190"/>
      <c r="B112" s="187"/>
      <c r="C112" s="187"/>
      <c r="D112" s="187"/>
      <c r="E112" s="45">
        <v>44280</v>
      </c>
      <c r="F112" s="46">
        <v>49</v>
      </c>
      <c r="G112" s="44">
        <v>12</v>
      </c>
      <c r="H112" s="44">
        <v>0</v>
      </c>
      <c r="I112" s="47">
        <v>0</v>
      </c>
      <c r="J112" s="171">
        <v>0</v>
      </c>
    </row>
    <row r="113" spans="1:10">
      <c r="A113" s="190"/>
      <c r="B113" s="187"/>
      <c r="C113" s="187"/>
      <c r="D113" s="187"/>
      <c r="E113" s="45">
        <v>44287</v>
      </c>
      <c r="F113" s="46">
        <v>56</v>
      </c>
      <c r="G113" s="44">
        <v>12</v>
      </c>
      <c r="H113" s="44">
        <v>0</v>
      </c>
      <c r="I113" s="47">
        <v>0</v>
      </c>
      <c r="J113" s="171">
        <v>0</v>
      </c>
    </row>
    <row r="114" spans="1:10">
      <c r="A114" s="190"/>
      <c r="B114" s="187"/>
      <c r="C114" s="187"/>
      <c r="D114" s="187"/>
      <c r="E114" s="45">
        <v>44294</v>
      </c>
      <c r="F114" s="46">
        <v>63</v>
      </c>
      <c r="G114" s="44">
        <v>12</v>
      </c>
      <c r="H114" s="44">
        <v>0</v>
      </c>
      <c r="I114" s="47">
        <v>0</v>
      </c>
      <c r="J114" s="171">
        <v>0</v>
      </c>
    </row>
    <row r="115" spans="1:10">
      <c r="A115" s="190"/>
      <c r="B115" s="187"/>
      <c r="C115" s="187"/>
      <c r="D115" s="187"/>
      <c r="E115" s="45">
        <v>44301</v>
      </c>
      <c r="F115" s="46">
        <v>70</v>
      </c>
      <c r="G115" s="44">
        <v>12</v>
      </c>
      <c r="H115" s="44">
        <v>0</v>
      </c>
      <c r="I115" s="47">
        <v>0</v>
      </c>
      <c r="J115" s="171">
        <v>0</v>
      </c>
    </row>
    <row r="116" spans="1:10">
      <c r="A116" s="190"/>
      <c r="B116" s="187"/>
      <c r="C116" s="187"/>
      <c r="D116" s="187"/>
      <c r="E116" s="45">
        <v>44308</v>
      </c>
      <c r="F116" s="46">
        <v>77</v>
      </c>
      <c r="G116" s="44">
        <v>12</v>
      </c>
      <c r="H116" s="44">
        <v>0</v>
      </c>
      <c r="I116" s="47">
        <v>0</v>
      </c>
      <c r="J116" s="171">
        <v>0</v>
      </c>
    </row>
    <row r="117" spans="1:10" ht="17" thickBot="1">
      <c r="A117" s="191"/>
      <c r="B117" s="193"/>
      <c r="C117" s="193"/>
      <c r="D117" s="193"/>
      <c r="E117" s="172">
        <v>44312</v>
      </c>
      <c r="F117" s="173">
        <v>81</v>
      </c>
      <c r="G117" s="174">
        <v>12</v>
      </c>
      <c r="H117" s="174">
        <v>0</v>
      </c>
      <c r="I117" s="175">
        <v>0</v>
      </c>
      <c r="J117" s="176">
        <v>0</v>
      </c>
    </row>
  </sheetData>
  <mergeCells count="48">
    <mergeCell ref="A2:A13"/>
    <mergeCell ref="B2:B13"/>
    <mergeCell ref="C2:C13"/>
    <mergeCell ref="D2:D13"/>
    <mergeCell ref="A14:A22"/>
    <mergeCell ref="B14:B22"/>
    <mergeCell ref="C14:C22"/>
    <mergeCell ref="D14:D22"/>
    <mergeCell ref="A23:A30"/>
    <mergeCell ref="B23:B30"/>
    <mergeCell ref="C23:C30"/>
    <mergeCell ref="D23:D30"/>
    <mergeCell ref="A31:A34"/>
    <mergeCell ref="B31:B34"/>
    <mergeCell ref="C31:C34"/>
    <mergeCell ref="D31:D34"/>
    <mergeCell ref="A35:A47"/>
    <mergeCell ref="B35:B47"/>
    <mergeCell ref="C35:C47"/>
    <mergeCell ref="D35:D47"/>
    <mergeCell ref="A48:A55"/>
    <mergeCell ref="B48:B55"/>
    <mergeCell ref="C48:C55"/>
    <mergeCell ref="D48:D55"/>
    <mergeCell ref="A56:A66"/>
    <mergeCell ref="B56:B66"/>
    <mergeCell ref="C56:C66"/>
    <mergeCell ref="D56:D66"/>
    <mergeCell ref="A67:A78"/>
    <mergeCell ref="B67:B78"/>
    <mergeCell ref="C67:C78"/>
    <mergeCell ref="D67:D78"/>
    <mergeCell ref="A79:A90"/>
    <mergeCell ref="B79:B90"/>
    <mergeCell ref="C79:C90"/>
    <mergeCell ref="D79:D90"/>
    <mergeCell ref="A91:A99"/>
    <mergeCell ref="B91:B99"/>
    <mergeCell ref="C91:C99"/>
    <mergeCell ref="D91:D99"/>
    <mergeCell ref="A100:A107"/>
    <mergeCell ref="B100:B107"/>
    <mergeCell ref="C100:C107"/>
    <mergeCell ref="D100:D107"/>
    <mergeCell ref="A108:A117"/>
    <mergeCell ref="B108:B117"/>
    <mergeCell ref="C108:C117"/>
    <mergeCell ref="D108:D1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5CC8-EFAF-484B-B8DD-66A2DAD2CCCB}">
  <dimension ref="A1:Y465"/>
  <sheetViews>
    <sheetView showGridLines="0" topLeftCell="G1" workbookViewId="0">
      <selection activeCell="Q4" sqref="Q4"/>
    </sheetView>
  </sheetViews>
  <sheetFormatPr baseColWidth="10" defaultRowHeight="16"/>
  <cols>
    <col min="1" max="1" width="0.1640625" style="132" customWidth="1"/>
    <col min="2" max="2" width="37.5" style="132" customWidth="1"/>
    <col min="3" max="3" width="25.6640625" style="132" customWidth="1"/>
    <col min="4" max="4" width="0.1640625" style="132" customWidth="1"/>
    <col min="5" max="5" width="9.5" style="132" customWidth="1"/>
    <col min="6" max="6" width="23.6640625" style="132" customWidth="1"/>
    <col min="7" max="7" width="37.5" style="132" customWidth="1"/>
    <col min="8" max="8" width="14.5" style="132" customWidth="1"/>
    <col min="9" max="9" width="9.5" style="132" customWidth="1"/>
    <col min="10" max="10" width="13.6640625" style="132" customWidth="1"/>
    <col min="11" max="11" width="15.83203125" style="132" customWidth="1"/>
    <col min="12" max="13" width="9.5" style="132" customWidth="1"/>
    <col min="14" max="14" width="11.83203125" style="132" customWidth="1"/>
    <col min="15" max="18" width="10.83203125" style="132"/>
    <col min="19" max="19" width="13.6640625" style="132" customWidth="1"/>
    <col min="20" max="20" width="17" style="132" customWidth="1"/>
    <col min="21" max="22" width="14.6640625" style="132" customWidth="1"/>
    <col min="23" max="23" width="16" style="147" customWidth="1"/>
    <col min="24" max="24" width="13.1640625" style="132" customWidth="1"/>
    <col min="25" max="25" width="10.83203125" style="147"/>
    <col min="26" max="16384" width="10.83203125" style="132"/>
  </cols>
  <sheetData>
    <row r="1" spans="1:25" ht="57">
      <c r="A1" s="117"/>
      <c r="B1" s="117" t="s">
        <v>76</v>
      </c>
      <c r="C1" s="118" t="s">
        <v>0</v>
      </c>
      <c r="D1" s="118"/>
      <c r="E1" s="118" t="s">
        <v>16573</v>
      </c>
      <c r="F1" s="118" t="s">
        <v>16574</v>
      </c>
      <c r="G1" s="119" t="s">
        <v>16575</v>
      </c>
      <c r="H1" s="194" t="s">
        <v>16627</v>
      </c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6"/>
      <c r="T1" s="117" t="s">
        <v>16551</v>
      </c>
      <c r="U1" s="117" t="s">
        <v>16552</v>
      </c>
      <c r="V1" s="121" t="s">
        <v>16576</v>
      </c>
      <c r="W1" s="145" t="s">
        <v>16577</v>
      </c>
      <c r="X1" s="122" t="s">
        <v>16578</v>
      </c>
      <c r="Y1" s="145" t="s">
        <v>16579</v>
      </c>
    </row>
    <row r="2" spans="1:25" ht="18">
      <c r="A2" s="142"/>
      <c r="B2" s="132" t="s">
        <v>16471</v>
      </c>
      <c r="C2" s="120" t="s">
        <v>16635</v>
      </c>
      <c r="D2" s="120"/>
      <c r="E2" s="120">
        <v>140.30000000000001</v>
      </c>
      <c r="F2" s="120">
        <v>5</v>
      </c>
      <c r="G2" s="124">
        <f>(F2*E2)</f>
        <v>701.5</v>
      </c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3"/>
      <c r="T2" s="120">
        <v>12</v>
      </c>
      <c r="U2" s="120">
        <v>1</v>
      </c>
      <c r="V2" s="126">
        <f>U2/T2</f>
        <v>8.3333333333333329E-2</v>
      </c>
      <c r="W2" s="146">
        <f>AVERAGE(H4:S4)</f>
        <v>0.71836305248054766</v>
      </c>
      <c r="X2" s="125">
        <f>STDEV(H4:S4)</f>
        <v>2.4884826103531528</v>
      </c>
      <c r="Y2" s="146">
        <f>MEDIAN(H4:S4)</f>
        <v>0</v>
      </c>
    </row>
    <row r="3" spans="1:25" ht="18">
      <c r="A3" s="143"/>
      <c r="B3" s="132" t="s">
        <v>16471</v>
      </c>
      <c r="C3" s="120"/>
      <c r="D3" s="120"/>
      <c r="E3" s="120"/>
      <c r="F3" s="120"/>
      <c r="G3" s="131" t="s">
        <v>16580</v>
      </c>
      <c r="H3" s="132">
        <v>0</v>
      </c>
      <c r="I3" s="132">
        <v>0</v>
      </c>
      <c r="J3" s="132">
        <v>0</v>
      </c>
      <c r="K3" s="132">
        <v>0</v>
      </c>
      <c r="L3" s="132">
        <v>0</v>
      </c>
      <c r="M3" s="132">
        <v>0</v>
      </c>
      <c r="N3" s="132">
        <v>0</v>
      </c>
      <c r="O3" s="132">
        <v>0</v>
      </c>
      <c r="P3" s="132">
        <v>0</v>
      </c>
      <c r="Q3" s="133">
        <v>6.04718017578125</v>
      </c>
      <c r="R3" s="132">
        <v>0</v>
      </c>
      <c r="S3" s="132">
        <v>0</v>
      </c>
      <c r="T3" s="134"/>
      <c r="U3" s="120"/>
      <c r="V3" s="120"/>
      <c r="W3" s="146"/>
      <c r="X3" s="120"/>
      <c r="Y3" s="146"/>
    </row>
    <row r="4" spans="1:25" ht="18">
      <c r="A4" s="120"/>
      <c r="B4" s="132" t="s">
        <v>16471</v>
      </c>
      <c r="C4" s="120"/>
      <c r="D4" s="120"/>
      <c r="E4" s="120"/>
      <c r="F4" s="120"/>
      <c r="G4" s="135" t="s">
        <v>16581</v>
      </c>
      <c r="H4" s="125">
        <f t="shared" ref="H4:S4" si="0">1000*H3/$G2</f>
        <v>0</v>
      </c>
      <c r="I4" s="125">
        <f t="shared" si="0"/>
        <v>0</v>
      </c>
      <c r="J4" s="125">
        <f t="shared" si="0"/>
        <v>0</v>
      </c>
      <c r="K4" s="125">
        <f t="shared" si="0"/>
        <v>0</v>
      </c>
      <c r="L4" s="125">
        <f t="shared" si="0"/>
        <v>0</v>
      </c>
      <c r="M4" s="125">
        <f t="shared" si="0"/>
        <v>0</v>
      </c>
      <c r="N4" s="140">
        <f t="shared" si="0"/>
        <v>0</v>
      </c>
      <c r="O4" s="140">
        <f t="shared" si="0"/>
        <v>0</v>
      </c>
      <c r="P4" s="140">
        <f t="shared" si="0"/>
        <v>0</v>
      </c>
      <c r="Q4" s="140">
        <f t="shared" si="0"/>
        <v>8.6203566297665724</v>
      </c>
      <c r="R4" s="140">
        <f t="shared" si="0"/>
        <v>0</v>
      </c>
      <c r="S4" s="140">
        <f t="shared" si="0"/>
        <v>0</v>
      </c>
      <c r="T4" s="134"/>
      <c r="U4" s="120"/>
      <c r="V4" s="120"/>
      <c r="W4" s="146"/>
      <c r="X4" s="120"/>
      <c r="Y4" s="146"/>
    </row>
    <row r="5" spans="1:25" ht="18">
      <c r="A5" s="123"/>
      <c r="B5" s="132" t="s">
        <v>16471</v>
      </c>
      <c r="C5" s="123"/>
    </row>
    <row r="6" spans="1:25" ht="18">
      <c r="A6" s="143"/>
      <c r="B6" s="132" t="s">
        <v>16471</v>
      </c>
      <c r="C6" s="120" t="s">
        <v>16636</v>
      </c>
      <c r="D6" s="120"/>
      <c r="E6" s="120">
        <v>35.9</v>
      </c>
      <c r="F6" s="120">
        <v>5</v>
      </c>
      <c r="G6" s="124">
        <f>(F6*E6)</f>
        <v>179.5</v>
      </c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3"/>
      <c r="T6" s="120">
        <v>12</v>
      </c>
      <c r="U6" s="120">
        <v>0</v>
      </c>
      <c r="V6" s="126">
        <f>U6/T6</f>
        <v>0</v>
      </c>
      <c r="W6" s="146">
        <f>AVERAGE(H8:S8)</f>
        <v>0</v>
      </c>
      <c r="X6" s="125">
        <f>STDEV(H8:S8)</f>
        <v>0</v>
      </c>
      <c r="Y6" s="146">
        <f>MEDIAN(H8:S8)</f>
        <v>0</v>
      </c>
    </row>
    <row r="7" spans="1:25" ht="19">
      <c r="A7" s="143"/>
      <c r="B7" s="132" t="s">
        <v>16471</v>
      </c>
      <c r="C7" s="120"/>
      <c r="D7" s="120"/>
      <c r="E7" s="120"/>
      <c r="F7" s="120"/>
      <c r="G7" s="131" t="s">
        <v>16580</v>
      </c>
      <c r="H7" s="125">
        <v>0</v>
      </c>
      <c r="I7" s="125">
        <v>0</v>
      </c>
      <c r="J7" s="125">
        <v>0</v>
      </c>
      <c r="K7" s="125">
        <v>0</v>
      </c>
      <c r="L7" s="125">
        <v>0</v>
      </c>
      <c r="M7" s="125">
        <v>0</v>
      </c>
      <c r="N7" s="141">
        <v>0</v>
      </c>
      <c r="O7" s="140">
        <v>0</v>
      </c>
      <c r="P7" s="140">
        <v>0</v>
      </c>
      <c r="Q7" s="140">
        <v>0</v>
      </c>
      <c r="R7" s="140">
        <v>0</v>
      </c>
      <c r="S7" s="140">
        <v>0</v>
      </c>
      <c r="T7" s="134"/>
      <c r="U7" s="120"/>
      <c r="V7" s="120"/>
      <c r="W7" s="146"/>
      <c r="X7" s="120"/>
      <c r="Y7" s="146"/>
    </row>
    <row r="8" spans="1:25" ht="18">
      <c r="A8" s="120"/>
      <c r="B8" s="132" t="s">
        <v>16471</v>
      </c>
      <c r="C8" s="120"/>
      <c r="D8" s="120"/>
      <c r="E8" s="120"/>
      <c r="F8" s="120"/>
      <c r="G8" s="135" t="s">
        <v>16581</v>
      </c>
      <c r="H8" s="125">
        <f t="shared" ref="H8:S8" si="1">1000*H7/$G6</f>
        <v>0</v>
      </c>
      <c r="I8" s="125">
        <f t="shared" si="1"/>
        <v>0</v>
      </c>
      <c r="J8" s="125">
        <f t="shared" si="1"/>
        <v>0</v>
      </c>
      <c r="K8" s="125">
        <f t="shared" si="1"/>
        <v>0</v>
      </c>
      <c r="L8" s="125">
        <f t="shared" si="1"/>
        <v>0</v>
      </c>
      <c r="M8" s="125">
        <f t="shared" si="1"/>
        <v>0</v>
      </c>
      <c r="N8" s="140">
        <f t="shared" si="1"/>
        <v>0</v>
      </c>
      <c r="O8" s="140">
        <f t="shared" si="1"/>
        <v>0</v>
      </c>
      <c r="P8" s="140">
        <f t="shared" si="1"/>
        <v>0</v>
      </c>
      <c r="Q8" s="140">
        <f t="shared" si="1"/>
        <v>0</v>
      </c>
      <c r="R8" s="140">
        <f t="shared" si="1"/>
        <v>0</v>
      </c>
      <c r="S8" s="140">
        <f t="shared" si="1"/>
        <v>0</v>
      </c>
      <c r="T8" s="134"/>
      <c r="U8" s="120"/>
      <c r="V8" s="120"/>
      <c r="W8" s="146"/>
      <c r="X8" s="120"/>
      <c r="Y8" s="146"/>
    </row>
    <row r="9" spans="1:25" ht="18">
      <c r="A9" s="123"/>
      <c r="B9" s="132" t="s">
        <v>16471</v>
      </c>
      <c r="C9" s="123"/>
      <c r="D9" s="120"/>
      <c r="E9" s="120"/>
      <c r="F9" s="120"/>
      <c r="G9" s="124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3"/>
      <c r="T9" s="120"/>
      <c r="U9" s="120"/>
      <c r="V9" s="126"/>
      <c r="W9" s="146"/>
      <c r="X9" s="125"/>
      <c r="Y9" s="146"/>
    </row>
    <row r="10" spans="1:25" ht="18">
      <c r="A10" s="143"/>
      <c r="B10" s="132" t="s">
        <v>16471</v>
      </c>
      <c r="C10" s="120" t="s">
        <v>16637</v>
      </c>
      <c r="D10" s="120"/>
      <c r="E10" s="120">
        <v>87.4</v>
      </c>
      <c r="F10" s="120">
        <v>5</v>
      </c>
      <c r="G10" s="124">
        <f>(F10*E10)</f>
        <v>437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3"/>
      <c r="T10" s="120">
        <v>12</v>
      </c>
      <c r="U10" s="120">
        <v>0</v>
      </c>
      <c r="V10" s="126">
        <f>U10/T10</f>
        <v>0</v>
      </c>
      <c r="W10" s="146">
        <f>AVERAGE(H12:S12)</f>
        <v>0</v>
      </c>
      <c r="X10" s="125">
        <f>STDEV(H12:S12)</f>
        <v>0</v>
      </c>
      <c r="Y10" s="146">
        <f>MEDIAN(H12:S12)</f>
        <v>0</v>
      </c>
    </row>
    <row r="11" spans="1:25" ht="19">
      <c r="A11" s="143"/>
      <c r="B11" s="132" t="s">
        <v>16471</v>
      </c>
      <c r="C11" s="120"/>
      <c r="D11" s="120"/>
      <c r="E11" s="120"/>
      <c r="F11" s="120"/>
      <c r="G11" s="131" t="s">
        <v>16580</v>
      </c>
      <c r="H11" s="125">
        <v>0</v>
      </c>
      <c r="I11" s="125">
        <v>0</v>
      </c>
      <c r="J11" s="125">
        <v>0</v>
      </c>
      <c r="K11" s="125">
        <v>0</v>
      </c>
      <c r="L11" s="125">
        <v>0</v>
      </c>
      <c r="M11" s="125">
        <v>0</v>
      </c>
      <c r="N11" s="141">
        <v>0</v>
      </c>
      <c r="O11" s="140">
        <v>0</v>
      </c>
      <c r="P11" s="140">
        <v>0</v>
      </c>
      <c r="Q11" s="140">
        <v>0</v>
      </c>
      <c r="R11" s="140">
        <v>0</v>
      </c>
      <c r="S11" s="140">
        <v>0</v>
      </c>
      <c r="T11" s="134"/>
      <c r="U11" s="120"/>
      <c r="V11" s="120"/>
      <c r="W11" s="146"/>
      <c r="X11" s="120"/>
      <c r="Y11" s="146"/>
    </row>
    <row r="12" spans="1:25" ht="18">
      <c r="A12" s="120"/>
      <c r="B12" s="132" t="s">
        <v>16471</v>
      </c>
      <c r="C12" s="120"/>
      <c r="D12" s="120"/>
      <c r="E12" s="120"/>
      <c r="F12" s="120"/>
      <c r="G12" s="135" t="s">
        <v>16581</v>
      </c>
      <c r="H12" s="125">
        <f t="shared" ref="H12:S12" si="2">1000*H11/$G10</f>
        <v>0</v>
      </c>
      <c r="I12" s="125">
        <f t="shared" si="2"/>
        <v>0</v>
      </c>
      <c r="J12" s="125">
        <f t="shared" si="2"/>
        <v>0</v>
      </c>
      <c r="K12" s="125">
        <f t="shared" si="2"/>
        <v>0</v>
      </c>
      <c r="L12" s="125">
        <f t="shared" si="2"/>
        <v>0</v>
      </c>
      <c r="M12" s="125">
        <f t="shared" si="2"/>
        <v>0</v>
      </c>
      <c r="N12" s="140">
        <f t="shared" si="2"/>
        <v>0</v>
      </c>
      <c r="O12" s="140">
        <f t="shared" si="2"/>
        <v>0</v>
      </c>
      <c r="P12" s="140">
        <f t="shared" si="2"/>
        <v>0</v>
      </c>
      <c r="Q12" s="140">
        <f t="shared" si="2"/>
        <v>0</v>
      </c>
      <c r="R12" s="140">
        <f t="shared" si="2"/>
        <v>0</v>
      </c>
      <c r="S12" s="140">
        <f t="shared" si="2"/>
        <v>0</v>
      </c>
      <c r="T12" s="134"/>
      <c r="U12" s="120"/>
      <c r="V12" s="120"/>
      <c r="W12" s="146"/>
      <c r="X12" s="120"/>
      <c r="Y12" s="146"/>
    </row>
    <row r="13" spans="1:25" ht="19">
      <c r="B13" s="132" t="s">
        <v>16471</v>
      </c>
      <c r="D13" s="120"/>
      <c r="E13" s="120"/>
      <c r="F13" s="120"/>
      <c r="G13" s="131"/>
      <c r="H13" s="125"/>
      <c r="I13" s="125"/>
      <c r="J13" s="125"/>
      <c r="K13" s="125"/>
      <c r="L13" s="125"/>
      <c r="M13" s="125"/>
      <c r="N13" s="141"/>
      <c r="O13" s="140"/>
      <c r="P13" s="140"/>
      <c r="Q13" s="140"/>
      <c r="R13" s="140"/>
      <c r="S13" s="140"/>
      <c r="T13" s="134"/>
      <c r="U13" s="120"/>
      <c r="V13" s="120"/>
      <c r="W13" s="146"/>
      <c r="X13" s="120"/>
      <c r="Y13" s="146"/>
    </row>
    <row r="14" spans="1:25" ht="18">
      <c r="A14" s="143"/>
      <c r="B14" s="132" t="s">
        <v>16471</v>
      </c>
      <c r="C14" s="120" t="s">
        <v>16638</v>
      </c>
      <c r="D14" s="120"/>
      <c r="E14" s="120">
        <v>115.7</v>
      </c>
      <c r="F14" s="120">
        <v>5</v>
      </c>
      <c r="G14" s="124">
        <f>(F14*E14)</f>
        <v>578.5</v>
      </c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3"/>
      <c r="T14" s="120">
        <v>12</v>
      </c>
      <c r="U14" s="120">
        <v>0</v>
      </c>
      <c r="V14" s="126">
        <f>U14/T14</f>
        <v>0</v>
      </c>
      <c r="W14" s="146">
        <f>AVERAGE(H16:S16)</f>
        <v>0</v>
      </c>
      <c r="X14" s="125">
        <f>STDEV(H16:S16)</f>
        <v>0</v>
      </c>
      <c r="Y14" s="146">
        <f>MEDIAN(H16:S16)</f>
        <v>0</v>
      </c>
    </row>
    <row r="15" spans="1:25" ht="19">
      <c r="A15" s="143"/>
      <c r="B15" s="132" t="s">
        <v>16471</v>
      </c>
      <c r="C15" s="120"/>
      <c r="D15" s="120"/>
      <c r="E15" s="120"/>
      <c r="F15" s="120"/>
      <c r="G15" s="131" t="s">
        <v>16580</v>
      </c>
      <c r="H15" s="125">
        <v>0</v>
      </c>
      <c r="I15" s="125">
        <v>0</v>
      </c>
      <c r="J15" s="125">
        <v>0</v>
      </c>
      <c r="K15" s="125">
        <v>0</v>
      </c>
      <c r="L15" s="125">
        <v>0</v>
      </c>
      <c r="M15" s="125">
        <v>0</v>
      </c>
      <c r="N15" s="141">
        <v>0</v>
      </c>
      <c r="O15" s="140">
        <v>0</v>
      </c>
      <c r="P15" s="140">
        <v>0</v>
      </c>
      <c r="Q15" s="140">
        <v>0</v>
      </c>
      <c r="R15" s="140">
        <v>0</v>
      </c>
      <c r="S15" s="140">
        <v>0</v>
      </c>
      <c r="T15" s="134"/>
      <c r="U15" s="120"/>
      <c r="V15" s="120"/>
      <c r="W15" s="146"/>
      <c r="X15" s="120"/>
      <c r="Y15" s="146"/>
    </row>
    <row r="16" spans="1:25" ht="18">
      <c r="A16" s="120"/>
      <c r="B16" s="132" t="s">
        <v>16471</v>
      </c>
      <c r="C16" s="120"/>
      <c r="D16" s="120"/>
      <c r="E16" s="120"/>
      <c r="F16" s="120"/>
      <c r="G16" s="135" t="s">
        <v>16581</v>
      </c>
      <c r="H16" s="125">
        <f t="shared" ref="H16:S16" si="3">1000*H15/$G14</f>
        <v>0</v>
      </c>
      <c r="I16" s="125">
        <f t="shared" si="3"/>
        <v>0</v>
      </c>
      <c r="J16" s="125">
        <f t="shared" si="3"/>
        <v>0</v>
      </c>
      <c r="K16" s="125">
        <f t="shared" si="3"/>
        <v>0</v>
      </c>
      <c r="L16" s="125">
        <f t="shared" si="3"/>
        <v>0</v>
      </c>
      <c r="M16" s="125">
        <f t="shared" si="3"/>
        <v>0</v>
      </c>
      <c r="N16" s="140">
        <f t="shared" si="3"/>
        <v>0</v>
      </c>
      <c r="O16" s="140">
        <f t="shared" si="3"/>
        <v>0</v>
      </c>
      <c r="P16" s="140">
        <f t="shared" si="3"/>
        <v>0</v>
      </c>
      <c r="Q16" s="140">
        <f t="shared" si="3"/>
        <v>0</v>
      </c>
      <c r="R16" s="140">
        <f t="shared" si="3"/>
        <v>0</v>
      </c>
      <c r="S16" s="140">
        <f t="shared" si="3"/>
        <v>0</v>
      </c>
      <c r="T16" s="134"/>
      <c r="U16" s="120"/>
      <c r="V16" s="120"/>
      <c r="W16" s="146"/>
      <c r="X16" s="120"/>
      <c r="Y16" s="146"/>
    </row>
    <row r="17" spans="1:25" ht="18">
      <c r="A17" s="123"/>
      <c r="B17" s="132" t="s">
        <v>16471</v>
      </c>
      <c r="C17" s="123"/>
    </row>
    <row r="18" spans="1:25" ht="18">
      <c r="A18" s="143"/>
      <c r="B18" s="132" t="s">
        <v>16471</v>
      </c>
      <c r="C18" s="120" t="s">
        <v>16639</v>
      </c>
      <c r="D18" s="120"/>
      <c r="E18" s="120">
        <v>286</v>
      </c>
      <c r="F18" s="120">
        <v>5</v>
      </c>
      <c r="G18" s="124">
        <f>(F18*E18)</f>
        <v>1430</v>
      </c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3"/>
      <c r="T18" s="120">
        <v>12</v>
      </c>
      <c r="U18" s="120">
        <v>2</v>
      </c>
      <c r="V18" s="126">
        <f>U18/T18</f>
        <v>0.16666666666666666</v>
      </c>
      <c r="W18" s="146">
        <f>AVERAGE(H20:S20)</f>
        <v>0.35582456416461294</v>
      </c>
      <c r="X18" s="125">
        <f>STDEV(H20:S20)</f>
        <v>0.91459428636506834</v>
      </c>
      <c r="Y18" s="146">
        <f>MEDIAN(H20:S20)</f>
        <v>0</v>
      </c>
    </row>
    <row r="19" spans="1:25" ht="18">
      <c r="A19" s="143"/>
      <c r="B19" s="132" t="s">
        <v>16471</v>
      </c>
      <c r="C19" s="120"/>
      <c r="D19" s="120"/>
      <c r="E19" s="120"/>
      <c r="F19" s="120"/>
      <c r="G19" s="131" t="s">
        <v>16580</v>
      </c>
      <c r="H19" s="132">
        <v>0</v>
      </c>
      <c r="I19" s="132">
        <v>0</v>
      </c>
      <c r="J19" s="132">
        <v>0</v>
      </c>
      <c r="K19" s="132">
        <v>0</v>
      </c>
      <c r="L19" s="132">
        <v>0</v>
      </c>
      <c r="M19" s="132">
        <v>0</v>
      </c>
      <c r="N19" s="132">
        <v>0</v>
      </c>
      <c r="O19" s="132">
        <v>0</v>
      </c>
      <c r="P19" s="133">
        <v>4.333859920501709</v>
      </c>
      <c r="Q19" s="133">
        <v>1.7720896005630493</v>
      </c>
      <c r="R19" s="132">
        <v>0</v>
      </c>
      <c r="S19" s="132">
        <v>0</v>
      </c>
      <c r="T19" s="134"/>
      <c r="U19" s="120"/>
      <c r="V19" s="120"/>
      <c r="W19" s="146"/>
      <c r="X19" s="120"/>
      <c r="Y19" s="146"/>
    </row>
    <row r="20" spans="1:25" ht="18">
      <c r="A20" s="120"/>
      <c r="B20" s="132" t="s">
        <v>16471</v>
      </c>
      <c r="C20" s="120"/>
      <c r="D20" s="120"/>
      <c r="E20" s="120"/>
      <c r="F20" s="120"/>
      <c r="G20" s="135" t="s">
        <v>16581</v>
      </c>
      <c r="H20" s="125">
        <f t="shared" ref="H20:S20" si="4">1000*H19/$G18</f>
        <v>0</v>
      </c>
      <c r="I20" s="125">
        <f t="shared" si="4"/>
        <v>0</v>
      </c>
      <c r="J20" s="125">
        <f t="shared" si="4"/>
        <v>0</v>
      </c>
      <c r="K20" s="125">
        <f t="shared" si="4"/>
        <v>0</v>
      </c>
      <c r="L20" s="125">
        <f t="shared" si="4"/>
        <v>0</v>
      </c>
      <c r="M20" s="125">
        <f t="shared" si="4"/>
        <v>0</v>
      </c>
      <c r="N20" s="140">
        <f t="shared" si="4"/>
        <v>0</v>
      </c>
      <c r="O20" s="140">
        <f t="shared" si="4"/>
        <v>0</v>
      </c>
      <c r="P20" s="140">
        <f t="shared" si="4"/>
        <v>3.0306712730781182</v>
      </c>
      <c r="Q20" s="140">
        <f t="shared" si="4"/>
        <v>1.2392234968972373</v>
      </c>
      <c r="R20" s="140">
        <f t="shared" si="4"/>
        <v>0</v>
      </c>
      <c r="S20" s="140">
        <f t="shared" si="4"/>
        <v>0</v>
      </c>
      <c r="T20" s="134"/>
      <c r="U20" s="120"/>
      <c r="V20" s="120"/>
      <c r="W20" s="146"/>
      <c r="X20" s="120"/>
      <c r="Y20" s="146"/>
    </row>
    <row r="21" spans="1:25" ht="18">
      <c r="A21" s="123"/>
      <c r="B21" s="132" t="s">
        <v>16471</v>
      </c>
      <c r="C21" s="123"/>
    </row>
    <row r="22" spans="1:25" ht="18">
      <c r="A22" s="143"/>
      <c r="B22" s="132" t="s">
        <v>16471</v>
      </c>
      <c r="C22" s="120" t="s">
        <v>16640</v>
      </c>
      <c r="D22" s="120"/>
      <c r="E22" s="120">
        <v>132.30000000000001</v>
      </c>
      <c r="F22" s="120">
        <v>5</v>
      </c>
      <c r="G22" s="124">
        <f>(F22*E22)</f>
        <v>661.5</v>
      </c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3"/>
      <c r="T22" s="120">
        <v>12</v>
      </c>
      <c r="U22" s="120">
        <v>0</v>
      </c>
      <c r="V22" s="126">
        <f>U22/T22</f>
        <v>0</v>
      </c>
      <c r="W22" s="146">
        <f>AVERAGE(H24:S24)</f>
        <v>0</v>
      </c>
      <c r="X22" s="125">
        <f>STDEV(H24:S24)</f>
        <v>0</v>
      </c>
      <c r="Y22" s="146">
        <f>MEDIAN(H24:S24)</f>
        <v>0</v>
      </c>
    </row>
    <row r="23" spans="1:25" ht="19">
      <c r="A23" s="143"/>
      <c r="B23" s="132" t="s">
        <v>16471</v>
      </c>
      <c r="C23" s="120"/>
      <c r="D23" s="120"/>
      <c r="E23" s="120"/>
      <c r="F23" s="120"/>
      <c r="G23" s="131" t="s">
        <v>16580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41">
        <v>0</v>
      </c>
      <c r="O23" s="140">
        <v>0</v>
      </c>
      <c r="P23" s="140">
        <v>0</v>
      </c>
      <c r="Q23" s="140">
        <v>0</v>
      </c>
      <c r="R23" s="140">
        <v>0</v>
      </c>
      <c r="S23" s="140">
        <v>0</v>
      </c>
      <c r="T23" s="134"/>
      <c r="U23" s="120"/>
      <c r="V23" s="120"/>
      <c r="W23" s="146"/>
      <c r="X23" s="120"/>
      <c r="Y23" s="146"/>
    </row>
    <row r="24" spans="1:25" ht="18">
      <c r="A24" s="120"/>
      <c r="B24" s="132" t="s">
        <v>16471</v>
      </c>
      <c r="C24" s="120"/>
      <c r="D24" s="120"/>
      <c r="E24" s="120"/>
      <c r="F24" s="120"/>
      <c r="G24" s="135" t="s">
        <v>16581</v>
      </c>
      <c r="H24" s="125">
        <f t="shared" ref="H24:S24" si="5">1000*H23/$G22</f>
        <v>0</v>
      </c>
      <c r="I24" s="125">
        <f t="shared" si="5"/>
        <v>0</v>
      </c>
      <c r="J24" s="125">
        <f t="shared" si="5"/>
        <v>0</v>
      </c>
      <c r="K24" s="125">
        <f t="shared" si="5"/>
        <v>0</v>
      </c>
      <c r="L24" s="125">
        <f t="shared" si="5"/>
        <v>0</v>
      </c>
      <c r="M24" s="125">
        <f t="shared" si="5"/>
        <v>0</v>
      </c>
      <c r="N24" s="140">
        <f t="shared" si="5"/>
        <v>0</v>
      </c>
      <c r="O24" s="140">
        <f t="shared" si="5"/>
        <v>0</v>
      </c>
      <c r="P24" s="140">
        <f t="shared" si="5"/>
        <v>0</v>
      </c>
      <c r="Q24" s="140">
        <f t="shared" si="5"/>
        <v>0</v>
      </c>
      <c r="R24" s="140">
        <f t="shared" si="5"/>
        <v>0</v>
      </c>
      <c r="S24" s="140">
        <f t="shared" si="5"/>
        <v>0</v>
      </c>
      <c r="T24" s="134"/>
      <c r="U24" s="120"/>
      <c r="V24" s="120"/>
      <c r="W24" s="146"/>
      <c r="X24" s="120"/>
      <c r="Y24" s="146"/>
    </row>
    <row r="25" spans="1:25" ht="18">
      <c r="A25" s="142"/>
      <c r="B25" s="132" t="s">
        <v>16471</v>
      </c>
      <c r="C25" s="120" t="s">
        <v>16641</v>
      </c>
      <c r="D25" s="120"/>
      <c r="E25" s="120">
        <v>138</v>
      </c>
      <c r="F25" s="120">
        <v>5</v>
      </c>
      <c r="G25" s="124">
        <f>(F25*E25)</f>
        <v>690</v>
      </c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3"/>
      <c r="T25" s="120">
        <v>12</v>
      </c>
      <c r="U25" s="120">
        <v>0</v>
      </c>
      <c r="V25" s="126">
        <f>U25/T25</f>
        <v>0</v>
      </c>
      <c r="W25" s="146">
        <f>AVERAGE(H27:S27)</f>
        <v>0</v>
      </c>
      <c r="X25" s="125">
        <f>STDEV(H27:S27)</f>
        <v>0</v>
      </c>
      <c r="Y25" s="146">
        <f>MEDIAN(H27:S27)</f>
        <v>0</v>
      </c>
    </row>
    <row r="26" spans="1:25" ht="19">
      <c r="A26" s="143"/>
      <c r="B26" s="132" t="s">
        <v>16471</v>
      </c>
      <c r="C26" s="120"/>
      <c r="D26" s="120"/>
      <c r="E26" s="120"/>
      <c r="F26" s="120"/>
      <c r="G26" s="131" t="s">
        <v>16580</v>
      </c>
      <c r="H26" s="125">
        <v>0</v>
      </c>
      <c r="I26" s="125">
        <v>0</v>
      </c>
      <c r="J26" s="125">
        <v>0</v>
      </c>
      <c r="K26" s="125">
        <v>0</v>
      </c>
      <c r="L26" s="125">
        <v>0</v>
      </c>
      <c r="M26" s="125">
        <v>0</v>
      </c>
      <c r="N26" s="141">
        <v>0</v>
      </c>
      <c r="O26" s="140">
        <v>0</v>
      </c>
      <c r="P26" s="140">
        <v>0</v>
      </c>
      <c r="Q26" s="140">
        <v>0</v>
      </c>
      <c r="R26" s="140">
        <v>0</v>
      </c>
      <c r="S26" s="140">
        <v>0</v>
      </c>
      <c r="T26" s="134"/>
      <c r="U26" s="120"/>
      <c r="V26" s="120"/>
      <c r="W26" s="146"/>
      <c r="X26" s="120"/>
      <c r="Y26" s="146"/>
    </row>
    <row r="27" spans="1:25" ht="18">
      <c r="A27" s="120"/>
      <c r="B27" s="132" t="s">
        <v>16471</v>
      </c>
      <c r="C27" s="120"/>
      <c r="D27" s="120"/>
      <c r="E27" s="120"/>
      <c r="F27" s="120"/>
      <c r="G27" s="135" t="s">
        <v>16581</v>
      </c>
      <c r="H27" s="125">
        <f t="shared" ref="H27:S27" si="6">1000*H26/$G25</f>
        <v>0</v>
      </c>
      <c r="I27" s="125">
        <f t="shared" si="6"/>
        <v>0</v>
      </c>
      <c r="J27" s="125">
        <f t="shared" si="6"/>
        <v>0</v>
      </c>
      <c r="K27" s="125">
        <f t="shared" si="6"/>
        <v>0</v>
      </c>
      <c r="L27" s="125">
        <f t="shared" si="6"/>
        <v>0</v>
      </c>
      <c r="M27" s="125">
        <f t="shared" si="6"/>
        <v>0</v>
      </c>
      <c r="N27" s="140">
        <f t="shared" si="6"/>
        <v>0</v>
      </c>
      <c r="O27" s="140">
        <f t="shared" si="6"/>
        <v>0</v>
      </c>
      <c r="P27" s="140">
        <f t="shared" si="6"/>
        <v>0</v>
      </c>
      <c r="Q27" s="140">
        <f t="shared" si="6"/>
        <v>0</v>
      </c>
      <c r="R27" s="140">
        <f t="shared" si="6"/>
        <v>0</v>
      </c>
      <c r="S27" s="140">
        <f t="shared" si="6"/>
        <v>0</v>
      </c>
      <c r="T27" s="134"/>
      <c r="U27" s="120"/>
      <c r="V27" s="120"/>
      <c r="W27" s="146"/>
      <c r="X27" s="120"/>
      <c r="Y27" s="146"/>
    </row>
    <row r="28" spans="1:25" ht="18">
      <c r="A28" s="123"/>
      <c r="B28" s="132" t="s">
        <v>16471</v>
      </c>
      <c r="C28" s="123"/>
    </row>
    <row r="29" spans="1:25" ht="18">
      <c r="A29" s="143"/>
      <c r="B29" s="132" t="s">
        <v>16470</v>
      </c>
      <c r="C29" s="120" t="s">
        <v>16635</v>
      </c>
      <c r="D29" s="120"/>
      <c r="E29" s="120">
        <v>99.6</v>
      </c>
      <c r="F29" s="120">
        <v>5</v>
      </c>
      <c r="G29" s="124">
        <f>(F29*E29)</f>
        <v>498</v>
      </c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3"/>
      <c r="T29" s="120">
        <v>12</v>
      </c>
      <c r="U29" s="120">
        <v>4</v>
      </c>
      <c r="V29" s="126">
        <f>U29/T29</f>
        <v>0.33333333333333331</v>
      </c>
      <c r="W29" s="146">
        <f>AVERAGE(H31:S31)</f>
        <v>3.1114709744332143</v>
      </c>
      <c r="X29" s="125">
        <f>STDEV(H31:S31)</f>
        <v>4.8707387541504836</v>
      </c>
      <c r="Y29" s="146">
        <f>MEDIAN(H31:S31)</f>
        <v>0</v>
      </c>
    </row>
    <row r="30" spans="1:25" ht="18">
      <c r="A30" s="143"/>
      <c r="B30" s="132" t="s">
        <v>16470</v>
      </c>
      <c r="C30" s="120"/>
      <c r="D30" s="120"/>
      <c r="E30" s="120"/>
      <c r="F30" s="120"/>
      <c r="G30" s="131" t="s">
        <v>16580</v>
      </c>
      <c r="H30" s="133">
        <v>3.916132926940918</v>
      </c>
      <c r="I30" s="132">
        <v>0</v>
      </c>
      <c r="J30" s="132">
        <v>0</v>
      </c>
      <c r="K30" s="132">
        <v>0</v>
      </c>
      <c r="L30" s="132">
        <v>0</v>
      </c>
      <c r="M30" s="132">
        <v>0</v>
      </c>
      <c r="N30" s="132">
        <v>0</v>
      </c>
      <c r="O30" s="133">
        <v>3.8973636627197266</v>
      </c>
      <c r="P30" s="132">
        <v>0</v>
      </c>
      <c r="Q30" s="132">
        <v>0</v>
      </c>
      <c r="R30" s="133">
        <v>6.9548487663269043</v>
      </c>
      <c r="S30" s="133">
        <v>3.8258051872253418</v>
      </c>
      <c r="T30" s="134"/>
      <c r="U30" s="120"/>
      <c r="V30" s="120"/>
      <c r="W30" s="146"/>
      <c r="X30" s="120"/>
      <c r="Y30" s="146"/>
    </row>
    <row r="31" spans="1:25" ht="18">
      <c r="A31" s="120"/>
      <c r="B31" s="132" t="s">
        <v>16470</v>
      </c>
      <c r="C31" s="120"/>
      <c r="D31" s="120"/>
      <c r="E31" s="120"/>
      <c r="F31" s="120"/>
      <c r="G31" s="135" t="s">
        <v>16581</v>
      </c>
      <c r="H31" s="125">
        <f t="shared" ref="H31:S31" si="7">1000*H30/$G29</f>
        <v>7.8637207368291522</v>
      </c>
      <c r="I31" s="125">
        <f t="shared" si="7"/>
        <v>0</v>
      </c>
      <c r="J31" s="125">
        <f t="shared" si="7"/>
        <v>0</v>
      </c>
      <c r="K31" s="125">
        <f t="shared" si="7"/>
        <v>0</v>
      </c>
      <c r="L31" s="125">
        <f t="shared" si="7"/>
        <v>0</v>
      </c>
      <c r="M31" s="125">
        <f t="shared" si="7"/>
        <v>0</v>
      </c>
      <c r="N31" s="140">
        <f t="shared" si="7"/>
        <v>0</v>
      </c>
      <c r="O31" s="140">
        <f t="shared" si="7"/>
        <v>7.8260314512444307</v>
      </c>
      <c r="P31" s="140">
        <f t="shared" si="7"/>
        <v>0</v>
      </c>
      <c r="Q31" s="140">
        <f t="shared" si="7"/>
        <v>0</v>
      </c>
      <c r="R31" s="140">
        <f t="shared" si="7"/>
        <v>13.965559771740772</v>
      </c>
      <c r="S31" s="140">
        <f t="shared" si="7"/>
        <v>7.6823397333842207</v>
      </c>
      <c r="T31" s="134"/>
      <c r="U31" s="120"/>
      <c r="V31" s="120"/>
      <c r="W31" s="146"/>
      <c r="X31" s="120"/>
      <c r="Y31" s="146"/>
    </row>
    <row r="32" spans="1:25" ht="18">
      <c r="A32" s="123"/>
      <c r="B32" s="132" t="s">
        <v>16470</v>
      </c>
      <c r="C32" s="123"/>
      <c r="D32" s="120"/>
      <c r="E32" s="120"/>
      <c r="F32" s="120"/>
      <c r="G32" s="124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3"/>
      <c r="T32" s="120"/>
      <c r="U32" s="120"/>
      <c r="V32" s="126"/>
      <c r="W32" s="146"/>
      <c r="X32" s="125"/>
      <c r="Y32" s="146"/>
    </row>
    <row r="33" spans="1:25" ht="18">
      <c r="A33" s="143"/>
      <c r="B33" s="132" t="s">
        <v>16470</v>
      </c>
      <c r="C33" s="120" t="s">
        <v>16636</v>
      </c>
      <c r="D33" s="120"/>
      <c r="E33" s="120">
        <v>38.9</v>
      </c>
      <c r="F33" s="120">
        <v>5</v>
      </c>
      <c r="G33" s="124">
        <f>(F33*E33)</f>
        <v>194.5</v>
      </c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3"/>
      <c r="T33" s="120">
        <v>12</v>
      </c>
      <c r="U33" s="120">
        <v>0</v>
      </c>
      <c r="V33" s="126">
        <f>U33/T33</f>
        <v>0</v>
      </c>
      <c r="W33" s="146">
        <f>AVERAGE(H35:S35)</f>
        <v>0</v>
      </c>
      <c r="X33" s="125">
        <f>STDEV(H35:S35)</f>
        <v>0</v>
      </c>
      <c r="Y33" s="146">
        <f>MEDIAN(H35:S35)</f>
        <v>0</v>
      </c>
    </row>
    <row r="34" spans="1:25" ht="19">
      <c r="A34" s="143"/>
      <c r="B34" s="132" t="s">
        <v>16470</v>
      </c>
      <c r="C34" s="120"/>
      <c r="D34" s="120"/>
      <c r="E34" s="120"/>
      <c r="F34" s="120"/>
      <c r="G34" s="131" t="s">
        <v>16580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41">
        <v>0</v>
      </c>
      <c r="O34" s="140">
        <v>0</v>
      </c>
      <c r="P34" s="140">
        <v>0</v>
      </c>
      <c r="Q34" s="140">
        <v>0</v>
      </c>
      <c r="R34" s="140">
        <v>0</v>
      </c>
      <c r="S34" s="140">
        <v>0</v>
      </c>
      <c r="T34" s="134"/>
      <c r="U34" s="120"/>
      <c r="V34" s="120"/>
      <c r="W34" s="146"/>
      <c r="X34" s="120"/>
      <c r="Y34" s="146"/>
    </row>
    <row r="35" spans="1:25" ht="18">
      <c r="A35" s="120"/>
      <c r="B35" s="132" t="s">
        <v>16470</v>
      </c>
      <c r="C35" s="120"/>
      <c r="D35" s="120"/>
      <c r="E35" s="120"/>
      <c r="F35" s="120"/>
      <c r="G35" s="135" t="s">
        <v>16581</v>
      </c>
      <c r="H35" s="125">
        <f t="shared" ref="H35:S35" si="8">1000*H34/$G33</f>
        <v>0</v>
      </c>
      <c r="I35" s="125">
        <f t="shared" si="8"/>
        <v>0</v>
      </c>
      <c r="J35" s="125">
        <f t="shared" si="8"/>
        <v>0</v>
      </c>
      <c r="K35" s="125">
        <f t="shared" si="8"/>
        <v>0</v>
      </c>
      <c r="L35" s="125">
        <f t="shared" si="8"/>
        <v>0</v>
      </c>
      <c r="M35" s="125">
        <f t="shared" si="8"/>
        <v>0</v>
      </c>
      <c r="N35" s="140">
        <f t="shared" si="8"/>
        <v>0</v>
      </c>
      <c r="O35" s="140">
        <f t="shared" si="8"/>
        <v>0</v>
      </c>
      <c r="P35" s="140">
        <f t="shared" si="8"/>
        <v>0</v>
      </c>
      <c r="Q35" s="140">
        <f t="shared" si="8"/>
        <v>0</v>
      </c>
      <c r="R35" s="140">
        <f t="shared" si="8"/>
        <v>0</v>
      </c>
      <c r="S35" s="140">
        <f t="shared" si="8"/>
        <v>0</v>
      </c>
      <c r="T35" s="134"/>
      <c r="U35" s="120"/>
      <c r="V35" s="120"/>
      <c r="W35" s="146"/>
      <c r="X35" s="120"/>
      <c r="Y35" s="146"/>
    </row>
    <row r="36" spans="1:25" ht="19">
      <c r="B36" s="132" t="s">
        <v>16470</v>
      </c>
      <c r="D36" s="120"/>
      <c r="E36" s="120"/>
      <c r="F36" s="120"/>
      <c r="G36" s="131"/>
      <c r="H36" s="125"/>
      <c r="I36" s="125"/>
      <c r="J36" s="125"/>
      <c r="K36" s="125"/>
      <c r="L36" s="125"/>
      <c r="M36" s="125"/>
      <c r="N36" s="141"/>
      <c r="O36" s="140"/>
      <c r="P36" s="140"/>
      <c r="Q36" s="140"/>
      <c r="R36" s="140"/>
      <c r="S36" s="140"/>
      <c r="T36" s="134"/>
      <c r="U36" s="120"/>
      <c r="V36" s="120"/>
      <c r="W36" s="146"/>
      <c r="X36" s="120"/>
      <c r="Y36" s="146"/>
    </row>
    <row r="37" spans="1:25" ht="18">
      <c r="A37" s="143"/>
      <c r="B37" s="132" t="s">
        <v>16470</v>
      </c>
      <c r="C37" s="120" t="s">
        <v>16637</v>
      </c>
      <c r="D37" s="120"/>
      <c r="E37" s="120">
        <v>167.9</v>
      </c>
      <c r="F37" s="120">
        <v>5</v>
      </c>
      <c r="G37" s="124">
        <f>(F37*E37)</f>
        <v>839.5</v>
      </c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3"/>
      <c r="T37" s="120">
        <v>12</v>
      </c>
      <c r="U37" s="120">
        <v>5</v>
      </c>
      <c r="V37" s="126">
        <f>U37/T37</f>
        <v>0.41666666666666669</v>
      </c>
      <c r="W37" s="146">
        <f>AVERAGE(H39:S39)</f>
        <v>2.0989240671354366</v>
      </c>
      <c r="X37" s="125">
        <f>STDEV(H39:S39)</f>
        <v>2.7256302135939734</v>
      </c>
      <c r="Y37" s="146">
        <f>MEDIAN(H39:S39)</f>
        <v>0</v>
      </c>
    </row>
    <row r="38" spans="1:25" ht="18">
      <c r="A38" s="143"/>
      <c r="B38" s="132" t="s">
        <v>16470</v>
      </c>
      <c r="C38" s="120"/>
      <c r="D38" s="120"/>
      <c r="E38" s="120"/>
      <c r="F38" s="120"/>
      <c r="G38" s="131" t="s">
        <v>16580</v>
      </c>
      <c r="H38" s="132">
        <v>0</v>
      </c>
      <c r="I38" s="132">
        <v>0</v>
      </c>
      <c r="J38" s="133">
        <v>3.5334854125976562</v>
      </c>
      <c r="K38" s="132">
        <v>0</v>
      </c>
      <c r="L38" s="132">
        <v>0</v>
      </c>
      <c r="M38" s="132">
        <v>0</v>
      </c>
      <c r="N38" s="133">
        <v>3.768017053604126</v>
      </c>
      <c r="O38" s="132">
        <v>0</v>
      </c>
      <c r="P38" s="132">
        <v>0</v>
      </c>
      <c r="Q38" s="133">
        <v>6.2981839179992676</v>
      </c>
      <c r="R38" s="133">
        <v>3.6358458995819092</v>
      </c>
      <c r="S38" s="133">
        <v>3.9090287685394287</v>
      </c>
      <c r="T38" s="134"/>
      <c r="U38" s="120"/>
      <c r="V38" s="120"/>
      <c r="W38" s="146"/>
      <c r="X38" s="120"/>
      <c r="Y38" s="146"/>
    </row>
    <row r="39" spans="1:25" ht="18">
      <c r="A39" s="120"/>
      <c r="B39" s="132" t="s">
        <v>16470</v>
      </c>
      <c r="C39" s="120"/>
      <c r="D39" s="120"/>
      <c r="E39" s="120"/>
      <c r="F39" s="120"/>
      <c r="G39" s="135" t="s">
        <v>16581</v>
      </c>
      <c r="H39" s="125">
        <f t="shared" ref="H39:S39" si="9">1000*H38/$G37</f>
        <v>0</v>
      </c>
      <c r="I39" s="125">
        <f t="shared" si="9"/>
        <v>0</v>
      </c>
      <c r="J39" s="125">
        <f t="shared" si="9"/>
        <v>4.2090356314444985</v>
      </c>
      <c r="K39" s="125">
        <f t="shared" si="9"/>
        <v>0</v>
      </c>
      <c r="L39" s="125">
        <f t="shared" si="9"/>
        <v>0</v>
      </c>
      <c r="M39" s="125">
        <f t="shared" si="9"/>
        <v>0</v>
      </c>
      <c r="N39" s="140">
        <f t="shared" si="9"/>
        <v>4.4884062580156359</v>
      </c>
      <c r="O39" s="140">
        <f t="shared" si="9"/>
        <v>0</v>
      </c>
      <c r="P39" s="140">
        <f t="shared" si="9"/>
        <v>0</v>
      </c>
      <c r="Q39" s="140">
        <f t="shared" si="9"/>
        <v>7.5023036545554111</v>
      </c>
      <c r="R39" s="140">
        <f t="shared" si="9"/>
        <v>4.3309659316044185</v>
      </c>
      <c r="S39" s="140">
        <f t="shared" si="9"/>
        <v>4.6563773300052755</v>
      </c>
      <c r="T39" s="134"/>
      <c r="U39" s="120"/>
      <c r="V39" s="120"/>
      <c r="W39" s="146"/>
      <c r="X39" s="120"/>
      <c r="Y39" s="146"/>
    </row>
    <row r="40" spans="1:25" ht="18">
      <c r="A40" s="123"/>
      <c r="B40" s="132" t="s">
        <v>16470</v>
      </c>
      <c r="C40" s="123"/>
    </row>
    <row r="41" spans="1:25" ht="18">
      <c r="A41" s="143"/>
      <c r="B41" s="132" t="s">
        <v>16470</v>
      </c>
      <c r="C41" s="120" t="s">
        <v>16502</v>
      </c>
      <c r="D41" s="120"/>
      <c r="E41" s="120">
        <v>81.02</v>
      </c>
      <c r="F41" s="120">
        <v>5</v>
      </c>
      <c r="G41" s="124">
        <f>(F41*E41)</f>
        <v>405.09999999999997</v>
      </c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3"/>
      <c r="T41" s="120">
        <v>12</v>
      </c>
      <c r="U41" s="120">
        <v>12</v>
      </c>
      <c r="V41" s="126">
        <f>U41/T41</f>
        <v>1</v>
      </c>
      <c r="W41" s="146">
        <f>AVERAGE(H43:S43)</f>
        <v>87.176492594205186</v>
      </c>
      <c r="X41" s="125">
        <f>STDEV(H43:S43)</f>
        <v>32.86079314894311</v>
      </c>
      <c r="Y41" s="146">
        <f>MEDIAN(H43:S43)</f>
        <v>77.992408430390938</v>
      </c>
    </row>
    <row r="42" spans="1:25" ht="18">
      <c r="A42" s="143"/>
      <c r="B42" s="132" t="s">
        <v>16470</v>
      </c>
      <c r="C42" s="120"/>
      <c r="D42" s="120"/>
      <c r="E42" s="120"/>
      <c r="F42" s="120"/>
      <c r="G42" s="131" t="s">
        <v>16580</v>
      </c>
      <c r="H42" s="133">
        <v>33.327457427978516</v>
      </c>
      <c r="I42" s="133">
        <v>35.795906066894531</v>
      </c>
      <c r="J42" s="133">
        <v>29.861991882324219</v>
      </c>
      <c r="K42" s="133">
        <v>26.312906265258789</v>
      </c>
      <c r="L42" s="133">
        <v>20.641819000244141</v>
      </c>
      <c r="M42" s="133">
        <v>28.797317504882812</v>
      </c>
      <c r="N42" s="133">
        <v>37.952919006347656</v>
      </c>
      <c r="O42" s="133">
        <v>21.707601547241211</v>
      </c>
      <c r="P42" s="133">
        <v>26.291326522827148</v>
      </c>
      <c r="Q42" s="133">
        <v>60.726242065429688</v>
      </c>
      <c r="R42" s="133">
        <v>59.948314666748047</v>
      </c>
      <c r="S42" s="133">
        <v>42.418563842773438</v>
      </c>
      <c r="T42" s="134"/>
      <c r="U42" s="120"/>
      <c r="V42" s="120"/>
      <c r="W42" s="146"/>
      <c r="X42" s="120"/>
      <c r="Y42" s="146"/>
    </row>
    <row r="43" spans="1:25" ht="18">
      <c r="A43" s="120"/>
      <c r="B43" s="132" t="s">
        <v>16470</v>
      </c>
      <c r="C43" s="120"/>
      <c r="D43" s="120"/>
      <c r="E43" s="120"/>
      <c r="F43" s="120"/>
      <c r="G43" s="135" t="s">
        <v>16581</v>
      </c>
      <c r="H43" s="125">
        <f t="shared" ref="H43:S43" si="10">1000*H42/$G41</f>
        <v>82.269704833321441</v>
      </c>
      <c r="I43" s="125">
        <f t="shared" si="10"/>
        <v>88.363135193518971</v>
      </c>
      <c r="J43" s="125">
        <f t="shared" si="10"/>
        <v>73.715112027460435</v>
      </c>
      <c r="K43" s="125">
        <f t="shared" si="10"/>
        <v>64.954100876965668</v>
      </c>
      <c r="L43" s="125">
        <f t="shared" si="10"/>
        <v>50.954872871498743</v>
      </c>
      <c r="M43" s="125">
        <f t="shared" si="10"/>
        <v>71.086935336664567</v>
      </c>
      <c r="N43" s="140">
        <f t="shared" si="10"/>
        <v>93.687778342008542</v>
      </c>
      <c r="O43" s="140">
        <f t="shared" si="10"/>
        <v>53.585785107976335</v>
      </c>
      <c r="P43" s="140">
        <f t="shared" si="10"/>
        <v>64.900830715445935</v>
      </c>
      <c r="Q43" s="140">
        <f t="shared" si="10"/>
        <v>149.90432501957466</v>
      </c>
      <c r="R43" s="140">
        <f t="shared" si="10"/>
        <v>147.98399078436941</v>
      </c>
      <c r="S43" s="140">
        <f t="shared" si="10"/>
        <v>104.71134002165746</v>
      </c>
      <c r="T43" s="134"/>
      <c r="U43" s="120"/>
      <c r="V43" s="120"/>
      <c r="W43" s="146"/>
      <c r="X43" s="120"/>
      <c r="Y43" s="146"/>
    </row>
    <row r="44" spans="1:25" ht="18">
      <c r="A44" s="123"/>
      <c r="B44" s="132" t="s">
        <v>16470</v>
      </c>
      <c r="C44" s="123"/>
    </row>
    <row r="45" spans="1:25" ht="18">
      <c r="A45" s="143"/>
      <c r="B45" s="132" t="s">
        <v>16478</v>
      </c>
      <c r="C45" s="120" t="s">
        <v>16635</v>
      </c>
      <c r="D45" s="120"/>
      <c r="E45" s="120">
        <v>153.9</v>
      </c>
      <c r="F45" s="120">
        <v>5</v>
      </c>
      <c r="G45" s="124">
        <f>(F45*E45)</f>
        <v>769.5</v>
      </c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3"/>
      <c r="T45" s="120">
        <v>12</v>
      </c>
      <c r="U45" s="120">
        <v>2</v>
      </c>
      <c r="V45" s="126">
        <f>U45/T45</f>
        <v>0.16666666666666666</v>
      </c>
      <c r="W45" s="146">
        <f>AVERAGE(H47:S47)</f>
        <v>0.63067730149072254</v>
      </c>
      <c r="X45" s="125">
        <f>STDEV(H47:S47)</f>
        <v>1.5291118253726081</v>
      </c>
      <c r="Y45" s="146">
        <f>MEDIAN(H47:S47)</f>
        <v>0</v>
      </c>
    </row>
    <row r="46" spans="1:25" ht="18">
      <c r="A46" s="143"/>
      <c r="B46" s="132" t="s">
        <v>16478</v>
      </c>
      <c r="C46" s="120"/>
      <c r="D46" s="120"/>
      <c r="E46" s="120"/>
      <c r="F46" s="120"/>
      <c r="G46" s="131" t="s">
        <v>16580</v>
      </c>
      <c r="H46" s="133">
        <v>2.1707999706268311</v>
      </c>
      <c r="I46" s="132">
        <v>0</v>
      </c>
      <c r="J46" s="132">
        <v>0</v>
      </c>
      <c r="K46" s="132">
        <v>0</v>
      </c>
      <c r="L46" s="132">
        <v>0</v>
      </c>
      <c r="M46" s="132">
        <v>0</v>
      </c>
      <c r="N46" s="133">
        <v>3.652874231338501</v>
      </c>
      <c r="O46" s="132">
        <v>0</v>
      </c>
      <c r="P46" s="132">
        <v>0</v>
      </c>
      <c r="Q46" s="132">
        <v>0</v>
      </c>
      <c r="R46" s="132">
        <v>0</v>
      </c>
      <c r="S46" s="132">
        <v>0</v>
      </c>
      <c r="T46" s="134"/>
      <c r="U46" s="120"/>
      <c r="V46" s="120"/>
      <c r="W46" s="146"/>
      <c r="X46" s="120"/>
      <c r="Y46" s="146"/>
    </row>
    <row r="47" spans="1:25" ht="18">
      <c r="A47" s="120"/>
      <c r="B47" s="120" t="s">
        <v>16478</v>
      </c>
      <c r="C47" s="120"/>
      <c r="D47" s="120"/>
      <c r="E47" s="120"/>
      <c r="F47" s="120"/>
      <c r="G47" s="135" t="s">
        <v>16581</v>
      </c>
      <c r="H47" s="125">
        <f t="shared" ref="H47:S47" si="11">1000*H46/$G45</f>
        <v>2.8210525934071877</v>
      </c>
      <c r="I47" s="125">
        <f t="shared" si="11"/>
        <v>0</v>
      </c>
      <c r="J47" s="125">
        <f t="shared" si="11"/>
        <v>0</v>
      </c>
      <c r="K47" s="125">
        <f t="shared" si="11"/>
        <v>0</v>
      </c>
      <c r="L47" s="125">
        <f t="shared" si="11"/>
        <v>0</v>
      </c>
      <c r="M47" s="125">
        <f t="shared" si="11"/>
        <v>0</v>
      </c>
      <c r="N47" s="140">
        <f t="shared" si="11"/>
        <v>4.7470750244814823</v>
      </c>
      <c r="O47" s="140">
        <f t="shared" si="11"/>
        <v>0</v>
      </c>
      <c r="P47" s="140">
        <f t="shared" si="11"/>
        <v>0</v>
      </c>
      <c r="Q47" s="140">
        <f t="shared" si="11"/>
        <v>0</v>
      </c>
      <c r="R47" s="140">
        <f t="shared" si="11"/>
        <v>0</v>
      </c>
      <c r="S47" s="140">
        <f t="shared" si="11"/>
        <v>0</v>
      </c>
      <c r="T47" s="134"/>
      <c r="U47" s="120"/>
      <c r="V47" s="120"/>
      <c r="W47" s="146"/>
      <c r="X47" s="120"/>
      <c r="Y47" s="146"/>
    </row>
    <row r="48" spans="1:25" ht="18">
      <c r="A48" s="142"/>
      <c r="B48" s="132" t="s">
        <v>16478</v>
      </c>
      <c r="C48" s="120" t="s">
        <v>16636</v>
      </c>
      <c r="D48" s="120"/>
      <c r="E48" s="120">
        <v>17.87</v>
      </c>
      <c r="F48" s="120">
        <v>5</v>
      </c>
      <c r="G48" s="124">
        <f>(F48*E48)</f>
        <v>89.350000000000009</v>
      </c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3"/>
      <c r="T48" s="120">
        <v>12</v>
      </c>
      <c r="U48" s="120">
        <v>0</v>
      </c>
      <c r="V48" s="126">
        <f>U48/T48</f>
        <v>0</v>
      </c>
      <c r="W48" s="146">
        <f>AVERAGE(H50:S50)</f>
        <v>0</v>
      </c>
      <c r="X48" s="125">
        <f>STDEV(H50:S50)</f>
        <v>0</v>
      </c>
      <c r="Y48" s="146">
        <f>MEDIAN(H50:S50)</f>
        <v>0</v>
      </c>
    </row>
    <row r="49" spans="1:25" ht="19">
      <c r="A49" s="143"/>
      <c r="B49" s="132" t="s">
        <v>16478</v>
      </c>
      <c r="C49" s="120"/>
      <c r="D49" s="120"/>
      <c r="E49" s="120"/>
      <c r="F49" s="120"/>
      <c r="G49" s="131" t="s">
        <v>16580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41">
        <v>0</v>
      </c>
      <c r="O49" s="140">
        <v>0</v>
      </c>
      <c r="P49" s="140">
        <v>0</v>
      </c>
      <c r="Q49" s="140">
        <v>0</v>
      </c>
      <c r="R49" s="140">
        <v>0</v>
      </c>
      <c r="S49" s="140">
        <v>0</v>
      </c>
      <c r="T49" s="134"/>
      <c r="U49" s="120"/>
      <c r="V49" s="120"/>
      <c r="W49" s="146"/>
      <c r="X49" s="120"/>
      <c r="Y49" s="146"/>
    </row>
    <row r="50" spans="1:25" ht="18">
      <c r="A50" s="120"/>
      <c r="B50" s="120" t="s">
        <v>16478</v>
      </c>
      <c r="C50" s="120"/>
      <c r="D50" s="120"/>
      <c r="E50" s="120"/>
      <c r="F50" s="120"/>
      <c r="G50" s="135" t="s">
        <v>16581</v>
      </c>
      <c r="H50" s="125">
        <f t="shared" ref="H50:S50" si="12">1000*H49/$G48</f>
        <v>0</v>
      </c>
      <c r="I50" s="125">
        <f t="shared" si="12"/>
        <v>0</v>
      </c>
      <c r="J50" s="125">
        <f t="shared" si="12"/>
        <v>0</v>
      </c>
      <c r="K50" s="125">
        <f t="shared" si="12"/>
        <v>0</v>
      </c>
      <c r="L50" s="125">
        <f t="shared" si="12"/>
        <v>0</v>
      </c>
      <c r="M50" s="125">
        <f t="shared" si="12"/>
        <v>0</v>
      </c>
      <c r="N50" s="140">
        <f t="shared" si="12"/>
        <v>0</v>
      </c>
      <c r="O50" s="140">
        <f t="shared" si="12"/>
        <v>0</v>
      </c>
      <c r="P50" s="140">
        <f t="shared" si="12"/>
        <v>0</v>
      </c>
      <c r="Q50" s="140">
        <f t="shared" si="12"/>
        <v>0</v>
      </c>
      <c r="R50" s="140">
        <f t="shared" si="12"/>
        <v>0</v>
      </c>
      <c r="S50" s="140">
        <f t="shared" si="12"/>
        <v>0</v>
      </c>
      <c r="T50" s="134"/>
      <c r="U50" s="120"/>
      <c r="V50" s="120"/>
      <c r="W50" s="146"/>
      <c r="X50" s="120"/>
      <c r="Y50" s="146"/>
    </row>
    <row r="51" spans="1:25" ht="18">
      <c r="A51" s="123"/>
      <c r="B51" s="132" t="s">
        <v>16478</v>
      </c>
      <c r="C51" s="123"/>
    </row>
    <row r="52" spans="1:25" ht="18">
      <c r="A52" s="143"/>
      <c r="B52" s="132" t="s">
        <v>16478</v>
      </c>
      <c r="C52" s="120" t="s">
        <v>16642</v>
      </c>
      <c r="D52" s="120"/>
      <c r="E52" s="120">
        <v>125</v>
      </c>
      <c r="F52" s="120">
        <v>5</v>
      </c>
      <c r="G52" s="124">
        <f>(F52*E52)</f>
        <v>625</v>
      </c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3"/>
      <c r="T52" s="120">
        <v>12</v>
      </c>
      <c r="U52" s="120">
        <v>2</v>
      </c>
      <c r="V52" s="126">
        <f>U52/T52</f>
        <v>0.16666666666666666</v>
      </c>
      <c r="W52" s="146">
        <f>AVERAGE(H54:S54)</f>
        <v>1.3440739949544271</v>
      </c>
      <c r="X52" s="125">
        <f>STDEV(H54:S54)</f>
        <v>3.2390599094192059</v>
      </c>
      <c r="Y52" s="146">
        <f>MEDIAN(H54:S54)</f>
        <v>0</v>
      </c>
    </row>
    <row r="53" spans="1:25" ht="18">
      <c r="A53" s="143"/>
      <c r="B53" s="120" t="s">
        <v>16478</v>
      </c>
      <c r="C53" s="120"/>
      <c r="D53" s="120"/>
      <c r="E53" s="120"/>
      <c r="F53" s="120"/>
      <c r="G53" s="131" t="s">
        <v>16580</v>
      </c>
      <c r="H53" s="132">
        <v>0</v>
      </c>
      <c r="I53" s="132">
        <v>0</v>
      </c>
      <c r="J53" s="132">
        <v>0</v>
      </c>
      <c r="K53" s="133">
        <v>6.2107563018798828</v>
      </c>
      <c r="L53" s="132">
        <v>0</v>
      </c>
      <c r="M53" s="132">
        <v>0</v>
      </c>
      <c r="N53" s="132">
        <v>0</v>
      </c>
      <c r="O53" s="132">
        <v>0</v>
      </c>
      <c r="P53" s="132">
        <v>0</v>
      </c>
      <c r="Q53" s="133">
        <v>3.8697986602783203</v>
      </c>
      <c r="R53" s="132">
        <v>0</v>
      </c>
      <c r="S53" s="132">
        <v>0</v>
      </c>
      <c r="T53" s="134"/>
      <c r="U53" s="120"/>
      <c r="V53" s="120"/>
      <c r="W53" s="146"/>
      <c r="X53" s="120"/>
      <c r="Y53" s="146"/>
    </row>
    <row r="54" spans="1:25" ht="18">
      <c r="A54" s="120"/>
      <c r="B54" s="132" t="s">
        <v>16478</v>
      </c>
      <c r="C54" s="120"/>
      <c r="D54" s="120"/>
      <c r="E54" s="120"/>
      <c r="F54" s="120"/>
      <c r="G54" s="135" t="s">
        <v>16581</v>
      </c>
      <c r="H54" s="125">
        <f t="shared" ref="H54:S54" si="13">1000*H53/$G52</f>
        <v>0</v>
      </c>
      <c r="I54" s="125">
        <f t="shared" si="13"/>
        <v>0</v>
      </c>
      <c r="J54" s="125">
        <f t="shared" si="13"/>
        <v>0</v>
      </c>
      <c r="K54" s="125">
        <f t="shared" si="13"/>
        <v>9.9372100830078125</v>
      </c>
      <c r="L54" s="125">
        <f t="shared" si="13"/>
        <v>0</v>
      </c>
      <c r="M54" s="125">
        <f t="shared" si="13"/>
        <v>0</v>
      </c>
      <c r="N54" s="140">
        <f t="shared" si="13"/>
        <v>0</v>
      </c>
      <c r="O54" s="140">
        <f t="shared" si="13"/>
        <v>0</v>
      </c>
      <c r="P54" s="140">
        <f t="shared" si="13"/>
        <v>0</v>
      </c>
      <c r="Q54" s="140">
        <f t="shared" si="13"/>
        <v>6.1916778564453123</v>
      </c>
      <c r="R54" s="140">
        <f t="shared" si="13"/>
        <v>0</v>
      </c>
      <c r="S54" s="140">
        <f t="shared" si="13"/>
        <v>0</v>
      </c>
      <c r="T54" s="134"/>
      <c r="U54" s="120"/>
      <c r="V54" s="120"/>
      <c r="W54" s="146"/>
      <c r="X54" s="120"/>
      <c r="Y54" s="146"/>
    </row>
    <row r="55" spans="1:25" ht="18">
      <c r="A55" s="123"/>
      <c r="B55" s="132" t="s">
        <v>16478</v>
      </c>
      <c r="C55" s="123"/>
      <c r="D55" s="120"/>
      <c r="E55" s="120"/>
      <c r="F55" s="120"/>
      <c r="G55" s="124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3"/>
      <c r="T55" s="120"/>
      <c r="U55" s="120"/>
      <c r="V55" s="126"/>
      <c r="W55" s="146"/>
      <c r="X55" s="125"/>
      <c r="Y55" s="146"/>
    </row>
    <row r="56" spans="1:25" ht="18">
      <c r="A56" s="143"/>
      <c r="B56" s="120" t="s">
        <v>16478</v>
      </c>
      <c r="C56" s="120" t="s">
        <v>16643</v>
      </c>
      <c r="D56" s="120"/>
      <c r="E56" s="120">
        <v>114.3</v>
      </c>
      <c r="F56" s="120">
        <v>5</v>
      </c>
      <c r="G56" s="124">
        <f>(F56*E56)</f>
        <v>571.5</v>
      </c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3"/>
      <c r="T56" s="120">
        <v>12</v>
      </c>
      <c r="U56" s="120">
        <v>7</v>
      </c>
      <c r="V56" s="126">
        <f>U56/T56</f>
        <v>0.58333333333333337</v>
      </c>
      <c r="W56" s="146">
        <f>AVERAGE(H58:S58)</f>
        <v>4.2826890875904509</v>
      </c>
      <c r="X56" s="125">
        <f>STDEV(H58:S58)</f>
        <v>4.4996274167111157</v>
      </c>
      <c r="Y56" s="146">
        <f>MEDIAN(H58:S58)</f>
        <v>5.6116927222838449</v>
      </c>
    </row>
    <row r="57" spans="1:25" ht="18">
      <c r="A57" s="143"/>
      <c r="B57" s="132" t="s">
        <v>16478</v>
      </c>
      <c r="C57" s="120"/>
      <c r="D57" s="120"/>
      <c r="E57" s="120"/>
      <c r="F57" s="120"/>
      <c r="G57" s="131" t="s">
        <v>16580</v>
      </c>
      <c r="H57" s="133">
        <v>3.3426723480224609</v>
      </c>
      <c r="I57" s="133">
        <v>3.0714924335479736</v>
      </c>
      <c r="J57" s="133">
        <v>3.5374612808227539</v>
      </c>
      <c r="K57" s="133">
        <v>3.6501295566558838</v>
      </c>
      <c r="L57" s="133">
        <v>8.4489145278930664</v>
      </c>
      <c r="M57" s="133">
        <v>0</v>
      </c>
      <c r="N57" s="133">
        <v>0</v>
      </c>
      <c r="O57" s="133">
        <v>3.7200062274932861</v>
      </c>
      <c r="P57" s="133">
        <v>0</v>
      </c>
      <c r="Q57" s="133">
        <v>0</v>
      </c>
      <c r="R57" s="133">
        <v>3.6000053882598877</v>
      </c>
      <c r="S57" s="132">
        <v>0</v>
      </c>
      <c r="T57" s="134"/>
      <c r="U57" s="120"/>
      <c r="V57" s="120"/>
      <c r="W57" s="146"/>
      <c r="X57" s="120"/>
      <c r="Y57" s="146"/>
    </row>
    <row r="58" spans="1:25" ht="18">
      <c r="A58" s="120"/>
      <c r="B58" s="132" t="s">
        <v>16478</v>
      </c>
      <c r="C58" s="120"/>
      <c r="D58" s="120"/>
      <c r="E58" s="120"/>
      <c r="F58" s="120"/>
      <c r="G58" s="135" t="s">
        <v>16581</v>
      </c>
      <c r="H58" s="125">
        <f t="shared" ref="H58:S58" si="14">1000*H57/$G56</f>
        <v>5.8489454908529499</v>
      </c>
      <c r="I58" s="125">
        <f t="shared" si="14"/>
        <v>5.3744399537147398</v>
      </c>
      <c r="J58" s="125">
        <f t="shared" si="14"/>
        <v>6.1897835185000067</v>
      </c>
      <c r="K58" s="125">
        <f t="shared" si="14"/>
        <v>6.3869283581030336</v>
      </c>
      <c r="L58" s="125">
        <f t="shared" si="14"/>
        <v>14.783752454756021</v>
      </c>
      <c r="M58" s="125">
        <f t="shared" si="14"/>
        <v>0</v>
      </c>
      <c r="N58" s="140">
        <f t="shared" si="14"/>
        <v>0</v>
      </c>
      <c r="O58" s="140">
        <f t="shared" si="14"/>
        <v>6.5091972484571938</v>
      </c>
      <c r="P58" s="140">
        <f t="shared" si="14"/>
        <v>0</v>
      </c>
      <c r="Q58" s="140">
        <f t="shared" si="14"/>
        <v>0</v>
      </c>
      <c r="R58" s="140">
        <f t="shared" si="14"/>
        <v>6.2992220267014654</v>
      </c>
      <c r="S58" s="140">
        <f t="shared" si="14"/>
        <v>0</v>
      </c>
      <c r="T58" s="134"/>
      <c r="U58" s="120"/>
      <c r="V58" s="120"/>
      <c r="W58" s="146"/>
      <c r="X58" s="120"/>
      <c r="Y58" s="146"/>
    </row>
    <row r="59" spans="1:25" ht="19">
      <c r="B59" s="120" t="s">
        <v>16478</v>
      </c>
      <c r="D59" s="120"/>
      <c r="E59" s="120"/>
      <c r="F59" s="120"/>
      <c r="G59" s="131"/>
      <c r="H59" s="125"/>
      <c r="I59" s="125"/>
      <c r="J59" s="125"/>
      <c r="K59" s="125"/>
      <c r="L59" s="125"/>
      <c r="M59" s="125"/>
      <c r="N59" s="141"/>
      <c r="O59" s="140"/>
      <c r="P59" s="140"/>
      <c r="Q59" s="140"/>
      <c r="R59" s="140"/>
      <c r="S59" s="140"/>
      <c r="T59" s="134"/>
      <c r="U59" s="120"/>
      <c r="V59" s="120"/>
      <c r="W59" s="146"/>
      <c r="X59" s="120"/>
      <c r="Y59" s="146"/>
    </row>
    <row r="60" spans="1:25" ht="18">
      <c r="A60" s="143"/>
      <c r="B60" s="132" t="s">
        <v>16478</v>
      </c>
      <c r="C60" s="120" t="s">
        <v>16644</v>
      </c>
      <c r="D60" s="120"/>
      <c r="E60" s="120">
        <v>115.8</v>
      </c>
      <c r="F60" s="120">
        <v>5</v>
      </c>
      <c r="G60" s="124">
        <f>(F60*E60)</f>
        <v>579</v>
      </c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3"/>
      <c r="T60" s="120">
        <v>12</v>
      </c>
      <c r="U60" s="120">
        <v>10</v>
      </c>
      <c r="V60" s="126">
        <f>U60/T60</f>
        <v>0.83333333333333337</v>
      </c>
      <c r="W60" s="146">
        <f>AVERAGE(H62:S62)</f>
        <v>18.13098944393327</v>
      </c>
      <c r="X60" s="125">
        <f>STDEV(H62:S62)</f>
        <v>12.883259656143396</v>
      </c>
      <c r="Y60" s="146">
        <f>MEDIAN(H62:S62)</f>
        <v>16.849124987508347</v>
      </c>
    </row>
    <row r="61" spans="1:25" ht="18">
      <c r="A61" s="143"/>
      <c r="B61" s="132" t="s">
        <v>16478</v>
      </c>
      <c r="C61" s="120"/>
      <c r="D61" s="120"/>
      <c r="E61" s="120"/>
      <c r="F61" s="120"/>
      <c r="G61" s="131" t="s">
        <v>16580</v>
      </c>
      <c r="H61" s="133">
        <v>3.78584885597229</v>
      </c>
      <c r="I61" s="133">
        <v>6.7247843742370605</v>
      </c>
      <c r="J61" s="132">
        <v>0</v>
      </c>
      <c r="K61" s="133">
        <v>7.1441426277160645</v>
      </c>
      <c r="L61" s="133">
        <v>17.617002487182617</v>
      </c>
      <c r="M61" s="133">
        <v>0</v>
      </c>
      <c r="N61" s="133">
        <v>11.304489135742188</v>
      </c>
      <c r="O61" s="133">
        <v>8.2067975997924805</v>
      </c>
      <c r="P61" s="133">
        <v>14.196694374084473</v>
      </c>
      <c r="Q61" s="133">
        <v>14.230637550354004</v>
      </c>
      <c r="R61" s="133">
        <v>21.436273574829102</v>
      </c>
      <c r="S61" s="133">
        <v>21.327444076538086</v>
      </c>
      <c r="T61" s="134"/>
      <c r="U61" s="120"/>
      <c r="V61" s="120"/>
      <c r="W61" s="146"/>
      <c r="X61" s="120"/>
      <c r="Y61" s="146"/>
    </row>
    <row r="62" spans="1:25" ht="18">
      <c r="A62" s="120"/>
      <c r="B62" s="120" t="s">
        <v>16478</v>
      </c>
      <c r="C62" s="120"/>
      <c r="D62" s="120"/>
      <c r="E62" s="120"/>
      <c r="F62" s="120"/>
      <c r="G62" s="135" t="s">
        <v>16581</v>
      </c>
      <c r="H62" s="125">
        <f t="shared" ref="H62:S62" si="15">1000*H61/$G60</f>
        <v>6.5385990604011921</v>
      </c>
      <c r="I62" s="125">
        <f t="shared" si="15"/>
        <v>11.614480784519966</v>
      </c>
      <c r="J62" s="125">
        <f t="shared" si="15"/>
        <v>0</v>
      </c>
      <c r="K62" s="125">
        <f t="shared" si="15"/>
        <v>12.338761015053652</v>
      </c>
      <c r="L62" s="125">
        <f t="shared" si="15"/>
        <v>30.426601877690185</v>
      </c>
      <c r="M62" s="125">
        <f t="shared" si="15"/>
        <v>0</v>
      </c>
      <c r="N62" s="140">
        <f t="shared" si="15"/>
        <v>19.524160856204123</v>
      </c>
      <c r="O62" s="140">
        <f t="shared" si="15"/>
        <v>14.174089118812574</v>
      </c>
      <c r="P62" s="140">
        <f t="shared" si="15"/>
        <v>24.519333979420505</v>
      </c>
      <c r="Q62" s="140">
        <f t="shared" si="15"/>
        <v>24.577957772632132</v>
      </c>
      <c r="R62" s="140">
        <f t="shared" si="15"/>
        <v>37.022924999704841</v>
      </c>
      <c r="S62" s="140">
        <f t="shared" si="15"/>
        <v>36.834963862760077</v>
      </c>
      <c r="T62" s="134"/>
      <c r="U62" s="120"/>
      <c r="V62" s="120"/>
      <c r="W62" s="146"/>
      <c r="X62" s="120"/>
      <c r="Y62" s="146"/>
    </row>
    <row r="63" spans="1:25" ht="18">
      <c r="A63" s="123"/>
      <c r="B63" s="132" t="s">
        <v>16478</v>
      </c>
      <c r="C63" s="123"/>
    </row>
    <row r="64" spans="1:25" ht="18">
      <c r="A64" s="143"/>
      <c r="B64" s="132" t="s">
        <v>16476</v>
      </c>
      <c r="C64" s="120" t="s">
        <v>16635</v>
      </c>
      <c r="D64" s="120"/>
      <c r="E64" s="120">
        <v>110.6</v>
      </c>
      <c r="F64" s="120">
        <v>5</v>
      </c>
      <c r="G64" s="124">
        <f>(F64*E64)</f>
        <v>553</v>
      </c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3"/>
      <c r="T64" s="120">
        <v>12</v>
      </c>
      <c r="U64" s="120">
        <v>0</v>
      </c>
      <c r="V64" s="126">
        <f>U64/T64</f>
        <v>0</v>
      </c>
      <c r="W64" s="146">
        <f>AVERAGE(H66:S66)</f>
        <v>0</v>
      </c>
      <c r="X64" s="125">
        <f>STDEV(H66:S66)</f>
        <v>0</v>
      </c>
      <c r="Y64" s="146">
        <f>MEDIAN(H66:S66)</f>
        <v>0</v>
      </c>
    </row>
    <row r="65" spans="1:25" ht="19">
      <c r="A65" s="143"/>
      <c r="B65" s="132" t="s">
        <v>16476</v>
      </c>
      <c r="C65" s="120"/>
      <c r="D65" s="120"/>
      <c r="E65" s="120"/>
      <c r="F65" s="120"/>
      <c r="G65" s="131" t="s">
        <v>16580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5">
        <v>0</v>
      </c>
      <c r="N65" s="141">
        <v>0</v>
      </c>
      <c r="O65" s="140">
        <v>0</v>
      </c>
      <c r="P65" s="140">
        <v>0</v>
      </c>
      <c r="Q65" s="140">
        <v>0</v>
      </c>
      <c r="R65" s="140">
        <v>0</v>
      </c>
      <c r="S65" s="140">
        <v>0</v>
      </c>
      <c r="T65" s="134"/>
      <c r="U65" s="120"/>
      <c r="V65" s="120"/>
      <c r="W65" s="146"/>
      <c r="X65" s="120"/>
      <c r="Y65" s="146"/>
    </row>
    <row r="66" spans="1:25" ht="18">
      <c r="A66" s="120"/>
      <c r="B66" s="132" t="s">
        <v>16476</v>
      </c>
      <c r="C66" s="120"/>
      <c r="D66" s="120"/>
      <c r="E66" s="120"/>
      <c r="F66" s="120"/>
      <c r="G66" s="135" t="s">
        <v>16581</v>
      </c>
      <c r="H66" s="125">
        <f t="shared" ref="H66:S66" si="16">1000*H65/$G64</f>
        <v>0</v>
      </c>
      <c r="I66" s="125">
        <f t="shared" si="16"/>
        <v>0</v>
      </c>
      <c r="J66" s="125">
        <f t="shared" si="16"/>
        <v>0</v>
      </c>
      <c r="K66" s="125">
        <f t="shared" si="16"/>
        <v>0</v>
      </c>
      <c r="L66" s="125">
        <f t="shared" si="16"/>
        <v>0</v>
      </c>
      <c r="M66" s="125">
        <f t="shared" si="16"/>
        <v>0</v>
      </c>
      <c r="N66" s="140">
        <f t="shared" si="16"/>
        <v>0</v>
      </c>
      <c r="O66" s="140">
        <f t="shared" si="16"/>
        <v>0</v>
      </c>
      <c r="P66" s="140">
        <f t="shared" si="16"/>
        <v>0</v>
      </c>
      <c r="Q66" s="140">
        <f t="shared" si="16"/>
        <v>0</v>
      </c>
      <c r="R66" s="140">
        <f t="shared" si="16"/>
        <v>0</v>
      </c>
      <c r="S66" s="140">
        <f t="shared" si="16"/>
        <v>0</v>
      </c>
      <c r="T66" s="134"/>
      <c r="U66" s="120"/>
      <c r="V66" s="120"/>
      <c r="W66" s="146"/>
      <c r="X66" s="120"/>
      <c r="Y66" s="146"/>
    </row>
    <row r="67" spans="1:25" ht="18">
      <c r="A67" s="123"/>
      <c r="B67" s="132" t="s">
        <v>16476</v>
      </c>
      <c r="C67" s="123"/>
    </row>
    <row r="68" spans="1:25" ht="18">
      <c r="A68" s="143"/>
      <c r="B68" s="132" t="s">
        <v>16476</v>
      </c>
      <c r="C68" s="120" t="s">
        <v>16636</v>
      </c>
      <c r="D68" s="120"/>
      <c r="E68" s="120">
        <v>47.2</v>
      </c>
      <c r="F68" s="120">
        <v>5</v>
      </c>
      <c r="G68" s="124">
        <f>(F68*E68)</f>
        <v>236</v>
      </c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3"/>
      <c r="T68" s="120">
        <v>12</v>
      </c>
      <c r="U68" s="120">
        <v>0</v>
      </c>
      <c r="V68" s="126">
        <f>U68/T68</f>
        <v>0</v>
      </c>
      <c r="W68" s="146">
        <f>AVERAGE(H70:S70)</f>
        <v>0</v>
      </c>
      <c r="X68" s="125">
        <f>STDEV(H70:S70)</f>
        <v>0</v>
      </c>
      <c r="Y68" s="146">
        <f>MEDIAN(H70:S70)</f>
        <v>0</v>
      </c>
    </row>
    <row r="69" spans="1:25" ht="19">
      <c r="A69" s="143"/>
      <c r="B69" s="132" t="s">
        <v>16476</v>
      </c>
      <c r="C69" s="120"/>
      <c r="D69" s="120"/>
      <c r="E69" s="120"/>
      <c r="F69" s="120"/>
      <c r="G69" s="131" t="s">
        <v>16580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41">
        <v>0</v>
      </c>
      <c r="O69" s="140">
        <v>0</v>
      </c>
      <c r="P69" s="140">
        <v>0</v>
      </c>
      <c r="Q69" s="140">
        <v>0</v>
      </c>
      <c r="R69" s="140">
        <v>0</v>
      </c>
      <c r="S69" s="140">
        <v>0</v>
      </c>
      <c r="T69" s="134"/>
      <c r="U69" s="120"/>
      <c r="V69" s="120"/>
      <c r="W69" s="146"/>
      <c r="X69" s="120"/>
      <c r="Y69" s="146"/>
    </row>
    <row r="70" spans="1:25" ht="18">
      <c r="A70" s="120"/>
      <c r="B70" s="132" t="s">
        <v>16476</v>
      </c>
      <c r="C70" s="120"/>
      <c r="D70" s="120"/>
      <c r="E70" s="120"/>
      <c r="F70" s="120"/>
      <c r="G70" s="135" t="s">
        <v>16581</v>
      </c>
      <c r="H70" s="125">
        <f t="shared" ref="H70:S70" si="17">1000*H69/$G68</f>
        <v>0</v>
      </c>
      <c r="I70" s="125">
        <f t="shared" si="17"/>
        <v>0</v>
      </c>
      <c r="J70" s="125">
        <f t="shared" si="17"/>
        <v>0</v>
      </c>
      <c r="K70" s="125">
        <f t="shared" si="17"/>
        <v>0</v>
      </c>
      <c r="L70" s="125">
        <f t="shared" si="17"/>
        <v>0</v>
      </c>
      <c r="M70" s="125">
        <f t="shared" si="17"/>
        <v>0</v>
      </c>
      <c r="N70" s="140">
        <f t="shared" si="17"/>
        <v>0</v>
      </c>
      <c r="O70" s="140">
        <f t="shared" si="17"/>
        <v>0</v>
      </c>
      <c r="P70" s="140">
        <f t="shared" si="17"/>
        <v>0</v>
      </c>
      <c r="Q70" s="140">
        <f t="shared" si="17"/>
        <v>0</v>
      </c>
      <c r="R70" s="140">
        <f t="shared" si="17"/>
        <v>0</v>
      </c>
      <c r="S70" s="140">
        <f t="shared" si="17"/>
        <v>0</v>
      </c>
      <c r="T70" s="134"/>
      <c r="U70" s="120"/>
      <c r="V70" s="120"/>
      <c r="W70" s="146"/>
      <c r="X70" s="120"/>
      <c r="Y70" s="146"/>
    </row>
    <row r="71" spans="1:25" ht="18">
      <c r="A71" s="142"/>
      <c r="B71" s="132" t="s">
        <v>16476</v>
      </c>
      <c r="C71" s="120" t="s">
        <v>16642</v>
      </c>
      <c r="D71" s="120"/>
      <c r="E71" s="120">
        <v>128.30000000000001</v>
      </c>
      <c r="F71" s="120">
        <v>5</v>
      </c>
      <c r="G71" s="124">
        <f>(F71*E71)</f>
        <v>641.5</v>
      </c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3"/>
      <c r="T71" s="120">
        <v>12</v>
      </c>
      <c r="U71" s="120">
        <v>4</v>
      </c>
      <c r="V71" s="126">
        <f>U71/T71</f>
        <v>0.33333333333333331</v>
      </c>
      <c r="W71" s="146">
        <f>AVERAGE(H73:S73)</f>
        <v>2.1492612303062115</v>
      </c>
      <c r="X71" s="125">
        <f>STDEV(H73:S73)</f>
        <v>3.5840853030107649</v>
      </c>
      <c r="Y71" s="146">
        <f>MEDIAN(H73:S73)</f>
        <v>0</v>
      </c>
    </row>
    <row r="72" spans="1:25" ht="18">
      <c r="A72" s="143"/>
      <c r="B72" s="132" t="s">
        <v>16476</v>
      </c>
      <c r="C72" s="120"/>
      <c r="D72" s="120"/>
      <c r="E72" s="120"/>
      <c r="F72" s="120"/>
      <c r="G72" s="131" t="s">
        <v>16580</v>
      </c>
      <c r="H72" s="132">
        <v>0</v>
      </c>
      <c r="I72" s="132">
        <v>0</v>
      </c>
      <c r="J72" s="132">
        <v>0</v>
      </c>
      <c r="K72" s="133">
        <v>2.6728782653808594</v>
      </c>
      <c r="L72" s="133">
        <v>7.1618466377258301</v>
      </c>
      <c r="M72" s="132">
        <v>0</v>
      </c>
      <c r="N72" s="132">
        <v>0</v>
      </c>
      <c r="O72" s="132">
        <v>0</v>
      </c>
      <c r="P72" s="132">
        <v>0</v>
      </c>
      <c r="Q72" s="133">
        <v>3.4265718460083008</v>
      </c>
      <c r="R72" s="132">
        <v>0</v>
      </c>
      <c r="S72" s="133">
        <v>3.2837162017822266</v>
      </c>
      <c r="T72" s="134"/>
      <c r="U72" s="120"/>
      <c r="V72" s="120"/>
      <c r="W72" s="146"/>
      <c r="X72" s="120"/>
      <c r="Y72" s="146"/>
    </row>
    <row r="73" spans="1:25" ht="18">
      <c r="A73" s="120"/>
      <c r="B73" s="132" t="s">
        <v>16476</v>
      </c>
      <c r="C73" s="120"/>
      <c r="D73" s="120"/>
      <c r="E73" s="120"/>
      <c r="F73" s="120"/>
      <c r="G73" s="135" t="s">
        <v>16581</v>
      </c>
      <c r="H73" s="125">
        <f t="shared" ref="H73:S73" si="18">1000*H72/$G71</f>
        <v>0</v>
      </c>
      <c r="I73" s="125">
        <f t="shared" si="18"/>
        <v>0</v>
      </c>
      <c r="J73" s="125">
        <f t="shared" si="18"/>
        <v>0</v>
      </c>
      <c r="K73" s="125">
        <f t="shared" si="18"/>
        <v>4.1666068049584712</v>
      </c>
      <c r="L73" s="125">
        <f t="shared" si="18"/>
        <v>11.164219232620155</v>
      </c>
      <c r="M73" s="125">
        <f t="shared" si="18"/>
        <v>0</v>
      </c>
      <c r="N73" s="140">
        <f t="shared" si="18"/>
        <v>0</v>
      </c>
      <c r="O73" s="140">
        <f t="shared" si="18"/>
        <v>0</v>
      </c>
      <c r="P73" s="140">
        <f t="shared" si="18"/>
        <v>0</v>
      </c>
      <c r="Q73" s="140">
        <f t="shared" si="18"/>
        <v>5.3414993702389726</v>
      </c>
      <c r="R73" s="140">
        <f t="shared" si="18"/>
        <v>0</v>
      </c>
      <c r="S73" s="140">
        <f t="shared" si="18"/>
        <v>5.1188093558569392</v>
      </c>
      <c r="T73" s="134"/>
      <c r="U73" s="120"/>
      <c r="V73" s="120"/>
      <c r="W73" s="146"/>
      <c r="X73" s="120"/>
      <c r="Y73" s="146"/>
    </row>
    <row r="74" spans="1:25" ht="18">
      <c r="A74" s="123"/>
      <c r="B74" s="132" t="s">
        <v>16476</v>
      </c>
      <c r="C74" s="123"/>
    </row>
    <row r="75" spans="1:25" ht="18">
      <c r="A75" s="143"/>
      <c r="B75" s="132" t="s">
        <v>16476</v>
      </c>
      <c r="C75" s="120" t="s">
        <v>16643</v>
      </c>
      <c r="D75" s="120"/>
      <c r="E75" s="120">
        <v>162.30000000000001</v>
      </c>
      <c r="F75" s="120">
        <v>5</v>
      </c>
      <c r="G75" s="124">
        <f>(F75*E75)</f>
        <v>811.5</v>
      </c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3"/>
      <c r="T75" s="120">
        <v>12</v>
      </c>
      <c r="U75" s="120">
        <v>0</v>
      </c>
      <c r="V75" s="126">
        <f>U75/T75</f>
        <v>0</v>
      </c>
      <c r="W75" s="146">
        <f>AVERAGE(H77:S77)</f>
        <v>0</v>
      </c>
      <c r="X75" s="125">
        <f>STDEV(H77:S77)</f>
        <v>0</v>
      </c>
      <c r="Y75" s="146">
        <f>MEDIAN(H77:S77)</f>
        <v>0</v>
      </c>
    </row>
    <row r="76" spans="1:25" ht="19">
      <c r="A76" s="143"/>
      <c r="B76" s="132" t="s">
        <v>16476</v>
      </c>
      <c r="C76" s="120"/>
      <c r="D76" s="120"/>
      <c r="E76" s="120"/>
      <c r="F76" s="120"/>
      <c r="G76" s="131" t="s">
        <v>16580</v>
      </c>
      <c r="H76" s="125">
        <v>0</v>
      </c>
      <c r="I76" s="125">
        <v>0</v>
      </c>
      <c r="J76" s="125">
        <v>0</v>
      </c>
      <c r="K76" s="125">
        <v>0</v>
      </c>
      <c r="L76" s="125">
        <v>0</v>
      </c>
      <c r="M76" s="125">
        <v>0</v>
      </c>
      <c r="N76" s="141">
        <v>0</v>
      </c>
      <c r="O76" s="140">
        <v>0</v>
      </c>
      <c r="P76" s="140">
        <v>0</v>
      </c>
      <c r="Q76" s="140">
        <v>0</v>
      </c>
      <c r="R76" s="140">
        <v>0</v>
      </c>
      <c r="S76" s="140">
        <v>0</v>
      </c>
      <c r="T76" s="134"/>
      <c r="U76" s="120"/>
      <c r="V76" s="120"/>
      <c r="W76" s="146"/>
      <c r="X76" s="120"/>
      <c r="Y76" s="146"/>
    </row>
    <row r="77" spans="1:25" ht="18">
      <c r="A77" s="120"/>
      <c r="B77" s="132" t="s">
        <v>16476</v>
      </c>
      <c r="C77" s="120"/>
      <c r="D77" s="120"/>
      <c r="E77" s="120"/>
      <c r="F77" s="120"/>
      <c r="G77" s="135" t="s">
        <v>16581</v>
      </c>
      <c r="H77" s="125">
        <f t="shared" ref="H77:S77" si="19">1000*H76/$G75</f>
        <v>0</v>
      </c>
      <c r="I77" s="125">
        <f t="shared" si="19"/>
        <v>0</v>
      </c>
      <c r="J77" s="125">
        <f t="shared" si="19"/>
        <v>0</v>
      </c>
      <c r="K77" s="125">
        <f t="shared" si="19"/>
        <v>0</v>
      </c>
      <c r="L77" s="125">
        <f t="shared" si="19"/>
        <v>0</v>
      </c>
      <c r="M77" s="125">
        <f t="shared" si="19"/>
        <v>0</v>
      </c>
      <c r="N77" s="140">
        <f t="shared" si="19"/>
        <v>0</v>
      </c>
      <c r="O77" s="140">
        <f t="shared" si="19"/>
        <v>0</v>
      </c>
      <c r="P77" s="140">
        <f t="shared" si="19"/>
        <v>0</v>
      </c>
      <c r="Q77" s="140">
        <f t="shared" si="19"/>
        <v>0</v>
      </c>
      <c r="R77" s="140">
        <f t="shared" si="19"/>
        <v>0</v>
      </c>
      <c r="S77" s="140">
        <f t="shared" si="19"/>
        <v>0</v>
      </c>
      <c r="T77" s="134"/>
      <c r="U77" s="120"/>
      <c r="V77" s="120"/>
      <c r="W77" s="146"/>
      <c r="X77" s="120"/>
      <c r="Y77" s="146"/>
    </row>
    <row r="78" spans="1:25" ht="18">
      <c r="A78" s="123"/>
      <c r="B78" s="132" t="s">
        <v>16476</v>
      </c>
      <c r="C78" s="123"/>
      <c r="D78" s="120"/>
      <c r="E78" s="120"/>
      <c r="F78" s="120"/>
      <c r="G78" s="124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3"/>
      <c r="T78" s="120"/>
      <c r="U78" s="120"/>
      <c r="V78" s="126"/>
      <c r="W78" s="146"/>
      <c r="X78" s="125"/>
      <c r="Y78" s="146"/>
    </row>
    <row r="79" spans="1:25" ht="18">
      <c r="A79" s="143"/>
      <c r="B79" s="132" t="s">
        <v>16476</v>
      </c>
      <c r="C79" s="120" t="s">
        <v>16644</v>
      </c>
      <c r="D79" s="120"/>
      <c r="E79" s="120">
        <v>191.9</v>
      </c>
      <c r="F79" s="120">
        <v>5</v>
      </c>
      <c r="G79" s="124">
        <f>(F79*E79)</f>
        <v>959.5</v>
      </c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3"/>
      <c r="T79" s="120">
        <v>12</v>
      </c>
      <c r="U79" s="120">
        <v>1</v>
      </c>
      <c r="V79" s="126">
        <f>U79/T79</f>
        <v>8.3333333333333329E-2</v>
      </c>
      <c r="W79" s="146">
        <f>AVERAGE(H81:S81)</f>
        <v>0.14817817190030144</v>
      </c>
      <c r="X79" s="125">
        <f>STDEV(H81:S81)</f>
        <v>0.51330424460799395</v>
      </c>
      <c r="Y79" s="146">
        <f>MEDIAN(H81:S81)</f>
        <v>0</v>
      </c>
    </row>
    <row r="80" spans="1:25" ht="18">
      <c r="A80" s="143"/>
      <c r="B80" s="132" t="s">
        <v>16476</v>
      </c>
      <c r="C80" s="120"/>
      <c r="D80" s="120"/>
      <c r="E80" s="120"/>
      <c r="F80" s="120"/>
      <c r="G80" s="131" t="s">
        <v>16580</v>
      </c>
      <c r="H80" s="132">
        <v>0</v>
      </c>
      <c r="I80" s="132">
        <v>0</v>
      </c>
      <c r="J80" s="132">
        <v>0</v>
      </c>
      <c r="K80" s="132">
        <v>0</v>
      </c>
      <c r="L80" s="132">
        <v>0</v>
      </c>
      <c r="M80" s="132">
        <v>0</v>
      </c>
      <c r="N80" s="132">
        <v>0</v>
      </c>
      <c r="O80" s="132">
        <v>0</v>
      </c>
      <c r="P80" s="132">
        <v>0</v>
      </c>
      <c r="Q80" s="132">
        <v>0</v>
      </c>
      <c r="R80" s="133">
        <v>1.7061234712600708</v>
      </c>
      <c r="S80" s="132">
        <v>0</v>
      </c>
      <c r="T80" s="134"/>
      <c r="U80" s="120"/>
      <c r="V80" s="120"/>
      <c r="W80" s="146"/>
      <c r="X80" s="120"/>
      <c r="Y80" s="146"/>
    </row>
    <row r="81" spans="1:25" ht="18">
      <c r="A81" s="120"/>
      <c r="B81" s="132" t="s">
        <v>16476</v>
      </c>
      <c r="C81" s="120"/>
      <c r="D81" s="120"/>
      <c r="E81" s="120"/>
      <c r="F81" s="120"/>
      <c r="G81" s="135" t="s">
        <v>16581</v>
      </c>
      <c r="H81" s="125">
        <f t="shared" ref="H81:S81" si="20">1000*H80/$G79</f>
        <v>0</v>
      </c>
      <c r="I81" s="125">
        <f t="shared" si="20"/>
        <v>0</v>
      </c>
      <c r="J81" s="125">
        <f t="shared" si="20"/>
        <v>0</v>
      </c>
      <c r="K81" s="125">
        <f t="shared" si="20"/>
        <v>0</v>
      </c>
      <c r="L81" s="125">
        <f t="shared" si="20"/>
        <v>0</v>
      </c>
      <c r="M81" s="125">
        <f t="shared" si="20"/>
        <v>0</v>
      </c>
      <c r="N81" s="140">
        <f t="shared" si="20"/>
        <v>0</v>
      </c>
      <c r="O81" s="140">
        <f t="shared" si="20"/>
        <v>0</v>
      </c>
      <c r="P81" s="140">
        <f t="shared" si="20"/>
        <v>0</v>
      </c>
      <c r="Q81" s="140">
        <f t="shared" si="20"/>
        <v>0</v>
      </c>
      <c r="R81" s="140">
        <f t="shared" si="20"/>
        <v>1.7781380628036172</v>
      </c>
      <c r="S81" s="140">
        <f t="shared" si="20"/>
        <v>0</v>
      </c>
      <c r="T81" s="134"/>
      <c r="U81" s="120"/>
      <c r="V81" s="120"/>
      <c r="W81" s="146"/>
      <c r="X81" s="120"/>
      <c r="Y81" s="146"/>
    </row>
    <row r="82" spans="1:25" ht="19">
      <c r="B82" s="132" t="s">
        <v>16476</v>
      </c>
      <c r="D82" s="120"/>
      <c r="E82" s="120"/>
      <c r="F82" s="120"/>
      <c r="G82" s="131"/>
      <c r="H82" s="125"/>
      <c r="I82" s="125"/>
      <c r="J82" s="125"/>
      <c r="K82" s="125"/>
      <c r="L82" s="125"/>
      <c r="M82" s="125"/>
      <c r="N82" s="141"/>
      <c r="O82" s="140"/>
      <c r="P82" s="140"/>
      <c r="Q82" s="140"/>
      <c r="R82" s="140"/>
      <c r="S82" s="140"/>
      <c r="T82" s="134"/>
      <c r="U82" s="120"/>
      <c r="V82" s="120"/>
      <c r="W82" s="146"/>
      <c r="X82" s="120"/>
      <c r="Y82" s="146"/>
    </row>
    <row r="83" spans="1:25" ht="18">
      <c r="A83" s="143"/>
      <c r="B83" s="132" t="s">
        <v>16480</v>
      </c>
      <c r="C83" s="120" t="s">
        <v>16635</v>
      </c>
      <c r="D83" s="120"/>
      <c r="E83" s="120">
        <v>170.6</v>
      </c>
      <c r="F83" s="120">
        <v>5</v>
      </c>
      <c r="G83" s="124">
        <f>(F83*E83)</f>
        <v>853</v>
      </c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3"/>
      <c r="T83" s="120">
        <v>12</v>
      </c>
      <c r="U83" s="120">
        <v>1</v>
      </c>
      <c r="V83" s="126">
        <f>U83/T83</f>
        <v>8.3333333333333329E-2</v>
      </c>
      <c r="W83" s="146">
        <f>AVERAGE(H85:S85)</f>
        <v>0.28812957490128716</v>
      </c>
      <c r="X83" s="125">
        <f>STDEV(H85:S85)</f>
        <v>0.99811012578450342</v>
      </c>
      <c r="Y83" s="146">
        <f>MEDIAN(H85:S85)</f>
        <v>0</v>
      </c>
    </row>
    <row r="84" spans="1:25" ht="18">
      <c r="A84" s="143"/>
      <c r="B84" s="132" t="s">
        <v>16480</v>
      </c>
      <c r="C84" s="120"/>
      <c r="D84" s="120"/>
      <c r="E84" s="120"/>
      <c r="F84" s="120"/>
      <c r="G84" s="131" t="s">
        <v>16580</v>
      </c>
      <c r="H84" s="132">
        <v>0</v>
      </c>
      <c r="I84" s="132">
        <v>0</v>
      </c>
      <c r="J84" s="132">
        <v>0</v>
      </c>
      <c r="K84" s="132">
        <v>0</v>
      </c>
      <c r="L84" s="132">
        <v>0</v>
      </c>
      <c r="M84" s="132">
        <v>0</v>
      </c>
      <c r="N84" s="132">
        <v>0</v>
      </c>
      <c r="O84" s="133">
        <v>2.9492943286895752</v>
      </c>
      <c r="P84" s="132">
        <v>0</v>
      </c>
      <c r="Q84" s="132">
        <v>0</v>
      </c>
      <c r="R84" s="132">
        <v>0</v>
      </c>
      <c r="S84" s="132">
        <v>0</v>
      </c>
      <c r="T84" s="134"/>
      <c r="U84" s="120"/>
      <c r="V84" s="120"/>
      <c r="W84" s="146"/>
      <c r="X84" s="120"/>
      <c r="Y84" s="146"/>
    </row>
    <row r="85" spans="1:25" ht="18">
      <c r="A85" s="120"/>
      <c r="B85" s="132" t="s">
        <v>16480</v>
      </c>
      <c r="C85" s="120"/>
      <c r="D85" s="120"/>
      <c r="E85" s="120"/>
      <c r="F85" s="120"/>
      <c r="G85" s="135" t="s">
        <v>16581</v>
      </c>
      <c r="H85" s="125">
        <f t="shared" ref="H85:S85" si="21">1000*H84/$G83</f>
        <v>0</v>
      </c>
      <c r="I85" s="125">
        <f t="shared" si="21"/>
        <v>0</v>
      </c>
      <c r="J85" s="125">
        <f t="shared" si="21"/>
        <v>0</v>
      </c>
      <c r="K85" s="125">
        <f t="shared" si="21"/>
        <v>0</v>
      </c>
      <c r="L85" s="125">
        <f t="shared" si="21"/>
        <v>0</v>
      </c>
      <c r="M85" s="125">
        <f t="shared" si="21"/>
        <v>0</v>
      </c>
      <c r="N85" s="140">
        <f t="shared" si="21"/>
        <v>0</v>
      </c>
      <c r="O85" s="140">
        <f t="shared" si="21"/>
        <v>3.4575548988154456</v>
      </c>
      <c r="P85" s="140">
        <f t="shared" si="21"/>
        <v>0</v>
      </c>
      <c r="Q85" s="140">
        <f t="shared" si="21"/>
        <v>0</v>
      </c>
      <c r="R85" s="140">
        <f t="shared" si="21"/>
        <v>0</v>
      </c>
      <c r="S85" s="140">
        <f t="shared" si="21"/>
        <v>0</v>
      </c>
      <c r="T85" s="134"/>
      <c r="U85" s="120"/>
      <c r="V85" s="120"/>
      <c r="W85" s="146"/>
      <c r="X85" s="120"/>
      <c r="Y85" s="146"/>
    </row>
    <row r="86" spans="1:25" ht="18">
      <c r="A86" s="123"/>
      <c r="B86" s="132" t="s">
        <v>16480</v>
      </c>
      <c r="C86" s="123"/>
    </row>
    <row r="87" spans="1:25" ht="18">
      <c r="A87" s="143"/>
      <c r="B87" s="132" t="s">
        <v>16480</v>
      </c>
      <c r="C87" s="120" t="s">
        <v>16636</v>
      </c>
      <c r="D87" s="120"/>
      <c r="E87" s="120">
        <v>38.1</v>
      </c>
      <c r="F87" s="120">
        <v>5</v>
      </c>
      <c r="G87" s="124">
        <f>(F87*E87)</f>
        <v>190.5</v>
      </c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3"/>
      <c r="T87" s="120">
        <v>12</v>
      </c>
      <c r="U87" s="120">
        <v>0</v>
      </c>
      <c r="V87" s="126">
        <f>U87/T87</f>
        <v>0</v>
      </c>
      <c r="W87" s="146">
        <f>AVERAGE(H89:S89)</f>
        <v>0</v>
      </c>
      <c r="X87" s="125">
        <f>STDEV(H89:S89)</f>
        <v>0</v>
      </c>
      <c r="Y87" s="146">
        <f>MEDIAN(H89:S89)</f>
        <v>0</v>
      </c>
    </row>
    <row r="88" spans="1:25" ht="19">
      <c r="A88" s="143"/>
      <c r="B88" s="132" t="s">
        <v>16480</v>
      </c>
      <c r="C88" s="120"/>
      <c r="D88" s="120"/>
      <c r="E88" s="120"/>
      <c r="F88" s="120"/>
      <c r="G88" s="131" t="s">
        <v>16580</v>
      </c>
      <c r="H88" s="125">
        <v>0</v>
      </c>
      <c r="I88" s="125">
        <v>0</v>
      </c>
      <c r="J88" s="125">
        <v>0</v>
      </c>
      <c r="K88" s="125">
        <v>0</v>
      </c>
      <c r="L88" s="125">
        <v>0</v>
      </c>
      <c r="M88" s="125">
        <v>0</v>
      </c>
      <c r="N88" s="141">
        <v>0</v>
      </c>
      <c r="O88" s="140">
        <v>0</v>
      </c>
      <c r="P88" s="140">
        <v>0</v>
      </c>
      <c r="Q88" s="140">
        <v>0</v>
      </c>
      <c r="R88" s="140">
        <v>0</v>
      </c>
      <c r="S88" s="140">
        <v>0</v>
      </c>
      <c r="T88" s="134"/>
      <c r="U88" s="120"/>
      <c r="V88" s="120"/>
      <c r="W88" s="146"/>
      <c r="X88" s="120"/>
      <c r="Y88" s="146"/>
    </row>
    <row r="89" spans="1:25" ht="18">
      <c r="A89" s="120"/>
      <c r="B89" s="132" t="s">
        <v>16480</v>
      </c>
      <c r="C89" s="120"/>
      <c r="D89" s="120"/>
      <c r="E89" s="120"/>
      <c r="F89" s="120"/>
      <c r="G89" s="135" t="s">
        <v>16581</v>
      </c>
      <c r="H89" s="125">
        <f t="shared" ref="H89:S89" si="22">1000*H88/$G87</f>
        <v>0</v>
      </c>
      <c r="I89" s="125">
        <f t="shared" si="22"/>
        <v>0</v>
      </c>
      <c r="J89" s="125">
        <f t="shared" si="22"/>
        <v>0</v>
      </c>
      <c r="K89" s="125">
        <f t="shared" si="22"/>
        <v>0</v>
      </c>
      <c r="L89" s="125">
        <f t="shared" si="22"/>
        <v>0</v>
      </c>
      <c r="M89" s="125">
        <f t="shared" si="22"/>
        <v>0</v>
      </c>
      <c r="N89" s="140">
        <f t="shared" si="22"/>
        <v>0</v>
      </c>
      <c r="O89" s="140">
        <f t="shared" si="22"/>
        <v>0</v>
      </c>
      <c r="P89" s="140">
        <f t="shared" si="22"/>
        <v>0</v>
      </c>
      <c r="Q89" s="140">
        <f t="shared" si="22"/>
        <v>0</v>
      </c>
      <c r="R89" s="140">
        <f t="shared" si="22"/>
        <v>0</v>
      </c>
      <c r="S89" s="140">
        <f t="shared" si="22"/>
        <v>0</v>
      </c>
      <c r="T89" s="134"/>
      <c r="U89" s="120"/>
      <c r="V89" s="120"/>
      <c r="W89" s="146"/>
      <c r="X89" s="120"/>
      <c r="Y89" s="146"/>
    </row>
    <row r="90" spans="1:25" ht="18">
      <c r="A90" s="123"/>
      <c r="B90" s="132" t="s">
        <v>16480</v>
      </c>
      <c r="C90" s="123"/>
    </row>
    <row r="91" spans="1:25" ht="18">
      <c r="A91" s="143"/>
      <c r="B91" s="132" t="s">
        <v>16480</v>
      </c>
      <c r="C91" s="120" t="s">
        <v>16642</v>
      </c>
      <c r="D91" s="120"/>
      <c r="E91" s="120">
        <v>180.7</v>
      </c>
      <c r="F91" s="120">
        <v>5</v>
      </c>
      <c r="G91" s="124">
        <f>(F91*E91)</f>
        <v>903.5</v>
      </c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3"/>
      <c r="T91" s="120">
        <v>12</v>
      </c>
      <c r="U91" s="120">
        <v>3</v>
      </c>
      <c r="V91" s="126">
        <f>U91/T91</f>
        <v>0.25</v>
      </c>
      <c r="W91" s="146">
        <f>AVERAGE(H93:S93)</f>
        <v>0.78270556719578888</v>
      </c>
      <c r="X91" s="125">
        <f>STDEV(H93:S93)</f>
        <v>1.4200057185241857</v>
      </c>
      <c r="Y91" s="146">
        <f>MEDIAN(H93:S93)</f>
        <v>0</v>
      </c>
    </row>
    <row r="92" spans="1:25" ht="18">
      <c r="A92" s="143"/>
      <c r="B92" s="132" t="s">
        <v>16480</v>
      </c>
      <c r="C92" s="120"/>
      <c r="D92" s="120"/>
      <c r="E92" s="120"/>
      <c r="F92" s="120"/>
      <c r="G92" s="131" t="s">
        <v>16580</v>
      </c>
      <c r="H92" s="132">
        <v>0</v>
      </c>
      <c r="I92" s="132">
        <v>0</v>
      </c>
      <c r="J92" s="133">
        <v>3.0903651714324951</v>
      </c>
      <c r="K92" s="132">
        <v>0</v>
      </c>
      <c r="L92" s="132">
        <v>0</v>
      </c>
      <c r="M92" s="132">
        <v>0</v>
      </c>
      <c r="N92" s="133">
        <v>2.7058207988739014</v>
      </c>
      <c r="O92" s="132">
        <v>0</v>
      </c>
      <c r="P92" s="132">
        <v>0</v>
      </c>
      <c r="Q92" s="132">
        <v>0</v>
      </c>
      <c r="R92" s="133">
        <v>2.6899077892303467</v>
      </c>
      <c r="S92" s="132">
        <v>0</v>
      </c>
      <c r="T92" s="134"/>
      <c r="U92" s="120"/>
      <c r="V92" s="120"/>
      <c r="W92" s="146"/>
      <c r="X92" s="120"/>
      <c r="Y92" s="146"/>
    </row>
    <row r="93" spans="1:25" ht="18">
      <c r="A93" s="120"/>
      <c r="B93" s="132" t="s">
        <v>16480</v>
      </c>
      <c r="C93" s="120"/>
      <c r="D93" s="120"/>
      <c r="E93" s="120"/>
      <c r="F93" s="120"/>
      <c r="G93" s="135" t="s">
        <v>16581</v>
      </c>
      <c r="H93" s="125">
        <f t="shared" ref="H93:S93" si="23">1000*H92/$G91</f>
        <v>0</v>
      </c>
      <c r="I93" s="125">
        <f t="shared" si="23"/>
        <v>0</v>
      </c>
      <c r="J93" s="125">
        <f t="shared" si="23"/>
        <v>3.420437378453232</v>
      </c>
      <c r="K93" s="125">
        <f t="shared" si="23"/>
        <v>0</v>
      </c>
      <c r="L93" s="125">
        <f t="shared" si="23"/>
        <v>0</v>
      </c>
      <c r="M93" s="125">
        <f t="shared" si="23"/>
        <v>0</v>
      </c>
      <c r="N93" s="140">
        <f t="shared" si="23"/>
        <v>2.994821028084008</v>
      </c>
      <c r="O93" s="140">
        <f t="shared" si="23"/>
        <v>0</v>
      </c>
      <c r="P93" s="140">
        <f t="shared" si="23"/>
        <v>0</v>
      </c>
      <c r="Q93" s="140">
        <f t="shared" si="23"/>
        <v>0</v>
      </c>
      <c r="R93" s="140">
        <f t="shared" si="23"/>
        <v>2.9772083998122265</v>
      </c>
      <c r="S93" s="140">
        <f t="shared" si="23"/>
        <v>0</v>
      </c>
      <c r="T93" s="134"/>
      <c r="U93" s="120"/>
      <c r="V93" s="120"/>
      <c r="W93" s="146"/>
      <c r="X93" s="120"/>
      <c r="Y93" s="146"/>
    </row>
    <row r="94" spans="1:25" ht="18">
      <c r="A94" s="142"/>
      <c r="B94" s="132" t="s">
        <v>16480</v>
      </c>
      <c r="C94" s="120" t="s">
        <v>16643</v>
      </c>
      <c r="D94" s="120"/>
      <c r="E94" s="120">
        <v>182.7</v>
      </c>
      <c r="F94" s="120">
        <v>5</v>
      </c>
      <c r="G94" s="124">
        <f>(F94*E94)</f>
        <v>913.5</v>
      </c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3"/>
      <c r="T94" s="120">
        <v>12</v>
      </c>
      <c r="U94" s="120">
        <v>1</v>
      </c>
      <c r="V94" s="126">
        <f>U94/T94</f>
        <v>8.3333333333333329E-2</v>
      </c>
      <c r="W94" s="146">
        <f>AVERAGE(H96:S96)</f>
        <v>0.21365558420343789</v>
      </c>
      <c r="X94" s="125">
        <f>STDEV(H96:S96)</f>
        <v>0.74012465432232977</v>
      </c>
      <c r="Y94" s="146">
        <f>MEDIAN(H96:S96)</f>
        <v>0</v>
      </c>
    </row>
    <row r="95" spans="1:25" ht="18">
      <c r="A95" s="143"/>
      <c r="B95" s="132" t="s">
        <v>16480</v>
      </c>
      <c r="C95" s="120"/>
      <c r="D95" s="120"/>
      <c r="E95" s="120"/>
      <c r="F95" s="120"/>
      <c r="G95" s="131" t="s">
        <v>16580</v>
      </c>
      <c r="H95" s="132">
        <v>0</v>
      </c>
      <c r="I95" s="132">
        <v>0</v>
      </c>
      <c r="J95" s="132">
        <v>0</v>
      </c>
      <c r="K95" s="132">
        <v>0</v>
      </c>
      <c r="L95" s="133">
        <v>2.3420925140380859</v>
      </c>
      <c r="M95" s="132">
        <v>0</v>
      </c>
      <c r="N95" s="132">
        <v>0</v>
      </c>
      <c r="O95" s="132">
        <v>0</v>
      </c>
      <c r="P95" s="132">
        <v>0</v>
      </c>
      <c r="Q95" s="132">
        <v>0</v>
      </c>
      <c r="R95" s="132">
        <v>0</v>
      </c>
      <c r="S95" s="132">
        <v>0</v>
      </c>
      <c r="T95" s="134"/>
      <c r="U95" s="120"/>
      <c r="V95" s="120"/>
      <c r="W95" s="146"/>
      <c r="X95" s="120"/>
      <c r="Y95" s="146"/>
    </row>
    <row r="96" spans="1:25" ht="18">
      <c r="A96" s="120"/>
      <c r="B96" s="132" t="s">
        <v>16480</v>
      </c>
      <c r="C96" s="120"/>
      <c r="D96" s="120"/>
      <c r="E96" s="120"/>
      <c r="F96" s="120"/>
      <c r="G96" s="135" t="s">
        <v>16581</v>
      </c>
      <c r="H96" s="125">
        <f t="shared" ref="H96:S96" si="24">1000*H95/$G94</f>
        <v>0</v>
      </c>
      <c r="I96" s="125">
        <f t="shared" si="24"/>
        <v>0</v>
      </c>
      <c r="J96" s="125">
        <f t="shared" si="24"/>
        <v>0</v>
      </c>
      <c r="K96" s="125">
        <f t="shared" si="24"/>
        <v>0</v>
      </c>
      <c r="L96" s="125">
        <f t="shared" si="24"/>
        <v>2.5638670104412546</v>
      </c>
      <c r="M96" s="125">
        <f t="shared" si="24"/>
        <v>0</v>
      </c>
      <c r="N96" s="140">
        <f t="shared" si="24"/>
        <v>0</v>
      </c>
      <c r="O96" s="140">
        <f t="shared" si="24"/>
        <v>0</v>
      </c>
      <c r="P96" s="140">
        <f t="shared" si="24"/>
        <v>0</v>
      </c>
      <c r="Q96" s="140">
        <f t="shared" si="24"/>
        <v>0</v>
      </c>
      <c r="R96" s="140">
        <f t="shared" si="24"/>
        <v>0</v>
      </c>
      <c r="S96" s="140">
        <f t="shared" si="24"/>
        <v>0</v>
      </c>
      <c r="T96" s="134"/>
      <c r="U96" s="120"/>
      <c r="V96" s="120"/>
      <c r="W96" s="146"/>
      <c r="X96" s="120"/>
      <c r="Y96" s="146"/>
    </row>
    <row r="97" spans="1:25" ht="18">
      <c r="A97" s="123"/>
      <c r="B97" s="132" t="s">
        <v>16480</v>
      </c>
      <c r="C97" s="123"/>
    </row>
    <row r="98" spans="1:25" ht="18">
      <c r="A98" s="143"/>
      <c r="B98" s="132" t="s">
        <v>16480</v>
      </c>
      <c r="C98" s="120" t="s">
        <v>16644</v>
      </c>
      <c r="D98" s="120"/>
      <c r="E98" s="120">
        <v>191.8</v>
      </c>
      <c r="F98" s="120">
        <v>5</v>
      </c>
      <c r="G98" s="124">
        <f>(F98*E98)</f>
        <v>959</v>
      </c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3"/>
      <c r="T98" s="120">
        <v>12</v>
      </c>
      <c r="U98" s="120">
        <v>2</v>
      </c>
      <c r="V98" s="126">
        <f>U98/T98</f>
        <v>0.16666666666666666</v>
      </c>
      <c r="W98" s="146">
        <f>AVERAGE(H100:S100)</f>
        <v>0.58184927190224422</v>
      </c>
      <c r="X98" s="125">
        <f>STDEV(H100:S100)</f>
        <v>1.3591307029852153</v>
      </c>
      <c r="Y98" s="146">
        <f>MEDIAN(H100:S100)</f>
        <v>0</v>
      </c>
    </row>
    <row r="99" spans="1:25" ht="18">
      <c r="A99" s="143"/>
      <c r="B99" s="132" t="s">
        <v>16480</v>
      </c>
      <c r="C99" s="120"/>
      <c r="D99" s="120"/>
      <c r="E99" s="120"/>
      <c r="F99" s="120"/>
      <c r="G99" s="131" t="s">
        <v>16580</v>
      </c>
      <c r="H99" s="132">
        <v>0</v>
      </c>
      <c r="I99" s="132">
        <v>0</v>
      </c>
      <c r="J99" s="132">
        <v>0</v>
      </c>
      <c r="K99" s="133">
        <v>3.4034023284912109</v>
      </c>
      <c r="L99" s="132">
        <v>0</v>
      </c>
      <c r="M99" s="133">
        <v>3.2925190925598145</v>
      </c>
      <c r="N99" s="132">
        <v>0</v>
      </c>
      <c r="O99" s="133">
        <v>0</v>
      </c>
      <c r="P99" s="132">
        <v>0</v>
      </c>
      <c r="Q99" s="133">
        <v>0</v>
      </c>
      <c r="R99" s="132">
        <v>0</v>
      </c>
      <c r="S99" s="132">
        <v>0</v>
      </c>
      <c r="T99" s="134"/>
      <c r="U99" s="120"/>
      <c r="V99" s="120"/>
      <c r="W99" s="146"/>
      <c r="X99" s="120"/>
      <c r="Y99" s="146"/>
    </row>
    <row r="100" spans="1:25" ht="18">
      <c r="A100" s="120"/>
      <c r="B100" s="132" t="s">
        <v>16480</v>
      </c>
      <c r="C100" s="120"/>
      <c r="D100" s="120"/>
      <c r="E100" s="120"/>
      <c r="F100" s="120"/>
      <c r="G100" s="135" t="s">
        <v>16581</v>
      </c>
      <c r="H100" s="125">
        <f t="shared" ref="H100:S100" si="25">1000*H99/$G98</f>
        <v>0</v>
      </c>
      <c r="I100" s="125">
        <f t="shared" si="25"/>
        <v>0</v>
      </c>
      <c r="J100" s="125">
        <f t="shared" si="25"/>
        <v>0</v>
      </c>
      <c r="K100" s="125">
        <f t="shared" si="25"/>
        <v>3.5489075375299386</v>
      </c>
      <c r="L100" s="125">
        <f t="shared" si="25"/>
        <v>0</v>
      </c>
      <c r="M100" s="125">
        <f t="shared" si="25"/>
        <v>3.4332837252969912</v>
      </c>
      <c r="N100" s="140">
        <f t="shared" si="25"/>
        <v>0</v>
      </c>
      <c r="O100" s="140">
        <f t="shared" si="25"/>
        <v>0</v>
      </c>
      <c r="P100" s="140">
        <f t="shared" si="25"/>
        <v>0</v>
      </c>
      <c r="Q100" s="140">
        <f t="shared" si="25"/>
        <v>0</v>
      </c>
      <c r="R100" s="140">
        <f t="shared" si="25"/>
        <v>0</v>
      </c>
      <c r="S100" s="140">
        <f t="shared" si="25"/>
        <v>0</v>
      </c>
      <c r="T100" s="134"/>
      <c r="U100" s="120"/>
      <c r="V100" s="120"/>
      <c r="W100" s="146"/>
      <c r="X100" s="120"/>
      <c r="Y100" s="146"/>
    </row>
    <row r="101" spans="1:25" ht="18">
      <c r="A101" s="123"/>
      <c r="B101" s="132" t="s">
        <v>16480</v>
      </c>
      <c r="C101" s="123"/>
      <c r="D101" s="120"/>
      <c r="E101" s="120"/>
      <c r="F101" s="120"/>
      <c r="G101" s="124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  <c r="S101" s="123"/>
      <c r="T101" s="120"/>
      <c r="U101" s="120"/>
      <c r="V101" s="126"/>
      <c r="W101" s="146"/>
      <c r="X101" s="125"/>
      <c r="Y101" s="146"/>
    </row>
    <row r="102" spans="1:25" ht="18">
      <c r="A102" s="143"/>
      <c r="B102" s="132" t="s">
        <v>16479</v>
      </c>
      <c r="C102" s="120" t="s">
        <v>16635</v>
      </c>
      <c r="D102" s="120"/>
      <c r="E102" s="120">
        <v>143.9</v>
      </c>
      <c r="F102" s="120">
        <v>5</v>
      </c>
      <c r="G102" s="124">
        <f>(F102*E102)</f>
        <v>719.5</v>
      </c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  <c r="S102" s="123"/>
      <c r="T102" s="120">
        <v>12</v>
      </c>
      <c r="U102" s="120">
        <v>5</v>
      </c>
      <c r="V102" s="126">
        <f>U102/T102</f>
        <v>0.41666666666666669</v>
      </c>
      <c r="W102" s="146">
        <f>AVERAGE(H104:S104)</f>
        <v>2.2091892877330874</v>
      </c>
      <c r="X102" s="125">
        <f>STDEV(H104:S104)</f>
        <v>2.7316633078247095</v>
      </c>
      <c r="Y102" s="146">
        <f>MEDIAN(H104:S104)</f>
        <v>0</v>
      </c>
    </row>
    <row r="103" spans="1:25" ht="18">
      <c r="A103" s="143"/>
      <c r="B103" s="132" t="s">
        <v>16479</v>
      </c>
      <c r="C103" s="120"/>
      <c r="D103" s="120"/>
      <c r="E103" s="120"/>
      <c r="F103" s="120"/>
      <c r="G103" s="131" t="s">
        <v>16580</v>
      </c>
      <c r="H103" s="132">
        <v>0</v>
      </c>
      <c r="I103" s="133">
        <v>3.7817428112030029</v>
      </c>
      <c r="J103" s="132">
        <v>0</v>
      </c>
      <c r="K103" s="133">
        <v>3.7832930088043213</v>
      </c>
      <c r="L103" s="133">
        <v>3.7398171424865723</v>
      </c>
      <c r="M103" s="133">
        <v>0</v>
      </c>
      <c r="N103" s="133">
        <v>0</v>
      </c>
      <c r="O103" s="133">
        <v>0</v>
      </c>
      <c r="P103" s="133">
        <v>0</v>
      </c>
      <c r="Q103" s="133">
        <v>4.0043950080871582</v>
      </c>
      <c r="R103" s="133">
        <v>0</v>
      </c>
      <c r="S103" s="133">
        <v>3.7648923397064209</v>
      </c>
      <c r="T103" s="134"/>
      <c r="U103" s="120"/>
      <c r="V103" s="120"/>
      <c r="W103" s="146"/>
      <c r="X103" s="120"/>
      <c r="Y103" s="146"/>
    </row>
    <row r="104" spans="1:25" ht="18">
      <c r="A104" s="120"/>
      <c r="B104" s="132" t="s">
        <v>16479</v>
      </c>
      <c r="C104" s="120"/>
      <c r="D104" s="120"/>
      <c r="E104" s="120"/>
      <c r="F104" s="120"/>
      <c r="G104" s="135" t="s">
        <v>16581</v>
      </c>
      <c r="H104" s="125">
        <f t="shared" ref="H104:S104" si="26">1000*H103/$G102</f>
        <v>0</v>
      </c>
      <c r="I104" s="125">
        <f t="shared" si="26"/>
        <v>5.2560706201570575</v>
      </c>
      <c r="J104" s="125">
        <f t="shared" si="26"/>
        <v>0</v>
      </c>
      <c r="K104" s="125">
        <f t="shared" si="26"/>
        <v>5.2582251685953043</v>
      </c>
      <c r="L104" s="125">
        <f t="shared" si="26"/>
        <v>5.1978000590501354</v>
      </c>
      <c r="M104" s="125">
        <f t="shared" si="26"/>
        <v>0</v>
      </c>
      <c r="N104" s="140">
        <f t="shared" si="26"/>
        <v>0</v>
      </c>
      <c r="O104" s="140">
        <f t="shared" si="26"/>
        <v>0</v>
      </c>
      <c r="P104" s="140">
        <f t="shared" si="26"/>
        <v>0</v>
      </c>
      <c r="Q104" s="140">
        <f t="shared" si="26"/>
        <v>5.5655246811496291</v>
      </c>
      <c r="R104" s="140">
        <f t="shared" si="26"/>
        <v>0</v>
      </c>
      <c r="S104" s="140">
        <f t="shared" si="26"/>
        <v>5.232650923844921</v>
      </c>
      <c r="T104" s="134"/>
      <c r="U104" s="120"/>
      <c r="V104" s="120"/>
      <c r="W104" s="146"/>
      <c r="X104" s="120"/>
      <c r="Y104" s="146"/>
    </row>
    <row r="105" spans="1:25" ht="19">
      <c r="B105" s="132" t="s">
        <v>16479</v>
      </c>
      <c r="D105" s="120"/>
      <c r="E105" s="120"/>
      <c r="F105" s="120"/>
      <c r="G105" s="131"/>
      <c r="H105" s="125"/>
      <c r="I105" s="125"/>
      <c r="J105" s="125"/>
      <c r="K105" s="125"/>
      <c r="L105" s="125"/>
      <c r="M105" s="125"/>
      <c r="N105" s="141"/>
      <c r="O105" s="140"/>
      <c r="P105" s="140"/>
      <c r="Q105" s="140"/>
      <c r="R105" s="140"/>
      <c r="S105" s="140"/>
      <c r="T105" s="134"/>
      <c r="U105" s="120"/>
      <c r="V105" s="120"/>
      <c r="W105" s="146"/>
      <c r="X105" s="120"/>
      <c r="Y105" s="146"/>
    </row>
    <row r="106" spans="1:25" ht="18">
      <c r="A106" s="143"/>
      <c r="B106" s="132" t="s">
        <v>16479</v>
      </c>
      <c r="C106" s="120" t="s">
        <v>16636</v>
      </c>
      <c r="D106" s="120"/>
      <c r="E106" s="120">
        <v>44.3</v>
      </c>
      <c r="F106" s="120">
        <v>5</v>
      </c>
      <c r="G106" s="124">
        <f>(F106*E106)</f>
        <v>221.5</v>
      </c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  <c r="S106" s="123"/>
      <c r="T106" s="120">
        <v>12</v>
      </c>
      <c r="U106" s="120">
        <v>0</v>
      </c>
      <c r="V106" s="126">
        <f>U106/T106</f>
        <v>0</v>
      </c>
      <c r="W106" s="146">
        <f>AVERAGE(H108:S108)</f>
        <v>0</v>
      </c>
      <c r="X106" s="125">
        <f>STDEV(H108:S108)</f>
        <v>0</v>
      </c>
      <c r="Y106" s="146">
        <f>MEDIAN(H108:S108)</f>
        <v>0</v>
      </c>
    </row>
    <row r="107" spans="1:25" ht="19">
      <c r="A107" s="143"/>
      <c r="B107" s="132" t="s">
        <v>16479</v>
      </c>
      <c r="C107" s="120"/>
      <c r="D107" s="120"/>
      <c r="E107" s="120"/>
      <c r="F107" s="120"/>
      <c r="G107" s="131" t="s">
        <v>16580</v>
      </c>
      <c r="H107" s="125">
        <v>0</v>
      </c>
      <c r="I107" s="125">
        <v>0</v>
      </c>
      <c r="J107" s="125">
        <v>0</v>
      </c>
      <c r="K107" s="125">
        <v>0</v>
      </c>
      <c r="L107" s="125">
        <v>0</v>
      </c>
      <c r="M107" s="125">
        <v>0</v>
      </c>
      <c r="N107" s="141">
        <v>0</v>
      </c>
      <c r="O107" s="140">
        <v>0</v>
      </c>
      <c r="P107" s="140">
        <v>0</v>
      </c>
      <c r="Q107" s="140">
        <v>0</v>
      </c>
      <c r="R107" s="140">
        <v>0</v>
      </c>
      <c r="S107" s="140">
        <v>0</v>
      </c>
      <c r="T107" s="134"/>
      <c r="U107" s="120"/>
      <c r="V107" s="120"/>
      <c r="W107" s="146"/>
      <c r="X107" s="120"/>
      <c r="Y107" s="146"/>
    </row>
    <row r="108" spans="1:25" ht="18">
      <c r="A108" s="120"/>
      <c r="B108" s="132" t="s">
        <v>16479</v>
      </c>
      <c r="C108" s="120"/>
      <c r="D108" s="120"/>
      <c r="E108" s="120"/>
      <c r="F108" s="120"/>
      <c r="G108" s="135" t="s">
        <v>16581</v>
      </c>
      <c r="H108" s="125">
        <f t="shared" ref="H108:S108" si="27">1000*H107/$G106</f>
        <v>0</v>
      </c>
      <c r="I108" s="125">
        <f t="shared" si="27"/>
        <v>0</v>
      </c>
      <c r="J108" s="125">
        <f t="shared" si="27"/>
        <v>0</v>
      </c>
      <c r="K108" s="125">
        <f t="shared" si="27"/>
        <v>0</v>
      </c>
      <c r="L108" s="125">
        <f t="shared" si="27"/>
        <v>0</v>
      </c>
      <c r="M108" s="125">
        <f t="shared" si="27"/>
        <v>0</v>
      </c>
      <c r="N108" s="140">
        <f t="shared" si="27"/>
        <v>0</v>
      </c>
      <c r="O108" s="140">
        <f t="shared" si="27"/>
        <v>0</v>
      </c>
      <c r="P108" s="140">
        <f t="shared" si="27"/>
        <v>0</v>
      </c>
      <c r="Q108" s="140">
        <f t="shared" si="27"/>
        <v>0</v>
      </c>
      <c r="R108" s="140">
        <f t="shared" si="27"/>
        <v>0</v>
      </c>
      <c r="S108" s="140">
        <f t="shared" si="27"/>
        <v>0</v>
      </c>
      <c r="T108" s="134"/>
      <c r="U108" s="120"/>
      <c r="V108" s="120"/>
      <c r="W108" s="146"/>
      <c r="X108" s="120"/>
      <c r="Y108" s="146"/>
    </row>
    <row r="109" spans="1:25" ht="18">
      <c r="A109" s="123"/>
      <c r="B109" s="132" t="s">
        <v>16479</v>
      </c>
      <c r="C109" s="123"/>
    </row>
    <row r="110" spans="1:25" ht="18">
      <c r="A110" s="143"/>
      <c r="B110" s="132" t="s">
        <v>16479</v>
      </c>
      <c r="C110" s="120" t="s">
        <v>16637</v>
      </c>
      <c r="D110" s="120"/>
      <c r="E110" s="120">
        <v>157.19999999999999</v>
      </c>
      <c r="F110" s="120">
        <v>5</v>
      </c>
      <c r="G110" s="124">
        <f>(F110*E110)</f>
        <v>786</v>
      </c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3"/>
      <c r="T110" s="120">
        <v>12</v>
      </c>
      <c r="U110" s="120">
        <v>10</v>
      </c>
      <c r="V110" s="126">
        <f>U110/T110</f>
        <v>0.83333333333333337</v>
      </c>
      <c r="W110" s="146">
        <f>AVERAGE(H112:S112)</f>
        <v>8.0180598882621794</v>
      </c>
      <c r="X110" s="125">
        <f>STDEV(H112:S112)</f>
        <v>5.4848768165969668</v>
      </c>
      <c r="Y110" s="146">
        <f>MEDIAN(H112:S112)</f>
        <v>7.9243917198278222</v>
      </c>
    </row>
    <row r="111" spans="1:25" ht="18">
      <c r="A111" s="143"/>
      <c r="B111" s="132" t="s">
        <v>16479</v>
      </c>
      <c r="C111" s="120"/>
      <c r="D111" s="120"/>
      <c r="E111" s="120"/>
      <c r="F111" s="120"/>
      <c r="G111" s="131" t="s">
        <v>16580</v>
      </c>
      <c r="H111" s="133">
        <v>12.757309913635254</v>
      </c>
      <c r="I111" s="133">
        <v>8.6649417877197266</v>
      </c>
      <c r="J111" s="133">
        <v>4.1742095947265625</v>
      </c>
      <c r="K111" s="133">
        <v>4.126131534576416</v>
      </c>
      <c r="L111" s="133">
        <v>0</v>
      </c>
      <c r="M111" s="133">
        <v>8.4192132949829102</v>
      </c>
      <c r="N111" s="133">
        <v>3.5010027885437012</v>
      </c>
      <c r="O111" s="133">
        <v>0</v>
      </c>
      <c r="P111" s="133">
        <v>8.8019065856933594</v>
      </c>
      <c r="Q111" s="133">
        <v>8.2829341888427734</v>
      </c>
      <c r="R111" s="133">
        <v>12.737226486206055</v>
      </c>
      <c r="S111" s="133">
        <v>4.1614646911621094</v>
      </c>
      <c r="T111" s="134"/>
      <c r="U111" s="120"/>
      <c r="V111" s="120"/>
      <c r="W111" s="146"/>
      <c r="X111" s="120"/>
      <c r="Y111" s="146"/>
    </row>
    <row r="112" spans="1:25" ht="18">
      <c r="A112" s="120"/>
      <c r="B112" s="132" t="s">
        <v>16479</v>
      </c>
      <c r="C112" s="120"/>
      <c r="D112" s="120"/>
      <c r="E112" s="120"/>
      <c r="F112" s="120"/>
      <c r="G112" s="135" t="s">
        <v>16581</v>
      </c>
      <c r="H112" s="125">
        <f t="shared" ref="H112:S112" si="28">1000*H111/$G110</f>
        <v>16.230674190375641</v>
      </c>
      <c r="I112" s="125">
        <f t="shared" si="28"/>
        <v>11.024098966564537</v>
      </c>
      <c r="J112" s="125">
        <f t="shared" si="28"/>
        <v>5.3106992299320135</v>
      </c>
      <c r="K112" s="125">
        <f t="shared" si="28"/>
        <v>5.2495312144738113</v>
      </c>
      <c r="L112" s="125">
        <f t="shared" si="28"/>
        <v>0</v>
      </c>
      <c r="M112" s="125">
        <f t="shared" si="28"/>
        <v>10.711467296415917</v>
      </c>
      <c r="N112" s="140">
        <f t="shared" si="28"/>
        <v>4.4542020210479656</v>
      </c>
      <c r="O112" s="140">
        <f t="shared" si="28"/>
        <v>0</v>
      </c>
      <c r="P112" s="140">
        <f t="shared" si="28"/>
        <v>11.198354434724376</v>
      </c>
      <c r="Q112" s="140">
        <f t="shared" si="28"/>
        <v>10.53808420972363</v>
      </c>
      <c r="R112" s="140">
        <f t="shared" si="28"/>
        <v>16.205122755987347</v>
      </c>
      <c r="S112" s="140">
        <f t="shared" si="28"/>
        <v>5.2944843399009027</v>
      </c>
      <c r="T112" s="134"/>
      <c r="U112" s="120"/>
      <c r="V112" s="120"/>
      <c r="W112" s="146"/>
      <c r="X112" s="120"/>
      <c r="Y112" s="146"/>
    </row>
    <row r="113" spans="1:25" ht="18">
      <c r="A113" s="123"/>
      <c r="B113" s="132" t="s">
        <v>16479</v>
      </c>
      <c r="C113" s="123"/>
    </row>
    <row r="114" spans="1:25" ht="18">
      <c r="A114" s="143"/>
      <c r="B114" s="132" t="s">
        <v>16479</v>
      </c>
      <c r="C114" s="120" t="s">
        <v>16643</v>
      </c>
      <c r="D114" s="120"/>
      <c r="E114" s="120">
        <v>226.73500000000001</v>
      </c>
      <c r="F114" s="120">
        <v>5</v>
      </c>
      <c r="G114" s="124">
        <f>(F114*E114)</f>
        <v>1133.6750000000002</v>
      </c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3"/>
      <c r="T114" s="120">
        <v>12</v>
      </c>
      <c r="U114" s="120">
        <v>6</v>
      </c>
      <c r="V114" s="126">
        <f>U114/T114</f>
        <v>0.5</v>
      </c>
      <c r="W114" s="146">
        <f>AVERAGE(H116:S116)</f>
        <v>1.9007882794225477</v>
      </c>
      <c r="X114" s="125">
        <f>STDEV(H116:S116)</f>
        <v>2.1318364309619291</v>
      </c>
      <c r="Y114" s="146">
        <f>MEDIAN(H116:S116)</f>
        <v>1.2930622462976893</v>
      </c>
    </row>
    <row r="115" spans="1:25" ht="18">
      <c r="A115" s="143"/>
      <c r="B115" s="132" t="s">
        <v>16479</v>
      </c>
      <c r="C115" s="120"/>
      <c r="D115" s="120"/>
      <c r="E115" s="120"/>
      <c r="F115" s="120"/>
      <c r="G115" s="131" t="s">
        <v>16580</v>
      </c>
      <c r="H115" s="133">
        <v>6.8087606430053711</v>
      </c>
      <c r="I115" s="132">
        <v>0</v>
      </c>
      <c r="J115" s="132">
        <v>0</v>
      </c>
      <c r="K115" s="133">
        <v>4.1204142570495605</v>
      </c>
      <c r="L115" s="133">
        <v>3.802208423614502</v>
      </c>
      <c r="M115" s="133">
        <v>4.126065731048584</v>
      </c>
      <c r="N115" s="133">
        <v>0</v>
      </c>
      <c r="O115" s="133">
        <v>0</v>
      </c>
      <c r="P115" s="133">
        <v>4.0692400932312012</v>
      </c>
      <c r="Q115" s="133">
        <v>0</v>
      </c>
      <c r="R115" s="133">
        <v>2.9318246841430664</v>
      </c>
      <c r="S115" s="132">
        <v>0</v>
      </c>
      <c r="T115" s="134"/>
      <c r="U115" s="120"/>
      <c r="V115" s="120"/>
      <c r="W115" s="146"/>
      <c r="X115" s="120"/>
      <c r="Y115" s="146"/>
    </row>
    <row r="116" spans="1:25" ht="18">
      <c r="A116" s="120"/>
      <c r="B116" s="132" t="s">
        <v>16479</v>
      </c>
      <c r="C116" s="120"/>
      <c r="D116" s="120"/>
      <c r="E116" s="120"/>
      <c r="F116" s="120"/>
      <c r="G116" s="135" t="s">
        <v>16581</v>
      </c>
      <c r="H116" s="125">
        <f t="shared" ref="H116:S116" si="29">1000*H115/$G114</f>
        <v>6.0059193710766934</v>
      </c>
      <c r="I116" s="125">
        <f t="shared" si="29"/>
        <v>0</v>
      </c>
      <c r="J116" s="125">
        <f t="shared" si="29"/>
        <v>0</v>
      </c>
      <c r="K116" s="125">
        <f t="shared" si="29"/>
        <v>3.6345639244488588</v>
      </c>
      <c r="L116" s="125">
        <f t="shared" si="29"/>
        <v>3.3538786897607351</v>
      </c>
      <c r="M116" s="125">
        <f t="shared" si="29"/>
        <v>3.6395490162953079</v>
      </c>
      <c r="N116" s="140">
        <f t="shared" si="29"/>
        <v>0</v>
      </c>
      <c r="O116" s="140">
        <f t="shared" si="29"/>
        <v>0</v>
      </c>
      <c r="P116" s="140">
        <f t="shared" si="29"/>
        <v>3.5894238588935985</v>
      </c>
      <c r="Q116" s="140">
        <f t="shared" si="29"/>
        <v>0</v>
      </c>
      <c r="R116" s="140">
        <f t="shared" si="29"/>
        <v>2.5861244925953786</v>
      </c>
      <c r="S116" s="140">
        <f t="shared" si="29"/>
        <v>0</v>
      </c>
      <c r="T116" s="134"/>
      <c r="U116" s="120"/>
      <c r="V116" s="120"/>
      <c r="W116" s="146"/>
      <c r="X116" s="120"/>
      <c r="Y116" s="146"/>
    </row>
    <row r="117" spans="1:25" ht="18">
      <c r="A117" s="142"/>
      <c r="B117" s="132" t="s">
        <v>16479</v>
      </c>
      <c r="C117" s="120" t="s">
        <v>16644</v>
      </c>
      <c r="D117" s="120"/>
      <c r="E117" s="120">
        <v>232.8</v>
      </c>
      <c r="F117" s="120">
        <v>5</v>
      </c>
      <c r="G117" s="124">
        <f>(F117*E117)</f>
        <v>1164</v>
      </c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  <c r="S117" s="123"/>
      <c r="T117" s="120">
        <v>12</v>
      </c>
      <c r="U117" s="120">
        <v>10</v>
      </c>
      <c r="V117" s="126">
        <f>U117/T117</f>
        <v>0.83333333333333337</v>
      </c>
      <c r="W117" s="146">
        <f>AVERAGE(H119:S119)</f>
        <v>3.434851287703061</v>
      </c>
      <c r="X117" s="125">
        <f>STDEV(H119:S119)</f>
        <v>2.6241349156760463</v>
      </c>
      <c r="Y117" s="146">
        <f>MEDIAN(H119:S119)</f>
        <v>2.5651916810327382</v>
      </c>
    </row>
    <row r="118" spans="1:25" ht="18">
      <c r="A118" s="143"/>
      <c r="B118" s="132" t="s">
        <v>16479</v>
      </c>
      <c r="C118" s="120"/>
      <c r="D118" s="120"/>
      <c r="E118" s="120"/>
      <c r="F118" s="120"/>
      <c r="G118" s="131" t="s">
        <v>16580</v>
      </c>
      <c r="H118" s="133">
        <v>4.6241183280944824</v>
      </c>
      <c r="I118" s="133">
        <v>5.5608310699462891</v>
      </c>
      <c r="J118" s="133">
        <v>9.4996843338012695</v>
      </c>
      <c r="K118" s="133">
        <v>2.852855920791626</v>
      </c>
      <c r="L118" s="133">
        <v>2.8067471981048584</v>
      </c>
      <c r="M118" s="133">
        <v>2.4130527973175049</v>
      </c>
      <c r="N118" s="133">
        <v>2.6191225051879883</v>
      </c>
      <c r="O118" s="133">
        <v>0</v>
      </c>
      <c r="P118" s="133">
        <v>0</v>
      </c>
      <c r="Q118" s="133">
        <v>9.3153572082519531</v>
      </c>
      <c r="R118" s="133">
        <v>5.167323112487793</v>
      </c>
      <c r="S118" s="133">
        <v>3.1189103126525879</v>
      </c>
      <c r="T118" s="134"/>
      <c r="U118" s="120"/>
      <c r="V118" s="120"/>
      <c r="W118" s="146"/>
      <c r="X118" s="120"/>
      <c r="Y118" s="146"/>
    </row>
    <row r="119" spans="1:25" ht="18">
      <c r="A119" s="120"/>
      <c r="B119" s="132" t="s">
        <v>16479</v>
      </c>
      <c r="C119" s="120"/>
      <c r="D119" s="120"/>
      <c r="E119" s="120"/>
      <c r="F119" s="120"/>
      <c r="G119" s="135" t="s">
        <v>16581</v>
      </c>
      <c r="H119" s="125">
        <f t="shared" ref="H119:S119" si="30">1000*H118/$G117</f>
        <v>3.9726102475038507</v>
      </c>
      <c r="I119" s="125">
        <f t="shared" si="30"/>
        <v>4.7773462800225852</v>
      </c>
      <c r="J119" s="125">
        <f t="shared" si="30"/>
        <v>8.1612408365990294</v>
      </c>
      <c r="K119" s="125">
        <f t="shared" si="30"/>
        <v>2.4509071484464142</v>
      </c>
      <c r="L119" s="125">
        <f t="shared" si="30"/>
        <v>2.4112948437326964</v>
      </c>
      <c r="M119" s="125">
        <f t="shared" si="30"/>
        <v>2.0730694135030112</v>
      </c>
      <c r="N119" s="140">
        <f t="shared" si="30"/>
        <v>2.2501052450068628</v>
      </c>
      <c r="O119" s="140">
        <f t="shared" si="30"/>
        <v>0</v>
      </c>
      <c r="P119" s="140">
        <f t="shared" si="30"/>
        <v>0</v>
      </c>
      <c r="Q119" s="140">
        <f t="shared" si="30"/>
        <v>8.00288419952917</v>
      </c>
      <c r="R119" s="140">
        <f t="shared" si="30"/>
        <v>4.4392810244740488</v>
      </c>
      <c r="S119" s="140">
        <f t="shared" si="30"/>
        <v>2.6794762136190617</v>
      </c>
      <c r="T119" s="134"/>
      <c r="U119" s="120"/>
      <c r="V119" s="120"/>
      <c r="W119" s="146"/>
      <c r="X119" s="120"/>
      <c r="Y119" s="146"/>
    </row>
    <row r="120" spans="1:25" ht="18">
      <c r="A120" s="123"/>
      <c r="B120" s="132" t="s">
        <v>16479</v>
      </c>
      <c r="C120" s="123"/>
    </row>
    <row r="121" spans="1:25" ht="18">
      <c r="A121" s="143"/>
      <c r="B121" s="132" t="s">
        <v>16472</v>
      </c>
      <c r="C121" s="120" t="s">
        <v>16635</v>
      </c>
      <c r="D121" s="120"/>
      <c r="E121" s="120">
        <v>75.16</v>
      </c>
      <c r="F121" s="120">
        <v>5</v>
      </c>
      <c r="G121" s="124">
        <f>(F121*E121)</f>
        <v>375.79999999999995</v>
      </c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  <c r="S121" s="123"/>
      <c r="T121" s="120">
        <v>12</v>
      </c>
      <c r="U121" s="120">
        <v>0</v>
      </c>
      <c r="V121" s="126">
        <f>U121/T121</f>
        <v>0</v>
      </c>
      <c r="W121" s="146">
        <f>AVERAGE(H123:S123)</f>
        <v>0</v>
      </c>
      <c r="X121" s="125">
        <f>STDEV(H123:S123)</f>
        <v>0</v>
      </c>
      <c r="Y121" s="146">
        <f>MEDIAN(H123:S123)</f>
        <v>0</v>
      </c>
    </row>
    <row r="122" spans="1:25" ht="19">
      <c r="A122" s="143"/>
      <c r="B122" s="132" t="s">
        <v>16472</v>
      </c>
      <c r="C122" s="120"/>
      <c r="D122" s="120"/>
      <c r="E122" s="120"/>
      <c r="F122" s="120"/>
      <c r="G122" s="131" t="s">
        <v>16580</v>
      </c>
      <c r="H122" s="125">
        <v>0</v>
      </c>
      <c r="I122" s="125">
        <v>0</v>
      </c>
      <c r="J122" s="125">
        <v>0</v>
      </c>
      <c r="K122" s="125">
        <v>0</v>
      </c>
      <c r="L122" s="125">
        <v>0</v>
      </c>
      <c r="M122" s="125">
        <v>0</v>
      </c>
      <c r="N122" s="141">
        <v>0</v>
      </c>
      <c r="O122" s="140">
        <v>0</v>
      </c>
      <c r="P122" s="140">
        <v>0</v>
      </c>
      <c r="Q122" s="140">
        <v>0</v>
      </c>
      <c r="R122" s="140">
        <v>0</v>
      </c>
      <c r="S122" s="140">
        <v>0</v>
      </c>
      <c r="T122" s="134"/>
      <c r="U122" s="120"/>
      <c r="V122" s="120"/>
      <c r="W122" s="146"/>
      <c r="X122" s="120"/>
      <c r="Y122" s="146"/>
    </row>
    <row r="123" spans="1:25" ht="18">
      <c r="A123" s="120"/>
      <c r="B123" s="132" t="s">
        <v>16472</v>
      </c>
      <c r="C123" s="120"/>
      <c r="D123" s="120"/>
      <c r="E123" s="120"/>
      <c r="F123" s="120"/>
      <c r="G123" s="135" t="s">
        <v>16581</v>
      </c>
      <c r="H123" s="125">
        <f t="shared" ref="H123:S123" si="31">1000*H122/$G121</f>
        <v>0</v>
      </c>
      <c r="I123" s="125">
        <f t="shared" si="31"/>
        <v>0</v>
      </c>
      <c r="J123" s="125">
        <f t="shared" si="31"/>
        <v>0</v>
      </c>
      <c r="K123" s="125">
        <f t="shared" si="31"/>
        <v>0</v>
      </c>
      <c r="L123" s="125">
        <f t="shared" si="31"/>
        <v>0</v>
      </c>
      <c r="M123" s="125">
        <f t="shared" si="31"/>
        <v>0</v>
      </c>
      <c r="N123" s="140">
        <f t="shared" si="31"/>
        <v>0</v>
      </c>
      <c r="O123" s="140">
        <f t="shared" si="31"/>
        <v>0</v>
      </c>
      <c r="P123" s="140">
        <f t="shared" si="31"/>
        <v>0</v>
      </c>
      <c r="Q123" s="140">
        <f t="shared" si="31"/>
        <v>0</v>
      </c>
      <c r="R123" s="140">
        <f t="shared" si="31"/>
        <v>0</v>
      </c>
      <c r="S123" s="140">
        <f t="shared" si="31"/>
        <v>0</v>
      </c>
      <c r="T123" s="134"/>
      <c r="U123" s="120"/>
      <c r="V123" s="120"/>
      <c r="W123" s="146"/>
      <c r="X123" s="120"/>
      <c r="Y123" s="146"/>
    </row>
    <row r="124" spans="1:25" ht="18">
      <c r="A124" s="123"/>
      <c r="B124" s="132" t="s">
        <v>16472</v>
      </c>
      <c r="C124" s="123"/>
      <c r="D124" s="120"/>
      <c r="E124" s="120"/>
      <c r="F124" s="120"/>
      <c r="G124" s="124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  <c r="S124" s="123"/>
      <c r="T124" s="120"/>
      <c r="U124" s="120"/>
      <c r="V124" s="126"/>
      <c r="W124" s="146"/>
      <c r="X124" s="125"/>
      <c r="Y124" s="146"/>
    </row>
    <row r="125" spans="1:25" ht="18">
      <c r="A125" s="143"/>
      <c r="B125" s="132" t="s">
        <v>16472</v>
      </c>
      <c r="C125" s="120" t="s">
        <v>16636</v>
      </c>
      <c r="D125" s="120"/>
      <c r="E125" s="120">
        <v>30.6</v>
      </c>
      <c r="F125" s="120">
        <v>5</v>
      </c>
      <c r="G125" s="124">
        <f>(F125*E125)</f>
        <v>153</v>
      </c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  <c r="R125" s="125"/>
      <c r="S125" s="123"/>
      <c r="T125" s="120">
        <v>12</v>
      </c>
      <c r="U125" s="120">
        <v>0</v>
      </c>
      <c r="V125" s="126">
        <f>U125/T125</f>
        <v>0</v>
      </c>
      <c r="W125" s="146">
        <f>AVERAGE(H127:S127)</f>
        <v>0</v>
      </c>
      <c r="X125" s="125">
        <f>STDEV(H127:S127)</f>
        <v>0</v>
      </c>
      <c r="Y125" s="146">
        <f>MEDIAN(H127:S127)</f>
        <v>0</v>
      </c>
    </row>
    <row r="126" spans="1:25" ht="19">
      <c r="A126" s="143"/>
      <c r="B126" s="132" t="s">
        <v>16472</v>
      </c>
      <c r="C126" s="120"/>
      <c r="D126" s="120"/>
      <c r="E126" s="120"/>
      <c r="F126" s="120"/>
      <c r="G126" s="131" t="s">
        <v>16580</v>
      </c>
      <c r="H126" s="125">
        <v>0</v>
      </c>
      <c r="I126" s="125">
        <v>0</v>
      </c>
      <c r="J126" s="125">
        <v>0</v>
      </c>
      <c r="K126" s="125">
        <v>0</v>
      </c>
      <c r="L126" s="125">
        <v>0</v>
      </c>
      <c r="M126" s="125">
        <v>0</v>
      </c>
      <c r="N126" s="141">
        <v>0</v>
      </c>
      <c r="O126" s="140">
        <v>0</v>
      </c>
      <c r="P126" s="140">
        <v>0</v>
      </c>
      <c r="Q126" s="140">
        <v>0</v>
      </c>
      <c r="R126" s="140">
        <v>0</v>
      </c>
      <c r="S126" s="140">
        <v>0</v>
      </c>
      <c r="T126" s="134"/>
      <c r="U126" s="120"/>
      <c r="V126" s="120"/>
      <c r="W126" s="146"/>
      <c r="X126" s="120"/>
      <c r="Y126" s="146"/>
    </row>
    <row r="127" spans="1:25" ht="18">
      <c r="A127" s="120"/>
      <c r="B127" s="132" t="s">
        <v>16472</v>
      </c>
      <c r="C127" s="120"/>
      <c r="D127" s="120"/>
      <c r="E127" s="120"/>
      <c r="F127" s="120"/>
      <c r="G127" s="135" t="s">
        <v>16581</v>
      </c>
      <c r="H127" s="125">
        <f t="shared" ref="H127:S127" si="32">1000*H126/$G125</f>
        <v>0</v>
      </c>
      <c r="I127" s="125">
        <f t="shared" si="32"/>
        <v>0</v>
      </c>
      <c r="J127" s="125">
        <f t="shared" si="32"/>
        <v>0</v>
      </c>
      <c r="K127" s="125">
        <f t="shared" si="32"/>
        <v>0</v>
      </c>
      <c r="L127" s="125">
        <f t="shared" si="32"/>
        <v>0</v>
      </c>
      <c r="M127" s="125">
        <f t="shared" si="32"/>
        <v>0</v>
      </c>
      <c r="N127" s="140">
        <f t="shared" si="32"/>
        <v>0</v>
      </c>
      <c r="O127" s="140">
        <f t="shared" si="32"/>
        <v>0</v>
      </c>
      <c r="P127" s="140">
        <f t="shared" si="32"/>
        <v>0</v>
      </c>
      <c r="Q127" s="140">
        <f t="shared" si="32"/>
        <v>0</v>
      </c>
      <c r="R127" s="140">
        <f t="shared" si="32"/>
        <v>0</v>
      </c>
      <c r="S127" s="140">
        <f t="shared" si="32"/>
        <v>0</v>
      </c>
      <c r="T127" s="134"/>
      <c r="U127" s="120"/>
      <c r="V127" s="120"/>
      <c r="W127" s="146"/>
      <c r="X127" s="120"/>
      <c r="Y127" s="146"/>
    </row>
    <row r="128" spans="1:25" ht="19">
      <c r="B128" s="132" t="s">
        <v>16472</v>
      </c>
      <c r="D128" s="120"/>
      <c r="E128" s="120"/>
      <c r="F128" s="120"/>
      <c r="G128" s="131"/>
      <c r="H128" s="125"/>
      <c r="I128" s="125"/>
      <c r="J128" s="125"/>
      <c r="K128" s="125"/>
      <c r="L128" s="125"/>
      <c r="M128" s="125"/>
      <c r="N128" s="141"/>
      <c r="O128" s="140"/>
      <c r="P128" s="140"/>
      <c r="Q128" s="140"/>
      <c r="R128" s="140"/>
      <c r="S128" s="140"/>
      <c r="T128" s="134"/>
      <c r="U128" s="120"/>
      <c r="V128" s="120"/>
      <c r="W128" s="146"/>
      <c r="X128" s="120"/>
      <c r="Y128" s="146"/>
    </row>
    <row r="129" spans="1:25" ht="18">
      <c r="A129" s="143"/>
      <c r="B129" s="132" t="s">
        <v>16472</v>
      </c>
      <c r="C129" s="120" t="s">
        <v>16637</v>
      </c>
      <c r="D129" s="120"/>
      <c r="E129" s="120">
        <v>92.85</v>
      </c>
      <c r="F129" s="120">
        <v>5</v>
      </c>
      <c r="G129" s="124">
        <f>(F129*E129)</f>
        <v>464.25</v>
      </c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  <c r="S129" s="123"/>
      <c r="T129" s="120">
        <v>12</v>
      </c>
      <c r="U129" s="120">
        <v>0</v>
      </c>
      <c r="V129" s="126">
        <f>U129/T129</f>
        <v>0</v>
      </c>
      <c r="W129" s="146">
        <f>AVERAGE(H131:S131)</f>
        <v>0</v>
      </c>
      <c r="X129" s="125">
        <f>STDEV(H131:S131)</f>
        <v>0</v>
      </c>
      <c r="Y129" s="146">
        <f>MEDIAN(H131:S131)</f>
        <v>0</v>
      </c>
    </row>
    <row r="130" spans="1:25" ht="19">
      <c r="A130" s="143"/>
      <c r="B130" s="132" t="s">
        <v>16472</v>
      </c>
      <c r="C130" s="120"/>
      <c r="D130" s="120"/>
      <c r="E130" s="120"/>
      <c r="F130" s="120"/>
      <c r="G130" s="131" t="s">
        <v>16580</v>
      </c>
      <c r="H130" s="125">
        <v>0</v>
      </c>
      <c r="I130" s="125">
        <v>0</v>
      </c>
      <c r="J130" s="125">
        <v>0</v>
      </c>
      <c r="K130" s="125">
        <v>0</v>
      </c>
      <c r="L130" s="125">
        <v>0</v>
      </c>
      <c r="M130" s="125">
        <v>0</v>
      </c>
      <c r="N130" s="141">
        <v>0</v>
      </c>
      <c r="O130" s="140">
        <v>0</v>
      </c>
      <c r="P130" s="140">
        <v>0</v>
      </c>
      <c r="Q130" s="140">
        <v>0</v>
      </c>
      <c r="R130" s="140">
        <v>0</v>
      </c>
      <c r="S130" s="140">
        <v>0</v>
      </c>
      <c r="T130" s="134"/>
      <c r="U130" s="120"/>
      <c r="V130" s="120"/>
      <c r="W130" s="146"/>
      <c r="X130" s="120"/>
      <c r="Y130" s="146"/>
    </row>
    <row r="131" spans="1:25" ht="18">
      <c r="A131" s="120"/>
      <c r="B131" s="132" t="s">
        <v>16472</v>
      </c>
      <c r="C131" s="120"/>
      <c r="D131" s="120"/>
      <c r="E131" s="120"/>
      <c r="F131" s="120"/>
      <c r="G131" s="135" t="s">
        <v>16581</v>
      </c>
      <c r="H131" s="125">
        <f t="shared" ref="H131:S131" si="33">1000*H130/$G129</f>
        <v>0</v>
      </c>
      <c r="I131" s="125">
        <f t="shared" si="33"/>
        <v>0</v>
      </c>
      <c r="J131" s="125">
        <f t="shared" si="33"/>
        <v>0</v>
      </c>
      <c r="K131" s="125">
        <f t="shared" si="33"/>
        <v>0</v>
      </c>
      <c r="L131" s="125">
        <f t="shared" si="33"/>
        <v>0</v>
      </c>
      <c r="M131" s="125">
        <f t="shared" si="33"/>
        <v>0</v>
      </c>
      <c r="N131" s="140">
        <f t="shared" si="33"/>
        <v>0</v>
      </c>
      <c r="O131" s="140">
        <f t="shared" si="33"/>
        <v>0</v>
      </c>
      <c r="P131" s="140">
        <f t="shared" si="33"/>
        <v>0</v>
      </c>
      <c r="Q131" s="140">
        <f t="shared" si="33"/>
        <v>0</v>
      </c>
      <c r="R131" s="140">
        <f t="shared" si="33"/>
        <v>0</v>
      </c>
      <c r="S131" s="140">
        <f t="shared" si="33"/>
        <v>0</v>
      </c>
      <c r="T131" s="134"/>
      <c r="U131" s="120"/>
      <c r="V131" s="120"/>
      <c r="W131" s="146"/>
      <c r="X131" s="120"/>
      <c r="Y131" s="146"/>
    </row>
    <row r="132" spans="1:25" ht="18">
      <c r="A132" s="123"/>
      <c r="B132" s="132" t="s">
        <v>16472</v>
      </c>
      <c r="C132" s="123"/>
    </row>
    <row r="133" spans="1:25" ht="18">
      <c r="A133" s="143"/>
      <c r="B133" s="132" t="s">
        <v>16472</v>
      </c>
      <c r="C133" s="120" t="s">
        <v>16638</v>
      </c>
      <c r="D133" s="120"/>
      <c r="E133" s="120">
        <v>47.36</v>
      </c>
      <c r="F133" s="120">
        <v>5</v>
      </c>
      <c r="G133" s="124">
        <f>(F133*E133)</f>
        <v>236.8</v>
      </c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  <c r="S133" s="123"/>
      <c r="T133" s="120">
        <v>12</v>
      </c>
      <c r="U133" s="120">
        <v>0</v>
      </c>
      <c r="V133" s="126">
        <f>U133/T133</f>
        <v>0</v>
      </c>
      <c r="W133" s="146">
        <f>AVERAGE(H135:S135)</f>
        <v>0</v>
      </c>
      <c r="X133" s="125">
        <f>STDEV(H135:S135)</f>
        <v>0</v>
      </c>
      <c r="Y133" s="146">
        <f>MEDIAN(H135:S135)</f>
        <v>0</v>
      </c>
    </row>
    <row r="134" spans="1:25" ht="19">
      <c r="A134" s="143"/>
      <c r="B134" s="132" t="s">
        <v>16472</v>
      </c>
      <c r="C134" s="120"/>
      <c r="D134" s="120"/>
      <c r="E134" s="120"/>
      <c r="F134" s="120"/>
      <c r="G134" s="131" t="s">
        <v>16580</v>
      </c>
      <c r="H134" s="125">
        <v>0</v>
      </c>
      <c r="I134" s="125">
        <v>0</v>
      </c>
      <c r="J134" s="125">
        <v>0</v>
      </c>
      <c r="K134" s="125">
        <v>0</v>
      </c>
      <c r="L134" s="125">
        <v>0</v>
      </c>
      <c r="M134" s="125">
        <v>0</v>
      </c>
      <c r="N134" s="141">
        <v>0</v>
      </c>
      <c r="O134" s="140">
        <v>0</v>
      </c>
      <c r="P134" s="140">
        <v>0</v>
      </c>
      <c r="Q134" s="140">
        <v>0</v>
      </c>
      <c r="R134" s="140">
        <v>0</v>
      </c>
      <c r="S134" s="140">
        <v>0</v>
      </c>
      <c r="T134" s="134"/>
      <c r="U134" s="120"/>
      <c r="V134" s="120"/>
      <c r="W134" s="146"/>
      <c r="X134" s="120"/>
      <c r="Y134" s="146"/>
    </row>
    <row r="135" spans="1:25" ht="18">
      <c r="A135" s="120"/>
      <c r="B135" s="132" t="s">
        <v>16472</v>
      </c>
      <c r="C135" s="120"/>
      <c r="D135" s="120"/>
      <c r="E135" s="120"/>
      <c r="F135" s="120"/>
      <c r="G135" s="135" t="s">
        <v>16581</v>
      </c>
      <c r="H135" s="125">
        <f t="shared" ref="H135:S135" si="34">1000*H134/$G133</f>
        <v>0</v>
      </c>
      <c r="I135" s="125">
        <f t="shared" si="34"/>
        <v>0</v>
      </c>
      <c r="J135" s="125">
        <f t="shared" si="34"/>
        <v>0</v>
      </c>
      <c r="K135" s="125">
        <f t="shared" si="34"/>
        <v>0</v>
      </c>
      <c r="L135" s="125">
        <f t="shared" si="34"/>
        <v>0</v>
      </c>
      <c r="M135" s="125">
        <f t="shared" si="34"/>
        <v>0</v>
      </c>
      <c r="N135" s="140">
        <f t="shared" si="34"/>
        <v>0</v>
      </c>
      <c r="O135" s="140">
        <f t="shared" si="34"/>
        <v>0</v>
      </c>
      <c r="P135" s="140">
        <f t="shared" si="34"/>
        <v>0</v>
      </c>
      <c r="Q135" s="140">
        <f t="shared" si="34"/>
        <v>0</v>
      </c>
      <c r="R135" s="140">
        <f t="shared" si="34"/>
        <v>0</v>
      </c>
      <c r="S135" s="140">
        <f t="shared" si="34"/>
        <v>0</v>
      </c>
      <c r="T135" s="134"/>
      <c r="U135" s="120"/>
      <c r="V135" s="120"/>
      <c r="W135" s="146"/>
      <c r="X135" s="120"/>
      <c r="Y135" s="146"/>
    </row>
    <row r="136" spans="1:25" ht="18">
      <c r="A136" s="123"/>
      <c r="B136" s="132" t="s">
        <v>16472</v>
      </c>
      <c r="C136" s="123"/>
    </row>
    <row r="137" spans="1:25" ht="18">
      <c r="A137" s="143"/>
      <c r="B137" s="132" t="s">
        <v>16472</v>
      </c>
      <c r="C137" s="120" t="s">
        <v>16639</v>
      </c>
      <c r="D137" s="120"/>
      <c r="E137" s="120">
        <v>79.900000000000006</v>
      </c>
      <c r="F137" s="120">
        <v>5</v>
      </c>
      <c r="G137" s="124">
        <f>(F137*E137)</f>
        <v>399.5</v>
      </c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  <c r="S137" s="123"/>
      <c r="T137" s="120">
        <v>12</v>
      </c>
      <c r="U137" s="120">
        <v>0</v>
      </c>
      <c r="V137" s="126">
        <f>U137/T137</f>
        <v>0</v>
      </c>
      <c r="W137" s="146">
        <f>AVERAGE(H139:S139)</f>
        <v>0</v>
      </c>
      <c r="X137" s="125">
        <f>STDEV(H139:S139)</f>
        <v>0</v>
      </c>
      <c r="Y137" s="146">
        <f>MEDIAN(H139:S139)</f>
        <v>0</v>
      </c>
    </row>
    <row r="138" spans="1:25" ht="19">
      <c r="A138" s="143"/>
      <c r="B138" s="132" t="s">
        <v>16472</v>
      </c>
      <c r="C138" s="120"/>
      <c r="D138" s="120"/>
      <c r="E138" s="120"/>
      <c r="F138" s="120"/>
      <c r="G138" s="131" t="s">
        <v>16580</v>
      </c>
      <c r="H138" s="125">
        <v>0</v>
      </c>
      <c r="I138" s="125">
        <v>0</v>
      </c>
      <c r="J138" s="125">
        <v>0</v>
      </c>
      <c r="K138" s="125">
        <v>0</v>
      </c>
      <c r="L138" s="125">
        <v>0</v>
      </c>
      <c r="M138" s="125">
        <v>0</v>
      </c>
      <c r="N138" s="141">
        <v>0</v>
      </c>
      <c r="O138" s="140">
        <v>0</v>
      </c>
      <c r="P138" s="140">
        <v>0</v>
      </c>
      <c r="Q138" s="140">
        <v>0</v>
      </c>
      <c r="R138" s="140">
        <v>0</v>
      </c>
      <c r="S138" s="140">
        <v>0</v>
      </c>
      <c r="T138" s="134"/>
      <c r="U138" s="120"/>
      <c r="V138" s="120"/>
      <c r="W138" s="146"/>
      <c r="X138" s="120"/>
      <c r="Y138" s="146"/>
    </row>
    <row r="139" spans="1:25" ht="18">
      <c r="A139" s="120"/>
      <c r="B139" s="132" t="s">
        <v>16472</v>
      </c>
      <c r="C139" s="120"/>
      <c r="D139" s="120"/>
      <c r="E139" s="120"/>
      <c r="F139" s="120"/>
      <c r="G139" s="135" t="s">
        <v>16581</v>
      </c>
      <c r="H139" s="125">
        <f t="shared" ref="H139:S139" si="35">1000*H138/$G137</f>
        <v>0</v>
      </c>
      <c r="I139" s="125">
        <f t="shared" si="35"/>
        <v>0</v>
      </c>
      <c r="J139" s="125">
        <f t="shared" si="35"/>
        <v>0</v>
      </c>
      <c r="K139" s="125">
        <f t="shared" si="35"/>
        <v>0</v>
      </c>
      <c r="L139" s="125">
        <f t="shared" si="35"/>
        <v>0</v>
      </c>
      <c r="M139" s="125">
        <f t="shared" si="35"/>
        <v>0</v>
      </c>
      <c r="N139" s="140">
        <f t="shared" si="35"/>
        <v>0</v>
      </c>
      <c r="O139" s="140">
        <f t="shared" si="35"/>
        <v>0</v>
      </c>
      <c r="P139" s="140">
        <f t="shared" si="35"/>
        <v>0</v>
      </c>
      <c r="Q139" s="140">
        <f t="shared" si="35"/>
        <v>0</v>
      </c>
      <c r="R139" s="140">
        <f t="shared" si="35"/>
        <v>0</v>
      </c>
      <c r="S139" s="140">
        <f t="shared" si="35"/>
        <v>0</v>
      </c>
      <c r="T139" s="134"/>
      <c r="U139" s="120"/>
      <c r="V139" s="120"/>
      <c r="W139" s="146"/>
      <c r="X139" s="120"/>
      <c r="Y139" s="146"/>
    </row>
    <row r="140" spans="1:25" ht="18">
      <c r="A140" s="142"/>
      <c r="B140" s="132" t="s">
        <v>16472</v>
      </c>
      <c r="C140" s="120" t="s">
        <v>16640</v>
      </c>
      <c r="D140" s="120"/>
      <c r="E140" s="120">
        <v>140.6</v>
      </c>
      <c r="F140" s="120">
        <v>5</v>
      </c>
      <c r="G140" s="124">
        <f>(F140*E140)</f>
        <v>703</v>
      </c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  <c r="S140" s="123"/>
      <c r="T140" s="120">
        <v>12</v>
      </c>
      <c r="U140" s="120">
        <v>0</v>
      </c>
      <c r="V140" s="126">
        <f>U140/T140</f>
        <v>0</v>
      </c>
      <c r="W140" s="146">
        <f>AVERAGE(H142:S142)</f>
        <v>0</v>
      </c>
      <c r="X140" s="125">
        <f>STDEV(H142:S142)</f>
        <v>0</v>
      </c>
      <c r="Y140" s="146">
        <f>MEDIAN(H142:S142)</f>
        <v>0</v>
      </c>
    </row>
    <row r="141" spans="1:25" ht="19">
      <c r="A141" s="143"/>
      <c r="B141" s="132" t="s">
        <v>16472</v>
      </c>
      <c r="C141" s="120"/>
      <c r="D141" s="120"/>
      <c r="E141" s="120"/>
      <c r="F141" s="120"/>
      <c r="G141" s="131" t="s">
        <v>16580</v>
      </c>
      <c r="H141" s="125">
        <v>0</v>
      </c>
      <c r="I141" s="125">
        <v>0</v>
      </c>
      <c r="J141" s="125">
        <v>0</v>
      </c>
      <c r="K141" s="125">
        <v>0</v>
      </c>
      <c r="L141" s="125">
        <v>0</v>
      </c>
      <c r="M141" s="125">
        <v>0</v>
      </c>
      <c r="N141" s="141">
        <v>0</v>
      </c>
      <c r="O141" s="140">
        <v>0</v>
      </c>
      <c r="P141" s="140">
        <v>0</v>
      </c>
      <c r="Q141" s="140">
        <v>0</v>
      </c>
      <c r="R141" s="140">
        <v>0</v>
      </c>
      <c r="S141" s="140">
        <v>0</v>
      </c>
      <c r="T141" s="134"/>
      <c r="U141" s="120"/>
      <c r="V141" s="120"/>
      <c r="W141" s="146"/>
      <c r="X141" s="120"/>
      <c r="Y141" s="146"/>
    </row>
    <row r="142" spans="1:25" ht="18">
      <c r="A142" s="120"/>
      <c r="B142" s="132" t="s">
        <v>16472</v>
      </c>
      <c r="C142" s="120"/>
      <c r="D142" s="120"/>
      <c r="E142" s="120"/>
      <c r="F142" s="120"/>
      <c r="G142" s="135" t="s">
        <v>16581</v>
      </c>
      <c r="H142" s="125">
        <f t="shared" ref="H142:S142" si="36">1000*H141/$G140</f>
        <v>0</v>
      </c>
      <c r="I142" s="125">
        <f t="shared" si="36"/>
        <v>0</v>
      </c>
      <c r="J142" s="125">
        <f t="shared" si="36"/>
        <v>0</v>
      </c>
      <c r="K142" s="125">
        <f t="shared" si="36"/>
        <v>0</v>
      </c>
      <c r="L142" s="125">
        <f t="shared" si="36"/>
        <v>0</v>
      </c>
      <c r="M142" s="125">
        <f t="shared" si="36"/>
        <v>0</v>
      </c>
      <c r="N142" s="140">
        <f t="shared" si="36"/>
        <v>0</v>
      </c>
      <c r="O142" s="140">
        <f t="shared" si="36"/>
        <v>0</v>
      </c>
      <c r="P142" s="140">
        <f t="shared" si="36"/>
        <v>0</v>
      </c>
      <c r="Q142" s="140">
        <f t="shared" si="36"/>
        <v>0</v>
      </c>
      <c r="R142" s="140">
        <f t="shared" si="36"/>
        <v>0</v>
      </c>
      <c r="S142" s="140">
        <f t="shared" si="36"/>
        <v>0</v>
      </c>
      <c r="T142" s="134"/>
      <c r="U142" s="120"/>
      <c r="V142" s="120"/>
      <c r="W142" s="146"/>
      <c r="X142" s="120"/>
      <c r="Y142" s="146"/>
    </row>
    <row r="143" spans="1:25" ht="18">
      <c r="A143" s="123"/>
      <c r="B143" s="132" t="s">
        <v>16472</v>
      </c>
      <c r="C143" s="123"/>
    </row>
    <row r="144" spans="1:25" ht="18">
      <c r="A144" s="143"/>
      <c r="B144" s="132" t="s">
        <v>16472</v>
      </c>
      <c r="C144" s="120" t="s">
        <v>16641</v>
      </c>
      <c r="D144" s="120"/>
      <c r="E144" s="120">
        <v>115.2</v>
      </c>
      <c r="F144" s="120">
        <v>5</v>
      </c>
      <c r="G144" s="124">
        <f>(F144*E144)</f>
        <v>576</v>
      </c>
      <c r="H144" s="125"/>
      <c r="I144" s="125"/>
      <c r="J144" s="125"/>
      <c r="K144" s="125"/>
      <c r="L144" s="125"/>
      <c r="M144" s="125"/>
      <c r="N144" s="125"/>
      <c r="O144" s="125"/>
      <c r="P144" s="125"/>
      <c r="Q144" s="125"/>
      <c r="R144" s="125"/>
      <c r="S144" s="123"/>
      <c r="T144" s="120">
        <v>12</v>
      </c>
      <c r="U144" s="120">
        <v>1</v>
      </c>
      <c r="V144" s="126">
        <v>0.01</v>
      </c>
      <c r="W144" s="146">
        <f>AVERAGE(H146:S146)</f>
        <v>0.43055946352305235</v>
      </c>
      <c r="X144" s="125">
        <f>STDEV(H146:S146)</f>
        <v>1.4915017330030509</v>
      </c>
      <c r="Y144" s="146">
        <f>MEDIAN(H146:S146)</f>
        <v>0</v>
      </c>
    </row>
    <row r="145" spans="1:25" ht="18">
      <c r="A145" s="143"/>
      <c r="B145" s="132" t="s">
        <v>16472</v>
      </c>
      <c r="C145" s="120"/>
      <c r="D145" s="120"/>
      <c r="E145" s="120"/>
      <c r="F145" s="120"/>
      <c r="G145" s="131" t="s">
        <v>16580</v>
      </c>
      <c r="H145" s="133">
        <v>2.9760270118713379</v>
      </c>
      <c r="I145" s="132">
        <v>0</v>
      </c>
      <c r="J145" s="132">
        <v>0</v>
      </c>
      <c r="K145" s="132">
        <v>0</v>
      </c>
      <c r="L145" s="132">
        <v>0</v>
      </c>
      <c r="M145" s="132">
        <v>0</v>
      </c>
      <c r="N145" s="132">
        <v>0</v>
      </c>
      <c r="O145" s="132">
        <v>0</v>
      </c>
      <c r="P145" s="132">
        <v>0</v>
      </c>
      <c r="Q145" s="132">
        <v>0</v>
      </c>
      <c r="R145" s="132">
        <v>0</v>
      </c>
      <c r="S145" s="132">
        <v>0</v>
      </c>
      <c r="T145" s="134"/>
      <c r="U145" s="120"/>
      <c r="V145" s="120"/>
      <c r="W145" s="146"/>
      <c r="X145" s="120"/>
      <c r="Y145" s="146"/>
    </row>
    <row r="146" spans="1:25" ht="18">
      <c r="A146" s="120"/>
      <c r="B146" s="132" t="s">
        <v>16472</v>
      </c>
      <c r="C146" s="120"/>
      <c r="D146" s="120"/>
      <c r="E146" s="120"/>
      <c r="F146" s="120"/>
      <c r="G146" s="135" t="s">
        <v>16581</v>
      </c>
      <c r="H146" s="125">
        <f t="shared" ref="H146:S146" si="37">1000*H145/$G144</f>
        <v>5.1667135622766285</v>
      </c>
      <c r="I146" s="125">
        <f t="shared" si="37"/>
        <v>0</v>
      </c>
      <c r="J146" s="125">
        <f t="shared" si="37"/>
        <v>0</v>
      </c>
      <c r="K146" s="125">
        <f t="shared" si="37"/>
        <v>0</v>
      </c>
      <c r="L146" s="125">
        <f t="shared" si="37"/>
        <v>0</v>
      </c>
      <c r="M146" s="125">
        <f t="shared" si="37"/>
        <v>0</v>
      </c>
      <c r="N146" s="140">
        <f t="shared" si="37"/>
        <v>0</v>
      </c>
      <c r="O146" s="140">
        <f t="shared" si="37"/>
        <v>0</v>
      </c>
      <c r="P146" s="140">
        <f t="shared" si="37"/>
        <v>0</v>
      </c>
      <c r="Q146" s="140">
        <f t="shared" si="37"/>
        <v>0</v>
      </c>
      <c r="R146" s="140">
        <f t="shared" si="37"/>
        <v>0</v>
      </c>
      <c r="S146" s="140">
        <f t="shared" si="37"/>
        <v>0</v>
      </c>
      <c r="T146" s="134"/>
      <c r="U146" s="120"/>
      <c r="V146" s="120"/>
      <c r="W146" s="146"/>
      <c r="X146" s="120"/>
      <c r="Y146" s="146"/>
    </row>
    <row r="147" spans="1:25" ht="18">
      <c r="A147" s="123"/>
      <c r="B147" s="132" t="s">
        <v>16472</v>
      </c>
      <c r="C147" s="123"/>
      <c r="D147" s="120"/>
      <c r="E147" s="120"/>
      <c r="F147" s="120"/>
      <c r="G147" s="124"/>
      <c r="H147" s="125"/>
      <c r="I147" s="125"/>
      <c r="J147" s="125"/>
      <c r="K147" s="125"/>
      <c r="L147" s="125"/>
      <c r="M147" s="125"/>
      <c r="N147" s="125"/>
      <c r="O147" s="125"/>
      <c r="P147" s="125"/>
      <c r="Q147" s="125"/>
      <c r="R147" s="125"/>
      <c r="S147" s="123"/>
      <c r="T147" s="120"/>
      <c r="U147" s="120"/>
      <c r="V147" s="126"/>
      <c r="W147" s="146"/>
      <c r="X147" s="125"/>
      <c r="Y147" s="146"/>
    </row>
    <row r="148" spans="1:25" ht="18">
      <c r="A148" s="143"/>
      <c r="B148" s="132" t="s">
        <v>16477</v>
      </c>
      <c r="C148" s="120" t="s">
        <v>16635</v>
      </c>
      <c r="D148" s="120"/>
      <c r="E148" s="120">
        <v>37.6</v>
      </c>
      <c r="F148" s="120">
        <v>5</v>
      </c>
      <c r="G148" s="124">
        <f>(F148*E148)</f>
        <v>188</v>
      </c>
      <c r="H148" s="125"/>
      <c r="I148" s="125"/>
      <c r="J148" s="125"/>
      <c r="K148" s="125"/>
      <c r="L148" s="125"/>
      <c r="M148" s="125"/>
      <c r="N148" s="125"/>
      <c r="O148" s="125"/>
      <c r="P148" s="125"/>
      <c r="Q148" s="125"/>
      <c r="R148" s="125"/>
      <c r="S148" s="123"/>
      <c r="T148" s="120">
        <v>12</v>
      </c>
      <c r="U148" s="120">
        <v>0</v>
      </c>
      <c r="V148" s="126">
        <f>U148/T148</f>
        <v>0</v>
      </c>
      <c r="W148" s="146">
        <f>AVERAGE(H150:S150)</f>
        <v>0</v>
      </c>
      <c r="X148" s="125">
        <f>STDEV(H150:S150)</f>
        <v>0</v>
      </c>
      <c r="Y148" s="146">
        <f>MEDIAN(H150:S150)</f>
        <v>0</v>
      </c>
    </row>
    <row r="149" spans="1:25" ht="19">
      <c r="A149" s="143"/>
      <c r="B149" s="132" t="s">
        <v>16477</v>
      </c>
      <c r="C149" s="120"/>
      <c r="D149" s="120"/>
      <c r="E149" s="120"/>
      <c r="F149" s="120"/>
      <c r="G149" s="131" t="s">
        <v>16580</v>
      </c>
      <c r="H149" s="125">
        <v>0</v>
      </c>
      <c r="I149" s="125">
        <v>0</v>
      </c>
      <c r="J149" s="125">
        <v>0</v>
      </c>
      <c r="K149" s="125">
        <v>0</v>
      </c>
      <c r="L149" s="125">
        <v>0</v>
      </c>
      <c r="M149" s="125">
        <v>0</v>
      </c>
      <c r="N149" s="141">
        <v>0</v>
      </c>
      <c r="O149" s="140">
        <v>0</v>
      </c>
      <c r="P149" s="140">
        <v>0</v>
      </c>
      <c r="Q149" s="140">
        <v>0</v>
      </c>
      <c r="R149" s="140">
        <v>0</v>
      </c>
      <c r="S149" s="140">
        <v>0</v>
      </c>
      <c r="T149" s="134"/>
      <c r="U149" s="120"/>
      <c r="V149" s="120"/>
      <c r="W149" s="146"/>
      <c r="X149" s="120"/>
      <c r="Y149" s="146"/>
    </row>
    <row r="150" spans="1:25" ht="18">
      <c r="A150" s="120"/>
      <c r="B150" s="132" t="s">
        <v>16477</v>
      </c>
      <c r="C150" s="120"/>
      <c r="D150" s="120"/>
      <c r="E150" s="120"/>
      <c r="F150" s="120"/>
      <c r="G150" s="135" t="s">
        <v>16581</v>
      </c>
      <c r="H150" s="125">
        <f t="shared" ref="H150:S150" si="38">1000*H149/$G148</f>
        <v>0</v>
      </c>
      <c r="I150" s="125">
        <f t="shared" si="38"/>
        <v>0</v>
      </c>
      <c r="J150" s="125">
        <f t="shared" si="38"/>
        <v>0</v>
      </c>
      <c r="K150" s="125">
        <f t="shared" si="38"/>
        <v>0</v>
      </c>
      <c r="L150" s="125">
        <f t="shared" si="38"/>
        <v>0</v>
      </c>
      <c r="M150" s="125">
        <f t="shared" si="38"/>
        <v>0</v>
      </c>
      <c r="N150" s="140">
        <f t="shared" si="38"/>
        <v>0</v>
      </c>
      <c r="O150" s="140">
        <f t="shared" si="38"/>
        <v>0</v>
      </c>
      <c r="P150" s="140">
        <f t="shared" si="38"/>
        <v>0</v>
      </c>
      <c r="Q150" s="140">
        <f t="shared" si="38"/>
        <v>0</v>
      </c>
      <c r="R150" s="140">
        <f t="shared" si="38"/>
        <v>0</v>
      </c>
      <c r="S150" s="140">
        <f t="shared" si="38"/>
        <v>0</v>
      </c>
      <c r="T150" s="134"/>
      <c r="U150" s="120"/>
      <c r="V150" s="120"/>
      <c r="W150" s="146"/>
      <c r="X150" s="120"/>
      <c r="Y150" s="146"/>
    </row>
    <row r="151" spans="1:25" ht="19">
      <c r="B151" s="132" t="s">
        <v>16477</v>
      </c>
      <c r="D151" s="120"/>
      <c r="E151" s="120"/>
      <c r="F151" s="120"/>
      <c r="G151" s="131"/>
      <c r="H151" s="125"/>
      <c r="I151" s="125"/>
      <c r="J151" s="125"/>
      <c r="K151" s="125"/>
      <c r="L151" s="125"/>
      <c r="M151" s="125"/>
      <c r="N151" s="141"/>
      <c r="O151" s="140"/>
      <c r="P151" s="140"/>
      <c r="Q151" s="140"/>
      <c r="R151" s="140"/>
      <c r="S151" s="140"/>
      <c r="T151" s="134"/>
      <c r="U151" s="120"/>
      <c r="V151" s="120"/>
      <c r="W151" s="146"/>
      <c r="X151" s="120"/>
      <c r="Y151" s="146"/>
    </row>
    <row r="152" spans="1:25" ht="18">
      <c r="A152" s="143"/>
      <c r="B152" s="132" t="s">
        <v>16477</v>
      </c>
      <c r="C152" s="120" t="s">
        <v>16636</v>
      </c>
      <c r="D152" s="120"/>
      <c r="E152" s="120">
        <v>120.7</v>
      </c>
      <c r="F152" s="120">
        <v>5</v>
      </c>
      <c r="G152" s="124">
        <f>(F152*E152)</f>
        <v>603.5</v>
      </c>
      <c r="H152" s="125"/>
      <c r="I152" s="125"/>
      <c r="J152" s="125"/>
      <c r="K152" s="125"/>
      <c r="L152" s="125"/>
      <c r="M152" s="125"/>
      <c r="N152" s="125"/>
      <c r="O152" s="125"/>
      <c r="P152" s="125"/>
      <c r="Q152" s="125"/>
      <c r="R152" s="125"/>
      <c r="S152" s="123"/>
      <c r="T152" s="120">
        <v>12</v>
      </c>
      <c r="U152" s="120">
        <v>2</v>
      </c>
      <c r="V152" s="126">
        <f>U152/T152</f>
        <v>0.16666666666666666</v>
      </c>
      <c r="W152" s="146">
        <f>AVERAGE(H154:S154)</f>
        <v>1.2062475253981932</v>
      </c>
      <c r="X152" s="125">
        <f>STDEV(H154:S154)</f>
        <v>2.9209124969938536</v>
      </c>
      <c r="Y152" s="146">
        <f>MEDIAN(H154:S154)</f>
        <v>0</v>
      </c>
    </row>
    <row r="153" spans="1:25" ht="18">
      <c r="A153" s="143"/>
      <c r="B153" s="132" t="s">
        <v>16477</v>
      </c>
      <c r="C153" s="120"/>
      <c r="D153" s="120"/>
      <c r="E153" s="120"/>
      <c r="F153" s="120"/>
      <c r="G153" s="131" t="s">
        <v>16580</v>
      </c>
      <c r="H153" s="133">
        <v>3.2759172916412354</v>
      </c>
      <c r="I153" s="132">
        <v>0</v>
      </c>
      <c r="J153" s="132">
        <v>0</v>
      </c>
      <c r="K153" s="132">
        <v>0</v>
      </c>
      <c r="L153" s="132">
        <v>0</v>
      </c>
      <c r="M153" s="132">
        <v>0</v>
      </c>
      <c r="N153" s="132">
        <v>0</v>
      </c>
      <c r="O153" s="132">
        <v>0</v>
      </c>
      <c r="P153" s="133">
        <v>5.4597272872924805</v>
      </c>
      <c r="Q153" s="132">
        <v>0</v>
      </c>
      <c r="R153" s="132">
        <v>0</v>
      </c>
      <c r="S153" s="132">
        <v>0</v>
      </c>
      <c r="T153" s="134"/>
      <c r="U153" s="120"/>
      <c r="V153" s="120"/>
      <c r="W153" s="146"/>
      <c r="X153" s="120"/>
      <c r="Y153" s="146"/>
    </row>
    <row r="154" spans="1:25" ht="18">
      <c r="A154" s="120"/>
      <c r="B154" s="132" t="s">
        <v>16477</v>
      </c>
      <c r="C154" s="120"/>
      <c r="D154" s="120"/>
      <c r="E154" s="120"/>
      <c r="F154" s="120"/>
      <c r="G154" s="135" t="s">
        <v>16581</v>
      </c>
      <c r="H154" s="125">
        <f t="shared" ref="H154:S154" si="39">1000*H153/$G152</f>
        <v>5.4281976663483604</v>
      </c>
      <c r="I154" s="125">
        <f t="shared" si="39"/>
        <v>0</v>
      </c>
      <c r="J154" s="125">
        <f t="shared" si="39"/>
        <v>0</v>
      </c>
      <c r="K154" s="125">
        <f t="shared" si="39"/>
        <v>0</v>
      </c>
      <c r="L154" s="125">
        <f t="shared" si="39"/>
        <v>0</v>
      </c>
      <c r="M154" s="125">
        <f t="shared" si="39"/>
        <v>0</v>
      </c>
      <c r="N154" s="140">
        <f t="shared" si="39"/>
        <v>0</v>
      </c>
      <c r="O154" s="140">
        <f t="shared" si="39"/>
        <v>0</v>
      </c>
      <c r="P154" s="140">
        <f t="shared" si="39"/>
        <v>9.0467726384299585</v>
      </c>
      <c r="Q154" s="140">
        <f t="shared" si="39"/>
        <v>0</v>
      </c>
      <c r="R154" s="140">
        <f t="shared" si="39"/>
        <v>0</v>
      </c>
      <c r="S154" s="140">
        <f t="shared" si="39"/>
        <v>0</v>
      </c>
      <c r="T154" s="134"/>
      <c r="U154" s="120"/>
      <c r="V154" s="120"/>
      <c r="W154" s="146"/>
      <c r="X154" s="120"/>
      <c r="Y154" s="146"/>
    </row>
    <row r="155" spans="1:25" ht="18">
      <c r="A155" s="123"/>
      <c r="B155" s="132" t="s">
        <v>16477</v>
      </c>
      <c r="C155" s="123"/>
    </row>
    <row r="156" spans="1:25" ht="18">
      <c r="A156" s="143"/>
      <c r="B156" s="132" t="s">
        <v>16477</v>
      </c>
      <c r="C156" s="120" t="s">
        <v>16637</v>
      </c>
      <c r="D156" s="120"/>
      <c r="E156" s="120">
        <v>190.83500000000001</v>
      </c>
      <c r="F156" s="120">
        <v>5</v>
      </c>
      <c r="G156" s="124">
        <f>(F156*E156)</f>
        <v>954.17500000000007</v>
      </c>
      <c r="H156" s="125"/>
      <c r="I156" s="125"/>
      <c r="J156" s="125"/>
      <c r="K156" s="125"/>
      <c r="L156" s="125"/>
      <c r="M156" s="125"/>
      <c r="N156" s="125"/>
      <c r="O156" s="125"/>
      <c r="P156" s="125"/>
      <c r="Q156" s="125"/>
      <c r="R156" s="125"/>
      <c r="S156" s="123"/>
      <c r="T156" s="120">
        <v>12</v>
      </c>
      <c r="U156" s="120">
        <v>12</v>
      </c>
      <c r="V156" s="126">
        <f>U156/T156</f>
        <v>1</v>
      </c>
      <c r="W156" s="146">
        <f>AVERAGE(H158:S158)</f>
        <v>5.559779818075234</v>
      </c>
      <c r="X156" s="125">
        <f>STDEV(H158:S158)</f>
        <v>2.780368530071438</v>
      </c>
      <c r="Y156" s="146">
        <f>MEDIAN(H158:S158)</f>
        <v>5.3753721538174588</v>
      </c>
    </row>
    <row r="157" spans="1:25" ht="18">
      <c r="A157" s="143"/>
      <c r="B157" s="132" t="s">
        <v>16477</v>
      </c>
      <c r="C157" s="120"/>
      <c r="D157" s="120"/>
      <c r="E157" s="120"/>
      <c r="F157" s="120"/>
      <c r="G157" s="131" t="s">
        <v>16580</v>
      </c>
      <c r="H157" s="133">
        <v>8.3051328659057617</v>
      </c>
      <c r="I157" s="133">
        <v>8.2240781784057617</v>
      </c>
      <c r="J157" s="133">
        <v>2.6953568458557129</v>
      </c>
      <c r="K157" s="133">
        <v>2.8183515071868896</v>
      </c>
      <c r="L157" s="133">
        <v>8.6383638381958008</v>
      </c>
      <c r="M157" s="133">
        <v>8.8507347106933594</v>
      </c>
      <c r="N157" s="133">
        <v>2.4926846027374268</v>
      </c>
      <c r="O157" s="133">
        <v>6.104733943939209</v>
      </c>
      <c r="P157" s="133">
        <v>2.9608538150787354</v>
      </c>
      <c r="Q157" s="133">
        <v>4.8504104614257812</v>
      </c>
      <c r="R157" s="133">
        <v>5.4076809883117676</v>
      </c>
      <c r="S157" s="133">
        <v>2.3116531372070312</v>
      </c>
      <c r="T157" s="134"/>
      <c r="U157" s="120"/>
      <c r="V157" s="120"/>
      <c r="W157" s="146"/>
      <c r="X157" s="120"/>
      <c r="Y157" s="146"/>
    </row>
    <row r="158" spans="1:25" ht="18">
      <c r="A158" s="120"/>
      <c r="B158" s="132" t="s">
        <v>16477</v>
      </c>
      <c r="C158" s="120"/>
      <c r="D158" s="120"/>
      <c r="E158" s="120"/>
      <c r="F158" s="120"/>
      <c r="G158" s="135" t="s">
        <v>16581</v>
      </c>
      <c r="H158" s="125">
        <f t="shared" ref="H158:S158" si="40">1000*H157/$G156</f>
        <v>8.7039933617059351</v>
      </c>
      <c r="I158" s="125">
        <f t="shared" si="40"/>
        <v>8.6190459594998412</v>
      </c>
      <c r="J158" s="125">
        <f t="shared" si="40"/>
        <v>2.8248034646220166</v>
      </c>
      <c r="K158" s="125">
        <f t="shared" si="40"/>
        <v>2.9537050406758607</v>
      </c>
      <c r="L158" s="125">
        <f t="shared" si="40"/>
        <v>9.0532280118382893</v>
      </c>
      <c r="M158" s="125">
        <f t="shared" si="40"/>
        <v>9.2757981614414113</v>
      </c>
      <c r="N158" s="140">
        <f t="shared" si="40"/>
        <v>2.6123977286529478</v>
      </c>
      <c r="O158" s="140">
        <f t="shared" si="40"/>
        <v>6.397918562044917</v>
      </c>
      <c r="P158" s="140">
        <f t="shared" si="40"/>
        <v>3.1030511332603927</v>
      </c>
      <c r="Q158" s="140">
        <f t="shared" si="40"/>
        <v>5.0833552141124851</v>
      </c>
      <c r="R158" s="140">
        <f t="shared" si="40"/>
        <v>5.6673890935224325</v>
      </c>
      <c r="S158" s="140">
        <f t="shared" si="40"/>
        <v>2.4226720855262727</v>
      </c>
      <c r="T158" s="134"/>
      <c r="U158" s="120"/>
      <c r="V158" s="120"/>
      <c r="W158" s="146"/>
      <c r="X158" s="120"/>
      <c r="Y158" s="146"/>
    </row>
    <row r="159" spans="1:25" ht="18">
      <c r="A159" s="123"/>
      <c r="B159" s="132" t="s">
        <v>16477</v>
      </c>
      <c r="C159" s="123"/>
    </row>
    <row r="160" spans="1:25" ht="18">
      <c r="A160" s="143"/>
      <c r="B160" s="132" t="s">
        <v>16477</v>
      </c>
      <c r="C160" s="120" t="s">
        <v>16638</v>
      </c>
      <c r="D160" s="120"/>
      <c r="E160" s="120">
        <v>196.8</v>
      </c>
      <c r="F160" s="120">
        <v>5</v>
      </c>
      <c r="G160" s="124">
        <f>(F160*E160)</f>
        <v>984</v>
      </c>
      <c r="H160" s="125"/>
      <c r="I160" s="125"/>
      <c r="J160" s="125"/>
      <c r="K160" s="125"/>
      <c r="L160" s="125"/>
      <c r="M160" s="125"/>
      <c r="N160" s="125"/>
      <c r="O160" s="125"/>
      <c r="P160" s="125"/>
      <c r="Q160" s="125"/>
      <c r="R160" s="125"/>
      <c r="S160" s="123"/>
      <c r="T160" s="120">
        <v>12</v>
      </c>
      <c r="U160" s="120">
        <v>5</v>
      </c>
      <c r="V160" s="126">
        <f>U160/T160</f>
        <v>0.41666666666666669</v>
      </c>
      <c r="W160" s="146">
        <f>AVERAGE(H162:S162)</f>
        <v>1.2866679710262836</v>
      </c>
      <c r="X160" s="125">
        <f>STDEV(H162:S162)</f>
        <v>1.8337355112151617</v>
      </c>
      <c r="Y160" s="146">
        <f>MEDIAN(H162:S162)</f>
        <v>0</v>
      </c>
    </row>
    <row r="161" spans="1:25" ht="18">
      <c r="A161" s="143"/>
      <c r="B161" s="132" t="s">
        <v>16477</v>
      </c>
      <c r="C161" s="120"/>
      <c r="D161" s="120"/>
      <c r="E161" s="120"/>
      <c r="F161" s="120"/>
      <c r="G161" s="131" t="s">
        <v>16580</v>
      </c>
      <c r="H161" s="132">
        <v>0</v>
      </c>
      <c r="I161" s="133">
        <v>2.8098585605621338</v>
      </c>
      <c r="J161" s="133">
        <v>2.8670532703399658</v>
      </c>
      <c r="K161" s="133">
        <v>2.7608780860900879</v>
      </c>
      <c r="L161" s="133">
        <v>0</v>
      </c>
      <c r="M161" s="133">
        <v>0</v>
      </c>
      <c r="N161" s="133">
        <v>5.4386377334594727</v>
      </c>
      <c r="O161" s="133">
        <v>0</v>
      </c>
      <c r="P161" s="133">
        <v>1.3165477514266968</v>
      </c>
      <c r="Q161" s="133">
        <v>0</v>
      </c>
      <c r="R161" s="133">
        <v>0</v>
      </c>
      <c r="S161" s="132">
        <v>0</v>
      </c>
      <c r="T161" s="134"/>
      <c r="U161" s="120"/>
      <c r="V161" s="120"/>
      <c r="W161" s="146"/>
      <c r="X161" s="120"/>
      <c r="Y161" s="146"/>
    </row>
    <row r="162" spans="1:25" ht="18">
      <c r="A162" s="120"/>
      <c r="B162" s="132" t="s">
        <v>16477</v>
      </c>
      <c r="C162" s="120"/>
      <c r="D162" s="120"/>
      <c r="E162" s="120"/>
      <c r="F162" s="120"/>
      <c r="G162" s="135" t="s">
        <v>16581</v>
      </c>
      <c r="H162" s="125">
        <f t="shared" ref="H162:S162" si="41">1000*H161/$G160</f>
        <v>0</v>
      </c>
      <c r="I162" s="125">
        <f t="shared" si="41"/>
        <v>2.855547317644445</v>
      </c>
      <c r="J162" s="125">
        <f t="shared" si="41"/>
        <v>2.9136720227032171</v>
      </c>
      <c r="K162" s="125">
        <f t="shared" si="41"/>
        <v>2.8057704126931786</v>
      </c>
      <c r="L162" s="125">
        <f t="shared" si="41"/>
        <v>0</v>
      </c>
      <c r="M162" s="125">
        <f t="shared" si="41"/>
        <v>0</v>
      </c>
      <c r="N162" s="140">
        <f t="shared" si="41"/>
        <v>5.527070867336862</v>
      </c>
      <c r="O162" s="140">
        <f t="shared" si="41"/>
        <v>0</v>
      </c>
      <c r="P162" s="140">
        <f t="shared" si="41"/>
        <v>1.3379550319377</v>
      </c>
      <c r="Q162" s="140">
        <f t="shared" si="41"/>
        <v>0</v>
      </c>
      <c r="R162" s="140">
        <f t="shared" si="41"/>
        <v>0</v>
      </c>
      <c r="S162" s="140">
        <f t="shared" si="41"/>
        <v>0</v>
      </c>
      <c r="T162" s="134"/>
      <c r="U162" s="120"/>
      <c r="V162" s="120"/>
      <c r="W162" s="146"/>
      <c r="X162" s="120"/>
      <c r="Y162" s="146"/>
    </row>
    <row r="163" spans="1:25" ht="18">
      <c r="A163" s="142"/>
      <c r="B163" s="132" t="s">
        <v>16477</v>
      </c>
      <c r="C163" s="120" t="s">
        <v>16639</v>
      </c>
      <c r="D163" s="120"/>
      <c r="E163" s="120">
        <v>390.77499999999998</v>
      </c>
      <c r="F163" s="120">
        <v>5</v>
      </c>
      <c r="G163" s="124">
        <f>(F163*E163)</f>
        <v>1953.875</v>
      </c>
      <c r="H163" s="125"/>
      <c r="I163" s="125"/>
      <c r="J163" s="125"/>
      <c r="K163" s="125"/>
      <c r="L163" s="125"/>
      <c r="M163" s="125"/>
      <c r="N163" s="125"/>
      <c r="O163" s="125"/>
      <c r="P163" s="125"/>
      <c r="Q163" s="125"/>
      <c r="R163" s="125"/>
      <c r="S163" s="123"/>
      <c r="T163" s="120">
        <v>12</v>
      </c>
      <c r="U163" s="120">
        <v>4</v>
      </c>
      <c r="V163" s="126">
        <f>U163/T163</f>
        <v>0.33333333333333331</v>
      </c>
      <c r="W163" s="146">
        <f>AVERAGE(H165:S165)</f>
        <v>0.44412689484757378</v>
      </c>
      <c r="X163" s="125">
        <f>STDEV(H165:S165)</f>
        <v>0.85036179979852144</v>
      </c>
      <c r="Y163" s="146">
        <f>MEDIAN(H165:S165)</f>
        <v>0</v>
      </c>
    </row>
    <row r="164" spans="1:25" ht="18">
      <c r="A164" s="143"/>
      <c r="B164" s="132" t="s">
        <v>16477</v>
      </c>
      <c r="C164" s="120"/>
      <c r="D164" s="120"/>
      <c r="E164" s="120"/>
      <c r="F164" s="120"/>
      <c r="G164" s="131" t="s">
        <v>16580</v>
      </c>
      <c r="H164" s="132">
        <v>0</v>
      </c>
      <c r="I164" s="132">
        <v>0</v>
      </c>
      <c r="J164" s="132">
        <v>0</v>
      </c>
      <c r="K164" s="133">
        <v>4.4543828964233398</v>
      </c>
      <c r="L164" s="132">
        <v>0</v>
      </c>
      <c r="M164" s="132">
        <v>0</v>
      </c>
      <c r="N164" s="133">
        <v>0.64454567432403564</v>
      </c>
      <c r="O164" s="133">
        <v>4.242213249206543</v>
      </c>
      <c r="P164" s="133">
        <v>0</v>
      </c>
      <c r="Q164" s="133">
        <v>0</v>
      </c>
      <c r="R164" s="133">
        <v>0</v>
      </c>
      <c r="S164" s="133">
        <v>1.0720794200897217</v>
      </c>
      <c r="T164" s="132" t="s">
        <v>16617</v>
      </c>
      <c r="U164" s="120"/>
      <c r="V164" s="120"/>
      <c r="W164" s="146"/>
      <c r="X164" s="120"/>
      <c r="Y164" s="146"/>
    </row>
    <row r="165" spans="1:25" ht="18">
      <c r="A165" s="120"/>
      <c r="B165" s="132" t="s">
        <v>16477</v>
      </c>
      <c r="C165" s="120"/>
      <c r="D165" s="120"/>
      <c r="E165" s="120"/>
      <c r="F165" s="120"/>
      <c r="G165" s="135" t="s">
        <v>16581</v>
      </c>
      <c r="H165" s="125">
        <f t="shared" ref="H165:S165" si="42">1000*H164/$G163</f>
        <v>0</v>
      </c>
      <c r="I165" s="125">
        <f t="shared" si="42"/>
        <v>0</v>
      </c>
      <c r="J165" s="125">
        <f t="shared" si="42"/>
        <v>0</v>
      </c>
      <c r="K165" s="125">
        <f t="shared" si="42"/>
        <v>2.2797686118218103</v>
      </c>
      <c r="L165" s="125">
        <f t="shared" si="42"/>
        <v>0</v>
      </c>
      <c r="M165" s="125">
        <f t="shared" si="42"/>
        <v>0</v>
      </c>
      <c r="N165" s="140">
        <f t="shared" si="42"/>
        <v>0.32988071106085887</v>
      </c>
      <c r="O165" s="140">
        <f t="shared" si="42"/>
        <v>2.1711794506846869</v>
      </c>
      <c r="P165" s="140">
        <f t="shared" si="42"/>
        <v>0</v>
      </c>
      <c r="Q165" s="140">
        <f t="shared" si="42"/>
        <v>0</v>
      </c>
      <c r="R165" s="140">
        <f t="shared" si="42"/>
        <v>0</v>
      </c>
      <c r="S165" s="140">
        <f t="shared" si="42"/>
        <v>0.5486939646035297</v>
      </c>
      <c r="T165" s="134"/>
      <c r="U165" s="120"/>
      <c r="V165" s="120"/>
      <c r="W165" s="146"/>
      <c r="X165" s="120"/>
      <c r="Y165" s="146"/>
    </row>
    <row r="166" spans="1:25" ht="18">
      <c r="A166" s="123"/>
      <c r="B166" s="132" t="s">
        <v>16477</v>
      </c>
      <c r="C166" s="123"/>
    </row>
    <row r="167" spans="1:25" ht="18">
      <c r="A167" s="143"/>
      <c r="B167" s="132" t="s">
        <v>16477</v>
      </c>
      <c r="C167" s="120" t="s">
        <v>16640</v>
      </c>
      <c r="D167" s="120"/>
      <c r="E167" s="120">
        <v>245.7</v>
      </c>
      <c r="F167" s="120">
        <v>5</v>
      </c>
      <c r="G167" s="124">
        <f>(F167*E167)</f>
        <v>1228.5</v>
      </c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  <c r="S167" s="123"/>
      <c r="T167" s="120">
        <v>12</v>
      </c>
      <c r="U167" s="120">
        <v>6</v>
      </c>
      <c r="V167" s="126">
        <f>U167/T167</f>
        <v>0.5</v>
      </c>
      <c r="W167" s="146">
        <f>AVERAGE(H169:S169)</f>
        <v>2.1166992291005555</v>
      </c>
      <c r="X167" s="125">
        <f>STDEV(H169:S169)</f>
        <v>2.77821726295045</v>
      </c>
      <c r="Y167" s="146">
        <f>MEDIAN(H169:S169)</f>
        <v>0.92838564489641762</v>
      </c>
    </row>
    <row r="168" spans="1:25" ht="18">
      <c r="A168" s="143"/>
      <c r="B168" s="132" t="s">
        <v>16477</v>
      </c>
      <c r="C168" s="120"/>
      <c r="D168" s="120"/>
      <c r="E168" s="120"/>
      <c r="F168" s="120"/>
      <c r="G168" s="131" t="s">
        <v>16580</v>
      </c>
      <c r="H168" s="132">
        <v>0</v>
      </c>
      <c r="I168" s="132">
        <v>0</v>
      </c>
      <c r="J168" s="133">
        <v>4.2545680999755859</v>
      </c>
      <c r="K168" s="132">
        <v>0</v>
      </c>
      <c r="L168" s="133">
        <v>2.281043529510498</v>
      </c>
      <c r="M168" s="132">
        <v>0</v>
      </c>
      <c r="N168" s="133">
        <v>4.5568666458129883</v>
      </c>
      <c r="O168" s="133">
        <v>11.172247886657715</v>
      </c>
      <c r="P168" s="133">
        <v>0</v>
      </c>
      <c r="Q168" s="133">
        <v>0</v>
      </c>
      <c r="R168" s="133">
        <v>4.0047130584716797</v>
      </c>
      <c r="S168" s="133">
        <v>4.9349408149719238</v>
      </c>
      <c r="T168" s="134"/>
      <c r="U168" s="120"/>
      <c r="V168" s="120"/>
      <c r="W168" s="146"/>
      <c r="X168" s="120"/>
      <c r="Y168" s="146"/>
    </row>
    <row r="169" spans="1:25" ht="18">
      <c r="A169" s="120"/>
      <c r="B169" s="132" t="s">
        <v>16477</v>
      </c>
      <c r="C169" s="120"/>
      <c r="D169" s="120"/>
      <c r="E169" s="120"/>
      <c r="F169" s="120"/>
      <c r="G169" s="135" t="s">
        <v>16581</v>
      </c>
      <c r="H169" s="125">
        <f t="shared" ref="H169:S169" si="43">1000*H168/$G167</f>
        <v>0</v>
      </c>
      <c r="I169" s="125">
        <f t="shared" si="43"/>
        <v>0</v>
      </c>
      <c r="J169" s="125">
        <f t="shared" si="43"/>
        <v>3.4632218966020236</v>
      </c>
      <c r="K169" s="125">
        <f t="shared" si="43"/>
        <v>0</v>
      </c>
      <c r="L169" s="125">
        <f t="shared" si="43"/>
        <v>1.8567712897928352</v>
      </c>
      <c r="M169" s="125">
        <f t="shared" si="43"/>
        <v>0</v>
      </c>
      <c r="N169" s="140">
        <f t="shared" si="43"/>
        <v>3.7092931589849316</v>
      </c>
      <c r="O169" s="140">
        <f t="shared" si="43"/>
        <v>9.094218873958253</v>
      </c>
      <c r="P169" s="140">
        <f t="shared" si="43"/>
        <v>0</v>
      </c>
      <c r="Q169" s="140">
        <f t="shared" si="43"/>
        <v>0</v>
      </c>
      <c r="R169" s="140">
        <f t="shared" si="43"/>
        <v>3.2598396894356365</v>
      </c>
      <c r="S169" s="140">
        <f t="shared" si="43"/>
        <v>4.0170458404329867</v>
      </c>
      <c r="T169" s="134"/>
      <c r="U169" s="120"/>
      <c r="V169" s="120"/>
      <c r="W169" s="146"/>
      <c r="X169" s="120"/>
      <c r="Y169" s="146"/>
    </row>
    <row r="170" spans="1:25" ht="18">
      <c r="A170" s="123"/>
      <c r="B170" s="132" t="s">
        <v>16477</v>
      </c>
      <c r="C170" s="123"/>
      <c r="D170" s="120"/>
      <c r="E170" s="120"/>
      <c r="F170" s="120"/>
      <c r="G170" s="124"/>
      <c r="H170" s="125"/>
      <c r="I170" s="125"/>
      <c r="J170" s="125"/>
      <c r="K170" s="125"/>
      <c r="L170" s="125"/>
      <c r="M170" s="125"/>
      <c r="N170" s="125"/>
      <c r="O170" s="125"/>
      <c r="P170" s="125"/>
      <c r="Q170" s="125"/>
      <c r="R170" s="125"/>
      <c r="S170" s="123"/>
      <c r="T170" s="120"/>
      <c r="U170" s="120"/>
      <c r="V170" s="126"/>
      <c r="W170" s="146"/>
      <c r="X170" s="125"/>
      <c r="Y170" s="146"/>
    </row>
    <row r="171" spans="1:25" ht="18">
      <c r="A171" s="143"/>
      <c r="B171" s="132" t="s">
        <v>16477</v>
      </c>
      <c r="C171" s="120" t="s">
        <v>16641</v>
      </c>
      <c r="D171" s="120"/>
      <c r="E171" s="120">
        <v>163.80000000000001</v>
      </c>
      <c r="F171" s="120">
        <v>5</v>
      </c>
      <c r="G171" s="124">
        <f>(F171*E171)</f>
        <v>819</v>
      </c>
      <c r="H171" s="125"/>
      <c r="I171" s="125"/>
      <c r="J171" s="125"/>
      <c r="K171" s="125"/>
      <c r="L171" s="125"/>
      <c r="M171" s="125"/>
      <c r="N171" s="125"/>
      <c r="O171" s="125"/>
      <c r="P171" s="125"/>
      <c r="Q171" s="125"/>
      <c r="R171" s="125"/>
      <c r="S171" s="123"/>
      <c r="T171" s="120">
        <v>12</v>
      </c>
      <c r="U171" s="120">
        <v>7</v>
      </c>
      <c r="V171" s="126">
        <f>U171/T171</f>
        <v>0.58333333333333337</v>
      </c>
      <c r="W171" s="146">
        <f>AVERAGE(H173:S173)</f>
        <v>4.8398581956235383</v>
      </c>
      <c r="X171" s="125">
        <f>STDEV(H173:S173)</f>
        <v>5.9877863823812465</v>
      </c>
      <c r="Y171" s="146">
        <f>MEDIAN(H173:S173)</f>
        <v>5.1391165480654468</v>
      </c>
    </row>
    <row r="172" spans="1:25" ht="18">
      <c r="A172" s="143"/>
      <c r="B172" s="132" t="s">
        <v>16477</v>
      </c>
      <c r="C172" s="120"/>
      <c r="D172" s="120"/>
      <c r="E172" s="120"/>
      <c r="F172" s="120"/>
      <c r="G172" s="131" t="s">
        <v>16580</v>
      </c>
      <c r="H172" s="132">
        <v>0</v>
      </c>
      <c r="I172" s="133">
        <v>4.5053997039794922</v>
      </c>
      <c r="J172" s="133">
        <v>5.0731229782104492</v>
      </c>
      <c r="K172" s="133">
        <v>16.802457809448242</v>
      </c>
      <c r="L172" s="133">
        <v>0</v>
      </c>
      <c r="M172" s="133">
        <v>0</v>
      </c>
      <c r="N172" s="133">
        <v>4.2174530029296875</v>
      </c>
      <c r="O172" s="133">
        <v>4.2004199028015137</v>
      </c>
      <c r="P172" s="133">
        <v>0</v>
      </c>
      <c r="Q172" s="133">
        <v>4.4093141555786133</v>
      </c>
      <c r="R172" s="133">
        <v>0</v>
      </c>
      <c r="S172" s="133">
        <v>8.3579587936401367</v>
      </c>
      <c r="T172" s="134"/>
      <c r="U172" s="120"/>
      <c r="V172" s="120"/>
      <c r="W172" s="146"/>
      <c r="X172" s="120"/>
      <c r="Y172" s="146"/>
    </row>
    <row r="173" spans="1:25" ht="18">
      <c r="A173" s="120"/>
      <c r="B173" s="132" t="s">
        <v>16477</v>
      </c>
      <c r="C173" s="120"/>
      <c r="D173" s="120"/>
      <c r="E173" s="120"/>
      <c r="F173" s="120"/>
      <c r="G173" s="135" t="s">
        <v>16581</v>
      </c>
      <c r="H173" s="125">
        <f t="shared" ref="H173:S173" si="44">1000*H172/$G171</f>
        <v>0</v>
      </c>
      <c r="I173" s="125">
        <f t="shared" si="44"/>
        <v>5.5010985396574998</v>
      </c>
      <c r="J173" s="125">
        <f t="shared" si="44"/>
        <v>6.1942893506843095</v>
      </c>
      <c r="K173" s="125">
        <f t="shared" si="44"/>
        <v>20.515821501157806</v>
      </c>
      <c r="L173" s="125">
        <f t="shared" si="44"/>
        <v>0</v>
      </c>
      <c r="M173" s="125">
        <f t="shared" si="44"/>
        <v>0</v>
      </c>
      <c r="N173" s="140">
        <f t="shared" si="44"/>
        <v>5.1495152660924148</v>
      </c>
      <c r="O173" s="140">
        <f t="shared" si="44"/>
        <v>5.1287178300384779</v>
      </c>
      <c r="P173" s="140">
        <f t="shared" si="44"/>
        <v>0</v>
      </c>
      <c r="Q173" s="140">
        <f t="shared" si="44"/>
        <v>5.3837779677394542</v>
      </c>
      <c r="R173" s="140">
        <f t="shared" si="44"/>
        <v>0</v>
      </c>
      <c r="S173" s="140">
        <f t="shared" si="44"/>
        <v>10.205077892112499</v>
      </c>
      <c r="T173" s="134"/>
      <c r="U173" s="120"/>
      <c r="V173" s="120"/>
      <c r="W173" s="146"/>
      <c r="X173" s="120"/>
      <c r="Y173" s="146"/>
    </row>
    <row r="174" spans="1:25" ht="19">
      <c r="B174" s="132" t="s">
        <v>16477</v>
      </c>
      <c r="D174" s="120"/>
      <c r="E174" s="120"/>
      <c r="F174" s="120"/>
      <c r="G174" s="131"/>
      <c r="H174" s="125"/>
      <c r="I174" s="125"/>
      <c r="J174" s="125"/>
      <c r="K174" s="125"/>
      <c r="L174" s="125"/>
      <c r="M174" s="125"/>
      <c r="N174" s="141"/>
      <c r="O174" s="140"/>
      <c r="P174" s="140"/>
      <c r="Q174" s="140"/>
      <c r="R174" s="140"/>
      <c r="S174" s="140"/>
      <c r="T174" s="134"/>
      <c r="U174" s="120"/>
      <c r="V174" s="120"/>
      <c r="W174" s="146"/>
      <c r="X174" s="120"/>
      <c r="Y174" s="146"/>
    </row>
    <row r="175" spans="1:25" ht="18">
      <c r="A175" s="143"/>
      <c r="B175" s="144" t="s">
        <v>16469</v>
      </c>
      <c r="C175" s="120" t="s">
        <v>16635</v>
      </c>
      <c r="D175" s="120"/>
      <c r="E175" s="120">
        <v>77</v>
      </c>
      <c r="F175" s="120">
        <v>5</v>
      </c>
      <c r="G175" s="124">
        <f>(F175*E175)</f>
        <v>385</v>
      </c>
      <c r="H175" s="125"/>
      <c r="I175" s="125"/>
      <c r="J175" s="125"/>
      <c r="K175" s="125"/>
      <c r="L175" s="125"/>
      <c r="M175" s="125"/>
      <c r="N175" s="125"/>
      <c r="O175" s="125"/>
      <c r="P175" s="125"/>
      <c r="Q175" s="125"/>
      <c r="R175" s="125"/>
      <c r="S175" s="123"/>
      <c r="T175" s="120">
        <v>12</v>
      </c>
      <c r="U175" s="120">
        <v>2</v>
      </c>
      <c r="V175" s="126">
        <f>U175/T175</f>
        <v>0.16666666666666666</v>
      </c>
      <c r="W175" s="146">
        <f>AVERAGE(H177:S177)</f>
        <v>0.81978708634644881</v>
      </c>
      <c r="X175" s="125">
        <f>STDEV(H177:S177)</f>
        <v>1.9678381087194228</v>
      </c>
      <c r="Y175" s="146">
        <f>MEDIAN(H177:S177)</f>
        <v>0</v>
      </c>
    </row>
    <row r="176" spans="1:25" ht="18">
      <c r="A176" s="143"/>
      <c r="B176" s="132" t="s">
        <v>16469</v>
      </c>
      <c r="C176" s="120"/>
      <c r="D176" s="120"/>
      <c r="E176" s="120"/>
      <c r="F176" s="120"/>
      <c r="G176" s="131" t="s">
        <v>16580</v>
      </c>
      <c r="H176" s="132">
        <v>0</v>
      </c>
      <c r="I176" s="132">
        <v>0</v>
      </c>
      <c r="J176" s="132">
        <v>0</v>
      </c>
      <c r="K176" s="132">
        <v>0</v>
      </c>
      <c r="L176" s="133">
        <v>2.3041625022888184</v>
      </c>
      <c r="M176" s="132">
        <v>0</v>
      </c>
      <c r="N176" s="132">
        <v>0</v>
      </c>
      <c r="O176" s="132">
        <v>0</v>
      </c>
      <c r="P176" s="132">
        <v>0</v>
      </c>
      <c r="Q176" s="132">
        <v>0</v>
      </c>
      <c r="R176" s="133">
        <v>1.4832538366317749</v>
      </c>
      <c r="S176" s="132">
        <v>0</v>
      </c>
      <c r="T176" s="134"/>
      <c r="U176" s="120"/>
      <c r="V176" s="120"/>
      <c r="W176" s="146"/>
      <c r="X176" s="120"/>
      <c r="Y176" s="146"/>
    </row>
    <row r="177" spans="1:25" ht="18">
      <c r="A177" s="120"/>
      <c r="B177" s="144" t="s">
        <v>16469</v>
      </c>
      <c r="C177" s="120"/>
      <c r="D177" s="120"/>
      <c r="E177" s="120"/>
      <c r="F177" s="120"/>
      <c r="G177" s="135" t="s">
        <v>16581</v>
      </c>
      <c r="H177" s="125">
        <f t="shared" ref="H177:S177" si="45">1000*H176/$G175</f>
        <v>0</v>
      </c>
      <c r="I177" s="125">
        <f t="shared" si="45"/>
        <v>0</v>
      </c>
      <c r="J177" s="125">
        <f t="shared" si="45"/>
        <v>0</v>
      </c>
      <c r="K177" s="125">
        <f t="shared" si="45"/>
        <v>0</v>
      </c>
      <c r="L177" s="125">
        <f t="shared" si="45"/>
        <v>5.984837668282645</v>
      </c>
      <c r="M177" s="125">
        <f t="shared" si="45"/>
        <v>0</v>
      </c>
      <c r="N177" s="140">
        <f t="shared" si="45"/>
        <v>0</v>
      </c>
      <c r="O177" s="140">
        <f t="shared" si="45"/>
        <v>0</v>
      </c>
      <c r="P177" s="140">
        <f t="shared" si="45"/>
        <v>0</v>
      </c>
      <c r="Q177" s="140">
        <f t="shared" si="45"/>
        <v>0</v>
      </c>
      <c r="R177" s="140">
        <f t="shared" si="45"/>
        <v>3.8526073678747399</v>
      </c>
      <c r="S177" s="140">
        <f t="shared" si="45"/>
        <v>0</v>
      </c>
      <c r="T177" s="134"/>
      <c r="U177" s="120"/>
      <c r="V177" s="120"/>
      <c r="W177" s="146"/>
      <c r="X177" s="120"/>
      <c r="Y177" s="146"/>
    </row>
    <row r="178" spans="1:25" ht="18">
      <c r="A178" s="123"/>
      <c r="B178" s="132" t="s">
        <v>16469</v>
      </c>
    </row>
    <row r="179" spans="1:25" ht="18">
      <c r="A179" s="143"/>
      <c r="B179" s="144" t="s">
        <v>16469</v>
      </c>
      <c r="C179" s="120" t="s">
        <v>16636</v>
      </c>
      <c r="D179" s="120"/>
      <c r="E179" s="120">
        <v>28.8</v>
      </c>
      <c r="F179" s="120">
        <v>5</v>
      </c>
      <c r="G179" s="124">
        <f>(F179*E179)</f>
        <v>144</v>
      </c>
      <c r="H179" s="125"/>
      <c r="I179" s="125"/>
      <c r="J179" s="125"/>
      <c r="K179" s="125"/>
      <c r="L179" s="125"/>
      <c r="M179" s="125"/>
      <c r="N179" s="125"/>
      <c r="O179" s="125"/>
      <c r="P179" s="125"/>
      <c r="Q179" s="125"/>
      <c r="R179" s="125"/>
      <c r="S179" s="123"/>
      <c r="T179" s="120">
        <v>12</v>
      </c>
      <c r="U179" s="120">
        <v>0</v>
      </c>
      <c r="V179" s="126">
        <f>U179/T179</f>
        <v>0</v>
      </c>
      <c r="W179" s="146">
        <f>AVERAGE(H181:S181)</f>
        <v>0</v>
      </c>
      <c r="X179" s="125">
        <f>STDEV(H181:S181)</f>
        <v>0</v>
      </c>
      <c r="Y179" s="146">
        <f>MEDIAN(H181:S181)</f>
        <v>0</v>
      </c>
    </row>
    <row r="180" spans="1:25" ht="19">
      <c r="A180" s="143"/>
      <c r="B180" s="132" t="s">
        <v>16469</v>
      </c>
      <c r="C180" s="120"/>
      <c r="D180" s="120"/>
      <c r="E180" s="120"/>
      <c r="F180" s="120"/>
      <c r="G180" s="131" t="s">
        <v>16580</v>
      </c>
      <c r="H180" s="125">
        <v>0</v>
      </c>
      <c r="I180" s="125">
        <v>0</v>
      </c>
      <c r="J180" s="125">
        <v>0</v>
      </c>
      <c r="K180" s="125">
        <v>0</v>
      </c>
      <c r="L180" s="125">
        <v>0</v>
      </c>
      <c r="M180" s="125">
        <v>0</v>
      </c>
      <c r="N180" s="141">
        <v>0</v>
      </c>
      <c r="O180" s="140">
        <v>0</v>
      </c>
      <c r="P180" s="140">
        <v>0</v>
      </c>
      <c r="Q180" s="140">
        <v>0</v>
      </c>
      <c r="R180" s="140">
        <v>0</v>
      </c>
      <c r="S180" s="140">
        <v>0</v>
      </c>
      <c r="T180" s="134"/>
      <c r="U180" s="120"/>
      <c r="V180" s="120"/>
      <c r="W180" s="146"/>
      <c r="X180" s="120"/>
      <c r="Y180" s="146"/>
    </row>
    <row r="181" spans="1:25" ht="18">
      <c r="A181" s="120"/>
      <c r="B181" s="144" t="s">
        <v>16469</v>
      </c>
      <c r="C181" s="120"/>
      <c r="D181" s="120"/>
      <c r="E181" s="120"/>
      <c r="F181" s="120"/>
      <c r="G181" s="135" t="s">
        <v>16581</v>
      </c>
      <c r="H181" s="125">
        <f t="shared" ref="H181:S181" si="46">1000*H180/$G179</f>
        <v>0</v>
      </c>
      <c r="I181" s="125">
        <f t="shared" si="46"/>
        <v>0</v>
      </c>
      <c r="J181" s="125">
        <f t="shared" si="46"/>
        <v>0</v>
      </c>
      <c r="K181" s="125">
        <f t="shared" si="46"/>
        <v>0</v>
      </c>
      <c r="L181" s="125">
        <f t="shared" si="46"/>
        <v>0</v>
      </c>
      <c r="M181" s="125">
        <f t="shared" si="46"/>
        <v>0</v>
      </c>
      <c r="N181" s="140">
        <f t="shared" si="46"/>
        <v>0</v>
      </c>
      <c r="O181" s="140">
        <f t="shared" si="46"/>
        <v>0</v>
      </c>
      <c r="P181" s="140">
        <f t="shared" si="46"/>
        <v>0</v>
      </c>
      <c r="Q181" s="140">
        <f t="shared" si="46"/>
        <v>0</v>
      </c>
      <c r="R181" s="140">
        <f t="shared" si="46"/>
        <v>0</v>
      </c>
      <c r="S181" s="140">
        <f t="shared" si="46"/>
        <v>0</v>
      </c>
      <c r="T181" s="134"/>
      <c r="U181" s="120"/>
      <c r="V181" s="120"/>
      <c r="W181" s="146"/>
      <c r="X181" s="120"/>
      <c r="Y181" s="146"/>
    </row>
    <row r="182" spans="1:25" ht="18">
      <c r="A182" s="123"/>
      <c r="B182" s="132" t="s">
        <v>16469</v>
      </c>
      <c r="C182" s="123"/>
    </row>
    <row r="183" spans="1:25" ht="18">
      <c r="A183" s="143"/>
      <c r="B183" s="144" t="s">
        <v>16469</v>
      </c>
      <c r="C183" s="120" t="s">
        <v>16637</v>
      </c>
      <c r="D183" s="120"/>
      <c r="E183" s="120">
        <v>158.1</v>
      </c>
      <c r="F183" s="120">
        <v>5</v>
      </c>
      <c r="G183" s="124">
        <f>(F183*E183)</f>
        <v>790.5</v>
      </c>
      <c r="H183" s="125"/>
      <c r="I183" s="125"/>
      <c r="J183" s="125"/>
      <c r="K183" s="125"/>
      <c r="L183" s="125"/>
      <c r="M183" s="125"/>
      <c r="N183" s="125"/>
      <c r="O183" s="125"/>
      <c r="P183" s="125"/>
      <c r="Q183" s="125"/>
      <c r="R183" s="125"/>
      <c r="S183" s="123"/>
      <c r="T183" s="120">
        <v>12</v>
      </c>
      <c r="U183" s="120">
        <v>5</v>
      </c>
      <c r="V183" s="126">
        <f>U183/T183</f>
        <v>0.41666666666666669</v>
      </c>
      <c r="W183" s="146">
        <f>AVERAGE(H185:S185)</f>
        <v>2.2593738533589449</v>
      </c>
      <c r="X183" s="125">
        <f>STDEV(H185:S185)</f>
        <v>3.1129031547593806</v>
      </c>
      <c r="Y183" s="146">
        <f>MEDIAN(H185:S185)</f>
        <v>0</v>
      </c>
    </row>
    <row r="184" spans="1:25" ht="18">
      <c r="A184" s="143"/>
      <c r="B184" s="132" t="s">
        <v>16469</v>
      </c>
      <c r="C184" s="120"/>
      <c r="D184" s="120"/>
      <c r="E184" s="120"/>
      <c r="F184" s="120"/>
      <c r="G184" s="131" t="s">
        <v>16580</v>
      </c>
      <c r="H184" s="132">
        <v>0</v>
      </c>
      <c r="I184" s="132">
        <v>0</v>
      </c>
      <c r="J184" s="133">
        <v>6.051513671875</v>
      </c>
      <c r="K184" s="132">
        <v>0</v>
      </c>
      <c r="L184" s="133">
        <v>4.2874670028686523</v>
      </c>
      <c r="M184" s="132">
        <v>0</v>
      </c>
      <c r="N184" s="133">
        <v>5.0823373794555664</v>
      </c>
      <c r="O184" s="133">
        <v>1.2753449678421021</v>
      </c>
      <c r="P184" s="133">
        <v>0</v>
      </c>
      <c r="Q184" s="133">
        <v>0</v>
      </c>
      <c r="R184" s="133">
        <v>0</v>
      </c>
      <c r="S184" s="133">
        <v>4.7357573509216309</v>
      </c>
      <c r="T184" s="134"/>
      <c r="U184" s="120"/>
      <c r="V184" s="120"/>
      <c r="W184" s="146"/>
      <c r="X184" s="120"/>
      <c r="Y184" s="146"/>
    </row>
    <row r="185" spans="1:25" ht="18">
      <c r="A185" s="120"/>
      <c r="B185" s="144" t="s">
        <v>16469</v>
      </c>
      <c r="C185" s="120"/>
      <c r="D185" s="120"/>
      <c r="E185" s="120"/>
      <c r="F185" s="120"/>
      <c r="G185" s="135" t="s">
        <v>16581</v>
      </c>
      <c r="H185" s="125">
        <f t="shared" ref="H185:S185" si="47">1000*H184/$G183</f>
        <v>0</v>
      </c>
      <c r="I185" s="125">
        <f t="shared" si="47"/>
        <v>0</v>
      </c>
      <c r="J185" s="125">
        <f t="shared" si="47"/>
        <v>7.6552987626502214</v>
      </c>
      <c r="K185" s="125">
        <f t="shared" si="47"/>
        <v>0</v>
      </c>
      <c r="L185" s="125">
        <f t="shared" si="47"/>
        <v>5.4237406740906415</v>
      </c>
      <c r="M185" s="125">
        <f t="shared" si="47"/>
        <v>0</v>
      </c>
      <c r="N185" s="140">
        <f t="shared" si="47"/>
        <v>6.4292692972239927</v>
      </c>
      <c r="O185" s="140">
        <f t="shared" si="47"/>
        <v>1.6133396177635699</v>
      </c>
      <c r="P185" s="140">
        <f t="shared" si="47"/>
        <v>0</v>
      </c>
      <c r="Q185" s="140">
        <f t="shared" si="47"/>
        <v>0</v>
      </c>
      <c r="R185" s="140">
        <f t="shared" si="47"/>
        <v>0</v>
      </c>
      <c r="S185" s="140">
        <f t="shared" si="47"/>
        <v>5.9908378885789135</v>
      </c>
      <c r="T185" s="134"/>
      <c r="U185" s="120"/>
      <c r="V185" s="120"/>
      <c r="W185" s="146"/>
      <c r="X185" s="120"/>
      <c r="Y185" s="146"/>
    </row>
    <row r="186" spans="1:25" ht="18">
      <c r="A186" s="142"/>
      <c r="B186" s="132" t="s">
        <v>16469</v>
      </c>
      <c r="C186" s="120" t="s">
        <v>16638</v>
      </c>
      <c r="D186" s="120"/>
      <c r="E186" s="120">
        <v>124.9</v>
      </c>
      <c r="F186" s="120">
        <v>5</v>
      </c>
      <c r="G186" s="124">
        <f>(F186*E186)</f>
        <v>624.5</v>
      </c>
      <c r="H186" s="125"/>
      <c r="I186" s="125"/>
      <c r="J186" s="125"/>
      <c r="K186" s="125"/>
      <c r="L186" s="125"/>
      <c r="M186" s="125"/>
      <c r="N186" s="125"/>
      <c r="O186" s="125"/>
      <c r="P186" s="125"/>
      <c r="Q186" s="125"/>
      <c r="R186" s="125"/>
      <c r="S186" s="123"/>
      <c r="T186" s="120">
        <v>12</v>
      </c>
      <c r="U186" s="120">
        <v>12</v>
      </c>
      <c r="V186" s="126">
        <f>U186/T186</f>
        <v>1</v>
      </c>
      <c r="W186" s="146">
        <f>AVERAGE(H188:S188)</f>
        <v>24.891530096228674</v>
      </c>
      <c r="X186" s="125">
        <f>STDEV(H188:S188)</f>
        <v>8.5893166996018948</v>
      </c>
      <c r="Y186" s="146">
        <f>MEDIAN(H188:S188)</f>
        <v>22.814166555412299</v>
      </c>
    </row>
    <row r="187" spans="1:25" ht="18">
      <c r="A187" s="143"/>
      <c r="B187" s="144" t="s">
        <v>16469</v>
      </c>
      <c r="C187" s="120"/>
      <c r="D187" s="120"/>
      <c r="E187" s="120"/>
      <c r="F187" s="120"/>
      <c r="G187" s="131" t="s">
        <v>16580</v>
      </c>
      <c r="H187" s="133">
        <v>27.703411102294922</v>
      </c>
      <c r="I187" s="133">
        <v>14.734848976135254</v>
      </c>
      <c r="J187" s="133">
        <v>12.710214614868164</v>
      </c>
      <c r="K187" s="133">
        <v>9.0282478332519531</v>
      </c>
      <c r="L187" s="133">
        <v>11.299933433532715</v>
      </c>
      <c r="M187" s="133">
        <v>19.043420791625977</v>
      </c>
      <c r="N187" s="133">
        <v>16.403406143188477</v>
      </c>
      <c r="O187" s="133">
        <v>13.760045051574707</v>
      </c>
      <c r="P187" s="133">
        <v>12.116493225097656</v>
      </c>
      <c r="Q187" s="133">
        <v>23.096332550048828</v>
      </c>
      <c r="R187" s="133">
        <v>14.846142768859863</v>
      </c>
      <c r="S187" s="133">
        <v>11.79463005065918</v>
      </c>
      <c r="T187" s="134"/>
      <c r="U187" s="120"/>
      <c r="V187" s="120"/>
      <c r="W187" s="146"/>
      <c r="X187" s="120"/>
      <c r="Y187" s="146"/>
    </row>
    <row r="188" spans="1:25" ht="18">
      <c r="A188" s="120"/>
      <c r="B188" s="132" t="s">
        <v>16469</v>
      </c>
      <c r="C188" s="120"/>
      <c r="D188" s="120"/>
      <c r="E188" s="120"/>
      <c r="F188" s="120"/>
      <c r="G188" s="135" t="s">
        <v>16581</v>
      </c>
      <c r="H188" s="125">
        <f t="shared" ref="H188:S188" si="48">1000*H187/$G186</f>
        <v>44.360946520888589</v>
      </c>
      <c r="I188" s="125">
        <f t="shared" si="48"/>
        <v>23.594634069071663</v>
      </c>
      <c r="J188" s="125">
        <f t="shared" si="48"/>
        <v>20.352625484176404</v>
      </c>
      <c r="K188" s="125">
        <f t="shared" si="48"/>
        <v>14.45676194275733</v>
      </c>
      <c r="L188" s="125">
        <f t="shared" si="48"/>
        <v>18.094368988843417</v>
      </c>
      <c r="M188" s="125">
        <f t="shared" si="48"/>
        <v>30.493868361290595</v>
      </c>
      <c r="N188" s="140">
        <f t="shared" si="48"/>
        <v>26.266462999501165</v>
      </c>
      <c r="O188" s="140">
        <f t="shared" si="48"/>
        <v>22.033699041752932</v>
      </c>
      <c r="P188" s="140">
        <f t="shared" si="48"/>
        <v>19.401910688707215</v>
      </c>
      <c r="Q188" s="140">
        <f>1000*Q187/$G186</f>
        <v>36.983719055322382</v>
      </c>
      <c r="R188" s="140">
        <f t="shared" si="48"/>
        <v>23.772846707541813</v>
      </c>
      <c r="S188" s="140">
        <f t="shared" si="48"/>
        <v>18.886517294890599</v>
      </c>
      <c r="T188" s="134"/>
      <c r="U188" s="120"/>
      <c r="V188" s="120"/>
      <c r="W188" s="146"/>
      <c r="X188" s="120"/>
      <c r="Y188" s="146"/>
    </row>
    <row r="189" spans="1:25" ht="18">
      <c r="A189" s="123"/>
      <c r="B189" s="144" t="s">
        <v>16469</v>
      </c>
      <c r="C189" s="123"/>
    </row>
    <row r="190" spans="1:25" ht="18">
      <c r="A190" s="143"/>
      <c r="B190" s="132" t="s">
        <v>16469</v>
      </c>
      <c r="C190" s="120" t="s">
        <v>16639</v>
      </c>
      <c r="D190" s="120"/>
      <c r="E190" s="120">
        <v>104.8</v>
      </c>
      <c r="F190" s="120">
        <v>5</v>
      </c>
      <c r="G190" s="124">
        <f>(F190*E190)</f>
        <v>524</v>
      </c>
      <c r="H190" s="125"/>
      <c r="I190" s="125"/>
      <c r="J190" s="125"/>
      <c r="K190" s="125"/>
      <c r="L190" s="125"/>
      <c r="M190" s="125"/>
      <c r="N190" s="125"/>
      <c r="O190" s="125"/>
      <c r="P190" s="125"/>
      <c r="Q190" s="125"/>
      <c r="R190" s="125"/>
      <c r="S190" s="123"/>
      <c r="T190" s="120">
        <v>12</v>
      </c>
      <c r="U190" s="120">
        <v>0</v>
      </c>
      <c r="V190" s="126">
        <f>U190/T190</f>
        <v>0</v>
      </c>
      <c r="W190" s="146">
        <f>AVERAGE(H192:S192)</f>
        <v>0</v>
      </c>
      <c r="X190" s="125">
        <f>STDEV(H192:S192)</f>
        <v>0</v>
      </c>
      <c r="Y190" s="146">
        <f>MEDIAN(H192:S192)</f>
        <v>0</v>
      </c>
    </row>
    <row r="191" spans="1:25" ht="19">
      <c r="A191" s="143"/>
      <c r="B191" s="144" t="s">
        <v>16469</v>
      </c>
      <c r="C191" s="120"/>
      <c r="D191" s="120"/>
      <c r="E191" s="120"/>
      <c r="F191" s="120"/>
      <c r="G191" s="131" t="s">
        <v>16580</v>
      </c>
      <c r="H191" s="125">
        <v>0</v>
      </c>
      <c r="I191" s="125">
        <v>0</v>
      </c>
      <c r="J191" s="125">
        <v>0</v>
      </c>
      <c r="K191" s="125">
        <v>0</v>
      </c>
      <c r="L191" s="125">
        <v>0</v>
      </c>
      <c r="M191" s="125">
        <v>0</v>
      </c>
      <c r="N191" s="141">
        <v>0</v>
      </c>
      <c r="O191" s="140">
        <v>0</v>
      </c>
      <c r="P191" s="140">
        <v>0</v>
      </c>
      <c r="Q191" s="140">
        <v>0</v>
      </c>
      <c r="R191" s="140">
        <v>0</v>
      </c>
      <c r="S191" s="140">
        <v>0</v>
      </c>
      <c r="T191" s="134"/>
      <c r="U191" s="120"/>
      <c r="V191" s="120"/>
      <c r="W191" s="146"/>
      <c r="X191" s="120"/>
      <c r="Y191" s="146"/>
    </row>
    <row r="192" spans="1:25" ht="18">
      <c r="A192" s="120"/>
      <c r="B192" s="132" t="s">
        <v>16469</v>
      </c>
      <c r="C192" s="120"/>
      <c r="D192" s="120"/>
      <c r="E192" s="120"/>
      <c r="F192" s="120"/>
      <c r="G192" s="135" t="s">
        <v>16581</v>
      </c>
      <c r="H192" s="125">
        <f t="shared" ref="H192:S192" si="49">1000*H191/$G190</f>
        <v>0</v>
      </c>
      <c r="I192" s="125">
        <f t="shared" si="49"/>
        <v>0</v>
      </c>
      <c r="J192" s="125">
        <f t="shared" si="49"/>
        <v>0</v>
      </c>
      <c r="K192" s="125">
        <f t="shared" si="49"/>
        <v>0</v>
      </c>
      <c r="L192" s="125">
        <f t="shared" si="49"/>
        <v>0</v>
      </c>
      <c r="M192" s="125">
        <f t="shared" si="49"/>
        <v>0</v>
      </c>
      <c r="N192" s="140">
        <f t="shared" si="49"/>
        <v>0</v>
      </c>
      <c r="O192" s="140">
        <f t="shared" si="49"/>
        <v>0</v>
      </c>
      <c r="P192" s="140">
        <f t="shared" si="49"/>
        <v>0</v>
      </c>
      <c r="Q192" s="140">
        <f t="shared" si="49"/>
        <v>0</v>
      </c>
      <c r="R192" s="140">
        <f t="shared" si="49"/>
        <v>0</v>
      </c>
      <c r="S192" s="140">
        <f t="shared" si="49"/>
        <v>0</v>
      </c>
      <c r="T192" s="134"/>
      <c r="U192" s="120"/>
      <c r="V192" s="120"/>
      <c r="W192" s="146"/>
      <c r="X192" s="120"/>
      <c r="Y192" s="146"/>
    </row>
    <row r="193" spans="1:25" ht="18">
      <c r="A193" s="123"/>
      <c r="B193" s="144" t="s">
        <v>16469</v>
      </c>
      <c r="C193" s="123"/>
      <c r="D193" s="120"/>
      <c r="E193" s="120"/>
      <c r="F193" s="120"/>
      <c r="G193" s="124"/>
      <c r="H193" s="125"/>
      <c r="I193" s="125"/>
      <c r="J193" s="125"/>
      <c r="K193" s="125"/>
      <c r="L193" s="125"/>
      <c r="M193" s="125"/>
      <c r="N193" s="125"/>
      <c r="O193" s="125"/>
      <c r="P193" s="125"/>
      <c r="Q193" s="125"/>
      <c r="R193" s="125"/>
      <c r="S193" s="123"/>
      <c r="T193" s="120"/>
      <c r="U193" s="120"/>
      <c r="V193" s="126"/>
      <c r="W193" s="146"/>
      <c r="X193" s="125"/>
      <c r="Y193" s="146"/>
    </row>
    <row r="194" spans="1:25" ht="18">
      <c r="A194" s="143"/>
      <c r="B194" s="132" t="s">
        <v>16469</v>
      </c>
      <c r="C194" s="120" t="s">
        <v>16640</v>
      </c>
      <c r="D194" s="120"/>
      <c r="E194" s="120">
        <v>228</v>
      </c>
      <c r="F194" s="120">
        <v>5</v>
      </c>
      <c r="G194" s="124">
        <f>(F194*E194)</f>
        <v>1140</v>
      </c>
      <c r="H194" s="125"/>
      <c r="I194" s="125"/>
      <c r="J194" s="125"/>
      <c r="K194" s="125"/>
      <c r="L194" s="125"/>
      <c r="M194" s="125"/>
      <c r="N194" s="125"/>
      <c r="O194" s="125"/>
      <c r="P194" s="125"/>
      <c r="Q194" s="125"/>
      <c r="R194" s="125"/>
      <c r="S194" s="123"/>
      <c r="T194" s="120">
        <v>12</v>
      </c>
      <c r="U194" s="120">
        <v>4</v>
      </c>
      <c r="V194" s="126">
        <f>U194/T194</f>
        <v>0.33333333333333331</v>
      </c>
      <c r="W194" s="146">
        <f>AVERAGE(H196:S196)</f>
        <v>1.6121552875864575</v>
      </c>
      <c r="X194" s="125">
        <f>STDEV(H196:S196)</f>
        <v>3.5097527970637508</v>
      </c>
      <c r="Y194" s="146">
        <f>MEDIAN(H196:S196)</f>
        <v>0</v>
      </c>
    </row>
    <row r="195" spans="1:25" ht="18">
      <c r="A195" s="143"/>
      <c r="B195" s="144" t="s">
        <v>16469</v>
      </c>
      <c r="C195" s="120"/>
      <c r="D195" s="120"/>
      <c r="E195" s="120"/>
      <c r="F195" s="120"/>
      <c r="G195" s="131" t="s">
        <v>16580</v>
      </c>
      <c r="H195" s="132">
        <v>0</v>
      </c>
      <c r="I195" s="132">
        <v>0</v>
      </c>
      <c r="J195" s="132">
        <v>0</v>
      </c>
      <c r="K195" s="133">
        <v>2.9656119346618652</v>
      </c>
      <c r="L195" s="132">
        <v>0</v>
      </c>
      <c r="M195" s="132">
        <v>0</v>
      </c>
      <c r="N195" s="132">
        <v>0</v>
      </c>
      <c r="O195" s="132">
        <v>0</v>
      </c>
      <c r="P195" s="133">
        <v>2.669119119644165</v>
      </c>
      <c r="Q195" s="133">
        <v>2.469083309173584</v>
      </c>
      <c r="R195" s="132">
        <v>0</v>
      </c>
      <c r="S195" s="133">
        <v>13.950469970703125</v>
      </c>
      <c r="T195" s="134"/>
      <c r="U195" s="120"/>
      <c r="V195" s="120"/>
      <c r="W195" s="146"/>
      <c r="X195" s="120"/>
      <c r="Y195" s="146"/>
    </row>
    <row r="196" spans="1:25" ht="18">
      <c r="A196" s="120"/>
      <c r="B196" s="132" t="s">
        <v>16469</v>
      </c>
      <c r="C196" s="120"/>
      <c r="D196" s="120"/>
      <c r="E196" s="120"/>
      <c r="F196" s="120"/>
      <c r="G196" s="135" t="s">
        <v>16581</v>
      </c>
      <c r="H196" s="125">
        <f t="shared" ref="H196:S196" si="50">1000*H195/$G194</f>
        <v>0</v>
      </c>
      <c r="I196" s="125">
        <f t="shared" si="50"/>
        <v>0</v>
      </c>
      <c r="J196" s="125">
        <f t="shared" si="50"/>
        <v>0</v>
      </c>
      <c r="K196" s="125">
        <f t="shared" si="50"/>
        <v>2.6014139777735661</v>
      </c>
      <c r="L196" s="125">
        <f t="shared" si="50"/>
        <v>0</v>
      </c>
      <c r="M196" s="125">
        <f t="shared" si="50"/>
        <v>0</v>
      </c>
      <c r="N196" s="140">
        <f t="shared" si="50"/>
        <v>0</v>
      </c>
      <c r="O196" s="140">
        <f t="shared" si="50"/>
        <v>0</v>
      </c>
      <c r="P196" s="140">
        <f t="shared" si="50"/>
        <v>2.3413325610913729</v>
      </c>
      <c r="Q196" s="140">
        <f t="shared" si="50"/>
        <v>2.1658625519066526</v>
      </c>
      <c r="R196" s="140">
        <f t="shared" si="50"/>
        <v>0</v>
      </c>
      <c r="S196" s="140">
        <f t="shared" si="50"/>
        <v>12.237254360265899</v>
      </c>
      <c r="T196" s="134"/>
      <c r="U196" s="120"/>
      <c r="V196" s="120"/>
      <c r="W196" s="146"/>
      <c r="X196" s="120"/>
      <c r="Y196" s="146"/>
    </row>
    <row r="197" spans="1:25" ht="19">
      <c r="B197" s="144" t="s">
        <v>16469</v>
      </c>
      <c r="C197" s="123"/>
      <c r="D197" s="120"/>
      <c r="E197" s="120"/>
      <c r="F197" s="120"/>
      <c r="G197" s="131"/>
      <c r="H197" s="125"/>
      <c r="I197" s="125"/>
      <c r="J197" s="125"/>
      <c r="K197" s="125"/>
      <c r="L197" s="125"/>
      <c r="M197" s="125"/>
      <c r="N197" s="141"/>
      <c r="O197" s="140"/>
      <c r="P197" s="140"/>
      <c r="Q197" s="140"/>
      <c r="R197" s="140"/>
      <c r="S197" s="140"/>
      <c r="T197" s="134"/>
      <c r="U197" s="120"/>
      <c r="V197" s="120"/>
      <c r="W197" s="146"/>
      <c r="X197" s="120"/>
      <c r="Y197" s="146"/>
    </row>
    <row r="198" spans="1:25" ht="18">
      <c r="A198" s="143"/>
      <c r="B198" s="132" t="s">
        <v>16469</v>
      </c>
      <c r="C198" s="120" t="s">
        <v>16641</v>
      </c>
      <c r="D198" s="120"/>
      <c r="E198" s="120">
        <v>75.7</v>
      </c>
      <c r="F198" s="120">
        <v>5</v>
      </c>
      <c r="G198" s="124">
        <f>(F198*E198)</f>
        <v>378.5</v>
      </c>
      <c r="H198" s="125"/>
      <c r="I198" s="125"/>
      <c r="J198" s="125"/>
      <c r="K198" s="125"/>
      <c r="L198" s="125"/>
      <c r="M198" s="125"/>
      <c r="N198" s="125"/>
      <c r="O198" s="125"/>
      <c r="P198" s="125"/>
      <c r="Q198" s="125"/>
      <c r="R198" s="125"/>
      <c r="S198" s="123"/>
      <c r="T198" s="120">
        <v>12</v>
      </c>
      <c r="U198" s="120">
        <v>12</v>
      </c>
      <c r="V198" s="126">
        <f>U198/T198</f>
        <v>1</v>
      </c>
      <c r="W198" s="146">
        <f>AVERAGE(H200:S200)</f>
        <v>19.493318743140936</v>
      </c>
      <c r="X198" s="125">
        <f>STDEV(H200:S200)</f>
        <v>15.643246515033763</v>
      </c>
      <c r="Y198" s="146">
        <f>MEDIAN(H200:S200)</f>
        <v>14.871167695664038</v>
      </c>
    </row>
    <row r="199" spans="1:25" ht="18">
      <c r="A199" s="143"/>
      <c r="B199" s="144" t="s">
        <v>16469</v>
      </c>
      <c r="C199" s="120"/>
      <c r="D199" s="120"/>
      <c r="E199" s="120"/>
      <c r="F199" s="120"/>
      <c r="G199" s="131" t="s">
        <v>16580</v>
      </c>
      <c r="H199" s="133">
        <v>3.4348058700561523</v>
      </c>
      <c r="I199" s="133">
        <v>10.516434669494629</v>
      </c>
      <c r="J199" s="133">
        <v>5.0118508338928223</v>
      </c>
      <c r="K199" s="133">
        <v>3.1039595603942871</v>
      </c>
      <c r="L199" s="133">
        <v>7.5663137435913086</v>
      </c>
      <c r="M199" s="133">
        <v>2.0284674167633057</v>
      </c>
      <c r="N199" s="133">
        <v>21.307640075683594</v>
      </c>
      <c r="O199" s="133">
        <v>2.7637732028961182</v>
      </c>
      <c r="P199" s="133">
        <v>1.5292381048202515</v>
      </c>
      <c r="Q199" s="133">
        <v>11.080077171325684</v>
      </c>
      <c r="R199" s="133">
        <v>6.2456231117248535</v>
      </c>
      <c r="S199" s="133">
        <v>13.950469970703125</v>
      </c>
      <c r="T199" s="134"/>
      <c r="U199" s="120"/>
      <c r="V199" s="120"/>
      <c r="W199" s="146"/>
      <c r="X199" s="120"/>
      <c r="Y199" s="146"/>
    </row>
    <row r="200" spans="1:25" ht="18">
      <c r="A200" s="120"/>
      <c r="B200" s="132" t="s">
        <v>16469</v>
      </c>
      <c r="C200" s="120"/>
      <c r="D200" s="120"/>
      <c r="E200" s="120"/>
      <c r="F200" s="120"/>
      <c r="G200" s="135" t="s">
        <v>16581</v>
      </c>
      <c r="H200" s="125">
        <f t="shared" ref="H200:S200" si="51">1000*H199/$G198</f>
        <v>9.0747843330413538</v>
      </c>
      <c r="I200" s="125">
        <f t="shared" si="51"/>
        <v>27.784503750316059</v>
      </c>
      <c r="J200" s="125">
        <f t="shared" si="51"/>
        <v>13.241349627193719</v>
      </c>
      <c r="K200" s="125">
        <f t="shared" si="51"/>
        <v>8.2006857606189882</v>
      </c>
      <c r="L200" s="125">
        <f t="shared" si="51"/>
        <v>19.990260881350881</v>
      </c>
      <c r="M200" s="125">
        <f t="shared" si="51"/>
        <v>5.3592269927696314</v>
      </c>
      <c r="N200" s="140">
        <f t="shared" si="51"/>
        <v>56.29495396481795</v>
      </c>
      <c r="O200" s="140">
        <f t="shared" si="51"/>
        <v>7.3019107077836676</v>
      </c>
      <c r="P200" s="140">
        <f t="shared" si="51"/>
        <v>4.0402591937126857</v>
      </c>
      <c r="Q200" s="140">
        <f t="shared" si="51"/>
        <v>29.27365170759758</v>
      </c>
      <c r="R200" s="140">
        <f t="shared" si="51"/>
        <v>16.500985764134356</v>
      </c>
      <c r="S200" s="140">
        <f t="shared" si="51"/>
        <v>36.857252234354362</v>
      </c>
      <c r="T200" s="134"/>
      <c r="U200" s="120"/>
      <c r="V200" s="120"/>
      <c r="W200" s="146"/>
      <c r="X200" s="120"/>
      <c r="Y200" s="146"/>
    </row>
    <row r="201" spans="1:25" ht="18">
      <c r="A201" s="123"/>
      <c r="B201" s="144" t="s">
        <v>16469</v>
      </c>
      <c r="C201" s="123"/>
    </row>
    <row r="202" spans="1:25" ht="18">
      <c r="A202" s="143"/>
      <c r="B202" s="144" t="s">
        <v>16474</v>
      </c>
      <c r="C202" s="120" t="s">
        <v>16635</v>
      </c>
      <c r="D202" s="120"/>
      <c r="E202" s="120">
        <v>34.4</v>
      </c>
      <c r="F202" s="120">
        <v>5</v>
      </c>
      <c r="G202" s="124">
        <f>(F202*E202)</f>
        <v>172</v>
      </c>
      <c r="H202" s="125"/>
      <c r="I202" s="125"/>
      <c r="J202" s="125"/>
      <c r="K202" s="125"/>
      <c r="L202" s="125"/>
      <c r="M202" s="125"/>
      <c r="N202" s="125"/>
      <c r="O202" s="125"/>
      <c r="P202" s="125"/>
      <c r="Q202" s="125"/>
      <c r="R202" s="125"/>
      <c r="S202" s="123"/>
      <c r="T202" s="120">
        <v>12</v>
      </c>
      <c r="U202" s="120">
        <v>3</v>
      </c>
      <c r="V202" s="126">
        <f>U202/T202</f>
        <v>0.25</v>
      </c>
      <c r="W202" s="146">
        <f>AVERAGE(H204:S204)</f>
        <v>8.8207404049792029</v>
      </c>
      <c r="X202" s="125">
        <f>STDEV(H204:S204)</f>
        <v>18.324699997400639</v>
      </c>
      <c r="Y202" s="146">
        <f>MEDIAN(H204:S204)</f>
        <v>0</v>
      </c>
    </row>
    <row r="203" spans="1:25" ht="18">
      <c r="A203" s="143"/>
      <c r="B203" s="132" t="s">
        <v>16474</v>
      </c>
      <c r="C203" s="120"/>
      <c r="D203" s="120"/>
      <c r="E203" s="120"/>
      <c r="F203" s="120"/>
      <c r="G203" s="131" t="s">
        <v>16580</v>
      </c>
      <c r="H203" s="133">
        <v>5.1846203804016113</v>
      </c>
      <c r="I203" s="133">
        <v>2.9583261013031006</v>
      </c>
      <c r="J203" s="132">
        <v>0</v>
      </c>
      <c r="K203" s="132">
        <v>0</v>
      </c>
      <c r="L203" s="132">
        <v>0</v>
      </c>
      <c r="M203" s="133">
        <v>10.063061714172363</v>
      </c>
      <c r="N203" s="132">
        <v>0</v>
      </c>
      <c r="O203" s="132">
        <v>0</v>
      </c>
      <c r="P203" s="132">
        <v>0</v>
      </c>
      <c r="Q203" s="132">
        <v>0</v>
      </c>
      <c r="R203" s="132">
        <v>0</v>
      </c>
      <c r="S203" s="132">
        <v>0</v>
      </c>
      <c r="T203" s="134"/>
      <c r="U203" s="120"/>
      <c r="V203" s="120"/>
      <c r="W203" s="146"/>
      <c r="X203" s="120"/>
      <c r="Y203" s="146"/>
    </row>
    <row r="204" spans="1:25" ht="18">
      <c r="A204" s="120"/>
      <c r="B204" s="144" t="s">
        <v>16474</v>
      </c>
      <c r="C204" s="120"/>
      <c r="D204" s="120"/>
      <c r="E204" s="120"/>
      <c r="F204" s="120"/>
      <c r="G204" s="135" t="s">
        <v>16581</v>
      </c>
      <c r="H204" s="125">
        <f t="shared" ref="H204:S204" si="52">1000*H203/$G202</f>
        <v>30.143141746520996</v>
      </c>
      <c r="I204" s="125">
        <f t="shared" si="52"/>
        <v>17.199570356413375</v>
      </c>
      <c r="J204" s="125">
        <f t="shared" si="52"/>
        <v>0</v>
      </c>
      <c r="K204" s="125">
        <f t="shared" si="52"/>
        <v>0</v>
      </c>
      <c r="L204" s="125">
        <f t="shared" si="52"/>
        <v>0</v>
      </c>
      <c r="M204" s="125">
        <f t="shared" si="52"/>
        <v>58.506172756816063</v>
      </c>
      <c r="N204" s="140">
        <f t="shared" si="52"/>
        <v>0</v>
      </c>
      <c r="O204" s="140">
        <f t="shared" si="52"/>
        <v>0</v>
      </c>
      <c r="P204" s="140">
        <f t="shared" si="52"/>
        <v>0</v>
      </c>
      <c r="Q204" s="140">
        <f t="shared" si="52"/>
        <v>0</v>
      </c>
      <c r="R204" s="140">
        <f t="shared" si="52"/>
        <v>0</v>
      </c>
      <c r="S204" s="140">
        <f t="shared" si="52"/>
        <v>0</v>
      </c>
      <c r="T204" s="134"/>
      <c r="U204" s="120"/>
      <c r="V204" s="120"/>
      <c r="W204" s="146"/>
      <c r="X204" s="120"/>
      <c r="Y204" s="146"/>
    </row>
    <row r="205" spans="1:25" ht="18">
      <c r="A205" s="123"/>
      <c r="B205" s="132" t="s">
        <v>16474</v>
      </c>
    </row>
    <row r="206" spans="1:25" ht="18">
      <c r="A206" s="143"/>
      <c r="B206" s="144" t="s">
        <v>16474</v>
      </c>
      <c r="C206" s="120" t="s">
        <v>16636</v>
      </c>
      <c r="D206" s="120"/>
      <c r="E206" s="120">
        <v>31.9</v>
      </c>
      <c r="F206" s="120">
        <v>5</v>
      </c>
      <c r="G206" s="124">
        <f>(F206*E206)</f>
        <v>159.5</v>
      </c>
      <c r="H206" s="125"/>
      <c r="I206" s="125"/>
      <c r="J206" s="125"/>
      <c r="K206" s="125"/>
      <c r="L206" s="125"/>
      <c r="M206" s="125"/>
      <c r="N206" s="125"/>
      <c r="O206" s="125"/>
      <c r="P206" s="125"/>
      <c r="Q206" s="125"/>
      <c r="R206" s="125"/>
      <c r="S206" s="123"/>
      <c r="T206" s="120">
        <v>12</v>
      </c>
      <c r="U206" s="120">
        <v>0</v>
      </c>
      <c r="V206" s="126">
        <f>U206/T206</f>
        <v>0</v>
      </c>
      <c r="W206" s="146">
        <f>AVERAGE(H208:S208)</f>
        <v>0</v>
      </c>
      <c r="X206" s="125">
        <f>STDEV(H208:S208)</f>
        <v>0</v>
      </c>
      <c r="Y206" s="146">
        <f>MEDIAN(H208:S208)</f>
        <v>0</v>
      </c>
    </row>
    <row r="207" spans="1:25" ht="19">
      <c r="A207" s="143"/>
      <c r="B207" s="132" t="s">
        <v>16474</v>
      </c>
      <c r="C207" s="120"/>
      <c r="D207" s="120"/>
      <c r="E207" s="120"/>
      <c r="F207" s="120"/>
      <c r="G207" s="131" t="s">
        <v>16580</v>
      </c>
      <c r="H207" s="125">
        <v>0</v>
      </c>
      <c r="I207" s="125">
        <v>0</v>
      </c>
      <c r="J207" s="125">
        <v>0</v>
      </c>
      <c r="K207" s="125">
        <v>0</v>
      </c>
      <c r="L207" s="125">
        <v>0</v>
      </c>
      <c r="M207" s="125">
        <v>0</v>
      </c>
      <c r="N207" s="141">
        <v>0</v>
      </c>
      <c r="O207" s="140">
        <v>0</v>
      </c>
      <c r="P207" s="140">
        <v>0</v>
      </c>
      <c r="Q207" s="140">
        <v>0</v>
      </c>
      <c r="R207" s="140">
        <v>0</v>
      </c>
      <c r="S207" s="140">
        <v>0</v>
      </c>
      <c r="T207" s="134"/>
      <c r="U207" s="120"/>
      <c r="V207" s="120"/>
      <c r="W207" s="146"/>
      <c r="X207" s="120"/>
      <c r="Y207" s="146"/>
    </row>
    <row r="208" spans="1:25" ht="18">
      <c r="A208" s="120"/>
      <c r="B208" s="144" t="s">
        <v>16474</v>
      </c>
      <c r="C208" s="120"/>
      <c r="D208" s="120"/>
      <c r="E208" s="120"/>
      <c r="F208" s="120"/>
      <c r="G208" s="135" t="s">
        <v>16581</v>
      </c>
      <c r="H208" s="125">
        <f t="shared" ref="H208:S208" si="53">1000*H207/$G206</f>
        <v>0</v>
      </c>
      <c r="I208" s="125">
        <f t="shared" si="53"/>
        <v>0</v>
      </c>
      <c r="J208" s="125">
        <f t="shared" si="53"/>
        <v>0</v>
      </c>
      <c r="K208" s="125">
        <f t="shared" si="53"/>
        <v>0</v>
      </c>
      <c r="L208" s="125">
        <f t="shared" si="53"/>
        <v>0</v>
      </c>
      <c r="M208" s="125">
        <f t="shared" si="53"/>
        <v>0</v>
      </c>
      <c r="N208" s="140">
        <f t="shared" si="53"/>
        <v>0</v>
      </c>
      <c r="O208" s="140">
        <f t="shared" si="53"/>
        <v>0</v>
      </c>
      <c r="P208" s="140">
        <f t="shared" si="53"/>
        <v>0</v>
      </c>
      <c r="Q208" s="140">
        <f t="shared" si="53"/>
        <v>0</v>
      </c>
      <c r="R208" s="140">
        <f t="shared" si="53"/>
        <v>0</v>
      </c>
      <c r="S208" s="140">
        <f t="shared" si="53"/>
        <v>0</v>
      </c>
      <c r="T208" s="134"/>
      <c r="U208" s="120"/>
      <c r="V208" s="120"/>
      <c r="W208" s="146"/>
      <c r="X208" s="120"/>
      <c r="Y208" s="146"/>
    </row>
    <row r="209" spans="1:25" ht="18">
      <c r="A209" s="142"/>
      <c r="B209" s="132" t="s">
        <v>16474</v>
      </c>
      <c r="C209" s="120" t="s">
        <v>16638</v>
      </c>
      <c r="D209" s="120"/>
      <c r="E209" s="120">
        <v>141.5</v>
      </c>
      <c r="F209" s="120">
        <v>5</v>
      </c>
      <c r="G209" s="124">
        <f>(F209*E209)</f>
        <v>707.5</v>
      </c>
      <c r="H209" s="125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  <c r="S209" s="123"/>
      <c r="T209" s="120">
        <v>12</v>
      </c>
      <c r="U209" s="120">
        <v>1</v>
      </c>
      <c r="V209" s="126">
        <f>U209/T209</f>
        <v>8.3333333333333329E-2</v>
      </c>
      <c r="W209" s="146">
        <f>AVERAGE(H211:S211)</f>
        <v>0.80785189697121851</v>
      </c>
      <c r="X209" s="125">
        <f>STDEV(H211:S211)</f>
        <v>2.7984810610900968</v>
      </c>
      <c r="Y209" s="146">
        <f>MEDIAN(H211:S211)</f>
        <v>0</v>
      </c>
    </row>
    <row r="210" spans="1:25" ht="18">
      <c r="A210" s="143"/>
      <c r="B210" s="144" t="s">
        <v>16474</v>
      </c>
      <c r="C210" s="120"/>
      <c r="D210" s="120"/>
      <c r="E210" s="120"/>
      <c r="F210" s="120"/>
      <c r="G210" s="131" t="s">
        <v>16580</v>
      </c>
      <c r="H210" s="132">
        <v>0</v>
      </c>
      <c r="I210" s="132">
        <v>0</v>
      </c>
      <c r="J210" s="132">
        <v>0</v>
      </c>
      <c r="K210" s="132">
        <v>0</v>
      </c>
      <c r="L210" s="132">
        <v>0</v>
      </c>
      <c r="M210" s="132">
        <v>0</v>
      </c>
      <c r="N210" s="132">
        <v>0</v>
      </c>
      <c r="O210" s="132">
        <v>0</v>
      </c>
      <c r="P210" s="132">
        <v>0</v>
      </c>
      <c r="Q210" s="133">
        <v>6.8586626052856445</v>
      </c>
      <c r="R210" s="132">
        <v>0</v>
      </c>
      <c r="S210" s="132">
        <v>0</v>
      </c>
      <c r="T210" s="134"/>
      <c r="U210" s="120"/>
      <c r="V210" s="120"/>
      <c r="W210" s="146"/>
      <c r="X210" s="120"/>
      <c r="Y210" s="146"/>
    </row>
    <row r="211" spans="1:25" ht="18">
      <c r="A211" s="120"/>
      <c r="B211" s="132" t="s">
        <v>16474</v>
      </c>
      <c r="C211" s="120"/>
      <c r="D211" s="120"/>
      <c r="E211" s="120"/>
      <c r="F211" s="120"/>
      <c r="G211" s="135" t="s">
        <v>16581</v>
      </c>
      <c r="H211" s="125">
        <f t="shared" ref="H211:S211" si="54">1000*H210/$G209</f>
        <v>0</v>
      </c>
      <c r="I211" s="125">
        <f t="shared" si="54"/>
        <v>0</v>
      </c>
      <c r="J211" s="125">
        <f t="shared" si="54"/>
        <v>0</v>
      </c>
      <c r="K211" s="125">
        <f t="shared" si="54"/>
        <v>0</v>
      </c>
      <c r="L211" s="125">
        <f t="shared" si="54"/>
        <v>0</v>
      </c>
      <c r="M211" s="125">
        <f t="shared" si="54"/>
        <v>0</v>
      </c>
      <c r="N211" s="140">
        <f t="shared" si="54"/>
        <v>0</v>
      </c>
      <c r="O211" s="140">
        <f t="shared" si="54"/>
        <v>0</v>
      </c>
      <c r="P211" s="140">
        <f t="shared" si="54"/>
        <v>0</v>
      </c>
      <c r="Q211" s="140">
        <f t="shared" si="54"/>
        <v>9.6942227636546221</v>
      </c>
      <c r="R211" s="140">
        <f t="shared" si="54"/>
        <v>0</v>
      </c>
      <c r="S211" s="140">
        <f t="shared" si="54"/>
        <v>0</v>
      </c>
      <c r="T211" s="134"/>
      <c r="U211" s="120"/>
      <c r="V211" s="120"/>
      <c r="W211" s="146"/>
      <c r="X211" s="120"/>
      <c r="Y211" s="146"/>
    </row>
    <row r="212" spans="1:25" ht="18">
      <c r="A212" s="123"/>
      <c r="B212" s="144" t="s">
        <v>16474</v>
      </c>
      <c r="C212" s="123"/>
    </row>
    <row r="213" spans="1:25" ht="18">
      <c r="A213" s="143"/>
      <c r="B213" s="132" t="s">
        <v>16474</v>
      </c>
      <c r="C213" s="120" t="s">
        <v>16639</v>
      </c>
      <c r="D213" s="120"/>
      <c r="E213" s="120">
        <v>190.5</v>
      </c>
      <c r="F213" s="120">
        <v>5</v>
      </c>
      <c r="G213" s="124">
        <f>(F213*E213)</f>
        <v>952.5</v>
      </c>
      <c r="H213" s="125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  <c r="S213" s="123"/>
      <c r="T213" s="120">
        <v>12</v>
      </c>
      <c r="U213" s="120">
        <v>2</v>
      </c>
      <c r="V213" s="126">
        <f>U213/T213</f>
        <v>0.16666666666666666</v>
      </c>
      <c r="W213" s="146">
        <f>AVERAGE(H215:S215)</f>
        <v>1.3814503543750298</v>
      </c>
      <c r="X213" s="125">
        <f>STDEV(H215:S215)</f>
        <v>3.2278789470173401</v>
      </c>
      <c r="Y213" s="146">
        <f>MEDIAN(H215:S215)</f>
        <v>0</v>
      </c>
    </row>
    <row r="214" spans="1:25" ht="18">
      <c r="A214" s="143"/>
      <c r="B214" s="144" t="s">
        <v>16474</v>
      </c>
      <c r="C214" s="120"/>
      <c r="D214" s="120"/>
      <c r="E214" s="120"/>
      <c r="F214" s="120"/>
      <c r="G214" s="131" t="s">
        <v>16580</v>
      </c>
      <c r="H214" s="132">
        <v>0</v>
      </c>
      <c r="I214" s="132">
        <v>0</v>
      </c>
      <c r="J214" s="133">
        <v>7.6747546195983887</v>
      </c>
      <c r="K214" s="132">
        <v>0</v>
      </c>
      <c r="L214" s="132">
        <v>0</v>
      </c>
      <c r="M214" s="132">
        <v>0</v>
      </c>
      <c r="N214" s="132">
        <v>0</v>
      </c>
      <c r="O214" s="132">
        <v>0</v>
      </c>
      <c r="P214" s="132">
        <v>0</v>
      </c>
      <c r="Q214" s="132">
        <v>0</v>
      </c>
      <c r="R214" s="133">
        <v>8.1152229309082031</v>
      </c>
      <c r="S214" s="132">
        <v>0</v>
      </c>
      <c r="T214" s="134"/>
      <c r="U214" s="120"/>
      <c r="V214" s="120"/>
      <c r="W214" s="146"/>
      <c r="X214" s="120"/>
      <c r="Y214" s="146"/>
    </row>
    <row r="215" spans="1:25" ht="18">
      <c r="A215" s="120"/>
      <c r="B215" s="132" t="s">
        <v>16474</v>
      </c>
      <c r="C215" s="120"/>
      <c r="D215" s="120"/>
      <c r="E215" s="120"/>
      <c r="F215" s="120"/>
      <c r="G215" s="135" t="s">
        <v>16581</v>
      </c>
      <c r="H215" s="125">
        <f t="shared" ref="H215:S215" si="55">1000*H214/$G213</f>
        <v>0</v>
      </c>
      <c r="I215" s="125">
        <f t="shared" si="55"/>
        <v>0</v>
      </c>
      <c r="J215" s="125">
        <f t="shared" si="55"/>
        <v>8.0574851649326913</v>
      </c>
      <c r="K215" s="125">
        <f t="shared" si="55"/>
        <v>0</v>
      </c>
      <c r="L215" s="125">
        <f t="shared" si="55"/>
        <v>0</v>
      </c>
      <c r="M215" s="125">
        <f t="shared" si="55"/>
        <v>0</v>
      </c>
      <c r="N215" s="140">
        <f t="shared" si="55"/>
        <v>0</v>
      </c>
      <c r="O215" s="140">
        <f t="shared" si="55"/>
        <v>0</v>
      </c>
      <c r="P215" s="140">
        <f t="shared" si="55"/>
        <v>0</v>
      </c>
      <c r="Q215" s="140">
        <f t="shared" si="55"/>
        <v>0</v>
      </c>
      <c r="R215" s="140">
        <f t="shared" si="55"/>
        <v>8.5199190875676667</v>
      </c>
      <c r="S215" s="140">
        <f t="shared" si="55"/>
        <v>0</v>
      </c>
      <c r="T215" s="134"/>
      <c r="U215" s="120"/>
      <c r="V215" s="120"/>
      <c r="W215" s="146"/>
      <c r="X215" s="120"/>
      <c r="Y215" s="146"/>
    </row>
    <row r="216" spans="1:25" ht="18">
      <c r="A216" s="123"/>
      <c r="B216" s="144" t="s">
        <v>16474</v>
      </c>
      <c r="C216" s="123"/>
      <c r="D216" s="120"/>
      <c r="E216" s="120"/>
      <c r="F216" s="120"/>
      <c r="G216" s="124"/>
      <c r="H216" s="125"/>
      <c r="I216" s="125"/>
      <c r="J216" s="125"/>
      <c r="K216" s="125"/>
      <c r="L216" s="125"/>
      <c r="M216" s="125"/>
      <c r="N216" s="125"/>
      <c r="O216" s="125"/>
      <c r="P216" s="125"/>
      <c r="Q216" s="125"/>
      <c r="R216" s="125"/>
      <c r="S216" s="123"/>
      <c r="T216" s="120"/>
      <c r="U216" s="120"/>
      <c r="V216" s="126"/>
      <c r="W216" s="146"/>
      <c r="X216" s="125"/>
      <c r="Y216" s="146"/>
    </row>
    <row r="217" spans="1:25" ht="18">
      <c r="A217" s="143"/>
      <c r="B217" s="132" t="s">
        <v>16474</v>
      </c>
      <c r="C217" s="120" t="s">
        <v>16640</v>
      </c>
      <c r="D217" s="120"/>
      <c r="E217" s="120">
        <v>178.1</v>
      </c>
      <c r="F217" s="120">
        <v>5</v>
      </c>
      <c r="G217" s="124">
        <f>(F217*E217)</f>
        <v>890.5</v>
      </c>
      <c r="H217" s="125"/>
      <c r="I217" s="125"/>
      <c r="J217" s="125"/>
      <c r="K217" s="125"/>
      <c r="L217" s="125"/>
      <c r="M217" s="125"/>
      <c r="N217" s="125"/>
      <c r="O217" s="125"/>
      <c r="P217" s="125"/>
      <c r="Q217" s="125"/>
      <c r="R217" s="125"/>
      <c r="S217" s="123"/>
      <c r="T217" s="120">
        <v>12</v>
      </c>
      <c r="U217" s="120">
        <v>2</v>
      </c>
      <c r="V217" s="126">
        <f>U217/T217</f>
        <v>0.16666666666666666</v>
      </c>
      <c r="W217" s="146">
        <f>AVERAGE(H219:S219)</f>
        <v>1.1253933234538742</v>
      </c>
      <c r="X217" s="125">
        <f>STDEV(H219:S219)</f>
        <v>2.8017568050886439</v>
      </c>
      <c r="Y217" s="146">
        <f>MEDIAN(H219:S219)</f>
        <v>0</v>
      </c>
    </row>
    <row r="218" spans="1:25" ht="18">
      <c r="A218" s="143"/>
      <c r="B218" s="144" t="s">
        <v>16474</v>
      </c>
      <c r="C218" s="120"/>
      <c r="D218" s="120"/>
      <c r="E218" s="120"/>
      <c r="F218" s="120"/>
      <c r="G218" s="131" t="s">
        <v>16580</v>
      </c>
      <c r="H218" s="132">
        <v>0</v>
      </c>
      <c r="I218" s="132">
        <v>0</v>
      </c>
      <c r="J218" s="133">
        <v>3.9864633083343506</v>
      </c>
      <c r="K218" s="132">
        <v>0</v>
      </c>
      <c r="L218" s="132">
        <v>0</v>
      </c>
      <c r="M218" s="132">
        <v>0</v>
      </c>
      <c r="N218" s="133">
        <v>8.03948974609375</v>
      </c>
      <c r="O218" s="132">
        <v>0</v>
      </c>
      <c r="P218" s="132">
        <v>0</v>
      </c>
      <c r="Q218" s="132">
        <v>0</v>
      </c>
      <c r="R218" s="132">
        <v>0</v>
      </c>
      <c r="S218" s="132">
        <v>0</v>
      </c>
      <c r="T218" s="134"/>
      <c r="U218" s="120"/>
      <c r="V218" s="120"/>
      <c r="W218" s="146"/>
      <c r="X218" s="120"/>
      <c r="Y218" s="146"/>
    </row>
    <row r="219" spans="1:25" ht="18">
      <c r="A219" s="120"/>
      <c r="B219" s="132" t="s">
        <v>16474</v>
      </c>
      <c r="C219" s="120"/>
      <c r="D219" s="120"/>
      <c r="E219" s="120"/>
      <c r="F219" s="120"/>
      <c r="G219" s="135" t="s">
        <v>16581</v>
      </c>
      <c r="H219" s="125">
        <f t="shared" ref="H219:S219" si="56">1000*H218/$G217</f>
        <v>0</v>
      </c>
      <c r="I219" s="125">
        <f t="shared" si="56"/>
        <v>0</v>
      </c>
      <c r="J219" s="125">
        <f t="shared" si="56"/>
        <v>4.4766572805551386</v>
      </c>
      <c r="K219" s="125">
        <f t="shared" si="56"/>
        <v>0</v>
      </c>
      <c r="L219" s="125">
        <f t="shared" si="56"/>
        <v>0</v>
      </c>
      <c r="M219" s="125">
        <f t="shared" si="56"/>
        <v>0</v>
      </c>
      <c r="N219" s="140">
        <f t="shared" si="56"/>
        <v>9.0280626008913529</v>
      </c>
      <c r="O219" s="140">
        <f t="shared" si="56"/>
        <v>0</v>
      </c>
      <c r="P219" s="140">
        <f t="shared" si="56"/>
        <v>0</v>
      </c>
      <c r="Q219" s="140">
        <f t="shared" si="56"/>
        <v>0</v>
      </c>
      <c r="R219" s="140">
        <f t="shared" si="56"/>
        <v>0</v>
      </c>
      <c r="S219" s="140">
        <f t="shared" si="56"/>
        <v>0</v>
      </c>
      <c r="T219" s="134"/>
      <c r="U219" s="120"/>
      <c r="V219" s="120"/>
      <c r="W219" s="146"/>
      <c r="X219" s="120"/>
      <c r="Y219" s="146"/>
    </row>
    <row r="220" spans="1:25" ht="19">
      <c r="B220" s="144" t="s">
        <v>16474</v>
      </c>
      <c r="C220" s="123"/>
      <c r="D220" s="120"/>
      <c r="E220" s="120"/>
      <c r="F220" s="120"/>
      <c r="G220" s="131"/>
      <c r="H220" s="125"/>
      <c r="I220" s="125"/>
      <c r="J220" s="125"/>
      <c r="K220" s="125"/>
      <c r="L220" s="125"/>
      <c r="M220" s="125"/>
      <c r="N220" s="141"/>
      <c r="O220" s="140"/>
      <c r="P220" s="140"/>
      <c r="Q220" s="140"/>
      <c r="R220" s="140"/>
      <c r="S220" s="140"/>
      <c r="T220" s="134"/>
      <c r="U220" s="120"/>
      <c r="V220" s="120"/>
      <c r="W220" s="146"/>
      <c r="X220" s="120"/>
      <c r="Y220" s="146"/>
    </row>
    <row r="221" spans="1:25" ht="18">
      <c r="A221" s="143"/>
      <c r="B221" s="144" t="s">
        <v>16474</v>
      </c>
      <c r="C221" s="120" t="s">
        <v>16641</v>
      </c>
      <c r="D221" s="120"/>
      <c r="E221" s="120">
        <v>96.3</v>
      </c>
      <c r="F221" s="120">
        <v>5</v>
      </c>
      <c r="G221" s="124">
        <f>(F221*E221)</f>
        <v>481.5</v>
      </c>
      <c r="H221" s="125"/>
      <c r="I221" s="125"/>
      <c r="J221" s="125"/>
      <c r="K221" s="125"/>
      <c r="L221" s="125"/>
      <c r="M221" s="125"/>
      <c r="N221" s="125"/>
      <c r="O221" s="125"/>
      <c r="P221" s="125"/>
      <c r="Q221" s="125"/>
      <c r="R221" s="125"/>
      <c r="S221" s="123"/>
      <c r="T221" s="120">
        <v>12</v>
      </c>
      <c r="U221" s="120">
        <v>1</v>
      </c>
      <c r="V221" s="126">
        <f>U221/T221</f>
        <v>8.3333333333333329E-2</v>
      </c>
      <c r="W221" s="146">
        <f>AVERAGE(H223:S223)</f>
        <v>1.2825003294187172</v>
      </c>
      <c r="X221" s="125">
        <f>STDEV(H223:S223)</f>
        <v>4.4427114625540804</v>
      </c>
      <c r="Y221" s="146">
        <f>MEDIAN(H223:S223)</f>
        <v>0</v>
      </c>
    </row>
    <row r="222" spans="1:25" ht="18">
      <c r="A222" s="143"/>
      <c r="B222" s="132" t="s">
        <v>16474</v>
      </c>
      <c r="C222" s="120"/>
      <c r="D222" s="120"/>
      <c r="E222" s="120"/>
      <c r="F222" s="120"/>
      <c r="G222" s="131" t="s">
        <v>16580</v>
      </c>
      <c r="H222" s="133">
        <v>7.4102869033813477</v>
      </c>
      <c r="I222" s="132">
        <v>0</v>
      </c>
      <c r="J222" s="132">
        <v>0</v>
      </c>
      <c r="K222" s="132">
        <v>0</v>
      </c>
      <c r="L222" s="132">
        <v>0</v>
      </c>
      <c r="M222" s="132">
        <v>0</v>
      </c>
      <c r="N222" s="132">
        <v>0</v>
      </c>
      <c r="O222" s="132">
        <v>0</v>
      </c>
      <c r="P222" s="132">
        <v>0</v>
      </c>
      <c r="Q222" s="132">
        <v>0</v>
      </c>
      <c r="R222" s="132">
        <v>0</v>
      </c>
      <c r="S222" s="132">
        <v>0</v>
      </c>
      <c r="T222" s="134"/>
      <c r="U222" s="120"/>
      <c r="V222" s="120"/>
      <c r="W222" s="146"/>
      <c r="X222" s="120"/>
      <c r="Y222" s="146"/>
    </row>
    <row r="223" spans="1:25" ht="18">
      <c r="A223" s="120"/>
      <c r="B223" s="144" t="s">
        <v>16474</v>
      </c>
      <c r="C223" s="120"/>
      <c r="D223" s="120"/>
      <c r="E223" s="120"/>
      <c r="F223" s="120"/>
      <c r="G223" s="135" t="s">
        <v>16581</v>
      </c>
      <c r="H223" s="125">
        <f t="shared" ref="H223:S223" si="57">1000*H222/$G221</f>
        <v>15.390003953024605</v>
      </c>
      <c r="I223" s="125">
        <f t="shared" si="57"/>
        <v>0</v>
      </c>
      <c r="J223" s="125">
        <f t="shared" si="57"/>
        <v>0</v>
      </c>
      <c r="K223" s="125">
        <f t="shared" si="57"/>
        <v>0</v>
      </c>
      <c r="L223" s="125">
        <f t="shared" si="57"/>
        <v>0</v>
      </c>
      <c r="M223" s="125">
        <f t="shared" si="57"/>
        <v>0</v>
      </c>
      <c r="N223" s="140">
        <f t="shared" si="57"/>
        <v>0</v>
      </c>
      <c r="O223" s="140">
        <f t="shared" si="57"/>
        <v>0</v>
      </c>
      <c r="P223" s="140">
        <f t="shared" si="57"/>
        <v>0</v>
      </c>
      <c r="Q223" s="140">
        <f t="shared" si="57"/>
        <v>0</v>
      </c>
      <c r="R223" s="140">
        <f t="shared" si="57"/>
        <v>0</v>
      </c>
      <c r="S223" s="140">
        <f t="shared" si="57"/>
        <v>0</v>
      </c>
      <c r="T223" s="134"/>
      <c r="U223" s="120"/>
      <c r="V223" s="120"/>
      <c r="W223" s="146"/>
      <c r="X223" s="120"/>
      <c r="Y223" s="146"/>
    </row>
    <row r="224" spans="1:25" ht="18">
      <c r="A224" s="123"/>
      <c r="B224" s="132" t="s">
        <v>16474</v>
      </c>
      <c r="C224" s="123"/>
    </row>
    <row r="225" spans="1:25" ht="18">
      <c r="A225" s="143"/>
      <c r="B225" s="144" t="s">
        <v>16473</v>
      </c>
      <c r="C225" s="120" t="s">
        <v>16635</v>
      </c>
      <c r="D225" s="120"/>
      <c r="E225" s="120">
        <v>129.6</v>
      </c>
      <c r="F225" s="120">
        <v>5</v>
      </c>
      <c r="G225" s="124">
        <f>(F225*E225)</f>
        <v>648</v>
      </c>
      <c r="H225" s="125"/>
      <c r="I225" s="125"/>
      <c r="J225" s="125"/>
      <c r="K225" s="125"/>
      <c r="L225" s="125"/>
      <c r="M225" s="125"/>
      <c r="N225" s="125"/>
      <c r="O225" s="125"/>
      <c r="P225" s="125"/>
      <c r="Q225" s="125"/>
      <c r="R225" s="125"/>
      <c r="S225" s="123"/>
      <c r="T225" s="120">
        <v>12</v>
      </c>
      <c r="U225" s="120">
        <v>1</v>
      </c>
      <c r="V225" s="126">
        <f>U225/T225</f>
        <v>8.3333333333333329E-2</v>
      </c>
      <c r="W225" s="146">
        <f>AVERAGE(H227:S227)</f>
        <v>0.91349968203791876</v>
      </c>
      <c r="X225" s="125">
        <f>STDEV(H227:S227)</f>
        <v>3.1644557239753794</v>
      </c>
      <c r="Y225" s="146">
        <f>MEDIAN(H227:S227)</f>
        <v>0</v>
      </c>
    </row>
    <row r="226" spans="1:25" ht="18">
      <c r="A226" s="143"/>
      <c r="B226" s="132" t="s">
        <v>16473</v>
      </c>
      <c r="C226" s="120"/>
      <c r="D226" s="120"/>
      <c r="E226" s="120"/>
      <c r="F226" s="120"/>
      <c r="G226" s="131" t="s">
        <v>16580</v>
      </c>
      <c r="H226" s="132">
        <v>0</v>
      </c>
      <c r="I226" s="133">
        <v>7.1033735275268555</v>
      </c>
      <c r="J226" s="132">
        <v>0</v>
      </c>
      <c r="K226" s="132">
        <v>0</v>
      </c>
      <c r="L226" s="132">
        <v>0</v>
      </c>
      <c r="M226" s="132">
        <v>0</v>
      </c>
      <c r="N226" s="132">
        <v>0</v>
      </c>
      <c r="O226" s="132">
        <v>0</v>
      </c>
      <c r="P226" s="132">
        <v>0</v>
      </c>
      <c r="Q226" s="132">
        <v>0</v>
      </c>
      <c r="R226" s="132">
        <v>0</v>
      </c>
      <c r="S226" s="132">
        <v>0</v>
      </c>
      <c r="T226" s="134"/>
      <c r="U226" s="120"/>
      <c r="V226" s="120"/>
      <c r="W226" s="146"/>
      <c r="X226" s="120"/>
      <c r="Y226" s="146"/>
    </row>
    <row r="227" spans="1:25" ht="18">
      <c r="A227" s="120"/>
      <c r="B227" s="144" t="s">
        <v>16473</v>
      </c>
      <c r="C227" s="120"/>
      <c r="D227" s="120"/>
      <c r="E227" s="120"/>
      <c r="F227" s="120"/>
      <c r="G227" s="135" t="s">
        <v>16581</v>
      </c>
      <c r="H227" s="125">
        <f t="shared" ref="H227:S227" si="58">1000*H226/$G225</f>
        <v>0</v>
      </c>
      <c r="I227" s="125">
        <f t="shared" si="58"/>
        <v>10.961996184455025</v>
      </c>
      <c r="J227" s="125">
        <f t="shared" si="58"/>
        <v>0</v>
      </c>
      <c r="K227" s="125">
        <f t="shared" si="58"/>
        <v>0</v>
      </c>
      <c r="L227" s="125">
        <f t="shared" si="58"/>
        <v>0</v>
      </c>
      <c r="M227" s="125">
        <f t="shared" si="58"/>
        <v>0</v>
      </c>
      <c r="N227" s="140">
        <f t="shared" si="58"/>
        <v>0</v>
      </c>
      <c r="O227" s="140">
        <f t="shared" si="58"/>
        <v>0</v>
      </c>
      <c r="P227" s="140">
        <f t="shared" si="58"/>
        <v>0</v>
      </c>
      <c r="Q227" s="140">
        <f t="shared" si="58"/>
        <v>0</v>
      </c>
      <c r="R227" s="140">
        <f t="shared" si="58"/>
        <v>0</v>
      </c>
      <c r="S227" s="140">
        <f t="shared" si="58"/>
        <v>0</v>
      </c>
      <c r="T227" s="134"/>
      <c r="U227" s="120"/>
      <c r="V227" s="120"/>
      <c r="W227" s="146"/>
      <c r="X227" s="120"/>
      <c r="Y227" s="146"/>
    </row>
    <row r="228" spans="1:25" ht="18">
      <c r="A228" s="123"/>
      <c r="B228" s="132" t="s">
        <v>16473</v>
      </c>
    </row>
    <row r="229" spans="1:25" ht="18">
      <c r="A229" s="143"/>
      <c r="B229" s="144" t="s">
        <v>16473</v>
      </c>
      <c r="C229" s="120" t="s">
        <v>16636</v>
      </c>
      <c r="D229" s="120"/>
      <c r="E229" s="120">
        <v>47.75</v>
      </c>
      <c r="F229" s="120">
        <v>5</v>
      </c>
      <c r="G229" s="124">
        <f>(F229*E229)</f>
        <v>238.75</v>
      </c>
      <c r="H229" s="125"/>
      <c r="I229" s="125"/>
      <c r="J229" s="125"/>
      <c r="K229" s="125"/>
      <c r="L229" s="125"/>
      <c r="M229" s="125"/>
      <c r="N229" s="125"/>
      <c r="O229" s="125"/>
      <c r="P229" s="125"/>
      <c r="Q229" s="125"/>
      <c r="R229" s="125"/>
      <c r="S229" s="123"/>
      <c r="T229" s="120">
        <v>12</v>
      </c>
      <c r="U229" s="120">
        <v>0</v>
      </c>
      <c r="V229" s="126">
        <f>U229/T229</f>
        <v>0</v>
      </c>
      <c r="W229" s="146">
        <f>AVERAGE(H231:S231)</f>
        <v>0</v>
      </c>
      <c r="X229" s="125">
        <f>STDEV(H231:S231)</f>
        <v>0</v>
      </c>
      <c r="Y229" s="146">
        <f>MEDIAN(H231:S231)</f>
        <v>0</v>
      </c>
    </row>
    <row r="230" spans="1:25" ht="19">
      <c r="A230" s="143"/>
      <c r="B230" s="132" t="s">
        <v>16473</v>
      </c>
      <c r="C230" s="120"/>
      <c r="D230" s="120"/>
      <c r="E230" s="120"/>
      <c r="F230" s="120"/>
      <c r="G230" s="131" t="s">
        <v>16580</v>
      </c>
      <c r="H230" s="125">
        <v>0</v>
      </c>
      <c r="I230" s="125">
        <v>0</v>
      </c>
      <c r="J230" s="125">
        <v>0</v>
      </c>
      <c r="K230" s="125">
        <v>0</v>
      </c>
      <c r="L230" s="125">
        <v>0</v>
      </c>
      <c r="M230" s="125">
        <v>0</v>
      </c>
      <c r="N230" s="141">
        <v>0</v>
      </c>
      <c r="O230" s="140">
        <v>0</v>
      </c>
      <c r="P230" s="140">
        <v>0</v>
      </c>
      <c r="Q230" s="140">
        <v>0</v>
      </c>
      <c r="R230" s="140">
        <v>0</v>
      </c>
      <c r="S230" s="140">
        <v>0</v>
      </c>
      <c r="T230" s="134"/>
      <c r="U230" s="120"/>
      <c r="V230" s="120"/>
      <c r="W230" s="146"/>
      <c r="X230" s="120"/>
      <c r="Y230" s="146"/>
    </row>
    <row r="231" spans="1:25" ht="18">
      <c r="A231" s="120"/>
      <c r="B231" s="144" t="s">
        <v>16473</v>
      </c>
      <c r="C231" s="120"/>
      <c r="D231" s="120"/>
      <c r="E231" s="120"/>
      <c r="F231" s="120"/>
      <c r="G231" s="135" t="s">
        <v>16581</v>
      </c>
      <c r="H231" s="125">
        <f t="shared" ref="H231:S231" si="59">1000*H230/$G229</f>
        <v>0</v>
      </c>
      <c r="I231" s="125">
        <f t="shared" si="59"/>
        <v>0</v>
      </c>
      <c r="J231" s="125">
        <f t="shared" si="59"/>
        <v>0</v>
      </c>
      <c r="K231" s="125">
        <f t="shared" si="59"/>
        <v>0</v>
      </c>
      <c r="L231" s="125">
        <f t="shared" si="59"/>
        <v>0</v>
      </c>
      <c r="M231" s="125">
        <f t="shared" si="59"/>
        <v>0</v>
      </c>
      <c r="N231" s="140">
        <f t="shared" si="59"/>
        <v>0</v>
      </c>
      <c r="O231" s="140">
        <f t="shared" si="59"/>
        <v>0</v>
      </c>
      <c r="P231" s="140">
        <f t="shared" si="59"/>
        <v>0</v>
      </c>
      <c r="Q231" s="140">
        <f t="shared" si="59"/>
        <v>0</v>
      </c>
      <c r="R231" s="140">
        <f t="shared" si="59"/>
        <v>0</v>
      </c>
      <c r="S231" s="140">
        <f t="shared" si="59"/>
        <v>0</v>
      </c>
      <c r="T231" s="134"/>
      <c r="U231" s="120"/>
      <c r="V231" s="120"/>
      <c r="W231" s="146"/>
      <c r="X231" s="120"/>
      <c r="Y231" s="146"/>
    </row>
    <row r="232" spans="1:25" ht="18">
      <c r="A232" s="142"/>
      <c r="B232" s="132" t="s">
        <v>16473</v>
      </c>
      <c r="C232" s="120" t="s">
        <v>16642</v>
      </c>
      <c r="D232" s="120"/>
      <c r="E232" s="120">
        <v>209.94</v>
      </c>
      <c r="F232" s="120">
        <v>5</v>
      </c>
      <c r="G232" s="124">
        <f>(F232*E232)</f>
        <v>1049.7</v>
      </c>
      <c r="H232" s="125"/>
      <c r="I232" s="125"/>
      <c r="J232" s="125"/>
      <c r="K232" s="125"/>
      <c r="L232" s="125"/>
      <c r="M232" s="125"/>
      <c r="N232" s="125"/>
      <c r="O232" s="125"/>
      <c r="P232" s="125"/>
      <c r="Q232" s="125"/>
      <c r="R232" s="125"/>
      <c r="S232" s="123"/>
      <c r="T232" s="120">
        <v>12</v>
      </c>
      <c r="U232" s="120">
        <v>9</v>
      </c>
      <c r="V232" s="126">
        <f>U232/T232</f>
        <v>0.75</v>
      </c>
      <c r="W232" s="146">
        <f>AVERAGE(H234:S234)</f>
        <v>6.1449785472696279</v>
      </c>
      <c r="X232" s="125">
        <f>STDEV(H234:S234)</f>
        <v>4.6540394244888494</v>
      </c>
      <c r="Y232" s="146">
        <f>MEDIAN(H234:S234)</f>
        <v>6.0562811727306665</v>
      </c>
    </row>
    <row r="233" spans="1:25" ht="18">
      <c r="A233" s="143"/>
      <c r="B233" s="144" t="s">
        <v>16473</v>
      </c>
      <c r="C233" s="120"/>
      <c r="D233" s="120"/>
      <c r="E233" s="120"/>
      <c r="F233" s="120"/>
      <c r="G233" s="131" t="s">
        <v>16580</v>
      </c>
      <c r="H233" s="133">
        <v>6.405311107635498</v>
      </c>
      <c r="I233" s="132">
        <v>0</v>
      </c>
      <c r="J233" s="133">
        <v>6.3092455863952637</v>
      </c>
      <c r="K233" s="133">
        <v>12.493114471435547</v>
      </c>
      <c r="L233" s="133">
        <v>6.9488868713378906</v>
      </c>
      <c r="M233" s="133">
        <v>5.8849873542785645</v>
      </c>
      <c r="N233" s="133">
        <v>0</v>
      </c>
      <c r="O233" s="133">
        <v>6.6839475631713867</v>
      </c>
      <c r="P233" s="133">
        <v>13.431742668151855</v>
      </c>
      <c r="Q233" s="133">
        <v>5.6442465782165527</v>
      </c>
      <c r="R233" s="133">
        <v>0</v>
      </c>
      <c r="S233" s="133">
        <v>13.60312557220459</v>
      </c>
      <c r="T233" s="134"/>
      <c r="U233" s="120"/>
      <c r="V233" s="120"/>
      <c r="W233" s="146"/>
      <c r="X233" s="120"/>
      <c r="Y233" s="146"/>
    </row>
    <row r="234" spans="1:25" ht="18">
      <c r="A234" s="120"/>
      <c r="B234" s="132" t="s">
        <v>16473</v>
      </c>
      <c r="C234" s="120"/>
      <c r="D234" s="120"/>
      <c r="E234" s="120"/>
      <c r="F234" s="120"/>
      <c r="G234" s="135" t="s">
        <v>16581</v>
      </c>
      <c r="H234" s="125">
        <f t="shared" ref="H234:S234" si="60">1000*H233/$G232</f>
        <v>6.1020397329098772</v>
      </c>
      <c r="I234" s="125">
        <f t="shared" si="60"/>
        <v>0</v>
      </c>
      <c r="J234" s="125">
        <f t="shared" si="60"/>
        <v>6.0105226125514557</v>
      </c>
      <c r="K234" s="125">
        <f t="shared" si="60"/>
        <v>11.901604717000616</v>
      </c>
      <c r="L234" s="125">
        <f t="shared" si="60"/>
        <v>6.6198788904809858</v>
      </c>
      <c r="M234" s="125">
        <f t="shared" si="60"/>
        <v>5.6063516759822463</v>
      </c>
      <c r="N234" s="140">
        <f t="shared" si="60"/>
        <v>0</v>
      </c>
      <c r="O234" s="140">
        <f t="shared" si="60"/>
        <v>6.3674836269137716</v>
      </c>
      <c r="P234" s="140">
        <f t="shared" si="60"/>
        <v>12.795791814948895</v>
      </c>
      <c r="Q234" s="140">
        <f t="shared" si="60"/>
        <v>5.3770092199833783</v>
      </c>
      <c r="R234" s="140">
        <f t="shared" si="60"/>
        <v>0</v>
      </c>
      <c r="S234" s="140">
        <f t="shared" si="60"/>
        <v>12.959060276464314</v>
      </c>
      <c r="T234" s="134"/>
      <c r="U234" s="120"/>
      <c r="V234" s="120"/>
      <c r="W234" s="146"/>
      <c r="X234" s="120"/>
      <c r="Y234" s="146"/>
    </row>
    <row r="235" spans="1:25" ht="18">
      <c r="A235" s="123"/>
      <c r="B235" s="144" t="s">
        <v>16473</v>
      </c>
      <c r="C235" s="123"/>
    </row>
    <row r="236" spans="1:25" ht="18">
      <c r="A236" s="143"/>
      <c r="B236" s="132" t="s">
        <v>16473</v>
      </c>
      <c r="C236" s="120" t="s">
        <v>16638</v>
      </c>
      <c r="D236" s="120"/>
      <c r="E236" s="120">
        <v>187.3</v>
      </c>
      <c r="F236" s="120">
        <v>5</v>
      </c>
      <c r="G236" s="124">
        <f>(F236*E236)</f>
        <v>936.5</v>
      </c>
      <c r="H236" s="125"/>
      <c r="I236" s="125"/>
      <c r="J236" s="125"/>
      <c r="K236" s="125"/>
      <c r="L236" s="125"/>
      <c r="M236" s="125"/>
      <c r="N236" s="125"/>
      <c r="O236" s="125"/>
      <c r="P236" s="125"/>
      <c r="Q236" s="125"/>
      <c r="R236" s="125"/>
      <c r="S236" s="123"/>
      <c r="T236" s="120">
        <v>12</v>
      </c>
      <c r="U236" s="120">
        <v>12</v>
      </c>
      <c r="V236" s="126">
        <f>U236/T236</f>
        <v>1</v>
      </c>
      <c r="W236" s="146">
        <f>AVERAGE(H238:S238)</f>
        <v>37.294345556321268</v>
      </c>
      <c r="X236" s="125">
        <f>STDEV(H238:S238)</f>
        <v>14.870798807967065</v>
      </c>
      <c r="Y236" s="146">
        <f>MEDIAN(H238:S238)</f>
        <v>39.571494261848052</v>
      </c>
    </row>
    <row r="237" spans="1:25" ht="18">
      <c r="A237" s="143"/>
      <c r="B237" s="144" t="s">
        <v>16473</v>
      </c>
      <c r="C237" s="120"/>
      <c r="D237" s="120"/>
      <c r="E237" s="120"/>
      <c r="F237" s="120"/>
      <c r="G237" s="131" t="s">
        <v>16580</v>
      </c>
      <c r="H237" s="133">
        <v>45.824432373046875</v>
      </c>
      <c r="I237" s="133">
        <v>39.638324737548828</v>
      </c>
      <c r="J237" s="133">
        <v>59.324054718017578</v>
      </c>
      <c r="K237" s="133">
        <v>39.348308563232422</v>
      </c>
      <c r="L237" s="133">
        <v>18.829107284545898</v>
      </c>
      <c r="M237" s="133">
        <v>34.780986785888672</v>
      </c>
      <c r="N237" s="133">
        <v>35.783481597900391</v>
      </c>
      <c r="O237" s="133">
        <v>7.0396804809570312</v>
      </c>
      <c r="P237" s="133">
        <v>47.556739807128906</v>
      </c>
      <c r="Q237" s="133">
        <v>23.080532073974609</v>
      </c>
      <c r="R237" s="133">
        <v>29.57427978515625</v>
      </c>
      <c r="S237" s="133">
        <v>38.333927154541016</v>
      </c>
      <c r="T237" s="134"/>
      <c r="U237" s="120"/>
      <c r="V237" s="120"/>
      <c r="W237" s="146"/>
      <c r="X237" s="120"/>
      <c r="Y237" s="146"/>
    </row>
    <row r="238" spans="1:25" ht="18">
      <c r="A238" s="120"/>
      <c r="B238" s="132" t="s">
        <v>16473</v>
      </c>
      <c r="C238" s="120"/>
      <c r="D238" s="120"/>
      <c r="E238" s="120"/>
      <c r="F238" s="120"/>
      <c r="G238" s="135" t="s">
        <v>16581</v>
      </c>
      <c r="H238" s="125">
        <f t="shared" ref="H238:S238" si="61">1000*H237/$G236</f>
        <v>48.931588225357046</v>
      </c>
      <c r="I238" s="125">
        <f t="shared" si="61"/>
        <v>42.326027482700297</v>
      </c>
      <c r="J238" s="125">
        <f t="shared" si="61"/>
        <v>63.3465613646744</v>
      </c>
      <c r="K238" s="125">
        <f t="shared" si="61"/>
        <v>42.016346570456406</v>
      </c>
      <c r="L238" s="125">
        <f t="shared" si="61"/>
        <v>20.105827319322902</v>
      </c>
      <c r="M238" s="125">
        <f t="shared" si="61"/>
        <v>37.139334528444927</v>
      </c>
      <c r="N238" s="140">
        <f t="shared" si="61"/>
        <v>38.209804162200093</v>
      </c>
      <c r="O238" s="140">
        <f t="shared" si="61"/>
        <v>7.5170106577224036</v>
      </c>
      <c r="P238" s="140">
        <f t="shared" si="61"/>
        <v>50.781355907238556</v>
      </c>
      <c r="Q238" s="140">
        <f t="shared" si="61"/>
        <v>24.645522769860769</v>
      </c>
      <c r="R238" s="140">
        <f t="shared" si="61"/>
        <v>31.579583326381474</v>
      </c>
      <c r="S238" s="140">
        <f t="shared" si="61"/>
        <v>40.933184361496011</v>
      </c>
      <c r="T238" s="134"/>
      <c r="U238" s="120"/>
      <c r="V238" s="120"/>
      <c r="W238" s="146"/>
      <c r="X238" s="120"/>
      <c r="Y238" s="146"/>
    </row>
    <row r="239" spans="1:25" ht="18">
      <c r="A239" s="123"/>
      <c r="B239" s="144" t="s">
        <v>16473</v>
      </c>
      <c r="C239" s="123"/>
      <c r="D239" s="120"/>
      <c r="E239" s="120"/>
      <c r="F239" s="120"/>
      <c r="G239" s="124"/>
      <c r="H239" s="125"/>
      <c r="I239" s="125"/>
      <c r="J239" s="125"/>
      <c r="K239" s="125"/>
      <c r="L239" s="125"/>
      <c r="M239" s="125"/>
      <c r="N239" s="125"/>
      <c r="O239" s="125"/>
      <c r="P239" s="125"/>
      <c r="Q239" s="125"/>
      <c r="R239" s="125"/>
      <c r="S239" s="123"/>
      <c r="T239" s="120"/>
      <c r="U239" s="120"/>
      <c r="V239" s="126"/>
      <c r="W239" s="146"/>
      <c r="X239" s="125"/>
      <c r="Y239" s="146"/>
    </row>
    <row r="240" spans="1:25" ht="18">
      <c r="A240" s="143"/>
      <c r="B240" s="132" t="s">
        <v>16473</v>
      </c>
      <c r="C240" s="120" t="s">
        <v>16639</v>
      </c>
      <c r="D240" s="120"/>
      <c r="E240" s="120">
        <v>229.9</v>
      </c>
      <c r="F240" s="120">
        <v>5</v>
      </c>
      <c r="G240" s="124">
        <f>(F240*E240)</f>
        <v>1149.5</v>
      </c>
      <c r="H240" s="125"/>
      <c r="I240" s="125"/>
      <c r="J240" s="125"/>
      <c r="K240" s="125"/>
      <c r="L240" s="125"/>
      <c r="M240" s="125"/>
      <c r="N240" s="125"/>
      <c r="O240" s="125"/>
      <c r="P240" s="125"/>
      <c r="Q240" s="125"/>
      <c r="R240" s="125"/>
      <c r="S240" s="123"/>
      <c r="T240" s="120">
        <v>12</v>
      </c>
      <c r="U240" s="120">
        <v>12</v>
      </c>
      <c r="V240" s="126">
        <f>U240/T240</f>
        <v>1</v>
      </c>
      <c r="W240" s="146">
        <f>AVERAGE(H242:S242)</f>
        <v>24.443143136919247</v>
      </c>
      <c r="X240" s="125">
        <f>STDEV(H242:S242)</f>
        <v>8.672249634360977</v>
      </c>
      <c r="Y240" s="146">
        <f>MEDIAN(H242:S242)</f>
        <v>25.533813038511141</v>
      </c>
    </row>
    <row r="241" spans="1:25" ht="18">
      <c r="A241" s="143"/>
      <c r="B241" s="144" t="s">
        <v>16473</v>
      </c>
      <c r="C241" s="120"/>
      <c r="D241" s="120"/>
      <c r="E241" s="120"/>
      <c r="F241" s="120"/>
      <c r="G241" s="131" t="s">
        <v>16580</v>
      </c>
      <c r="H241" s="133">
        <v>12.594890594482422</v>
      </c>
      <c r="I241" s="133">
        <v>25.003097534179688</v>
      </c>
      <c r="J241" s="133">
        <v>36.254989624023438</v>
      </c>
      <c r="K241" s="133">
        <v>35.294952392578125</v>
      </c>
      <c r="L241" s="133">
        <v>18.803375244140625</v>
      </c>
      <c r="M241" s="133">
        <v>35.81414794921875</v>
      </c>
      <c r="N241" s="133">
        <v>12.651458740234375</v>
      </c>
      <c r="O241" s="133">
        <v>28.664676666259766</v>
      </c>
      <c r="P241" s="133">
        <v>34.338512420654297</v>
      </c>
      <c r="Q241" s="133">
        <v>23.107769012451172</v>
      </c>
      <c r="R241" s="133">
        <v>44.603286743164062</v>
      </c>
      <c r="S241" s="133">
        <v>30.037559509277344</v>
      </c>
      <c r="T241" s="134"/>
      <c r="U241" s="120"/>
      <c r="V241" s="120"/>
      <c r="W241" s="146"/>
      <c r="X241" s="120"/>
      <c r="Y241" s="146"/>
    </row>
    <row r="242" spans="1:25" ht="18">
      <c r="A242" s="120"/>
      <c r="B242" s="132" t="s">
        <v>16473</v>
      </c>
      <c r="C242" s="120"/>
      <c r="D242" s="120"/>
      <c r="E242" s="120"/>
      <c r="F242" s="120"/>
      <c r="G242" s="135" t="s">
        <v>16581</v>
      </c>
      <c r="H242" s="125">
        <f t="shared" ref="H242:S242" si="62">1000*H241/$G240</f>
        <v>10.956842622429249</v>
      </c>
      <c r="I242" s="125">
        <f t="shared" si="62"/>
        <v>21.751281021469932</v>
      </c>
      <c r="J242" s="125">
        <f t="shared" si="62"/>
        <v>31.539790886492767</v>
      </c>
      <c r="K242" s="125">
        <f t="shared" si="62"/>
        <v>30.704612781712157</v>
      </c>
      <c r="L242" s="125">
        <f t="shared" si="62"/>
        <v>16.357873200644303</v>
      </c>
      <c r="M242" s="125">
        <f t="shared" si="62"/>
        <v>31.156283557389081</v>
      </c>
      <c r="N242" s="140">
        <f t="shared" si="62"/>
        <v>11.006053710512722</v>
      </c>
      <c r="O242" s="140">
        <f t="shared" si="62"/>
        <v>24.936647817537857</v>
      </c>
      <c r="P242" s="140">
        <f t="shared" si="62"/>
        <v>29.872564089303435</v>
      </c>
      <c r="Q242" s="140">
        <f t="shared" si="62"/>
        <v>20.102452381427728</v>
      </c>
      <c r="R242" s="140">
        <f t="shared" si="62"/>
        <v>38.80233731462728</v>
      </c>
      <c r="S242" s="140">
        <f t="shared" si="62"/>
        <v>26.130978259484422</v>
      </c>
      <c r="T242" s="134"/>
      <c r="U242" s="120"/>
      <c r="V242" s="120"/>
      <c r="W242" s="146"/>
      <c r="X242" s="120"/>
      <c r="Y242" s="146"/>
    </row>
    <row r="243" spans="1:25" ht="19">
      <c r="B243" s="144" t="s">
        <v>16473</v>
      </c>
      <c r="C243" s="123"/>
      <c r="D243" s="120"/>
      <c r="E243" s="120"/>
      <c r="F243" s="120"/>
      <c r="G243" s="131"/>
      <c r="H243" s="125"/>
      <c r="I243" s="125"/>
      <c r="J243" s="125"/>
      <c r="K243" s="125"/>
      <c r="L243" s="125"/>
      <c r="M243" s="125"/>
      <c r="N243" s="141"/>
      <c r="O243" s="140"/>
      <c r="P243" s="140"/>
      <c r="Q243" s="140"/>
      <c r="R243" s="140"/>
      <c r="S243" s="140"/>
      <c r="T243" s="134"/>
      <c r="U243" s="120"/>
      <c r="V243" s="120"/>
      <c r="W243" s="146"/>
      <c r="X243" s="120"/>
      <c r="Y243" s="146"/>
    </row>
    <row r="244" spans="1:25" ht="18">
      <c r="A244" s="143"/>
      <c r="B244" s="132" t="s">
        <v>16473</v>
      </c>
      <c r="C244" s="120" t="s">
        <v>16640</v>
      </c>
      <c r="D244" s="120"/>
      <c r="E244" s="120">
        <v>182.7</v>
      </c>
      <c r="F244" s="120">
        <v>5</v>
      </c>
      <c r="G244" s="124">
        <f>(F244*E244)</f>
        <v>913.5</v>
      </c>
      <c r="H244" s="125"/>
      <c r="I244" s="125"/>
      <c r="J244" s="125"/>
      <c r="K244" s="125"/>
      <c r="L244" s="125"/>
      <c r="M244" s="125"/>
      <c r="N244" s="125"/>
      <c r="O244" s="125"/>
      <c r="P244" s="125"/>
      <c r="Q244" s="125"/>
      <c r="R244" s="125"/>
      <c r="S244" s="123"/>
      <c r="T244" s="120">
        <v>12</v>
      </c>
      <c r="U244" s="120">
        <v>12</v>
      </c>
      <c r="V244" s="126">
        <f>U244/T244</f>
        <v>1</v>
      </c>
      <c r="W244" s="146">
        <f>AVERAGE(H246:S246)</f>
        <v>17.316765907884754</v>
      </c>
      <c r="X244" s="125">
        <f>STDEV(H246:S246)</f>
        <v>11.766943603841815</v>
      </c>
      <c r="Y244" s="146">
        <f>MEDIAN(H246:S246)</f>
        <v>12.358516177389879</v>
      </c>
    </row>
    <row r="245" spans="1:25" ht="18">
      <c r="A245" s="143"/>
      <c r="B245" s="144" t="s">
        <v>16473</v>
      </c>
      <c r="C245" s="120"/>
      <c r="D245" s="120"/>
      <c r="E245" s="120"/>
      <c r="F245" s="120"/>
      <c r="G245" s="131" t="s">
        <v>16580</v>
      </c>
      <c r="H245" s="133">
        <v>20.850563049316406</v>
      </c>
      <c r="I245" s="133">
        <v>33.381759643554688</v>
      </c>
      <c r="J245" s="133">
        <v>28.553195953369141</v>
      </c>
      <c r="K245" s="133">
        <v>18.666084289550781</v>
      </c>
      <c r="L245" s="133">
        <v>7.4051175117492676</v>
      </c>
      <c r="M245" s="133">
        <v>7.3866376876831055</v>
      </c>
      <c r="N245" s="133">
        <v>4.1817817687988281</v>
      </c>
      <c r="O245" s="133">
        <v>32.435005187988281</v>
      </c>
      <c r="P245" s="133">
        <v>14.725906372070312</v>
      </c>
      <c r="Q245" s="133">
        <v>6.9897732734680176</v>
      </c>
      <c r="R245" s="133">
        <v>7.3974604606628418</v>
      </c>
      <c r="S245" s="133">
        <v>7.8531026840209961</v>
      </c>
      <c r="T245" s="134"/>
      <c r="U245" s="120"/>
      <c r="V245" s="120"/>
      <c r="W245" s="146"/>
      <c r="X245" s="120"/>
      <c r="Y245" s="146"/>
    </row>
    <row r="246" spans="1:25" ht="18">
      <c r="A246" s="120"/>
      <c r="B246" s="132" t="s">
        <v>16473</v>
      </c>
      <c r="C246" s="120"/>
      <c r="D246" s="120"/>
      <c r="E246" s="120"/>
      <c r="F246" s="120"/>
      <c r="G246" s="135" t="s">
        <v>16581</v>
      </c>
      <c r="H246" s="125">
        <f t="shared" ref="H246:S246" si="63">1000*H245/$G244</f>
        <v>22.824918499525349</v>
      </c>
      <c r="I246" s="125">
        <f t="shared" si="63"/>
        <v>36.542703495954775</v>
      </c>
      <c r="J246" s="125">
        <f t="shared" si="63"/>
        <v>31.256919489183513</v>
      </c>
      <c r="K246" s="125">
        <f t="shared" si="63"/>
        <v>20.433589807937363</v>
      </c>
      <c r="L246" s="125">
        <f t="shared" si="63"/>
        <v>8.1063136417616501</v>
      </c>
      <c r="M246" s="125">
        <f t="shared" si="63"/>
        <v>8.0860839492973238</v>
      </c>
      <c r="N246" s="140">
        <f t="shared" si="63"/>
        <v>4.577757820250496</v>
      </c>
      <c r="O246" s="140">
        <f t="shared" si="63"/>
        <v>35.506300151054496</v>
      </c>
      <c r="P246" s="140">
        <f t="shared" si="63"/>
        <v>16.120313488856389</v>
      </c>
      <c r="Q246" s="140">
        <f t="shared" si="63"/>
        <v>7.651640146106204</v>
      </c>
      <c r="R246" s="140">
        <f t="shared" si="63"/>
        <v>8.0979315387661099</v>
      </c>
      <c r="S246" s="140">
        <f t="shared" si="63"/>
        <v>8.5967188659233678</v>
      </c>
      <c r="T246" s="134"/>
      <c r="U246" s="120"/>
      <c r="V246" s="120"/>
      <c r="W246" s="146"/>
      <c r="X246" s="120"/>
      <c r="Y246" s="146"/>
    </row>
    <row r="247" spans="1:25" ht="18">
      <c r="A247" s="123"/>
      <c r="B247" s="144" t="s">
        <v>16473</v>
      </c>
      <c r="C247" s="123"/>
    </row>
    <row r="248" spans="1:25" ht="18">
      <c r="A248" s="143"/>
      <c r="B248" s="132" t="s">
        <v>16473</v>
      </c>
      <c r="C248" s="120" t="s">
        <v>16641</v>
      </c>
      <c r="D248" s="120"/>
      <c r="E248" s="120">
        <v>218.33</v>
      </c>
      <c r="F248" s="120">
        <v>5</v>
      </c>
      <c r="G248" s="124">
        <f>(F248*E248)</f>
        <v>1091.6500000000001</v>
      </c>
      <c r="H248" s="125"/>
      <c r="I248" s="125"/>
      <c r="J248" s="125"/>
      <c r="K248" s="125"/>
      <c r="L248" s="125"/>
      <c r="M248" s="125"/>
      <c r="N248" s="125"/>
      <c r="O248" s="125"/>
      <c r="P248" s="125"/>
      <c r="Q248" s="125"/>
      <c r="R248" s="125"/>
      <c r="S248" s="123"/>
      <c r="T248" s="120">
        <v>12</v>
      </c>
      <c r="U248" s="120">
        <v>12</v>
      </c>
      <c r="V248" s="126">
        <f>U248/T248</f>
        <v>1</v>
      </c>
      <c r="W248" s="146">
        <f>AVERAGE(H250:S250)</f>
        <v>63.513409834959759</v>
      </c>
      <c r="X248" s="125">
        <f>STDEV(H250:S250)</f>
        <v>15.286471358043723</v>
      </c>
      <c r="Y248" s="146">
        <f>MEDIAN(H250:S250)</f>
        <v>60.944514164740937</v>
      </c>
    </row>
    <row r="249" spans="1:25" ht="18">
      <c r="A249" s="143"/>
      <c r="B249" s="144" t="s">
        <v>16473</v>
      </c>
      <c r="C249" s="120"/>
      <c r="D249" s="120"/>
      <c r="E249" s="120"/>
      <c r="F249" s="120"/>
      <c r="G249" s="131" t="s">
        <v>16580</v>
      </c>
      <c r="H249" s="133">
        <v>90.253349304199219</v>
      </c>
      <c r="I249" s="133">
        <v>81.908920288085938</v>
      </c>
      <c r="J249" s="133">
        <v>58.941371917724609</v>
      </c>
      <c r="K249" s="133">
        <v>67.129814147949219</v>
      </c>
      <c r="L249" s="133">
        <v>65.930343627929688</v>
      </c>
      <c r="M249" s="133">
        <v>58.687824249267578</v>
      </c>
      <c r="N249" s="133">
        <v>62.684539794921875</v>
      </c>
      <c r="O249" s="133">
        <v>38.115993499755859</v>
      </c>
      <c r="P249" s="133">
        <v>67.479324340820312</v>
      </c>
      <c r="Q249" s="133">
        <v>63.559928894042969</v>
      </c>
      <c r="R249" s="133">
        <v>103.27317047119141</v>
      </c>
      <c r="S249" s="133">
        <v>74.048385620117188</v>
      </c>
      <c r="T249" s="134"/>
      <c r="U249" s="120"/>
      <c r="V249" s="120"/>
      <c r="W249" s="146"/>
      <c r="X249" s="120"/>
      <c r="Y249" s="146"/>
    </row>
    <row r="250" spans="1:25" ht="18">
      <c r="A250" s="120"/>
      <c r="B250" s="132" t="s">
        <v>16473</v>
      </c>
      <c r="C250" s="120"/>
      <c r="D250" s="120"/>
      <c r="E250" s="120"/>
      <c r="F250" s="120"/>
      <c r="G250" s="135" t="s">
        <v>16581</v>
      </c>
      <c r="H250" s="125">
        <f t="shared" ref="H250:S250" si="64">1000*H249/$G248</f>
        <v>82.676086020427064</v>
      </c>
      <c r="I250" s="125">
        <f t="shared" si="64"/>
        <v>75.03221754965962</v>
      </c>
      <c r="J250" s="125">
        <f t="shared" si="64"/>
        <v>53.992920732583343</v>
      </c>
      <c r="K250" s="125">
        <f t="shared" si="64"/>
        <v>61.493898362981923</v>
      </c>
      <c r="L250" s="125">
        <f t="shared" si="64"/>
        <v>60.395129966499958</v>
      </c>
      <c r="M250" s="125">
        <f t="shared" si="64"/>
        <v>53.760659780394427</v>
      </c>
      <c r="N250" s="140">
        <f t="shared" si="64"/>
        <v>57.421829153045273</v>
      </c>
      <c r="O250" s="140">
        <f t="shared" si="64"/>
        <v>34.915946960798657</v>
      </c>
      <c r="P250" s="140">
        <f t="shared" si="64"/>
        <v>61.814065259763026</v>
      </c>
      <c r="Q250" s="140">
        <f t="shared" si="64"/>
        <v>58.223724539955995</v>
      </c>
      <c r="R250" s="140">
        <f t="shared" si="64"/>
        <v>94.602821848753166</v>
      </c>
      <c r="S250" s="140">
        <f t="shared" si="64"/>
        <v>67.831617844654588</v>
      </c>
      <c r="T250" s="134"/>
      <c r="U250" s="120"/>
      <c r="V250" s="120"/>
      <c r="W250" s="146"/>
      <c r="X250" s="120"/>
      <c r="Y250" s="146"/>
    </row>
    <row r="251" spans="1:25" ht="18">
      <c r="A251" s="123"/>
      <c r="B251" s="144" t="s">
        <v>16473</v>
      </c>
      <c r="C251" s="123"/>
    </row>
    <row r="252" spans="1:25" ht="18">
      <c r="A252" s="143"/>
      <c r="B252" s="144" t="s">
        <v>16475</v>
      </c>
      <c r="C252" s="120" t="s">
        <v>16635</v>
      </c>
      <c r="D252" s="120"/>
      <c r="E252" s="120">
        <v>45.7</v>
      </c>
      <c r="F252" s="120">
        <v>5</v>
      </c>
      <c r="G252" s="124">
        <f>(F252*E252)</f>
        <v>228.5</v>
      </c>
      <c r="H252" s="125"/>
      <c r="I252" s="125"/>
      <c r="J252" s="125"/>
      <c r="K252" s="125"/>
      <c r="L252" s="125"/>
      <c r="M252" s="125"/>
      <c r="N252" s="125"/>
      <c r="O252" s="125"/>
      <c r="P252" s="125"/>
      <c r="Q252" s="125"/>
      <c r="R252" s="125"/>
      <c r="S252" s="123"/>
      <c r="T252" s="120">
        <v>12</v>
      </c>
      <c r="U252" s="120">
        <v>0</v>
      </c>
      <c r="V252" s="126">
        <f>U252/T252</f>
        <v>0</v>
      </c>
      <c r="W252" s="146">
        <f>AVERAGE(H254:S254)</f>
        <v>0</v>
      </c>
      <c r="X252" s="125">
        <f>STDEV(H254:S254)</f>
        <v>0</v>
      </c>
      <c r="Y252" s="146">
        <f>MEDIAN(H254:S254)</f>
        <v>0</v>
      </c>
    </row>
    <row r="253" spans="1:25" ht="19">
      <c r="A253" s="143"/>
      <c r="B253" s="132" t="s">
        <v>16475</v>
      </c>
      <c r="C253" s="120"/>
      <c r="D253" s="120"/>
      <c r="E253" s="120"/>
      <c r="F253" s="120"/>
      <c r="G253" s="131" t="s">
        <v>16580</v>
      </c>
      <c r="H253" s="125">
        <v>0</v>
      </c>
      <c r="I253" s="125">
        <v>0</v>
      </c>
      <c r="J253" s="125">
        <v>0</v>
      </c>
      <c r="K253" s="125">
        <v>0</v>
      </c>
      <c r="L253" s="125">
        <v>0</v>
      </c>
      <c r="M253" s="125">
        <v>0</v>
      </c>
      <c r="N253" s="141">
        <v>0</v>
      </c>
      <c r="O253" s="140">
        <v>0</v>
      </c>
      <c r="P253" s="140">
        <v>0</v>
      </c>
      <c r="Q253" s="140">
        <v>0</v>
      </c>
      <c r="R253" s="140">
        <v>0</v>
      </c>
      <c r="S253" s="140">
        <v>0</v>
      </c>
      <c r="T253" s="134"/>
      <c r="U253" s="120"/>
      <c r="V253" s="120"/>
      <c r="W253" s="146"/>
      <c r="X253" s="120"/>
      <c r="Y253" s="146"/>
    </row>
    <row r="254" spans="1:25" ht="18">
      <c r="A254" s="120"/>
      <c r="B254" s="144" t="s">
        <v>16475</v>
      </c>
      <c r="C254" s="120"/>
      <c r="D254" s="120"/>
      <c r="E254" s="120"/>
      <c r="F254" s="120"/>
      <c r="G254" s="135" t="s">
        <v>16581</v>
      </c>
      <c r="H254" s="125">
        <f t="shared" ref="H254:S254" si="65">1000*H253/$G252</f>
        <v>0</v>
      </c>
      <c r="I254" s="125">
        <f t="shared" si="65"/>
        <v>0</v>
      </c>
      <c r="J254" s="125">
        <f t="shared" si="65"/>
        <v>0</v>
      </c>
      <c r="K254" s="125">
        <f t="shared" si="65"/>
        <v>0</v>
      </c>
      <c r="L254" s="125">
        <f t="shared" si="65"/>
        <v>0</v>
      </c>
      <c r="M254" s="125">
        <f t="shared" si="65"/>
        <v>0</v>
      </c>
      <c r="N254" s="140">
        <f t="shared" si="65"/>
        <v>0</v>
      </c>
      <c r="O254" s="140">
        <f t="shared" si="65"/>
        <v>0</v>
      </c>
      <c r="P254" s="140">
        <f t="shared" si="65"/>
        <v>0</v>
      </c>
      <c r="Q254" s="140">
        <f t="shared" si="65"/>
        <v>0</v>
      </c>
      <c r="R254" s="140">
        <f t="shared" si="65"/>
        <v>0</v>
      </c>
      <c r="S254" s="140">
        <f t="shared" si="65"/>
        <v>0</v>
      </c>
      <c r="T254" s="134"/>
      <c r="U254" s="120"/>
      <c r="V254" s="120"/>
      <c r="W254" s="146"/>
      <c r="X254" s="120"/>
      <c r="Y254" s="146"/>
    </row>
    <row r="255" spans="1:25" ht="18">
      <c r="A255" s="142"/>
      <c r="B255" s="132" t="s">
        <v>16475</v>
      </c>
      <c r="C255" s="120" t="s">
        <v>16636</v>
      </c>
      <c r="D255" s="120"/>
      <c r="E255" s="120">
        <v>28.5</v>
      </c>
      <c r="F255" s="120">
        <v>5</v>
      </c>
      <c r="G255" s="124">
        <f>(F255*E255)</f>
        <v>142.5</v>
      </c>
      <c r="H255" s="125"/>
      <c r="I255" s="125"/>
      <c r="J255" s="125"/>
      <c r="K255" s="125"/>
      <c r="L255" s="125"/>
      <c r="M255" s="125"/>
      <c r="N255" s="125"/>
      <c r="O255" s="125"/>
      <c r="P255" s="125"/>
      <c r="Q255" s="125"/>
      <c r="R255" s="125"/>
      <c r="S255" s="123"/>
      <c r="T255" s="120">
        <v>12</v>
      </c>
      <c r="U255" s="120">
        <v>0</v>
      </c>
      <c r="V255" s="126">
        <f>U255/T255</f>
        <v>0</v>
      </c>
      <c r="W255" s="146">
        <f>AVERAGE(H257:S257)</f>
        <v>0</v>
      </c>
      <c r="X255" s="125">
        <f>STDEV(H257:S257)</f>
        <v>0</v>
      </c>
      <c r="Y255" s="146">
        <f>MEDIAN(H257:S257)</f>
        <v>0</v>
      </c>
    </row>
    <row r="256" spans="1:25" ht="19">
      <c r="A256" s="143"/>
      <c r="B256" s="144" t="s">
        <v>16475</v>
      </c>
      <c r="C256" s="120"/>
      <c r="D256" s="120"/>
      <c r="E256" s="120"/>
      <c r="F256" s="120"/>
      <c r="G256" s="131" t="s">
        <v>16580</v>
      </c>
      <c r="H256" s="125">
        <v>0</v>
      </c>
      <c r="I256" s="125">
        <v>0</v>
      </c>
      <c r="J256" s="125">
        <v>0</v>
      </c>
      <c r="K256" s="125">
        <v>0</v>
      </c>
      <c r="L256" s="125">
        <v>0</v>
      </c>
      <c r="M256" s="125">
        <v>0</v>
      </c>
      <c r="N256" s="141">
        <v>0</v>
      </c>
      <c r="O256" s="140">
        <v>0</v>
      </c>
      <c r="P256" s="140">
        <v>0</v>
      </c>
      <c r="Q256" s="140">
        <v>0</v>
      </c>
      <c r="R256" s="140">
        <v>0</v>
      </c>
      <c r="S256" s="140">
        <v>0</v>
      </c>
      <c r="T256" s="134"/>
      <c r="U256" s="120"/>
      <c r="V256" s="120"/>
      <c r="W256" s="146"/>
      <c r="X256" s="120"/>
      <c r="Y256" s="146"/>
    </row>
    <row r="257" spans="1:25" ht="18">
      <c r="A257" s="120"/>
      <c r="B257" s="132" t="s">
        <v>16475</v>
      </c>
      <c r="C257" s="120"/>
      <c r="D257" s="120"/>
      <c r="E257" s="120"/>
      <c r="F257" s="120"/>
      <c r="G257" s="135" t="s">
        <v>16581</v>
      </c>
      <c r="H257" s="125">
        <f t="shared" ref="H257:S257" si="66">1000*H256/$G255</f>
        <v>0</v>
      </c>
      <c r="I257" s="125">
        <f t="shared" si="66"/>
        <v>0</v>
      </c>
      <c r="J257" s="125">
        <f t="shared" si="66"/>
        <v>0</v>
      </c>
      <c r="K257" s="125">
        <f t="shared" si="66"/>
        <v>0</v>
      </c>
      <c r="L257" s="125">
        <f t="shared" si="66"/>
        <v>0</v>
      </c>
      <c r="M257" s="125">
        <f t="shared" si="66"/>
        <v>0</v>
      </c>
      <c r="N257" s="140">
        <f t="shared" si="66"/>
        <v>0</v>
      </c>
      <c r="O257" s="140">
        <f t="shared" si="66"/>
        <v>0</v>
      </c>
      <c r="P257" s="140">
        <f t="shared" si="66"/>
        <v>0</v>
      </c>
      <c r="Q257" s="140">
        <f t="shared" si="66"/>
        <v>0</v>
      </c>
      <c r="R257" s="140">
        <f t="shared" si="66"/>
        <v>0</v>
      </c>
      <c r="S257" s="140">
        <f t="shared" si="66"/>
        <v>0</v>
      </c>
      <c r="T257" s="134"/>
      <c r="U257" s="120"/>
      <c r="V257" s="120"/>
      <c r="W257" s="146"/>
      <c r="X257" s="120"/>
      <c r="Y257" s="146"/>
    </row>
    <row r="258" spans="1:25" ht="18">
      <c r="A258" s="123"/>
      <c r="B258" s="144" t="s">
        <v>16475</v>
      </c>
      <c r="C258" s="123"/>
    </row>
    <row r="259" spans="1:25" ht="18">
      <c r="A259" s="143"/>
      <c r="B259" s="132" t="s">
        <v>16475</v>
      </c>
      <c r="C259" s="120" t="s">
        <v>16642</v>
      </c>
      <c r="D259" s="120"/>
      <c r="E259" s="120">
        <v>109.7</v>
      </c>
      <c r="F259" s="120">
        <v>5</v>
      </c>
      <c r="G259" s="124">
        <f>(F259*E259)</f>
        <v>548.5</v>
      </c>
      <c r="H259" s="125"/>
      <c r="I259" s="125"/>
      <c r="J259" s="125"/>
      <c r="K259" s="125"/>
      <c r="L259" s="125"/>
      <c r="M259" s="125"/>
      <c r="N259" s="125"/>
      <c r="O259" s="125"/>
      <c r="P259" s="125"/>
      <c r="Q259" s="125"/>
      <c r="R259" s="125"/>
      <c r="S259" s="123"/>
      <c r="T259" s="120">
        <v>12</v>
      </c>
      <c r="U259" s="120">
        <v>2</v>
      </c>
      <c r="V259" s="126">
        <f>U259/T259</f>
        <v>0.16666666666666666</v>
      </c>
      <c r="W259" s="146">
        <f>AVERAGE(H261:S261)</f>
        <v>2.5350960581109212</v>
      </c>
      <c r="X259" s="125">
        <f>STDEV(H261:S261)</f>
        <v>6.0726175769987378</v>
      </c>
      <c r="Y259" s="146">
        <f>MEDIAN(H261:S261)</f>
        <v>0</v>
      </c>
    </row>
    <row r="260" spans="1:25" ht="18">
      <c r="A260" s="143"/>
      <c r="B260" s="144" t="s">
        <v>16475</v>
      </c>
      <c r="C260" s="120"/>
      <c r="D260" s="120"/>
      <c r="E260" s="120"/>
      <c r="F260" s="120"/>
      <c r="G260" s="131" t="s">
        <v>16580</v>
      </c>
      <c r="H260" s="132">
        <v>0</v>
      </c>
      <c r="I260" s="132">
        <v>0</v>
      </c>
      <c r="J260" s="132">
        <v>0</v>
      </c>
      <c r="K260" s="132">
        <v>0</v>
      </c>
      <c r="L260" s="133">
        <v>6.6067233085632324</v>
      </c>
      <c r="M260" s="132">
        <v>0</v>
      </c>
      <c r="N260" s="132">
        <v>0</v>
      </c>
      <c r="O260" s="133">
        <v>10.079278945922852</v>
      </c>
      <c r="P260" s="132">
        <v>0</v>
      </c>
      <c r="Q260" s="132">
        <v>0</v>
      </c>
      <c r="R260" s="132">
        <v>0</v>
      </c>
      <c r="S260" s="132">
        <v>0</v>
      </c>
      <c r="T260" s="134"/>
      <c r="U260" s="120"/>
      <c r="V260" s="120"/>
      <c r="W260" s="146"/>
      <c r="X260" s="120"/>
      <c r="Y260" s="146"/>
    </row>
    <row r="261" spans="1:25" ht="18">
      <c r="A261" s="120"/>
      <c r="B261" s="132" t="s">
        <v>16475</v>
      </c>
      <c r="C261" s="120"/>
      <c r="D261" s="120"/>
      <c r="E261" s="120"/>
      <c r="F261" s="120"/>
      <c r="G261" s="135" t="s">
        <v>16581</v>
      </c>
      <c r="H261" s="125">
        <f t="shared" ref="H261:S261" si="67">1000*H260/$G259</f>
        <v>0</v>
      </c>
      <c r="I261" s="125">
        <f t="shared" si="67"/>
        <v>0</v>
      </c>
      <c r="J261" s="125">
        <f t="shared" si="67"/>
        <v>0</v>
      </c>
      <c r="K261" s="125">
        <f t="shared" si="67"/>
        <v>0</v>
      </c>
      <c r="L261" s="125">
        <f t="shared" si="67"/>
        <v>12.045074400297597</v>
      </c>
      <c r="M261" s="125">
        <f t="shared" si="67"/>
        <v>0</v>
      </c>
      <c r="N261" s="140">
        <f t="shared" si="67"/>
        <v>0</v>
      </c>
      <c r="O261" s="140">
        <f t="shared" si="67"/>
        <v>18.376078297033459</v>
      </c>
      <c r="P261" s="140">
        <f t="shared" si="67"/>
        <v>0</v>
      </c>
      <c r="Q261" s="140">
        <f t="shared" si="67"/>
        <v>0</v>
      </c>
      <c r="R261" s="140">
        <f t="shared" si="67"/>
        <v>0</v>
      </c>
      <c r="S261" s="140">
        <f t="shared" si="67"/>
        <v>0</v>
      </c>
      <c r="T261" s="134"/>
      <c r="U261" s="120"/>
      <c r="V261" s="120"/>
      <c r="W261" s="146"/>
      <c r="X261" s="120"/>
      <c r="Y261" s="146"/>
    </row>
    <row r="262" spans="1:25" ht="18">
      <c r="A262" s="123"/>
      <c r="B262" s="144" t="s">
        <v>16475</v>
      </c>
      <c r="C262" s="123"/>
      <c r="D262" s="120"/>
      <c r="E262" s="120"/>
      <c r="F262" s="120"/>
      <c r="G262" s="124"/>
      <c r="H262" s="125"/>
      <c r="I262" s="125"/>
      <c r="J262" s="125"/>
      <c r="K262" s="125"/>
      <c r="L262" s="125"/>
      <c r="M262" s="125"/>
      <c r="N262" s="125"/>
      <c r="O262" s="125"/>
      <c r="P262" s="125"/>
      <c r="Q262" s="125"/>
      <c r="R262" s="125"/>
      <c r="S262" s="123"/>
      <c r="T262" s="120"/>
      <c r="U262" s="120"/>
      <c r="V262" s="126"/>
      <c r="W262" s="146"/>
      <c r="X262" s="125"/>
      <c r="Y262" s="146"/>
    </row>
    <row r="263" spans="1:25" ht="18">
      <c r="A263" s="143"/>
      <c r="B263" s="132" t="s">
        <v>16475</v>
      </c>
      <c r="C263" s="120" t="s">
        <v>16638</v>
      </c>
      <c r="D263" s="120"/>
      <c r="E263" s="120">
        <v>101.3</v>
      </c>
      <c r="F263" s="120">
        <v>5</v>
      </c>
      <c r="G263" s="124">
        <f>(F263*E263)</f>
        <v>506.5</v>
      </c>
      <c r="H263" s="125"/>
      <c r="I263" s="125"/>
      <c r="J263" s="125"/>
      <c r="K263" s="125"/>
      <c r="L263" s="125"/>
      <c r="M263" s="125"/>
      <c r="N263" s="125"/>
      <c r="O263" s="125"/>
      <c r="P263" s="125"/>
      <c r="Q263" s="125"/>
      <c r="R263" s="125"/>
      <c r="S263" s="123"/>
      <c r="T263" s="120">
        <v>12</v>
      </c>
      <c r="U263" s="120">
        <v>1</v>
      </c>
      <c r="V263" s="126">
        <f>U263/T263</f>
        <v>8.3333333333333329E-2</v>
      </c>
      <c r="W263" s="146">
        <f>AVERAGE(H265:S265)</f>
        <v>0.73656662391494399</v>
      </c>
      <c r="X263" s="125">
        <f>STDEV(H265:S265)</f>
        <v>2.5515416315603203</v>
      </c>
      <c r="Y263" s="146">
        <f>MEDIAN(H265:S265)</f>
        <v>0</v>
      </c>
    </row>
    <row r="264" spans="1:25" ht="18">
      <c r="A264" s="143"/>
      <c r="B264" s="144" t="s">
        <v>16475</v>
      </c>
      <c r="C264" s="120"/>
      <c r="D264" s="120"/>
      <c r="E264" s="120"/>
      <c r="F264" s="120"/>
      <c r="G264" s="131" t="s">
        <v>16580</v>
      </c>
      <c r="H264" s="132">
        <v>0</v>
      </c>
      <c r="I264" s="132">
        <v>0</v>
      </c>
      <c r="J264" s="132">
        <v>0</v>
      </c>
      <c r="K264" s="132">
        <v>0</v>
      </c>
      <c r="L264" s="133">
        <v>4.4768519401550293</v>
      </c>
      <c r="M264" s="132">
        <v>0</v>
      </c>
      <c r="N264" s="132">
        <v>0</v>
      </c>
      <c r="O264" s="132">
        <v>0</v>
      </c>
      <c r="P264" s="132">
        <v>0</v>
      </c>
      <c r="Q264" s="132">
        <v>0</v>
      </c>
      <c r="R264" s="132">
        <v>0</v>
      </c>
      <c r="S264" s="132">
        <v>0</v>
      </c>
      <c r="T264" s="134"/>
      <c r="U264" s="120"/>
      <c r="V264" s="120"/>
      <c r="W264" s="146"/>
      <c r="X264" s="120"/>
      <c r="Y264" s="146"/>
    </row>
    <row r="265" spans="1:25" ht="18">
      <c r="A265" s="120"/>
      <c r="B265" s="132" t="s">
        <v>16475</v>
      </c>
      <c r="C265" s="120"/>
      <c r="D265" s="120"/>
      <c r="E265" s="120"/>
      <c r="F265" s="120"/>
      <c r="G265" s="135" t="s">
        <v>16581</v>
      </c>
      <c r="H265" s="125">
        <f t="shared" ref="H265:S265" si="68">1000*H264/$G263</f>
        <v>0</v>
      </c>
      <c r="I265" s="125">
        <f t="shared" si="68"/>
        <v>0</v>
      </c>
      <c r="J265" s="125">
        <f t="shared" si="68"/>
        <v>0</v>
      </c>
      <c r="K265" s="125">
        <f t="shared" si="68"/>
        <v>0</v>
      </c>
      <c r="L265" s="125">
        <f t="shared" si="68"/>
        <v>8.8387994869793278</v>
      </c>
      <c r="M265" s="125">
        <f t="shared" si="68"/>
        <v>0</v>
      </c>
      <c r="N265" s="140">
        <f t="shared" si="68"/>
        <v>0</v>
      </c>
      <c r="O265" s="140">
        <f t="shared" si="68"/>
        <v>0</v>
      </c>
      <c r="P265" s="140">
        <f t="shared" si="68"/>
        <v>0</v>
      </c>
      <c r="Q265" s="140">
        <f t="shared" si="68"/>
        <v>0</v>
      </c>
      <c r="R265" s="140">
        <f t="shared" si="68"/>
        <v>0</v>
      </c>
      <c r="S265" s="140">
        <f t="shared" si="68"/>
        <v>0</v>
      </c>
      <c r="T265" s="134"/>
      <c r="U265" s="120"/>
      <c r="V265" s="120"/>
      <c r="W265" s="146"/>
      <c r="X265" s="120"/>
      <c r="Y265" s="146"/>
    </row>
    <row r="266" spans="1:25" ht="19">
      <c r="B266" s="144" t="s">
        <v>16475</v>
      </c>
      <c r="C266" s="123"/>
      <c r="D266" s="120"/>
      <c r="E266" s="120"/>
      <c r="F266" s="120"/>
      <c r="G266" s="131"/>
      <c r="H266" s="125"/>
      <c r="I266" s="125"/>
      <c r="J266" s="125"/>
      <c r="K266" s="125"/>
      <c r="L266" s="125"/>
      <c r="M266" s="125"/>
      <c r="N266" s="141"/>
      <c r="O266" s="140"/>
      <c r="P266" s="140"/>
      <c r="Q266" s="140"/>
      <c r="R266" s="140"/>
      <c r="S266" s="140"/>
      <c r="T266" s="134"/>
      <c r="U266" s="120"/>
      <c r="V266" s="120"/>
      <c r="W266" s="146"/>
      <c r="X266" s="120"/>
      <c r="Y266" s="146"/>
    </row>
    <row r="267" spans="1:25" ht="18">
      <c r="A267" s="143"/>
      <c r="B267" s="132" t="s">
        <v>16475</v>
      </c>
      <c r="C267" s="120" t="s">
        <v>16639</v>
      </c>
      <c r="D267" s="120"/>
      <c r="E267" s="120">
        <v>210.3</v>
      </c>
      <c r="F267" s="120">
        <v>5</v>
      </c>
      <c r="G267" s="124">
        <f>(F267*E267)</f>
        <v>1051.5</v>
      </c>
      <c r="H267" s="125"/>
      <c r="I267" s="125"/>
      <c r="J267" s="125"/>
      <c r="K267" s="125"/>
      <c r="L267" s="125"/>
      <c r="M267" s="125"/>
      <c r="N267" s="125"/>
      <c r="O267" s="125"/>
      <c r="P267" s="125"/>
      <c r="Q267" s="125"/>
      <c r="R267" s="125"/>
      <c r="S267" s="123"/>
      <c r="T267" s="120">
        <v>12</v>
      </c>
      <c r="U267" s="120">
        <v>2</v>
      </c>
      <c r="V267" s="126">
        <f>U267/T267</f>
        <v>0.16666666666666666</v>
      </c>
      <c r="W267" s="146">
        <f>AVERAGE(H269:S269)</f>
        <v>0.54443288782845023</v>
      </c>
      <c r="X267" s="125">
        <f>STDEV(H269:S269)</f>
        <v>1.272739124910691</v>
      </c>
      <c r="Y267" s="146">
        <f>MEDIAN(H269:S269)</f>
        <v>0</v>
      </c>
    </row>
    <row r="268" spans="1:25" ht="18">
      <c r="A268" s="143"/>
      <c r="B268" s="144" t="s">
        <v>16475</v>
      </c>
      <c r="C268" s="120"/>
      <c r="D268" s="120"/>
      <c r="E268" s="120"/>
      <c r="F268" s="120"/>
      <c r="G268" s="131" t="s">
        <v>16580</v>
      </c>
      <c r="H268" s="133">
        <v>3.2975599765777588</v>
      </c>
      <c r="I268" s="132">
        <v>0</v>
      </c>
      <c r="J268" s="132">
        <v>0</v>
      </c>
      <c r="K268" s="133">
        <v>3.572094202041626</v>
      </c>
      <c r="L268" s="132">
        <v>0</v>
      </c>
      <c r="M268" s="132">
        <v>0</v>
      </c>
      <c r="N268" s="132">
        <v>0</v>
      </c>
      <c r="O268" s="132">
        <v>0</v>
      </c>
      <c r="P268" s="132">
        <v>0</v>
      </c>
      <c r="Q268" s="132">
        <v>0</v>
      </c>
      <c r="R268" s="132">
        <v>0</v>
      </c>
      <c r="S268" s="132">
        <v>0</v>
      </c>
      <c r="T268" s="134"/>
      <c r="U268" s="120"/>
      <c r="V268" s="120"/>
      <c r="W268" s="146"/>
      <c r="X268" s="120"/>
      <c r="Y268" s="146"/>
    </row>
    <row r="269" spans="1:25" ht="18">
      <c r="A269" s="120"/>
      <c r="B269" s="132" t="s">
        <v>16475</v>
      </c>
      <c r="C269" s="120"/>
      <c r="D269" s="120"/>
      <c r="E269" s="120"/>
      <c r="F269" s="120"/>
      <c r="G269" s="135" t="s">
        <v>16581</v>
      </c>
      <c r="H269" s="125">
        <f t="shared" ref="H269:S269" si="69">1000*H268/$G267</f>
        <v>3.1360532349764707</v>
      </c>
      <c r="I269" s="125">
        <f t="shared" si="69"/>
        <v>0</v>
      </c>
      <c r="J269" s="125">
        <f t="shared" si="69"/>
        <v>0</v>
      </c>
      <c r="K269" s="125">
        <f t="shared" si="69"/>
        <v>3.397141418964932</v>
      </c>
      <c r="L269" s="125">
        <f t="shared" si="69"/>
        <v>0</v>
      </c>
      <c r="M269" s="125">
        <f t="shared" si="69"/>
        <v>0</v>
      </c>
      <c r="N269" s="140">
        <f t="shared" si="69"/>
        <v>0</v>
      </c>
      <c r="O269" s="140">
        <f t="shared" si="69"/>
        <v>0</v>
      </c>
      <c r="P269" s="140">
        <f t="shared" si="69"/>
        <v>0</v>
      </c>
      <c r="Q269" s="140">
        <f t="shared" si="69"/>
        <v>0</v>
      </c>
      <c r="R269" s="140">
        <f t="shared" si="69"/>
        <v>0</v>
      </c>
      <c r="S269" s="140">
        <f t="shared" si="69"/>
        <v>0</v>
      </c>
      <c r="T269" s="134"/>
      <c r="U269" s="120"/>
      <c r="V269" s="120"/>
      <c r="W269" s="146"/>
      <c r="X269" s="120"/>
      <c r="Y269" s="146"/>
    </row>
    <row r="270" spans="1:25" ht="18">
      <c r="A270" s="123"/>
      <c r="B270" s="144" t="s">
        <v>16475</v>
      </c>
      <c r="C270" s="123"/>
    </row>
    <row r="271" spans="1:25" ht="18">
      <c r="A271" s="143"/>
      <c r="B271" s="132" t="s">
        <v>16475</v>
      </c>
      <c r="C271" s="120" t="s">
        <v>16640</v>
      </c>
      <c r="D271" s="120"/>
      <c r="E271" s="120">
        <v>177</v>
      </c>
      <c r="F271" s="120">
        <v>5</v>
      </c>
      <c r="G271" s="124">
        <f>(F271*E271)</f>
        <v>885</v>
      </c>
      <c r="H271" s="125"/>
      <c r="I271" s="125"/>
      <c r="J271" s="125"/>
      <c r="K271" s="125"/>
      <c r="L271" s="125"/>
      <c r="M271" s="125"/>
      <c r="N271" s="125"/>
      <c r="O271" s="125"/>
      <c r="P271" s="125"/>
      <c r="Q271" s="125"/>
      <c r="R271" s="125"/>
      <c r="S271" s="123"/>
      <c r="T271" s="120">
        <v>12</v>
      </c>
      <c r="U271" s="120">
        <v>10</v>
      </c>
      <c r="V271" s="126">
        <f>U271/T271</f>
        <v>0.83333333333333337</v>
      </c>
      <c r="W271" s="146">
        <f>AVERAGE(H273:S273)</f>
        <v>5.2505189865097943</v>
      </c>
      <c r="X271" s="125">
        <f>STDEV(H273:S273)</f>
        <v>4.6654668024287318</v>
      </c>
      <c r="Y271" s="146">
        <f>MEDIAN(H273:S273)</f>
        <v>4.2017489503332452</v>
      </c>
    </row>
    <row r="272" spans="1:25" ht="18">
      <c r="A272" s="143"/>
      <c r="B272" s="144" t="s">
        <v>16475</v>
      </c>
      <c r="C272" s="120"/>
      <c r="D272" s="120"/>
      <c r="E272" s="120"/>
      <c r="F272" s="120"/>
      <c r="G272" s="131" t="s">
        <v>16580</v>
      </c>
      <c r="H272" s="133">
        <v>3.7001972198486328</v>
      </c>
      <c r="I272" s="133">
        <v>3.8484747409820557</v>
      </c>
      <c r="J272" s="133">
        <v>6.4867072105407715</v>
      </c>
      <c r="K272" s="133">
        <v>0</v>
      </c>
      <c r="L272" s="133">
        <v>3.5527865886688232</v>
      </c>
      <c r="M272" s="133">
        <v>3.5634200572967529</v>
      </c>
      <c r="N272" s="133">
        <v>15.954015731811523</v>
      </c>
      <c r="O272" s="133">
        <v>0</v>
      </c>
      <c r="P272" s="133">
        <v>7.2033605575561523</v>
      </c>
      <c r="Q272" s="133">
        <v>3.3136696815490723</v>
      </c>
      <c r="R272" s="133">
        <v>4.4009814262390137</v>
      </c>
      <c r="S272" s="133">
        <v>3.7368984222412109</v>
      </c>
      <c r="T272" s="134"/>
      <c r="U272" s="120"/>
      <c r="V272" s="120"/>
      <c r="W272" s="146"/>
      <c r="X272" s="120"/>
      <c r="Y272" s="146"/>
    </row>
    <row r="273" spans="1:25" ht="18">
      <c r="A273" s="120"/>
      <c r="B273" s="132" t="s">
        <v>16475</v>
      </c>
      <c r="C273" s="120"/>
      <c r="D273" s="120"/>
      <c r="E273" s="120"/>
      <c r="F273" s="120"/>
      <c r="G273" s="135" t="s">
        <v>16581</v>
      </c>
      <c r="H273" s="125">
        <f t="shared" ref="H273:S273" si="70">1000*H272/$G271</f>
        <v>4.1810138077385686</v>
      </c>
      <c r="I273" s="125">
        <f t="shared" si="70"/>
        <v>4.3485590293582552</v>
      </c>
      <c r="J273" s="125">
        <f t="shared" si="70"/>
        <v>7.3296126672777078</v>
      </c>
      <c r="K273" s="125">
        <f t="shared" si="70"/>
        <v>0</v>
      </c>
      <c r="L273" s="125">
        <f t="shared" si="70"/>
        <v>4.0144481227896307</v>
      </c>
      <c r="M273" s="125">
        <f t="shared" si="70"/>
        <v>4.0264633415782516</v>
      </c>
      <c r="N273" s="140">
        <f t="shared" si="70"/>
        <v>18.027136420126016</v>
      </c>
      <c r="O273" s="140">
        <f t="shared" si="70"/>
        <v>0</v>
      </c>
      <c r="P273" s="140">
        <f t="shared" si="70"/>
        <v>8.1393904605154273</v>
      </c>
      <c r="Q273" s="140">
        <f t="shared" si="70"/>
        <v>3.7442595271740928</v>
      </c>
      <c r="R273" s="140">
        <f t="shared" si="70"/>
        <v>4.9728603686316539</v>
      </c>
      <c r="S273" s="140">
        <f t="shared" si="70"/>
        <v>4.2224840929279219</v>
      </c>
      <c r="T273" s="134"/>
      <c r="U273" s="120"/>
      <c r="V273" s="120"/>
      <c r="W273" s="146"/>
      <c r="X273" s="120"/>
      <c r="Y273" s="146"/>
    </row>
    <row r="274" spans="1:25" ht="18">
      <c r="A274" s="123"/>
      <c r="B274" s="144" t="s">
        <v>16475</v>
      </c>
      <c r="C274" s="123"/>
    </row>
    <row r="275" spans="1:25" ht="18">
      <c r="A275" s="143"/>
      <c r="B275" s="132" t="s">
        <v>16475</v>
      </c>
      <c r="C275" s="120" t="s">
        <v>16641</v>
      </c>
      <c r="D275" s="120"/>
      <c r="E275" s="120">
        <v>193.4</v>
      </c>
      <c r="F275" s="120">
        <v>5</v>
      </c>
      <c r="G275" s="124">
        <f>(F275*E275)</f>
        <v>967</v>
      </c>
      <c r="H275" s="125"/>
      <c r="I275" s="125"/>
      <c r="J275" s="125"/>
      <c r="K275" s="125"/>
      <c r="L275" s="125"/>
      <c r="M275" s="125"/>
      <c r="N275" s="125"/>
      <c r="O275" s="125"/>
      <c r="P275" s="125"/>
      <c r="Q275" s="125"/>
      <c r="R275" s="125"/>
      <c r="S275" s="123"/>
      <c r="T275" s="120">
        <v>12</v>
      </c>
      <c r="U275" s="120">
        <v>1</v>
      </c>
      <c r="V275" s="126">
        <f>U275/T275</f>
        <v>8.3333333333333329E-2</v>
      </c>
      <c r="W275" s="146">
        <f>AVERAGE(H277:S277)</f>
        <v>0.36614781944803515</v>
      </c>
      <c r="X275" s="125">
        <f>STDEV(H277:S277)</f>
        <v>1.2683732527291054</v>
      </c>
      <c r="Y275" s="146">
        <f>MEDIAN(H277:S277)</f>
        <v>0</v>
      </c>
    </row>
    <row r="276" spans="1:25" ht="18">
      <c r="A276" s="143"/>
      <c r="B276" s="144" t="s">
        <v>16475</v>
      </c>
      <c r="C276" s="120"/>
      <c r="D276" s="120"/>
      <c r="E276" s="120"/>
      <c r="F276" s="120"/>
      <c r="G276" s="131" t="s">
        <v>16580</v>
      </c>
      <c r="H276" s="132">
        <v>0</v>
      </c>
      <c r="I276" s="132">
        <v>0</v>
      </c>
      <c r="J276" s="132">
        <v>0</v>
      </c>
      <c r="K276" s="132">
        <v>0</v>
      </c>
      <c r="L276" s="132">
        <v>0</v>
      </c>
      <c r="M276" s="132">
        <v>0</v>
      </c>
      <c r="N276" s="132">
        <v>0</v>
      </c>
      <c r="O276" s="133">
        <v>4.248779296875</v>
      </c>
      <c r="P276" s="132">
        <v>0</v>
      </c>
      <c r="Q276" s="132">
        <v>0</v>
      </c>
      <c r="R276" s="132">
        <v>0</v>
      </c>
      <c r="S276" s="132">
        <v>0</v>
      </c>
      <c r="T276" s="134"/>
      <c r="U276" s="120"/>
      <c r="V276" s="120"/>
      <c r="W276" s="146"/>
      <c r="X276" s="120"/>
      <c r="Y276" s="146"/>
    </row>
    <row r="277" spans="1:25" ht="18">
      <c r="A277" s="120"/>
      <c r="B277" s="132" t="s">
        <v>16475</v>
      </c>
      <c r="C277" s="120"/>
      <c r="D277" s="120"/>
      <c r="E277" s="120"/>
      <c r="F277" s="120"/>
      <c r="G277" s="135" t="s">
        <v>16581</v>
      </c>
      <c r="H277" s="125">
        <f t="shared" ref="H277:S277" si="71">1000*H276/$G275</f>
        <v>0</v>
      </c>
      <c r="I277" s="125">
        <f t="shared" si="71"/>
        <v>0</v>
      </c>
      <c r="J277" s="125">
        <f t="shared" si="71"/>
        <v>0</v>
      </c>
      <c r="K277" s="125">
        <f t="shared" si="71"/>
        <v>0</v>
      </c>
      <c r="L277" s="125">
        <f t="shared" si="71"/>
        <v>0</v>
      </c>
      <c r="M277" s="125">
        <f t="shared" si="71"/>
        <v>0</v>
      </c>
      <c r="N277" s="140">
        <f t="shared" si="71"/>
        <v>0</v>
      </c>
      <c r="O277" s="140">
        <f t="shared" si="71"/>
        <v>4.3937738333764216</v>
      </c>
      <c r="P277" s="140">
        <f t="shared" si="71"/>
        <v>0</v>
      </c>
      <c r="Q277" s="140">
        <f t="shared" si="71"/>
        <v>0</v>
      </c>
      <c r="R277" s="140">
        <f t="shared" si="71"/>
        <v>0</v>
      </c>
      <c r="S277" s="140">
        <f t="shared" si="71"/>
        <v>0</v>
      </c>
      <c r="T277" s="134"/>
      <c r="U277" s="120"/>
      <c r="V277" s="120"/>
      <c r="W277" s="146"/>
      <c r="X277" s="120"/>
      <c r="Y277" s="146"/>
    </row>
    <row r="278" spans="1:25" ht="18">
      <c r="A278" s="142"/>
      <c r="B278" s="144" t="s">
        <v>16471</v>
      </c>
      <c r="C278" s="120" t="s">
        <v>16635</v>
      </c>
      <c r="D278" s="120"/>
      <c r="E278" s="120">
        <v>37.1</v>
      </c>
      <c r="F278" s="120">
        <v>5</v>
      </c>
      <c r="G278" s="124">
        <f>(F278*E278)</f>
        <v>185.5</v>
      </c>
      <c r="H278" s="125"/>
      <c r="I278" s="125"/>
      <c r="J278" s="125"/>
      <c r="K278" s="125"/>
      <c r="L278" s="125"/>
      <c r="M278" s="125"/>
      <c r="N278" s="125"/>
      <c r="O278" s="125"/>
      <c r="P278" s="125"/>
      <c r="Q278" s="125"/>
      <c r="R278" s="125"/>
      <c r="S278" s="123"/>
      <c r="T278" s="120">
        <v>12</v>
      </c>
      <c r="U278" s="120">
        <v>1</v>
      </c>
      <c r="V278" s="126">
        <f>U278/T278</f>
        <v>8.3333333333333329E-2</v>
      </c>
      <c r="W278" s="146">
        <f>AVERAGE(H280:S280)</f>
        <v>1.1028864313007365</v>
      </c>
      <c r="X278" s="125">
        <f>STDEV(H280:S280)</f>
        <v>3.8205106679823957</v>
      </c>
      <c r="Y278" s="146">
        <f>MEDIAN(H280:S280)</f>
        <v>0</v>
      </c>
    </row>
    <row r="279" spans="1:25" ht="18">
      <c r="A279" s="143"/>
      <c r="B279" s="132" t="s">
        <v>16471</v>
      </c>
      <c r="C279" s="120"/>
      <c r="D279" s="120"/>
      <c r="E279" s="120"/>
      <c r="F279" s="120"/>
      <c r="G279" s="131" t="s">
        <v>16580</v>
      </c>
      <c r="H279" s="132">
        <v>0</v>
      </c>
      <c r="I279" s="133">
        <v>2.4550251960754395</v>
      </c>
      <c r="J279" s="132">
        <v>0</v>
      </c>
      <c r="K279" s="132">
        <v>0</v>
      </c>
      <c r="L279" s="132">
        <v>0</v>
      </c>
      <c r="M279" s="132">
        <v>0</v>
      </c>
      <c r="N279" s="132">
        <v>0</v>
      </c>
      <c r="O279" s="132">
        <v>0</v>
      </c>
      <c r="P279" s="132">
        <v>0</v>
      </c>
      <c r="Q279" s="132">
        <v>0</v>
      </c>
      <c r="R279" s="132">
        <v>0</v>
      </c>
      <c r="S279" s="132">
        <v>0</v>
      </c>
      <c r="T279" s="134"/>
      <c r="U279" s="120"/>
      <c r="V279" s="120"/>
      <c r="W279" s="146"/>
      <c r="X279" s="120"/>
      <c r="Y279" s="146"/>
    </row>
    <row r="280" spans="1:25" ht="18">
      <c r="A280" s="120"/>
      <c r="B280" s="144" t="s">
        <v>16471</v>
      </c>
      <c r="C280" s="120"/>
      <c r="D280" s="120"/>
      <c r="E280" s="120"/>
      <c r="F280" s="120"/>
      <c r="G280" s="135" t="s">
        <v>16581</v>
      </c>
      <c r="H280" s="125">
        <f t="shared" ref="H280:S280" si="72">1000*H279/$G278</f>
        <v>0</v>
      </c>
      <c r="I280" s="125">
        <f t="shared" si="72"/>
        <v>13.234637175608839</v>
      </c>
      <c r="J280" s="125">
        <f t="shared" si="72"/>
        <v>0</v>
      </c>
      <c r="K280" s="125">
        <f t="shared" si="72"/>
        <v>0</v>
      </c>
      <c r="L280" s="125">
        <f t="shared" si="72"/>
        <v>0</v>
      </c>
      <c r="M280" s="125">
        <f t="shared" si="72"/>
        <v>0</v>
      </c>
      <c r="N280" s="140">
        <f t="shared" si="72"/>
        <v>0</v>
      </c>
      <c r="O280" s="140">
        <f t="shared" si="72"/>
        <v>0</v>
      </c>
      <c r="P280" s="140">
        <f t="shared" si="72"/>
        <v>0</v>
      </c>
      <c r="Q280" s="140">
        <f t="shared" si="72"/>
        <v>0</v>
      </c>
      <c r="R280" s="140">
        <f t="shared" si="72"/>
        <v>0</v>
      </c>
      <c r="S280" s="140">
        <f t="shared" si="72"/>
        <v>0</v>
      </c>
      <c r="T280" s="134"/>
      <c r="U280" s="120"/>
      <c r="V280" s="120"/>
      <c r="W280" s="146"/>
      <c r="X280" s="120"/>
      <c r="Y280" s="146"/>
    </row>
    <row r="281" spans="1:25" ht="18">
      <c r="A281" s="123"/>
      <c r="B281" s="132" t="s">
        <v>16471</v>
      </c>
      <c r="C281" s="123"/>
    </row>
    <row r="282" spans="1:25" ht="18">
      <c r="A282" s="143"/>
      <c r="B282" s="144" t="s">
        <v>16471</v>
      </c>
      <c r="C282" s="120" t="s">
        <v>16639</v>
      </c>
      <c r="D282" s="120"/>
      <c r="E282" s="120">
        <v>42.76</v>
      </c>
      <c r="F282" s="120">
        <v>5</v>
      </c>
      <c r="G282" s="124">
        <f>(F282*E282)</f>
        <v>213.79999999999998</v>
      </c>
      <c r="H282" s="125"/>
      <c r="I282" s="125"/>
      <c r="J282" s="125"/>
      <c r="K282" s="125"/>
      <c r="L282" s="125"/>
      <c r="M282" s="125"/>
      <c r="N282" s="125"/>
      <c r="O282" s="125"/>
      <c r="P282" s="125"/>
      <c r="Q282" s="125"/>
      <c r="R282" s="125"/>
      <c r="S282" s="123"/>
      <c r="T282" s="120">
        <v>12</v>
      </c>
      <c r="U282" s="120">
        <v>0</v>
      </c>
      <c r="V282" s="126">
        <f>U282/T282</f>
        <v>0</v>
      </c>
      <c r="W282" s="146">
        <f>AVERAGE(H284:S284)</f>
        <v>0</v>
      </c>
      <c r="X282" s="125">
        <f>STDEV(H284:S284)</f>
        <v>0</v>
      </c>
      <c r="Y282" s="146">
        <f>MEDIAN(H284:S284)</f>
        <v>0</v>
      </c>
    </row>
    <row r="283" spans="1:25" ht="19">
      <c r="A283" s="143"/>
      <c r="B283" s="132" t="s">
        <v>16471</v>
      </c>
      <c r="C283" s="120"/>
      <c r="D283" s="120"/>
      <c r="E283" s="120"/>
      <c r="F283" s="120"/>
      <c r="G283" s="131" t="s">
        <v>16580</v>
      </c>
      <c r="H283" s="125">
        <v>0</v>
      </c>
      <c r="I283" s="125">
        <v>0</v>
      </c>
      <c r="J283" s="125">
        <v>0</v>
      </c>
      <c r="K283" s="125">
        <v>0</v>
      </c>
      <c r="L283" s="125">
        <v>0</v>
      </c>
      <c r="M283" s="125">
        <v>0</v>
      </c>
      <c r="N283" s="141">
        <v>0</v>
      </c>
      <c r="O283" s="140">
        <v>0</v>
      </c>
      <c r="P283" s="140">
        <v>0</v>
      </c>
      <c r="Q283" s="140">
        <v>0</v>
      </c>
      <c r="R283" s="140">
        <v>0</v>
      </c>
      <c r="S283" s="140">
        <v>0</v>
      </c>
      <c r="T283" s="134"/>
      <c r="U283" s="120"/>
      <c r="V283" s="120"/>
      <c r="W283" s="146"/>
      <c r="X283" s="120"/>
      <c r="Y283" s="146"/>
    </row>
    <row r="284" spans="1:25" ht="18">
      <c r="A284" s="120"/>
      <c r="B284" s="144" t="s">
        <v>16471</v>
      </c>
      <c r="C284" s="120"/>
      <c r="D284" s="120"/>
      <c r="E284" s="120"/>
      <c r="F284" s="120"/>
      <c r="G284" s="135" t="s">
        <v>16581</v>
      </c>
      <c r="H284" s="125">
        <f t="shared" ref="H284:S284" si="73">1000*H283/$G282</f>
        <v>0</v>
      </c>
      <c r="I284" s="125">
        <f t="shared" si="73"/>
        <v>0</v>
      </c>
      <c r="J284" s="125">
        <f t="shared" si="73"/>
        <v>0</v>
      </c>
      <c r="K284" s="125">
        <f t="shared" si="73"/>
        <v>0</v>
      </c>
      <c r="L284" s="125">
        <f t="shared" si="73"/>
        <v>0</v>
      </c>
      <c r="M284" s="125">
        <f t="shared" si="73"/>
        <v>0</v>
      </c>
      <c r="N284" s="140">
        <f t="shared" si="73"/>
        <v>0</v>
      </c>
      <c r="O284" s="140">
        <f t="shared" si="73"/>
        <v>0</v>
      </c>
      <c r="P284" s="140">
        <f t="shared" si="73"/>
        <v>0</v>
      </c>
      <c r="Q284" s="140">
        <f t="shared" si="73"/>
        <v>0</v>
      </c>
      <c r="R284" s="140">
        <f t="shared" si="73"/>
        <v>0</v>
      </c>
      <c r="S284" s="140">
        <f t="shared" si="73"/>
        <v>0</v>
      </c>
      <c r="T284" s="134"/>
      <c r="U284" s="120"/>
      <c r="V284" s="120"/>
      <c r="W284" s="146"/>
      <c r="X284" s="120"/>
      <c r="Y284" s="146"/>
    </row>
    <row r="285" spans="1:25" ht="18">
      <c r="A285" s="123"/>
      <c r="B285" s="132" t="s">
        <v>16471</v>
      </c>
      <c r="C285" s="123"/>
      <c r="D285" s="120"/>
      <c r="E285" s="120"/>
      <c r="F285" s="120"/>
      <c r="G285" s="124"/>
      <c r="H285" s="125"/>
      <c r="I285" s="125"/>
      <c r="J285" s="125"/>
      <c r="K285" s="125"/>
      <c r="L285" s="125"/>
      <c r="M285" s="125"/>
      <c r="N285" s="125"/>
      <c r="O285" s="125"/>
      <c r="P285" s="125"/>
      <c r="Q285" s="125"/>
      <c r="R285" s="125"/>
      <c r="S285" s="123"/>
      <c r="T285" s="120"/>
      <c r="U285" s="120"/>
      <c r="V285" s="126"/>
      <c r="W285" s="146"/>
      <c r="X285" s="125"/>
      <c r="Y285" s="146"/>
    </row>
    <row r="286" spans="1:25" ht="18">
      <c r="A286" s="143"/>
      <c r="B286" s="144" t="s">
        <v>16471</v>
      </c>
      <c r="C286" s="120" t="s">
        <v>16640</v>
      </c>
      <c r="D286" s="120"/>
      <c r="E286" s="120">
        <v>36.31</v>
      </c>
      <c r="F286" s="120">
        <v>5</v>
      </c>
      <c r="G286" s="124">
        <f>(F286*E286)</f>
        <v>181.55</v>
      </c>
      <c r="H286" s="125"/>
      <c r="I286" s="125"/>
      <c r="J286" s="125"/>
      <c r="K286" s="125"/>
      <c r="L286" s="125"/>
      <c r="M286" s="125"/>
      <c r="N286" s="125"/>
      <c r="O286" s="125"/>
      <c r="P286" s="125"/>
      <c r="Q286" s="125"/>
      <c r="R286" s="125"/>
      <c r="S286" s="123"/>
      <c r="T286" s="120">
        <v>12</v>
      </c>
      <c r="U286" s="120">
        <v>0</v>
      </c>
      <c r="V286" s="126">
        <f>U286/T286</f>
        <v>0</v>
      </c>
      <c r="W286" s="146">
        <f>AVERAGE(H288:S288)</f>
        <v>0</v>
      </c>
      <c r="X286" s="125">
        <f>STDEV(H288:S288)</f>
        <v>0</v>
      </c>
      <c r="Y286" s="146">
        <f>MEDIAN(H288:S288)</f>
        <v>0</v>
      </c>
    </row>
    <row r="287" spans="1:25" ht="19">
      <c r="A287" s="143"/>
      <c r="B287" s="132" t="s">
        <v>16471</v>
      </c>
      <c r="C287" s="120"/>
      <c r="D287" s="120"/>
      <c r="E287" s="120"/>
      <c r="F287" s="120"/>
      <c r="G287" s="131" t="s">
        <v>16580</v>
      </c>
      <c r="H287" s="125">
        <v>0</v>
      </c>
      <c r="I287" s="125">
        <v>0</v>
      </c>
      <c r="J287" s="125">
        <v>0</v>
      </c>
      <c r="K287" s="125">
        <v>0</v>
      </c>
      <c r="L287" s="125">
        <v>0</v>
      </c>
      <c r="M287" s="125">
        <v>0</v>
      </c>
      <c r="N287" s="141">
        <v>0</v>
      </c>
      <c r="O287" s="140">
        <v>0</v>
      </c>
      <c r="P287" s="140">
        <v>0</v>
      </c>
      <c r="Q287" s="140">
        <v>0</v>
      </c>
      <c r="R287" s="140">
        <v>0</v>
      </c>
      <c r="S287" s="140">
        <v>0</v>
      </c>
      <c r="T287" s="134"/>
      <c r="U287" s="120"/>
      <c r="V287" s="120"/>
      <c r="W287" s="146"/>
      <c r="X287" s="120"/>
      <c r="Y287" s="146"/>
    </row>
    <row r="288" spans="1:25" ht="18">
      <c r="A288" s="120"/>
      <c r="B288" s="144" t="s">
        <v>16471</v>
      </c>
      <c r="C288" s="120"/>
      <c r="D288" s="120"/>
      <c r="E288" s="120"/>
      <c r="F288" s="120"/>
      <c r="G288" s="135" t="s">
        <v>16581</v>
      </c>
      <c r="H288" s="125">
        <f t="shared" ref="H288:S288" si="74">1000*H287/$G286</f>
        <v>0</v>
      </c>
      <c r="I288" s="125">
        <f t="shared" si="74"/>
        <v>0</v>
      </c>
      <c r="J288" s="125">
        <f t="shared" si="74"/>
        <v>0</v>
      </c>
      <c r="K288" s="125">
        <f t="shared" si="74"/>
        <v>0</v>
      </c>
      <c r="L288" s="125">
        <f t="shared" si="74"/>
        <v>0</v>
      </c>
      <c r="M288" s="125">
        <f t="shared" si="74"/>
        <v>0</v>
      </c>
      <c r="N288" s="140">
        <f t="shared" si="74"/>
        <v>0</v>
      </c>
      <c r="O288" s="140">
        <f t="shared" si="74"/>
        <v>0</v>
      </c>
      <c r="P288" s="140">
        <f t="shared" si="74"/>
        <v>0</v>
      </c>
      <c r="Q288" s="140">
        <f t="shared" si="74"/>
        <v>0</v>
      </c>
      <c r="R288" s="140">
        <f t="shared" si="74"/>
        <v>0</v>
      </c>
      <c r="S288" s="140">
        <f t="shared" si="74"/>
        <v>0</v>
      </c>
      <c r="T288" s="134"/>
      <c r="U288" s="120"/>
      <c r="V288" s="120"/>
      <c r="W288" s="146"/>
      <c r="X288" s="120"/>
      <c r="Y288" s="146"/>
    </row>
    <row r="289" spans="1:25" ht="19">
      <c r="B289" s="132" t="s">
        <v>16471</v>
      </c>
      <c r="D289" s="120"/>
      <c r="E289" s="120"/>
      <c r="F289" s="120"/>
      <c r="G289" s="131"/>
      <c r="H289" s="125"/>
      <c r="I289" s="125"/>
      <c r="J289" s="125"/>
      <c r="K289" s="125"/>
      <c r="L289" s="125"/>
      <c r="M289" s="125"/>
      <c r="N289" s="141"/>
      <c r="O289" s="140"/>
      <c r="P289" s="140"/>
      <c r="Q289" s="140"/>
      <c r="R289" s="140"/>
      <c r="S289" s="140"/>
      <c r="T289" s="134"/>
      <c r="U289" s="120"/>
      <c r="V289" s="120"/>
      <c r="W289" s="146"/>
      <c r="X289" s="120"/>
      <c r="Y289" s="146"/>
    </row>
    <row r="290" spans="1:25" ht="18">
      <c r="A290" s="143"/>
      <c r="B290" s="144" t="s">
        <v>16471</v>
      </c>
      <c r="C290" s="120" t="s">
        <v>16641</v>
      </c>
      <c r="D290" s="120"/>
      <c r="E290" s="120">
        <v>36.770000000000003</v>
      </c>
      <c r="F290" s="120">
        <v>5</v>
      </c>
      <c r="G290" s="124">
        <f>(F290*E290)</f>
        <v>183.85000000000002</v>
      </c>
      <c r="H290" s="125"/>
      <c r="I290" s="125"/>
      <c r="J290" s="125"/>
      <c r="K290" s="125"/>
      <c r="L290" s="125"/>
      <c r="M290" s="125"/>
      <c r="N290" s="125"/>
      <c r="O290" s="125"/>
      <c r="P290" s="125"/>
      <c r="Q290" s="125"/>
      <c r="R290" s="125"/>
      <c r="S290" s="123"/>
      <c r="T290" s="120">
        <v>12</v>
      </c>
      <c r="U290" s="120">
        <v>0</v>
      </c>
      <c r="V290" s="126">
        <f>U290/T290</f>
        <v>0</v>
      </c>
      <c r="W290" s="146">
        <f>AVERAGE(H292:S292)</f>
        <v>0</v>
      </c>
      <c r="X290" s="125">
        <f>STDEV(H292:S292)</f>
        <v>0</v>
      </c>
      <c r="Y290" s="146">
        <f>MEDIAN(H292:S292)</f>
        <v>0</v>
      </c>
    </row>
    <row r="291" spans="1:25" ht="19">
      <c r="A291" s="143"/>
      <c r="B291" s="132" t="s">
        <v>16471</v>
      </c>
      <c r="C291" s="120"/>
      <c r="D291" s="120"/>
      <c r="E291" s="120"/>
      <c r="F291" s="120"/>
      <c r="G291" s="131" t="s">
        <v>16580</v>
      </c>
      <c r="H291" s="125">
        <v>0</v>
      </c>
      <c r="I291" s="125">
        <v>0</v>
      </c>
      <c r="J291" s="125">
        <v>0</v>
      </c>
      <c r="K291" s="125">
        <v>0</v>
      </c>
      <c r="L291" s="125">
        <v>0</v>
      </c>
      <c r="M291" s="125">
        <v>0</v>
      </c>
      <c r="N291" s="141">
        <v>0</v>
      </c>
      <c r="O291" s="140">
        <v>0</v>
      </c>
      <c r="P291" s="140">
        <v>0</v>
      </c>
      <c r="Q291" s="140">
        <v>0</v>
      </c>
      <c r="R291" s="140">
        <v>0</v>
      </c>
      <c r="S291" s="140">
        <v>0</v>
      </c>
      <c r="T291" s="134"/>
      <c r="U291" s="120"/>
      <c r="V291" s="120"/>
      <c r="W291" s="146"/>
      <c r="X291" s="120"/>
      <c r="Y291" s="146"/>
    </row>
    <row r="292" spans="1:25" ht="18">
      <c r="A292" s="120"/>
      <c r="B292" s="144" t="s">
        <v>16471</v>
      </c>
      <c r="C292" s="120"/>
      <c r="D292" s="120"/>
      <c r="E292" s="120"/>
      <c r="F292" s="120"/>
      <c r="G292" s="135" t="s">
        <v>16581</v>
      </c>
      <c r="H292" s="125">
        <f t="shared" ref="H292:S292" si="75">1000*H291/$G290</f>
        <v>0</v>
      </c>
      <c r="I292" s="125">
        <f t="shared" si="75"/>
        <v>0</v>
      </c>
      <c r="J292" s="125">
        <f t="shared" si="75"/>
        <v>0</v>
      </c>
      <c r="K292" s="125">
        <f t="shared" si="75"/>
        <v>0</v>
      </c>
      <c r="L292" s="125">
        <f t="shared" si="75"/>
        <v>0</v>
      </c>
      <c r="M292" s="125">
        <f t="shared" si="75"/>
        <v>0</v>
      </c>
      <c r="N292" s="140">
        <f t="shared" si="75"/>
        <v>0</v>
      </c>
      <c r="O292" s="140">
        <f t="shared" si="75"/>
        <v>0</v>
      </c>
      <c r="P292" s="140">
        <f t="shared" si="75"/>
        <v>0</v>
      </c>
      <c r="Q292" s="140">
        <f t="shared" si="75"/>
        <v>0</v>
      </c>
      <c r="R292" s="140">
        <f t="shared" si="75"/>
        <v>0</v>
      </c>
      <c r="S292" s="140">
        <f t="shared" si="75"/>
        <v>0</v>
      </c>
      <c r="T292" s="134"/>
      <c r="U292" s="120"/>
      <c r="V292" s="120"/>
      <c r="W292" s="146"/>
      <c r="X292" s="120"/>
      <c r="Y292" s="146"/>
    </row>
    <row r="293" spans="1:25" ht="18">
      <c r="A293" s="123"/>
      <c r="B293" s="132" t="s">
        <v>16471</v>
      </c>
      <c r="C293" s="123"/>
    </row>
    <row r="294" spans="1:25" ht="18">
      <c r="A294" s="143"/>
      <c r="B294" s="144" t="s">
        <v>16470</v>
      </c>
      <c r="C294" s="120" t="s">
        <v>16637</v>
      </c>
      <c r="D294" s="120"/>
      <c r="E294" s="120">
        <v>38.47</v>
      </c>
      <c r="F294" s="120">
        <v>5</v>
      </c>
      <c r="G294" s="124">
        <f>(F294*E294)</f>
        <v>192.35</v>
      </c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  <c r="S294" s="123"/>
      <c r="T294" s="120">
        <v>12</v>
      </c>
      <c r="U294" s="120">
        <v>4</v>
      </c>
      <c r="V294" s="126">
        <f>U294/T294</f>
        <v>0.33333333333333331</v>
      </c>
      <c r="W294" s="146">
        <f>AVERAGE(H296:S296)</f>
        <v>4.9412561427698884</v>
      </c>
      <c r="X294" s="125">
        <f>STDEV(H296:S296)</f>
        <v>7.3058856356470123</v>
      </c>
      <c r="Y294" s="146">
        <f>MEDIAN(H296:S296)</f>
        <v>0</v>
      </c>
    </row>
    <row r="295" spans="1:25" ht="18">
      <c r="A295" s="143"/>
      <c r="B295" s="132" t="s">
        <v>16470</v>
      </c>
      <c r="C295" s="120"/>
      <c r="D295" s="120"/>
      <c r="E295" s="120"/>
      <c r="F295" s="120"/>
      <c r="G295" s="131" t="s">
        <v>16580</v>
      </c>
      <c r="H295" s="133">
        <v>2.7317931652069092</v>
      </c>
      <c r="I295" s="132">
        <v>0</v>
      </c>
      <c r="J295" s="132">
        <v>0</v>
      </c>
      <c r="K295" s="133">
        <v>2.9116635322570801</v>
      </c>
      <c r="L295" s="132">
        <v>0</v>
      </c>
      <c r="M295" s="132">
        <v>0</v>
      </c>
      <c r="N295" s="132">
        <v>0</v>
      </c>
      <c r="O295" s="132">
        <v>0</v>
      </c>
      <c r="P295" s="133">
        <v>2.9880039691925049</v>
      </c>
      <c r="Q295" s="132">
        <v>0</v>
      </c>
      <c r="R295" s="132">
        <v>0</v>
      </c>
      <c r="S295" s="133">
        <v>2.7739467620849609</v>
      </c>
      <c r="T295" s="134"/>
      <c r="U295" s="120"/>
      <c r="V295" s="120"/>
      <c r="W295" s="146"/>
      <c r="X295" s="120"/>
      <c r="Y295" s="146"/>
    </row>
    <row r="296" spans="1:25" ht="18">
      <c r="A296" s="120"/>
      <c r="B296" s="144" t="s">
        <v>16470</v>
      </c>
      <c r="C296" s="120"/>
      <c r="D296" s="120"/>
      <c r="E296" s="120"/>
      <c r="F296" s="120"/>
      <c r="G296" s="135" t="s">
        <v>16581</v>
      </c>
      <c r="H296" s="125">
        <f t="shared" ref="H296:S296" si="76">1000*H295/$G294</f>
        <v>14.20219997508141</v>
      </c>
      <c r="I296" s="125">
        <f t="shared" si="76"/>
        <v>0</v>
      </c>
      <c r="J296" s="125">
        <f t="shared" si="76"/>
        <v>0</v>
      </c>
      <c r="K296" s="125">
        <f t="shared" si="76"/>
        <v>15.137320157302211</v>
      </c>
      <c r="L296" s="125">
        <f t="shared" si="76"/>
        <v>0</v>
      </c>
      <c r="M296" s="125">
        <f t="shared" si="76"/>
        <v>0</v>
      </c>
      <c r="N296" s="140">
        <f t="shared" si="76"/>
        <v>0</v>
      </c>
      <c r="O296" s="140">
        <f t="shared" si="76"/>
        <v>0</v>
      </c>
      <c r="P296" s="140">
        <f t="shared" si="76"/>
        <v>15.5342031151157</v>
      </c>
      <c r="Q296" s="140">
        <f t="shared" si="76"/>
        <v>0</v>
      </c>
      <c r="R296" s="140">
        <f t="shared" si="76"/>
        <v>0</v>
      </c>
      <c r="S296" s="140">
        <f t="shared" si="76"/>
        <v>14.421350465739335</v>
      </c>
      <c r="T296" s="134"/>
      <c r="U296" s="120"/>
      <c r="V296" s="120"/>
      <c r="W296" s="146"/>
      <c r="X296" s="120"/>
      <c r="Y296" s="146"/>
    </row>
    <row r="297" spans="1:25" ht="18">
      <c r="A297" s="123"/>
      <c r="B297" s="132" t="s">
        <v>16470</v>
      </c>
      <c r="C297" s="123"/>
    </row>
    <row r="298" spans="1:25" ht="18">
      <c r="A298" s="143"/>
      <c r="B298" s="144" t="s">
        <v>16478</v>
      </c>
      <c r="C298" s="120" t="s">
        <v>16635</v>
      </c>
      <c r="D298" s="120"/>
      <c r="E298" s="120">
        <v>37.83</v>
      </c>
      <c r="F298" s="120">
        <v>5</v>
      </c>
      <c r="G298" s="124">
        <f>(F298*E298)</f>
        <v>189.14999999999998</v>
      </c>
      <c r="H298" s="125"/>
      <c r="I298" s="125"/>
      <c r="J298" s="125"/>
      <c r="K298" s="125"/>
      <c r="L298" s="125"/>
      <c r="M298" s="125"/>
      <c r="N298" s="125"/>
      <c r="O298" s="125"/>
      <c r="P298" s="125"/>
      <c r="Q298" s="125"/>
      <c r="R298" s="125"/>
      <c r="S298" s="123"/>
      <c r="T298" s="120">
        <v>12</v>
      </c>
      <c r="U298" s="120">
        <v>0</v>
      </c>
      <c r="V298" s="126">
        <f>U298/T298</f>
        <v>0</v>
      </c>
      <c r="W298" s="146">
        <f>AVERAGE(H300:S300)</f>
        <v>0</v>
      </c>
      <c r="X298" s="125">
        <f>STDEV(H300:S300)</f>
        <v>0</v>
      </c>
      <c r="Y298" s="146">
        <f>MEDIAN(H300:S300)</f>
        <v>0</v>
      </c>
    </row>
    <row r="299" spans="1:25" ht="19">
      <c r="A299" s="143"/>
      <c r="B299" s="132" t="s">
        <v>16478</v>
      </c>
      <c r="C299" s="120"/>
      <c r="D299" s="120"/>
      <c r="E299" s="120"/>
      <c r="F299" s="120"/>
      <c r="G299" s="131" t="s">
        <v>16580</v>
      </c>
      <c r="H299" s="125">
        <v>0</v>
      </c>
      <c r="I299" s="125">
        <v>0</v>
      </c>
      <c r="J299" s="125">
        <v>0</v>
      </c>
      <c r="K299" s="125">
        <v>0</v>
      </c>
      <c r="L299" s="125">
        <v>0</v>
      </c>
      <c r="M299" s="125">
        <v>0</v>
      </c>
      <c r="N299" s="141">
        <v>0</v>
      </c>
      <c r="O299" s="140">
        <v>0</v>
      </c>
      <c r="P299" s="140">
        <v>0</v>
      </c>
      <c r="Q299" s="140">
        <v>0</v>
      </c>
      <c r="R299" s="140">
        <v>0</v>
      </c>
      <c r="S299" s="140">
        <v>0</v>
      </c>
      <c r="T299" s="134"/>
      <c r="U299" s="120"/>
      <c r="V299" s="120"/>
      <c r="W299" s="146"/>
      <c r="X299" s="120"/>
      <c r="Y299" s="146"/>
    </row>
    <row r="300" spans="1:25" ht="18">
      <c r="A300" s="120"/>
      <c r="B300" s="144" t="s">
        <v>16478</v>
      </c>
      <c r="C300" s="120"/>
      <c r="D300" s="120"/>
      <c r="E300" s="120"/>
      <c r="F300" s="120"/>
      <c r="G300" s="135" t="s">
        <v>16581</v>
      </c>
      <c r="H300" s="125">
        <f t="shared" ref="H300:S300" si="77">1000*H299/$G298</f>
        <v>0</v>
      </c>
      <c r="I300" s="125">
        <f t="shared" si="77"/>
        <v>0</v>
      </c>
      <c r="J300" s="125">
        <f t="shared" si="77"/>
        <v>0</v>
      </c>
      <c r="K300" s="125">
        <f t="shared" si="77"/>
        <v>0</v>
      </c>
      <c r="L300" s="125">
        <f t="shared" si="77"/>
        <v>0</v>
      </c>
      <c r="M300" s="125">
        <f t="shared" si="77"/>
        <v>0</v>
      </c>
      <c r="N300" s="140">
        <f t="shared" si="77"/>
        <v>0</v>
      </c>
      <c r="O300" s="140">
        <f t="shared" si="77"/>
        <v>0</v>
      </c>
      <c r="P300" s="140">
        <f t="shared" si="77"/>
        <v>0</v>
      </c>
      <c r="Q300" s="140">
        <f t="shared" si="77"/>
        <v>0</v>
      </c>
      <c r="R300" s="140">
        <f t="shared" si="77"/>
        <v>0</v>
      </c>
      <c r="S300" s="140">
        <f t="shared" si="77"/>
        <v>0</v>
      </c>
      <c r="T300" s="134"/>
      <c r="U300" s="120"/>
      <c r="V300" s="120"/>
      <c r="W300" s="146"/>
      <c r="X300" s="120"/>
      <c r="Y300" s="146"/>
    </row>
    <row r="301" spans="1:25" ht="18">
      <c r="A301" s="142"/>
      <c r="B301" s="132" t="s">
        <v>16478</v>
      </c>
      <c r="C301" s="120" t="s">
        <v>16637</v>
      </c>
      <c r="D301" s="120"/>
      <c r="E301" s="120">
        <v>50</v>
      </c>
      <c r="F301" s="120">
        <v>5</v>
      </c>
      <c r="G301" s="124">
        <f>(F301*E301)</f>
        <v>250</v>
      </c>
      <c r="H301" s="125"/>
      <c r="I301" s="125"/>
      <c r="J301" s="125"/>
      <c r="K301" s="125"/>
      <c r="L301" s="125"/>
      <c r="M301" s="125"/>
      <c r="N301" s="125"/>
      <c r="O301" s="125"/>
      <c r="P301" s="125"/>
      <c r="Q301" s="125"/>
      <c r="R301" s="125"/>
      <c r="S301" s="123"/>
      <c r="T301" s="120">
        <v>12</v>
      </c>
      <c r="U301" s="120">
        <v>1</v>
      </c>
      <c r="V301" s="126">
        <f>U301/T301</f>
        <v>8.3333333333333329E-2</v>
      </c>
      <c r="W301" s="146">
        <f>AVERAGE(H303:S303)</f>
        <v>0.96552681922912598</v>
      </c>
      <c r="X301" s="125">
        <f>STDEV(H303:S303)</f>
        <v>3.344683013950434</v>
      </c>
      <c r="Y301" s="146">
        <f>MEDIAN(H303:S303)</f>
        <v>0</v>
      </c>
    </row>
    <row r="302" spans="1:25" ht="18">
      <c r="A302" s="143"/>
      <c r="B302" s="144" t="s">
        <v>16478</v>
      </c>
      <c r="C302" s="120"/>
      <c r="D302" s="120"/>
      <c r="E302" s="120"/>
      <c r="F302" s="120"/>
      <c r="G302" s="131" t="s">
        <v>16580</v>
      </c>
      <c r="H302" s="132">
        <v>0</v>
      </c>
      <c r="I302" s="132">
        <v>0</v>
      </c>
      <c r="J302" s="132">
        <v>0</v>
      </c>
      <c r="K302" s="133">
        <v>2.8965804576873779</v>
      </c>
      <c r="L302" s="132">
        <v>0</v>
      </c>
      <c r="M302" s="132">
        <v>0</v>
      </c>
      <c r="N302" s="132">
        <v>0</v>
      </c>
      <c r="O302" s="132">
        <v>0</v>
      </c>
      <c r="P302" s="132">
        <v>0</v>
      </c>
      <c r="Q302" s="132">
        <v>0</v>
      </c>
      <c r="R302" s="132">
        <v>0</v>
      </c>
      <c r="S302" s="132">
        <v>0</v>
      </c>
      <c r="T302" s="134"/>
      <c r="U302" s="120"/>
      <c r="V302" s="120"/>
      <c r="W302" s="146"/>
      <c r="X302" s="120"/>
      <c r="Y302" s="146"/>
    </row>
    <row r="303" spans="1:25" ht="18">
      <c r="A303" s="120"/>
      <c r="B303" s="132" t="s">
        <v>16478</v>
      </c>
      <c r="C303" s="120"/>
      <c r="D303" s="120"/>
      <c r="E303" s="120"/>
      <c r="F303" s="120"/>
      <c r="G303" s="135" t="s">
        <v>16581</v>
      </c>
      <c r="H303" s="125">
        <f t="shared" ref="H303:S303" si="78">1000*H302/$G301</f>
        <v>0</v>
      </c>
      <c r="I303" s="125">
        <f t="shared" si="78"/>
        <v>0</v>
      </c>
      <c r="J303" s="125">
        <f t="shared" si="78"/>
        <v>0</v>
      </c>
      <c r="K303" s="125">
        <f t="shared" si="78"/>
        <v>11.586321830749512</v>
      </c>
      <c r="L303" s="125">
        <f t="shared" si="78"/>
        <v>0</v>
      </c>
      <c r="M303" s="125">
        <f t="shared" si="78"/>
        <v>0</v>
      </c>
      <c r="N303" s="140">
        <f t="shared" si="78"/>
        <v>0</v>
      </c>
      <c r="O303" s="140">
        <f t="shared" si="78"/>
        <v>0</v>
      </c>
      <c r="P303" s="140">
        <f t="shared" si="78"/>
        <v>0</v>
      </c>
      <c r="Q303" s="140">
        <f t="shared" si="78"/>
        <v>0</v>
      </c>
      <c r="R303" s="140">
        <f t="shared" si="78"/>
        <v>0</v>
      </c>
      <c r="S303" s="140">
        <f t="shared" si="78"/>
        <v>0</v>
      </c>
      <c r="T303" s="134"/>
      <c r="U303" s="120"/>
      <c r="V303" s="120"/>
      <c r="W303" s="146"/>
      <c r="X303" s="120"/>
      <c r="Y303" s="146"/>
    </row>
    <row r="304" spans="1:25" ht="18">
      <c r="A304" s="123"/>
      <c r="B304" s="144" t="s">
        <v>16478</v>
      </c>
      <c r="C304" s="123"/>
    </row>
    <row r="305" spans="1:25" ht="18">
      <c r="A305" s="143"/>
      <c r="B305" s="132" t="s">
        <v>16478</v>
      </c>
      <c r="C305" s="120" t="s">
        <v>16643</v>
      </c>
      <c r="D305" s="120"/>
      <c r="E305" s="120">
        <v>50</v>
      </c>
      <c r="F305" s="120">
        <v>5</v>
      </c>
      <c r="G305" s="124">
        <f>(F305*E305)</f>
        <v>250</v>
      </c>
      <c r="H305" s="125"/>
      <c r="I305" s="125"/>
      <c r="J305" s="125"/>
      <c r="K305" s="125"/>
      <c r="L305" s="125"/>
      <c r="M305" s="125"/>
      <c r="N305" s="125"/>
      <c r="O305" s="125"/>
      <c r="P305" s="125"/>
      <c r="Q305" s="125"/>
      <c r="R305" s="125"/>
      <c r="S305" s="123"/>
      <c r="T305" s="120">
        <v>12</v>
      </c>
      <c r="U305" s="120">
        <v>2</v>
      </c>
      <c r="V305" s="126">
        <f>U305/T305</f>
        <v>0.16666666666666666</v>
      </c>
      <c r="W305" s="146">
        <f>AVERAGE(H307:S307)</f>
        <v>1.9074265162150066</v>
      </c>
      <c r="X305" s="125">
        <f>STDEV(H307:S307)</f>
        <v>4.4833546292760484</v>
      </c>
      <c r="Y305" s="146">
        <f>MEDIAN(H307:S307)</f>
        <v>0</v>
      </c>
    </row>
    <row r="306" spans="1:25" ht="18">
      <c r="A306" s="143"/>
      <c r="B306" s="144" t="s">
        <v>16478</v>
      </c>
      <c r="C306" s="120"/>
      <c r="D306" s="120"/>
      <c r="E306" s="120"/>
      <c r="F306" s="120"/>
      <c r="G306" s="131" t="s">
        <v>16580</v>
      </c>
      <c r="H306" s="132">
        <v>0</v>
      </c>
      <c r="I306" s="132">
        <v>0</v>
      </c>
      <c r="J306" s="132">
        <v>0</v>
      </c>
      <c r="K306" s="132">
        <v>0</v>
      </c>
      <c r="L306" s="133">
        <v>2.5648818016052246</v>
      </c>
      <c r="M306" s="133">
        <v>3.1573977470397949</v>
      </c>
      <c r="N306" s="132">
        <v>0</v>
      </c>
      <c r="O306" s="132">
        <v>0</v>
      </c>
      <c r="P306" s="132">
        <v>0</v>
      </c>
      <c r="Q306" s="132">
        <v>0</v>
      </c>
      <c r="R306" s="132">
        <v>0</v>
      </c>
      <c r="S306" s="132">
        <v>0</v>
      </c>
      <c r="T306" s="134"/>
      <c r="U306" s="120"/>
      <c r="V306" s="120"/>
      <c r="W306" s="146"/>
      <c r="X306" s="120"/>
      <c r="Y306" s="146"/>
    </row>
    <row r="307" spans="1:25" ht="18">
      <c r="A307" s="120"/>
      <c r="B307" s="132" t="s">
        <v>16478</v>
      </c>
      <c r="C307" s="120"/>
      <c r="D307" s="120"/>
      <c r="E307" s="120"/>
      <c r="F307" s="120"/>
      <c r="G307" s="135" t="s">
        <v>16581</v>
      </c>
      <c r="H307" s="125">
        <f t="shared" ref="H307:S307" si="79">1000*H306/$G305</f>
        <v>0</v>
      </c>
      <c r="I307" s="125">
        <f t="shared" si="79"/>
        <v>0</v>
      </c>
      <c r="J307" s="125">
        <f t="shared" si="79"/>
        <v>0</v>
      </c>
      <c r="K307" s="125">
        <f t="shared" si="79"/>
        <v>0</v>
      </c>
      <c r="L307" s="125">
        <f t="shared" si="79"/>
        <v>10.259527206420898</v>
      </c>
      <c r="M307" s="125">
        <f t="shared" si="79"/>
        <v>12.62959098815918</v>
      </c>
      <c r="N307" s="140">
        <f t="shared" si="79"/>
        <v>0</v>
      </c>
      <c r="O307" s="140">
        <f t="shared" si="79"/>
        <v>0</v>
      </c>
      <c r="P307" s="140">
        <f t="shared" si="79"/>
        <v>0</v>
      </c>
      <c r="Q307" s="140">
        <f t="shared" si="79"/>
        <v>0</v>
      </c>
      <c r="R307" s="140">
        <f t="shared" si="79"/>
        <v>0</v>
      </c>
      <c r="S307" s="140">
        <f t="shared" si="79"/>
        <v>0</v>
      </c>
      <c r="T307" s="134"/>
      <c r="U307" s="120"/>
      <c r="V307" s="120"/>
      <c r="W307" s="146"/>
      <c r="X307" s="120"/>
      <c r="Y307" s="146"/>
    </row>
    <row r="308" spans="1:25" ht="18">
      <c r="A308" s="123"/>
      <c r="B308" s="144" t="s">
        <v>16478</v>
      </c>
      <c r="C308" s="123"/>
      <c r="D308" s="120"/>
      <c r="E308" s="120"/>
      <c r="F308" s="120"/>
      <c r="G308" s="124"/>
      <c r="H308" s="125"/>
      <c r="I308" s="125"/>
      <c r="J308" s="125"/>
      <c r="K308" s="125"/>
      <c r="L308" s="125"/>
      <c r="M308" s="125"/>
      <c r="N308" s="125"/>
      <c r="O308" s="125"/>
      <c r="P308" s="125"/>
      <c r="Q308" s="125"/>
      <c r="R308" s="125"/>
      <c r="S308" s="123"/>
      <c r="T308" s="120"/>
      <c r="U308" s="120"/>
      <c r="V308" s="126"/>
      <c r="W308" s="146"/>
      <c r="X308" s="125"/>
      <c r="Y308" s="146"/>
    </row>
    <row r="309" spans="1:25" ht="18">
      <c r="A309" s="143"/>
      <c r="B309" s="132" t="s">
        <v>16478</v>
      </c>
      <c r="C309" s="120" t="s">
        <v>16644</v>
      </c>
      <c r="D309" s="120"/>
      <c r="E309" s="120">
        <v>50</v>
      </c>
      <c r="F309" s="120">
        <v>5</v>
      </c>
      <c r="G309" s="124">
        <f>(F309*E309)</f>
        <v>250</v>
      </c>
      <c r="H309" s="125"/>
      <c r="I309" s="125"/>
      <c r="J309" s="125"/>
      <c r="K309" s="125"/>
      <c r="L309" s="125"/>
      <c r="M309" s="125"/>
      <c r="N309" s="125"/>
      <c r="O309" s="125"/>
      <c r="P309" s="125"/>
      <c r="Q309" s="125"/>
      <c r="R309" s="125"/>
      <c r="S309" s="123"/>
      <c r="T309" s="120">
        <v>12</v>
      </c>
      <c r="U309" s="120">
        <v>8</v>
      </c>
      <c r="V309" s="126">
        <f>U309/T309</f>
        <v>0.66666666666666663</v>
      </c>
      <c r="W309" s="146">
        <f>AVERAGE(H311:S311)</f>
        <v>16.350754261016846</v>
      </c>
      <c r="X309" s="125">
        <f>STDEV(H311:S311)</f>
        <v>15.616348522760227</v>
      </c>
      <c r="Y309" s="146">
        <f>MEDIAN(H311:S311)</f>
        <v>12.265166759490967</v>
      </c>
    </row>
    <row r="310" spans="1:25" ht="18">
      <c r="A310" s="143"/>
      <c r="B310" s="144" t="s">
        <v>16478</v>
      </c>
      <c r="C310" s="120"/>
      <c r="D310" s="120"/>
      <c r="E310" s="120"/>
      <c r="F310" s="120"/>
      <c r="G310" s="131" t="s">
        <v>16580</v>
      </c>
      <c r="H310" s="133">
        <v>9.0562229156494141</v>
      </c>
      <c r="I310" s="132">
        <v>0</v>
      </c>
      <c r="J310" s="133">
        <v>2.8270704746246338</v>
      </c>
      <c r="K310" s="133">
        <v>7.1138191223144531</v>
      </c>
      <c r="L310" s="133">
        <v>7.0432858467102051</v>
      </c>
      <c r="M310" s="133">
        <v>0</v>
      </c>
      <c r="N310" s="133">
        <v>0</v>
      </c>
      <c r="O310" s="133">
        <v>10.925412178039551</v>
      </c>
      <c r="P310" s="133">
        <v>2.2567007541656494</v>
      </c>
      <c r="Q310" s="133">
        <v>6.5242385864257812</v>
      </c>
      <c r="R310" s="133">
        <v>0</v>
      </c>
      <c r="S310" s="133">
        <v>3.3055129051208496</v>
      </c>
      <c r="T310" s="134"/>
      <c r="U310" s="120"/>
      <c r="V310" s="120"/>
      <c r="W310" s="146"/>
      <c r="X310" s="120"/>
      <c r="Y310" s="146"/>
    </row>
    <row r="311" spans="1:25" ht="18">
      <c r="A311" s="120"/>
      <c r="B311" s="132" t="s">
        <v>16478</v>
      </c>
      <c r="C311" s="120"/>
      <c r="D311" s="120"/>
      <c r="E311" s="120"/>
      <c r="F311" s="120"/>
      <c r="G311" s="135" t="s">
        <v>16581</v>
      </c>
      <c r="H311" s="125">
        <f t="shared" ref="H311:S311" si="80">1000*H310/$G309</f>
        <v>36.224891662597656</v>
      </c>
      <c r="I311" s="125">
        <f t="shared" si="80"/>
        <v>0</v>
      </c>
      <c r="J311" s="125">
        <f t="shared" si="80"/>
        <v>11.308281898498535</v>
      </c>
      <c r="K311" s="125">
        <f t="shared" si="80"/>
        <v>28.455276489257812</v>
      </c>
      <c r="L311" s="125">
        <f t="shared" si="80"/>
        <v>28.17314338684082</v>
      </c>
      <c r="M311" s="125">
        <f t="shared" si="80"/>
        <v>0</v>
      </c>
      <c r="N311" s="140">
        <f t="shared" si="80"/>
        <v>0</v>
      </c>
      <c r="O311" s="140">
        <f t="shared" si="80"/>
        <v>43.701648712158203</v>
      </c>
      <c r="P311" s="140">
        <f t="shared" si="80"/>
        <v>9.0268030166625977</v>
      </c>
      <c r="Q311" s="140">
        <f t="shared" si="80"/>
        <v>26.096954345703125</v>
      </c>
      <c r="R311" s="140">
        <f t="shared" si="80"/>
        <v>0</v>
      </c>
      <c r="S311" s="140">
        <f t="shared" si="80"/>
        <v>13.222051620483398</v>
      </c>
      <c r="T311" s="134"/>
      <c r="U311" s="120"/>
      <c r="V311" s="120"/>
      <c r="W311" s="146"/>
      <c r="X311" s="120"/>
      <c r="Y311" s="146"/>
    </row>
    <row r="312" spans="1:25" ht="19">
      <c r="B312" s="144" t="s">
        <v>16478</v>
      </c>
      <c r="D312" s="120"/>
      <c r="E312" s="120"/>
      <c r="F312" s="120"/>
      <c r="G312" s="131"/>
      <c r="H312" s="125"/>
      <c r="I312" s="125"/>
      <c r="J312" s="125"/>
      <c r="K312" s="125"/>
      <c r="L312" s="125"/>
      <c r="M312" s="125"/>
      <c r="N312" s="141"/>
      <c r="O312" s="140"/>
      <c r="P312" s="140"/>
      <c r="Q312" s="140"/>
      <c r="R312" s="140"/>
      <c r="S312" s="140"/>
      <c r="T312" s="134"/>
      <c r="U312" s="120"/>
      <c r="V312" s="120"/>
      <c r="W312" s="146"/>
      <c r="X312" s="120"/>
      <c r="Y312" s="146"/>
    </row>
    <row r="313" spans="1:25" ht="18">
      <c r="A313" s="143"/>
      <c r="B313" s="144" t="s">
        <v>16476</v>
      </c>
      <c r="C313" s="120" t="s">
        <v>16637</v>
      </c>
      <c r="D313" s="120"/>
      <c r="E313" s="120">
        <v>50</v>
      </c>
      <c r="F313" s="120">
        <v>5</v>
      </c>
      <c r="G313" s="124">
        <f>(F313*E313)</f>
        <v>250</v>
      </c>
      <c r="H313" s="125"/>
      <c r="I313" s="125"/>
      <c r="J313" s="125"/>
      <c r="K313" s="125"/>
      <c r="L313" s="125"/>
      <c r="M313" s="125"/>
      <c r="N313" s="125"/>
      <c r="O313" s="125"/>
      <c r="P313" s="125"/>
      <c r="Q313" s="125"/>
      <c r="R313" s="125"/>
      <c r="S313" s="123"/>
      <c r="T313" s="120">
        <v>12</v>
      </c>
      <c r="U313" s="120">
        <v>0</v>
      </c>
      <c r="V313" s="126">
        <f>U313/T313</f>
        <v>0</v>
      </c>
      <c r="W313" s="146">
        <f>AVERAGE(H315:S315)</f>
        <v>0</v>
      </c>
      <c r="X313" s="125">
        <f>STDEV(H315:S315)</f>
        <v>0</v>
      </c>
      <c r="Y313" s="146">
        <f>MEDIAN(H315:S315)</f>
        <v>0</v>
      </c>
    </row>
    <row r="314" spans="1:25" ht="19">
      <c r="A314" s="143"/>
      <c r="B314" s="132" t="s">
        <v>16476</v>
      </c>
      <c r="C314" s="120"/>
      <c r="D314" s="120"/>
      <c r="E314" s="120"/>
      <c r="F314" s="120"/>
      <c r="G314" s="131" t="s">
        <v>16580</v>
      </c>
      <c r="H314" s="125">
        <v>0</v>
      </c>
      <c r="I314" s="125">
        <v>0</v>
      </c>
      <c r="J314" s="125">
        <v>0</v>
      </c>
      <c r="K314" s="125">
        <v>0</v>
      </c>
      <c r="L314" s="125">
        <v>0</v>
      </c>
      <c r="M314" s="125">
        <v>0</v>
      </c>
      <c r="N314" s="141">
        <v>0</v>
      </c>
      <c r="O314" s="140">
        <v>0</v>
      </c>
      <c r="P314" s="140">
        <v>0</v>
      </c>
      <c r="Q314" s="140">
        <v>0</v>
      </c>
      <c r="R314" s="140">
        <v>0</v>
      </c>
      <c r="S314" s="140">
        <v>0</v>
      </c>
      <c r="T314" s="134"/>
      <c r="U314" s="120"/>
      <c r="V314" s="120"/>
      <c r="W314" s="146"/>
      <c r="X314" s="120"/>
      <c r="Y314" s="146"/>
    </row>
    <row r="315" spans="1:25" ht="18">
      <c r="A315" s="120"/>
      <c r="B315" s="144" t="s">
        <v>16476</v>
      </c>
      <c r="C315" s="120"/>
      <c r="D315" s="120"/>
      <c r="E315" s="120"/>
      <c r="F315" s="120"/>
      <c r="G315" s="135" t="s">
        <v>16581</v>
      </c>
      <c r="H315" s="125">
        <f t="shared" ref="H315:S315" si="81">1000*H314/$G313</f>
        <v>0</v>
      </c>
      <c r="I315" s="125">
        <f t="shared" si="81"/>
        <v>0</v>
      </c>
      <c r="J315" s="125">
        <f t="shared" si="81"/>
        <v>0</v>
      </c>
      <c r="K315" s="125">
        <f t="shared" si="81"/>
        <v>0</v>
      </c>
      <c r="L315" s="125">
        <f t="shared" si="81"/>
        <v>0</v>
      </c>
      <c r="M315" s="125">
        <f t="shared" si="81"/>
        <v>0</v>
      </c>
      <c r="N315" s="140">
        <f t="shared" si="81"/>
        <v>0</v>
      </c>
      <c r="O315" s="140">
        <f t="shared" si="81"/>
        <v>0</v>
      </c>
      <c r="P315" s="140">
        <f t="shared" si="81"/>
        <v>0</v>
      </c>
      <c r="Q315" s="140">
        <f t="shared" si="81"/>
        <v>0</v>
      </c>
      <c r="R315" s="140">
        <f t="shared" si="81"/>
        <v>0</v>
      </c>
      <c r="S315" s="140">
        <f t="shared" si="81"/>
        <v>0</v>
      </c>
      <c r="T315" s="134"/>
      <c r="U315" s="120"/>
      <c r="V315" s="120"/>
      <c r="W315" s="146"/>
      <c r="X315" s="120"/>
      <c r="Y315" s="146"/>
    </row>
    <row r="316" spans="1:25" ht="18">
      <c r="A316" s="123"/>
      <c r="B316" s="132" t="s">
        <v>16476</v>
      </c>
      <c r="C316" s="123"/>
    </row>
    <row r="317" spans="1:25" ht="18">
      <c r="A317" s="143"/>
      <c r="B317" s="144" t="s">
        <v>16476</v>
      </c>
      <c r="C317" s="120" t="s">
        <v>16643</v>
      </c>
      <c r="D317" s="120"/>
      <c r="E317" s="120">
        <v>50</v>
      </c>
      <c r="F317" s="120">
        <v>5</v>
      </c>
      <c r="G317" s="124">
        <f>(F317*E317)</f>
        <v>250</v>
      </c>
      <c r="H317" s="125"/>
      <c r="I317" s="125"/>
      <c r="J317" s="125"/>
      <c r="K317" s="125"/>
      <c r="L317" s="125"/>
      <c r="M317" s="125"/>
      <c r="N317" s="125"/>
      <c r="O317" s="125"/>
      <c r="P317" s="125"/>
      <c r="Q317" s="125"/>
      <c r="R317" s="125"/>
      <c r="S317" s="123"/>
      <c r="T317" s="120">
        <v>12</v>
      </c>
      <c r="U317" s="120">
        <v>0</v>
      </c>
      <c r="V317" s="126">
        <f>U317/T317</f>
        <v>0</v>
      </c>
      <c r="W317" s="146">
        <f>AVERAGE(H319:S319)</f>
        <v>0</v>
      </c>
      <c r="X317" s="125">
        <f>STDEV(H319:S319)</f>
        <v>0</v>
      </c>
      <c r="Y317" s="146">
        <f>MEDIAN(H319:S319)</f>
        <v>0</v>
      </c>
    </row>
    <row r="318" spans="1:25" ht="19">
      <c r="A318" s="143"/>
      <c r="B318" s="132" t="s">
        <v>16476</v>
      </c>
      <c r="C318" s="120"/>
      <c r="D318" s="120"/>
      <c r="E318" s="120"/>
      <c r="F318" s="120"/>
      <c r="G318" s="131" t="s">
        <v>16580</v>
      </c>
      <c r="H318" s="125">
        <v>0</v>
      </c>
      <c r="I318" s="125">
        <v>0</v>
      </c>
      <c r="J318" s="125">
        <v>0</v>
      </c>
      <c r="K318" s="125">
        <v>0</v>
      </c>
      <c r="L318" s="125">
        <v>0</v>
      </c>
      <c r="M318" s="125">
        <v>0</v>
      </c>
      <c r="N318" s="141">
        <v>0</v>
      </c>
      <c r="O318" s="140">
        <v>0</v>
      </c>
      <c r="P318" s="140">
        <v>0</v>
      </c>
      <c r="Q318" s="140">
        <v>0</v>
      </c>
      <c r="R318" s="140">
        <v>0</v>
      </c>
      <c r="S318" s="140">
        <v>0</v>
      </c>
      <c r="T318" s="134"/>
      <c r="U318" s="120"/>
      <c r="V318" s="120"/>
      <c r="W318" s="146"/>
      <c r="X318" s="120"/>
      <c r="Y318" s="146"/>
    </row>
    <row r="319" spans="1:25" ht="18">
      <c r="A319" s="120"/>
      <c r="B319" s="144" t="s">
        <v>16476</v>
      </c>
      <c r="C319" s="120"/>
      <c r="D319" s="120"/>
      <c r="E319" s="120"/>
      <c r="F319" s="120"/>
      <c r="G319" s="135" t="s">
        <v>16581</v>
      </c>
      <c r="H319" s="125">
        <f t="shared" ref="H319:S319" si="82">1000*H318/$G317</f>
        <v>0</v>
      </c>
      <c r="I319" s="125">
        <f t="shared" si="82"/>
        <v>0</v>
      </c>
      <c r="J319" s="125">
        <f t="shared" si="82"/>
        <v>0</v>
      </c>
      <c r="K319" s="125">
        <f t="shared" si="82"/>
        <v>0</v>
      </c>
      <c r="L319" s="125">
        <f t="shared" si="82"/>
        <v>0</v>
      </c>
      <c r="M319" s="125">
        <f t="shared" si="82"/>
        <v>0</v>
      </c>
      <c r="N319" s="140">
        <f t="shared" si="82"/>
        <v>0</v>
      </c>
      <c r="O319" s="140">
        <f t="shared" si="82"/>
        <v>0</v>
      </c>
      <c r="P319" s="140">
        <f t="shared" si="82"/>
        <v>0</v>
      </c>
      <c r="Q319" s="140">
        <f t="shared" si="82"/>
        <v>0</v>
      </c>
      <c r="R319" s="140">
        <f t="shared" si="82"/>
        <v>0</v>
      </c>
      <c r="S319" s="140">
        <f t="shared" si="82"/>
        <v>0</v>
      </c>
      <c r="T319" s="134"/>
      <c r="U319" s="120"/>
      <c r="V319" s="120"/>
      <c r="W319" s="146"/>
      <c r="X319" s="120"/>
      <c r="Y319" s="146"/>
    </row>
    <row r="320" spans="1:25" ht="18">
      <c r="A320" s="123"/>
      <c r="B320" s="132" t="s">
        <v>16476</v>
      </c>
      <c r="C320" s="123"/>
    </row>
    <row r="321" spans="1:25" ht="18">
      <c r="A321" s="143"/>
      <c r="B321" s="144" t="s">
        <v>16476</v>
      </c>
      <c r="C321" s="120" t="s">
        <v>16644</v>
      </c>
      <c r="D321" s="120"/>
      <c r="E321" s="120">
        <v>50</v>
      </c>
      <c r="F321" s="120">
        <v>5</v>
      </c>
      <c r="G321" s="124">
        <f>(F321*E321)</f>
        <v>250</v>
      </c>
      <c r="H321" s="125"/>
      <c r="I321" s="125"/>
      <c r="J321" s="125"/>
      <c r="K321" s="125"/>
      <c r="L321" s="125"/>
      <c r="M321" s="125"/>
      <c r="N321" s="125"/>
      <c r="O321" s="125"/>
      <c r="P321" s="125"/>
      <c r="Q321" s="125"/>
      <c r="R321" s="125"/>
      <c r="S321" s="123"/>
      <c r="T321" s="120">
        <v>12</v>
      </c>
      <c r="U321" s="120">
        <v>0</v>
      </c>
      <c r="V321" s="126">
        <f>U321/T321</f>
        <v>0</v>
      </c>
      <c r="W321" s="146">
        <f>AVERAGE(H323:S323)</f>
        <v>0</v>
      </c>
      <c r="X321" s="125">
        <f>STDEV(H323:S323)</f>
        <v>0</v>
      </c>
      <c r="Y321" s="146">
        <f>MEDIAN(H323:S323)</f>
        <v>0</v>
      </c>
    </row>
    <row r="322" spans="1:25" ht="19">
      <c r="A322" s="143"/>
      <c r="B322" s="132" t="s">
        <v>16476</v>
      </c>
      <c r="C322" s="120"/>
      <c r="D322" s="120"/>
      <c r="E322" s="120"/>
      <c r="F322" s="120"/>
      <c r="G322" s="131" t="s">
        <v>16580</v>
      </c>
      <c r="H322" s="125">
        <v>0</v>
      </c>
      <c r="I322" s="125">
        <v>0</v>
      </c>
      <c r="J322" s="125">
        <v>0</v>
      </c>
      <c r="K322" s="125">
        <v>0</v>
      </c>
      <c r="L322" s="125">
        <v>0</v>
      </c>
      <c r="M322" s="125">
        <v>0</v>
      </c>
      <c r="N322" s="141">
        <v>0</v>
      </c>
      <c r="O322" s="140">
        <v>0</v>
      </c>
      <c r="P322" s="140">
        <v>0</v>
      </c>
      <c r="Q322" s="140">
        <v>0</v>
      </c>
      <c r="R322" s="140">
        <v>0</v>
      </c>
      <c r="S322" s="140">
        <v>0</v>
      </c>
      <c r="T322" s="134"/>
      <c r="U322" s="120"/>
      <c r="V322" s="120"/>
      <c r="W322" s="146"/>
      <c r="X322" s="120"/>
      <c r="Y322" s="146"/>
    </row>
    <row r="323" spans="1:25" ht="18">
      <c r="A323" s="120"/>
      <c r="B323" s="144" t="s">
        <v>16476</v>
      </c>
      <c r="C323" s="120"/>
      <c r="D323" s="120"/>
      <c r="E323" s="120"/>
      <c r="F323" s="120"/>
      <c r="G323" s="135" t="s">
        <v>16581</v>
      </c>
      <c r="H323" s="125">
        <f t="shared" ref="H323:S323" si="83">1000*H322/$G321</f>
        <v>0</v>
      </c>
      <c r="I323" s="125">
        <f t="shared" si="83"/>
        <v>0</v>
      </c>
      <c r="J323" s="125">
        <f t="shared" si="83"/>
        <v>0</v>
      </c>
      <c r="K323" s="125">
        <f t="shared" si="83"/>
        <v>0</v>
      </c>
      <c r="L323" s="125">
        <f t="shared" si="83"/>
        <v>0</v>
      </c>
      <c r="M323" s="125">
        <f t="shared" si="83"/>
        <v>0</v>
      </c>
      <c r="N323" s="140">
        <f t="shared" si="83"/>
        <v>0</v>
      </c>
      <c r="O323" s="140">
        <f t="shared" si="83"/>
        <v>0</v>
      </c>
      <c r="P323" s="140">
        <f t="shared" si="83"/>
        <v>0</v>
      </c>
      <c r="Q323" s="140">
        <f t="shared" si="83"/>
        <v>0</v>
      </c>
      <c r="R323" s="140">
        <f t="shared" si="83"/>
        <v>0</v>
      </c>
      <c r="S323" s="140">
        <f t="shared" si="83"/>
        <v>0</v>
      </c>
      <c r="T323" s="134"/>
      <c r="U323" s="120"/>
      <c r="V323" s="120"/>
      <c r="W323" s="146"/>
      <c r="X323" s="120"/>
      <c r="Y323" s="146"/>
    </row>
    <row r="324" spans="1:25" ht="18">
      <c r="A324" s="142"/>
      <c r="B324" s="144" t="s">
        <v>16480</v>
      </c>
      <c r="C324" s="120" t="s">
        <v>16635</v>
      </c>
      <c r="D324" s="120"/>
      <c r="E324" s="120">
        <v>50</v>
      </c>
      <c r="F324" s="120">
        <v>5</v>
      </c>
      <c r="G324" s="124">
        <f>(F324*E324)</f>
        <v>250</v>
      </c>
      <c r="H324" s="125"/>
      <c r="I324" s="125"/>
      <c r="J324" s="125"/>
      <c r="K324" s="125"/>
      <c r="L324" s="125"/>
      <c r="M324" s="125"/>
      <c r="N324" s="125"/>
      <c r="O324" s="125"/>
      <c r="P324" s="125"/>
      <c r="Q324" s="125"/>
      <c r="R324" s="125"/>
      <c r="S324" s="123"/>
      <c r="T324" s="120">
        <v>12</v>
      </c>
      <c r="U324" s="120">
        <v>1</v>
      </c>
      <c r="V324" s="126">
        <f>U324/T324</f>
        <v>8.3333333333333329E-2</v>
      </c>
      <c r="W324" s="146">
        <f>AVERAGE(H326:S326)</f>
        <v>1.1699104309082031</v>
      </c>
      <c r="X324" s="125">
        <f>STDEV(H326:S326)</f>
        <v>4.0526886132756132</v>
      </c>
      <c r="Y324" s="146">
        <f>MEDIAN(H326:S326)</f>
        <v>0</v>
      </c>
    </row>
    <row r="325" spans="1:25" ht="18">
      <c r="A325" s="143"/>
      <c r="B325" s="132" t="s">
        <v>16480</v>
      </c>
      <c r="C325" s="120"/>
      <c r="D325" s="120"/>
      <c r="E325" s="120"/>
      <c r="F325" s="120"/>
      <c r="G325" s="131" t="s">
        <v>16580</v>
      </c>
      <c r="H325" s="132">
        <v>0</v>
      </c>
      <c r="I325" s="132">
        <v>0</v>
      </c>
      <c r="J325" s="132">
        <v>0</v>
      </c>
      <c r="K325" s="132">
        <v>0</v>
      </c>
      <c r="L325" s="132">
        <v>0</v>
      </c>
      <c r="M325" s="132">
        <v>0</v>
      </c>
      <c r="N325" s="132">
        <v>0</v>
      </c>
      <c r="O325" s="132">
        <v>0</v>
      </c>
      <c r="P325" s="133">
        <v>3.5097312927246094</v>
      </c>
      <c r="Q325" s="132">
        <v>0</v>
      </c>
      <c r="R325" s="132">
        <v>0</v>
      </c>
      <c r="S325" s="132">
        <v>0</v>
      </c>
      <c r="T325" s="134"/>
      <c r="U325" s="120"/>
      <c r="V325" s="120"/>
      <c r="W325" s="146"/>
      <c r="X325" s="120"/>
      <c r="Y325" s="146"/>
    </row>
    <row r="326" spans="1:25" ht="18">
      <c r="A326" s="120"/>
      <c r="B326" s="144" t="s">
        <v>16480</v>
      </c>
      <c r="C326" s="120"/>
      <c r="D326" s="120"/>
      <c r="E326" s="120"/>
      <c r="F326" s="120"/>
      <c r="G326" s="135" t="s">
        <v>16581</v>
      </c>
      <c r="H326" s="125">
        <f t="shared" ref="H326:S326" si="84">1000*H325/$G324</f>
        <v>0</v>
      </c>
      <c r="I326" s="125">
        <f t="shared" si="84"/>
        <v>0</v>
      </c>
      <c r="J326" s="125">
        <f t="shared" si="84"/>
        <v>0</v>
      </c>
      <c r="K326" s="125">
        <f t="shared" si="84"/>
        <v>0</v>
      </c>
      <c r="L326" s="125">
        <f t="shared" si="84"/>
        <v>0</v>
      </c>
      <c r="M326" s="125">
        <f t="shared" si="84"/>
        <v>0</v>
      </c>
      <c r="N326" s="140">
        <f t="shared" si="84"/>
        <v>0</v>
      </c>
      <c r="O326" s="140">
        <f t="shared" si="84"/>
        <v>0</v>
      </c>
      <c r="P326" s="140">
        <f t="shared" si="84"/>
        <v>14.038925170898438</v>
      </c>
      <c r="Q326" s="140">
        <f t="shared" si="84"/>
        <v>0</v>
      </c>
      <c r="R326" s="140">
        <f t="shared" si="84"/>
        <v>0</v>
      </c>
      <c r="S326" s="140">
        <f t="shared" si="84"/>
        <v>0</v>
      </c>
      <c r="T326" s="134"/>
      <c r="U326" s="120"/>
      <c r="V326" s="120"/>
      <c r="W326" s="146"/>
      <c r="X326" s="120"/>
      <c r="Y326" s="146"/>
    </row>
    <row r="327" spans="1:25" ht="18">
      <c r="A327" s="123"/>
      <c r="B327" s="132" t="s">
        <v>16480</v>
      </c>
      <c r="C327" s="123"/>
    </row>
    <row r="328" spans="1:25" ht="18">
      <c r="A328" s="143"/>
      <c r="B328" s="144" t="s">
        <v>16479</v>
      </c>
      <c r="C328" s="120" t="s">
        <v>16637</v>
      </c>
      <c r="D328" s="120"/>
      <c r="E328" s="120">
        <v>50</v>
      </c>
      <c r="F328" s="120">
        <v>5</v>
      </c>
      <c r="G328" s="124">
        <f>(F328*E328)</f>
        <v>250</v>
      </c>
      <c r="H328" s="125"/>
      <c r="I328" s="125"/>
      <c r="J328" s="125"/>
      <c r="K328" s="125"/>
      <c r="L328" s="125"/>
      <c r="M328" s="125"/>
      <c r="N328" s="125"/>
      <c r="O328" s="125"/>
      <c r="P328" s="125"/>
      <c r="Q328" s="125"/>
      <c r="R328" s="125"/>
      <c r="S328" s="123"/>
      <c r="T328" s="120">
        <v>12</v>
      </c>
      <c r="U328" s="120">
        <v>3</v>
      </c>
      <c r="V328" s="126">
        <f>U328/T328</f>
        <v>0.25</v>
      </c>
      <c r="W328" s="146">
        <f>AVERAGE(H330:S330)</f>
        <v>3.7905639807383218</v>
      </c>
      <c r="X328" s="125">
        <f>STDEV(H330:S330)</f>
        <v>6.8660208124744857</v>
      </c>
      <c r="Y328" s="146">
        <f>MEDIAN(H330:S330)</f>
        <v>0</v>
      </c>
    </row>
    <row r="329" spans="1:25" ht="18">
      <c r="A329" s="143"/>
      <c r="B329" s="132" t="s">
        <v>16479</v>
      </c>
      <c r="C329" s="120"/>
      <c r="D329" s="120"/>
      <c r="E329" s="120"/>
      <c r="F329" s="120"/>
      <c r="G329" s="131" t="s">
        <v>16580</v>
      </c>
      <c r="H329" s="132">
        <v>0</v>
      </c>
      <c r="I329" s="132">
        <v>0</v>
      </c>
      <c r="J329" s="132">
        <v>0</v>
      </c>
      <c r="K329" s="132">
        <v>0</v>
      </c>
      <c r="L329" s="133">
        <v>3.6237747669219971</v>
      </c>
      <c r="M329" s="133">
        <v>4.0148820877075195</v>
      </c>
      <c r="N329" s="132">
        <v>0</v>
      </c>
      <c r="O329" s="132">
        <v>0</v>
      </c>
      <c r="P329" s="133">
        <v>3.7330350875854492</v>
      </c>
      <c r="Q329" s="133">
        <v>0</v>
      </c>
      <c r="R329" s="133">
        <v>0</v>
      </c>
      <c r="S329" s="132">
        <v>0</v>
      </c>
      <c r="T329" s="134"/>
      <c r="U329" s="120"/>
      <c r="V329" s="120"/>
      <c r="W329" s="146"/>
      <c r="X329" s="120"/>
      <c r="Y329" s="146"/>
    </row>
    <row r="330" spans="1:25" ht="18">
      <c r="A330" s="120"/>
      <c r="B330" s="144" t="s">
        <v>16479</v>
      </c>
      <c r="C330" s="120"/>
      <c r="D330" s="120"/>
      <c r="E330" s="120"/>
      <c r="F330" s="120"/>
      <c r="G330" s="135" t="s">
        <v>16581</v>
      </c>
      <c r="H330" s="125">
        <f t="shared" ref="H330:S330" si="85">1000*H329/$G328</f>
        <v>0</v>
      </c>
      <c r="I330" s="125">
        <f t="shared" si="85"/>
        <v>0</v>
      </c>
      <c r="J330" s="125">
        <f t="shared" si="85"/>
        <v>0</v>
      </c>
      <c r="K330" s="125">
        <f t="shared" si="85"/>
        <v>0</v>
      </c>
      <c r="L330" s="125">
        <f t="shared" si="85"/>
        <v>14.495099067687988</v>
      </c>
      <c r="M330" s="125">
        <f t="shared" si="85"/>
        <v>16.059528350830078</v>
      </c>
      <c r="N330" s="140">
        <f t="shared" si="85"/>
        <v>0</v>
      </c>
      <c r="O330" s="140">
        <f t="shared" si="85"/>
        <v>0</v>
      </c>
      <c r="P330" s="140">
        <f t="shared" si="85"/>
        <v>14.932140350341797</v>
      </c>
      <c r="Q330" s="140">
        <f t="shared" si="85"/>
        <v>0</v>
      </c>
      <c r="R330" s="140">
        <f t="shared" si="85"/>
        <v>0</v>
      </c>
      <c r="S330" s="140">
        <f t="shared" si="85"/>
        <v>0</v>
      </c>
      <c r="T330" s="134"/>
      <c r="U330" s="120"/>
      <c r="V330" s="120"/>
      <c r="W330" s="146"/>
      <c r="X330" s="120"/>
      <c r="Y330" s="146"/>
    </row>
    <row r="331" spans="1:25" ht="18">
      <c r="A331" s="123"/>
      <c r="B331" s="132" t="s">
        <v>16479</v>
      </c>
      <c r="C331" s="123"/>
      <c r="D331" s="120"/>
      <c r="E331" s="120"/>
      <c r="F331" s="120"/>
      <c r="G331" s="124"/>
      <c r="H331" s="125"/>
      <c r="I331" s="125"/>
      <c r="J331" s="125"/>
      <c r="K331" s="125"/>
      <c r="L331" s="125"/>
      <c r="M331" s="125"/>
      <c r="N331" s="125"/>
      <c r="O331" s="125"/>
      <c r="P331" s="125"/>
      <c r="Q331" s="125"/>
      <c r="R331" s="125"/>
      <c r="S331" s="123"/>
      <c r="T331" s="120"/>
      <c r="U331" s="120"/>
      <c r="V331" s="126"/>
      <c r="W331" s="146"/>
      <c r="X331" s="125"/>
      <c r="Y331" s="146"/>
    </row>
    <row r="332" spans="1:25" ht="18">
      <c r="A332" s="143"/>
      <c r="B332" s="144" t="s">
        <v>16480</v>
      </c>
      <c r="C332" s="120" t="s">
        <v>16637</v>
      </c>
      <c r="D332" s="120"/>
      <c r="E332" s="120">
        <v>50</v>
      </c>
      <c r="F332" s="120">
        <v>5</v>
      </c>
      <c r="G332" s="124">
        <f>(F332*E332)</f>
        <v>250</v>
      </c>
      <c r="H332" s="125"/>
      <c r="I332" s="125"/>
      <c r="J332" s="125"/>
      <c r="K332" s="125"/>
      <c r="L332" s="125"/>
      <c r="M332" s="125"/>
      <c r="N332" s="125"/>
      <c r="O332" s="125"/>
      <c r="P332" s="125"/>
      <c r="Q332" s="125"/>
      <c r="R332" s="125"/>
      <c r="S332" s="123"/>
      <c r="T332" s="120">
        <v>12</v>
      </c>
      <c r="U332" s="120">
        <v>0</v>
      </c>
      <c r="V332" s="126">
        <f>U332/T332</f>
        <v>0</v>
      </c>
      <c r="W332" s="146">
        <f>AVERAGE(H334:S334)</f>
        <v>0</v>
      </c>
      <c r="X332" s="125">
        <f>STDEV(H334:S334)</f>
        <v>0</v>
      </c>
      <c r="Y332" s="146">
        <f>MEDIAN(H334:S334)</f>
        <v>0</v>
      </c>
    </row>
    <row r="333" spans="1:25" ht="19">
      <c r="A333" s="143"/>
      <c r="B333" s="132" t="s">
        <v>16480</v>
      </c>
      <c r="C333" s="120"/>
      <c r="D333" s="120"/>
      <c r="E333" s="120"/>
      <c r="F333" s="120"/>
      <c r="G333" s="131" t="s">
        <v>16580</v>
      </c>
      <c r="H333" s="125">
        <v>0</v>
      </c>
      <c r="I333" s="125">
        <v>0</v>
      </c>
      <c r="J333" s="125">
        <v>0</v>
      </c>
      <c r="K333" s="125">
        <v>0</v>
      </c>
      <c r="L333" s="125">
        <v>0</v>
      </c>
      <c r="M333" s="125">
        <v>0</v>
      </c>
      <c r="N333" s="141">
        <v>0</v>
      </c>
      <c r="O333" s="140">
        <v>0</v>
      </c>
      <c r="P333" s="140">
        <v>0</v>
      </c>
      <c r="Q333" s="140">
        <v>0</v>
      </c>
      <c r="R333" s="140">
        <v>0</v>
      </c>
      <c r="S333" s="140">
        <v>0</v>
      </c>
      <c r="T333" s="134"/>
      <c r="U333" s="120"/>
      <c r="V333" s="120"/>
      <c r="W333" s="146"/>
      <c r="X333" s="120"/>
      <c r="Y333" s="146"/>
    </row>
    <row r="334" spans="1:25" ht="18">
      <c r="A334" s="120"/>
      <c r="B334" s="144" t="s">
        <v>16480</v>
      </c>
      <c r="C334" s="120"/>
      <c r="D334" s="120"/>
      <c r="E334" s="120"/>
      <c r="F334" s="120"/>
      <c r="G334" s="135" t="s">
        <v>16581</v>
      </c>
      <c r="H334" s="125">
        <f t="shared" ref="H334:S334" si="86">1000*H333/$G332</f>
        <v>0</v>
      </c>
      <c r="I334" s="125">
        <f t="shared" si="86"/>
        <v>0</v>
      </c>
      <c r="J334" s="125">
        <f t="shared" si="86"/>
        <v>0</v>
      </c>
      <c r="K334" s="125">
        <f t="shared" si="86"/>
        <v>0</v>
      </c>
      <c r="L334" s="125">
        <f t="shared" si="86"/>
        <v>0</v>
      </c>
      <c r="M334" s="125">
        <f t="shared" si="86"/>
        <v>0</v>
      </c>
      <c r="N334" s="140">
        <f t="shared" si="86"/>
        <v>0</v>
      </c>
      <c r="O334" s="140">
        <f t="shared" si="86"/>
        <v>0</v>
      </c>
      <c r="P334" s="140">
        <f t="shared" si="86"/>
        <v>0</v>
      </c>
      <c r="Q334" s="140">
        <f t="shared" si="86"/>
        <v>0</v>
      </c>
      <c r="R334" s="140">
        <f t="shared" si="86"/>
        <v>0</v>
      </c>
      <c r="S334" s="140">
        <f t="shared" si="86"/>
        <v>0</v>
      </c>
      <c r="T334" s="134"/>
      <c r="U334" s="120"/>
      <c r="V334" s="120"/>
      <c r="W334" s="146"/>
      <c r="X334" s="120"/>
      <c r="Y334" s="146"/>
    </row>
    <row r="335" spans="1:25" ht="19">
      <c r="B335" s="132" t="s">
        <v>16480</v>
      </c>
      <c r="D335" s="120"/>
      <c r="E335" s="120"/>
      <c r="F335" s="120"/>
      <c r="G335" s="131"/>
      <c r="H335" s="125"/>
      <c r="I335" s="125"/>
      <c r="J335" s="125"/>
      <c r="K335" s="125"/>
      <c r="L335" s="125"/>
      <c r="M335" s="125"/>
      <c r="N335" s="141"/>
      <c r="O335" s="140"/>
      <c r="P335" s="140"/>
      <c r="Q335" s="140"/>
      <c r="R335" s="140"/>
      <c r="S335" s="140"/>
      <c r="T335" s="134"/>
      <c r="U335" s="120"/>
      <c r="V335" s="120"/>
      <c r="W335" s="146"/>
      <c r="X335" s="120"/>
      <c r="Y335" s="146"/>
    </row>
    <row r="336" spans="1:25" ht="18">
      <c r="A336" s="143"/>
      <c r="B336" s="144" t="s">
        <v>16480</v>
      </c>
      <c r="C336" s="120" t="s">
        <v>16643</v>
      </c>
      <c r="D336" s="120"/>
      <c r="E336" s="120">
        <v>50</v>
      </c>
      <c r="F336" s="120">
        <v>5</v>
      </c>
      <c r="G336" s="124">
        <f>(F336*E336)</f>
        <v>250</v>
      </c>
      <c r="H336" s="125"/>
      <c r="I336" s="125"/>
      <c r="J336" s="125"/>
      <c r="K336" s="125"/>
      <c r="L336" s="125"/>
      <c r="M336" s="125"/>
      <c r="N336" s="125"/>
      <c r="O336" s="125"/>
      <c r="P336" s="125"/>
      <c r="Q336" s="125"/>
      <c r="R336" s="125"/>
      <c r="S336" s="123"/>
      <c r="T336" s="120">
        <v>12</v>
      </c>
      <c r="U336" s="120">
        <v>2</v>
      </c>
      <c r="V336" s="126">
        <f>U336/T336</f>
        <v>0.16666666666666666</v>
      </c>
      <c r="W336" s="146">
        <f>AVERAGE(H338:S338)</f>
        <v>2.1579752763112388</v>
      </c>
      <c r="X336" s="125">
        <f>STDEV(H338:S338)</f>
        <v>5.1129417080652209</v>
      </c>
      <c r="Y336" s="146">
        <f>MEDIAN(H338:S338)</f>
        <v>0</v>
      </c>
    </row>
    <row r="337" spans="1:25" ht="18">
      <c r="A337" s="143"/>
      <c r="B337" s="132" t="s">
        <v>16480</v>
      </c>
      <c r="C337" s="120"/>
      <c r="D337" s="120"/>
      <c r="E337" s="120"/>
      <c r="F337" s="120"/>
      <c r="G337" s="131" t="s">
        <v>16580</v>
      </c>
      <c r="H337" s="132">
        <v>0</v>
      </c>
      <c r="I337" s="133">
        <v>3.7417049407958984</v>
      </c>
      <c r="J337" s="132">
        <v>0</v>
      </c>
      <c r="K337" s="132">
        <v>0</v>
      </c>
      <c r="L337" s="133">
        <v>2.7322208881378174</v>
      </c>
      <c r="M337" s="132">
        <v>0</v>
      </c>
      <c r="N337" s="132">
        <v>0</v>
      </c>
      <c r="O337" s="132">
        <v>0</v>
      </c>
      <c r="P337" s="132">
        <v>0</v>
      </c>
      <c r="Q337" s="132">
        <v>0</v>
      </c>
      <c r="R337" s="132">
        <v>0</v>
      </c>
      <c r="S337" s="132">
        <v>0</v>
      </c>
      <c r="T337" s="134"/>
      <c r="U337" s="120"/>
      <c r="V337" s="120"/>
      <c r="W337" s="146"/>
      <c r="X337" s="120"/>
      <c r="Y337" s="146"/>
    </row>
    <row r="338" spans="1:25" ht="18">
      <c r="A338" s="120"/>
      <c r="B338" s="144" t="s">
        <v>16480</v>
      </c>
      <c r="C338" s="120"/>
      <c r="D338" s="120"/>
      <c r="E338" s="120"/>
      <c r="F338" s="120"/>
      <c r="G338" s="135" t="s">
        <v>16581</v>
      </c>
      <c r="H338" s="125">
        <f t="shared" ref="H338:S338" si="87">1000*H337/$G336</f>
        <v>0</v>
      </c>
      <c r="I338" s="125">
        <f t="shared" si="87"/>
        <v>14.966819763183594</v>
      </c>
      <c r="J338" s="125">
        <f t="shared" si="87"/>
        <v>0</v>
      </c>
      <c r="K338" s="125">
        <f t="shared" si="87"/>
        <v>0</v>
      </c>
      <c r="L338" s="125">
        <f t="shared" si="87"/>
        <v>10.92888355255127</v>
      </c>
      <c r="M338" s="125">
        <f t="shared" si="87"/>
        <v>0</v>
      </c>
      <c r="N338" s="140">
        <f t="shared" si="87"/>
        <v>0</v>
      </c>
      <c r="O338" s="140">
        <f t="shared" si="87"/>
        <v>0</v>
      </c>
      <c r="P338" s="140">
        <f t="shared" si="87"/>
        <v>0</v>
      </c>
      <c r="Q338" s="140">
        <f t="shared" si="87"/>
        <v>0</v>
      </c>
      <c r="R338" s="140">
        <f t="shared" si="87"/>
        <v>0</v>
      </c>
      <c r="S338" s="140">
        <f t="shared" si="87"/>
        <v>0</v>
      </c>
      <c r="T338" s="134"/>
      <c r="U338" s="120"/>
      <c r="V338" s="120"/>
      <c r="W338" s="146"/>
      <c r="X338" s="120"/>
      <c r="Y338" s="146"/>
    </row>
    <row r="339" spans="1:25" ht="18">
      <c r="A339" s="123"/>
      <c r="B339" s="132" t="s">
        <v>16480</v>
      </c>
      <c r="C339" s="123"/>
    </row>
    <row r="340" spans="1:25" ht="18">
      <c r="A340" s="143"/>
      <c r="B340" s="144" t="s">
        <v>16480</v>
      </c>
      <c r="C340" s="120" t="s">
        <v>16644</v>
      </c>
      <c r="D340" s="120"/>
      <c r="E340" s="120">
        <v>50</v>
      </c>
      <c r="F340" s="120">
        <v>5</v>
      </c>
      <c r="G340" s="124">
        <f>(F340*E340)</f>
        <v>250</v>
      </c>
      <c r="H340" s="125"/>
      <c r="I340" s="125"/>
      <c r="J340" s="125"/>
      <c r="K340" s="125"/>
      <c r="L340" s="125"/>
      <c r="M340" s="125"/>
      <c r="N340" s="125"/>
      <c r="O340" s="125"/>
      <c r="P340" s="125"/>
      <c r="Q340" s="125"/>
      <c r="R340" s="125"/>
      <c r="S340" s="123"/>
      <c r="T340" s="120">
        <v>12</v>
      </c>
      <c r="U340" s="120">
        <v>0</v>
      </c>
      <c r="V340" s="126">
        <f>U340/T340</f>
        <v>0</v>
      </c>
      <c r="W340" s="146">
        <f>AVERAGE(H342:S342)</f>
        <v>0</v>
      </c>
      <c r="X340" s="125">
        <f>STDEV(H342:S342)</f>
        <v>0</v>
      </c>
      <c r="Y340" s="146">
        <f>MEDIAN(H342:S342)</f>
        <v>0</v>
      </c>
    </row>
    <row r="341" spans="1:25" ht="19">
      <c r="A341" s="143"/>
      <c r="B341" s="132" t="s">
        <v>16480</v>
      </c>
      <c r="C341" s="120"/>
      <c r="D341" s="120"/>
      <c r="E341" s="120"/>
      <c r="F341" s="120"/>
      <c r="G341" s="131" t="s">
        <v>16580</v>
      </c>
      <c r="H341" s="125">
        <v>0</v>
      </c>
      <c r="I341" s="125">
        <v>0</v>
      </c>
      <c r="J341" s="125">
        <v>0</v>
      </c>
      <c r="K341" s="125">
        <v>0</v>
      </c>
      <c r="L341" s="125">
        <v>0</v>
      </c>
      <c r="M341" s="125">
        <v>0</v>
      </c>
      <c r="N341" s="141">
        <v>0</v>
      </c>
      <c r="O341" s="140">
        <v>0</v>
      </c>
      <c r="P341" s="140">
        <v>0</v>
      </c>
      <c r="Q341" s="140">
        <v>0</v>
      </c>
      <c r="R341" s="140">
        <v>0</v>
      </c>
      <c r="S341" s="140">
        <v>0</v>
      </c>
      <c r="T341" s="134"/>
      <c r="U341" s="120"/>
      <c r="V341" s="120"/>
      <c r="W341" s="146"/>
      <c r="X341" s="120"/>
      <c r="Y341" s="146"/>
    </row>
    <row r="342" spans="1:25" ht="18">
      <c r="A342" s="120"/>
      <c r="B342" s="144" t="s">
        <v>16480</v>
      </c>
      <c r="C342" s="120"/>
      <c r="D342" s="120"/>
      <c r="E342" s="120"/>
      <c r="F342" s="120"/>
      <c r="G342" s="135" t="s">
        <v>16581</v>
      </c>
      <c r="H342" s="125">
        <f t="shared" ref="H342:S342" si="88">1000*H341/$G340</f>
        <v>0</v>
      </c>
      <c r="I342" s="125">
        <f t="shared" si="88"/>
        <v>0</v>
      </c>
      <c r="J342" s="125">
        <f t="shared" si="88"/>
        <v>0</v>
      </c>
      <c r="K342" s="125">
        <f t="shared" si="88"/>
        <v>0</v>
      </c>
      <c r="L342" s="125">
        <f t="shared" si="88"/>
        <v>0</v>
      </c>
      <c r="M342" s="125">
        <f t="shared" si="88"/>
        <v>0</v>
      </c>
      <c r="N342" s="140">
        <f t="shared" si="88"/>
        <v>0</v>
      </c>
      <c r="O342" s="140">
        <f t="shared" si="88"/>
        <v>0</v>
      </c>
      <c r="P342" s="140">
        <f t="shared" si="88"/>
        <v>0</v>
      </c>
      <c r="Q342" s="140">
        <f t="shared" si="88"/>
        <v>0</v>
      </c>
      <c r="R342" s="140">
        <f t="shared" si="88"/>
        <v>0</v>
      </c>
      <c r="S342" s="140">
        <f t="shared" si="88"/>
        <v>0</v>
      </c>
      <c r="T342" s="134"/>
      <c r="U342" s="120"/>
      <c r="V342" s="120"/>
      <c r="W342" s="146"/>
      <c r="X342" s="120"/>
      <c r="Y342" s="146"/>
    </row>
    <row r="343" spans="1:25" ht="18">
      <c r="A343" s="123"/>
      <c r="B343" s="132" t="s">
        <v>16480</v>
      </c>
      <c r="C343" s="123"/>
    </row>
    <row r="344" spans="1:25" ht="18">
      <c r="A344" s="143"/>
      <c r="B344" s="144" t="s">
        <v>16479</v>
      </c>
      <c r="C344" s="120" t="s">
        <v>16635</v>
      </c>
      <c r="D344" s="120"/>
      <c r="E344" s="120">
        <v>50</v>
      </c>
      <c r="F344" s="120">
        <v>5</v>
      </c>
      <c r="G344" s="124">
        <f>(F344*E344)</f>
        <v>250</v>
      </c>
      <c r="H344" s="125"/>
      <c r="I344" s="125"/>
      <c r="J344" s="125"/>
      <c r="K344" s="125"/>
      <c r="L344" s="125"/>
      <c r="M344" s="125"/>
      <c r="N344" s="125"/>
      <c r="O344" s="125"/>
      <c r="P344" s="125"/>
      <c r="Q344" s="125"/>
      <c r="R344" s="125"/>
      <c r="S344" s="123"/>
      <c r="T344" s="120">
        <v>12</v>
      </c>
      <c r="U344" s="120">
        <v>2</v>
      </c>
      <c r="V344" s="126">
        <f>U344/T344</f>
        <v>0.16666666666666666</v>
      </c>
      <c r="W344" s="146">
        <f>AVERAGE(H346:S346)</f>
        <v>2.2700588703155518</v>
      </c>
      <c r="X344" s="125">
        <f>STDEV(H346:S346)</f>
        <v>5.4142321581231698</v>
      </c>
      <c r="Y344" s="146">
        <f>MEDIAN(H346:S346)</f>
        <v>0</v>
      </c>
    </row>
    <row r="345" spans="1:25" ht="18">
      <c r="A345" s="143"/>
      <c r="B345" s="132" t="s">
        <v>16479</v>
      </c>
      <c r="C345" s="120"/>
      <c r="D345" s="120"/>
      <c r="E345" s="120"/>
      <c r="F345" s="120"/>
      <c r="G345" s="131" t="s">
        <v>16580</v>
      </c>
      <c r="H345" s="132">
        <v>0</v>
      </c>
      <c r="I345" s="132">
        <v>0</v>
      </c>
      <c r="J345" s="133">
        <v>4.0488801002502441</v>
      </c>
      <c r="K345" s="132">
        <v>0</v>
      </c>
      <c r="L345" s="132">
        <v>0</v>
      </c>
      <c r="M345" s="132">
        <v>0</v>
      </c>
      <c r="N345" s="132">
        <v>0</v>
      </c>
      <c r="O345" s="132">
        <v>0</v>
      </c>
      <c r="P345" s="132">
        <v>0</v>
      </c>
      <c r="Q345" s="133">
        <v>2.7612965106964111</v>
      </c>
      <c r="R345" s="132">
        <v>0</v>
      </c>
      <c r="S345" s="132">
        <v>0</v>
      </c>
      <c r="T345" s="134"/>
      <c r="U345" s="120"/>
      <c r="V345" s="120"/>
      <c r="W345" s="146"/>
      <c r="X345" s="120"/>
      <c r="Y345" s="146"/>
    </row>
    <row r="346" spans="1:25" ht="18">
      <c r="A346" s="120"/>
      <c r="B346" s="144" t="s">
        <v>16479</v>
      </c>
      <c r="C346" s="120"/>
      <c r="D346" s="120"/>
      <c r="E346" s="120"/>
      <c r="F346" s="120"/>
      <c r="G346" s="135" t="s">
        <v>16581</v>
      </c>
      <c r="H346" s="125">
        <f t="shared" ref="H346:S346" si="89">1000*H345/$G344</f>
        <v>0</v>
      </c>
      <c r="I346" s="125">
        <f t="shared" si="89"/>
        <v>0</v>
      </c>
      <c r="J346" s="125">
        <f t="shared" si="89"/>
        <v>16.195520401000977</v>
      </c>
      <c r="K346" s="125">
        <f t="shared" si="89"/>
        <v>0</v>
      </c>
      <c r="L346" s="125">
        <f t="shared" si="89"/>
        <v>0</v>
      </c>
      <c r="M346" s="125">
        <f t="shared" si="89"/>
        <v>0</v>
      </c>
      <c r="N346" s="140">
        <f t="shared" si="89"/>
        <v>0</v>
      </c>
      <c r="O346" s="140">
        <f t="shared" si="89"/>
        <v>0</v>
      </c>
      <c r="P346" s="140">
        <f t="shared" si="89"/>
        <v>0</v>
      </c>
      <c r="Q346" s="140">
        <f t="shared" si="89"/>
        <v>11.045186042785645</v>
      </c>
      <c r="R346" s="140">
        <f t="shared" si="89"/>
        <v>0</v>
      </c>
      <c r="S346" s="140">
        <f t="shared" si="89"/>
        <v>0</v>
      </c>
      <c r="T346" s="134"/>
      <c r="U346" s="120"/>
      <c r="V346" s="120"/>
      <c r="W346" s="146"/>
      <c r="X346" s="120"/>
      <c r="Y346" s="146"/>
    </row>
    <row r="347" spans="1:25" ht="18">
      <c r="A347" s="142"/>
      <c r="B347" s="132" t="s">
        <v>16479</v>
      </c>
      <c r="C347" s="120" t="s">
        <v>16643</v>
      </c>
      <c r="D347" s="120"/>
      <c r="E347" s="120">
        <v>50</v>
      </c>
      <c r="F347" s="120">
        <v>5</v>
      </c>
      <c r="G347" s="124">
        <f>(F347*E347)</f>
        <v>250</v>
      </c>
      <c r="H347" s="125"/>
      <c r="I347" s="125"/>
      <c r="J347" s="125"/>
      <c r="K347" s="125"/>
      <c r="L347" s="125"/>
      <c r="M347" s="125"/>
      <c r="N347" s="125"/>
      <c r="O347" s="125"/>
      <c r="P347" s="125"/>
      <c r="Q347" s="125"/>
      <c r="R347" s="125"/>
      <c r="S347" s="123"/>
      <c r="T347" s="120">
        <v>12</v>
      </c>
      <c r="U347" s="120">
        <v>1</v>
      </c>
      <c r="V347" s="126">
        <f>U347/T347</f>
        <v>8.3333333333333329E-2</v>
      </c>
      <c r="W347" s="146">
        <f>AVERAGE(H349:S349)</f>
        <v>1.1436299482981365</v>
      </c>
      <c r="X347" s="125">
        <f>STDEV(H349:S349)</f>
        <v>3.9616503510194807</v>
      </c>
      <c r="Y347" s="146">
        <f>MEDIAN(H349:S349)</f>
        <v>0</v>
      </c>
    </row>
    <row r="348" spans="1:25" ht="18">
      <c r="A348" s="143"/>
      <c r="B348" s="144" t="s">
        <v>16479</v>
      </c>
      <c r="C348" s="120"/>
      <c r="D348" s="120"/>
      <c r="E348" s="120"/>
      <c r="F348" s="120"/>
      <c r="G348" s="131" t="s">
        <v>16580</v>
      </c>
      <c r="H348" s="132">
        <v>0</v>
      </c>
      <c r="I348" s="132">
        <v>0</v>
      </c>
      <c r="J348" s="132">
        <v>0</v>
      </c>
      <c r="K348" s="132">
        <v>0</v>
      </c>
      <c r="L348" s="132">
        <v>0</v>
      </c>
      <c r="M348" s="132">
        <v>0</v>
      </c>
      <c r="N348" s="132">
        <v>0</v>
      </c>
      <c r="O348" s="132">
        <v>0</v>
      </c>
      <c r="P348" s="132">
        <v>0</v>
      </c>
      <c r="Q348" s="133">
        <v>3.4308898448944092</v>
      </c>
      <c r="R348" s="132">
        <v>0</v>
      </c>
      <c r="S348" s="132">
        <v>0</v>
      </c>
      <c r="T348" s="134"/>
      <c r="U348" s="120"/>
      <c r="V348" s="120"/>
      <c r="W348" s="146"/>
      <c r="X348" s="120"/>
      <c r="Y348" s="146"/>
    </row>
    <row r="349" spans="1:25" ht="18">
      <c r="A349" s="120"/>
      <c r="B349" s="132" t="s">
        <v>16479</v>
      </c>
      <c r="C349" s="120"/>
      <c r="D349" s="120"/>
      <c r="E349" s="120"/>
      <c r="F349" s="120"/>
      <c r="G349" s="135" t="s">
        <v>16581</v>
      </c>
      <c r="H349" s="125">
        <f t="shared" ref="H349:S349" si="90">1000*H348/$G347</f>
        <v>0</v>
      </c>
      <c r="I349" s="125">
        <f t="shared" si="90"/>
        <v>0</v>
      </c>
      <c r="J349" s="125">
        <f t="shared" si="90"/>
        <v>0</v>
      </c>
      <c r="K349" s="125">
        <f t="shared" si="90"/>
        <v>0</v>
      </c>
      <c r="L349" s="125">
        <f t="shared" si="90"/>
        <v>0</v>
      </c>
      <c r="M349" s="125">
        <f t="shared" si="90"/>
        <v>0</v>
      </c>
      <c r="N349" s="140">
        <f t="shared" si="90"/>
        <v>0</v>
      </c>
      <c r="O349" s="140">
        <f t="shared" si="90"/>
        <v>0</v>
      </c>
      <c r="P349" s="140">
        <f t="shared" si="90"/>
        <v>0</v>
      </c>
      <c r="Q349" s="140">
        <f t="shared" si="90"/>
        <v>13.723559379577637</v>
      </c>
      <c r="R349" s="140">
        <f t="shared" si="90"/>
        <v>0</v>
      </c>
      <c r="S349" s="140">
        <f t="shared" si="90"/>
        <v>0</v>
      </c>
      <c r="T349" s="134"/>
      <c r="U349" s="120"/>
      <c r="V349" s="120"/>
      <c r="W349" s="146"/>
      <c r="X349" s="120"/>
      <c r="Y349" s="146"/>
    </row>
    <row r="350" spans="1:25" ht="18">
      <c r="A350" s="123"/>
      <c r="B350" s="144" t="s">
        <v>16479</v>
      </c>
      <c r="C350" s="123"/>
    </row>
    <row r="351" spans="1:25" ht="18">
      <c r="A351" s="143"/>
      <c r="B351" s="132" t="s">
        <v>16479</v>
      </c>
      <c r="C351" s="120" t="s">
        <v>16644</v>
      </c>
      <c r="D351" s="120"/>
      <c r="E351" s="120">
        <v>50</v>
      </c>
      <c r="F351" s="120">
        <v>5</v>
      </c>
      <c r="G351" s="124">
        <f>(F351*E351)</f>
        <v>250</v>
      </c>
      <c r="H351" s="125"/>
      <c r="I351" s="125"/>
      <c r="J351" s="125"/>
      <c r="K351" s="125"/>
      <c r="L351" s="125"/>
      <c r="M351" s="125"/>
      <c r="N351" s="125"/>
      <c r="O351" s="125"/>
      <c r="P351" s="125"/>
      <c r="Q351" s="125"/>
      <c r="R351" s="125"/>
      <c r="S351" s="123"/>
      <c r="T351" s="120">
        <v>12</v>
      </c>
      <c r="U351" s="120">
        <v>4</v>
      </c>
      <c r="V351" s="126">
        <f>U351/T351</f>
        <v>0.33333333333333331</v>
      </c>
      <c r="W351" s="146">
        <f>AVERAGE(H353:S353)</f>
        <v>4.6816420555114746</v>
      </c>
      <c r="X351" s="125">
        <f>STDEV(H353:S353)</f>
        <v>6.9172044821374277</v>
      </c>
      <c r="Y351" s="146">
        <f>MEDIAN(H353:S353)</f>
        <v>0</v>
      </c>
    </row>
    <row r="352" spans="1:25" ht="18">
      <c r="A352" s="143"/>
      <c r="B352" s="144" t="s">
        <v>16479</v>
      </c>
      <c r="C352" s="120"/>
      <c r="D352" s="120"/>
      <c r="E352" s="120"/>
      <c r="F352" s="120"/>
      <c r="G352" s="131" t="s">
        <v>16580</v>
      </c>
      <c r="H352" s="132">
        <v>0</v>
      </c>
      <c r="I352" s="132">
        <v>0</v>
      </c>
      <c r="J352" s="133">
        <v>3.5486924648284912</v>
      </c>
      <c r="K352" s="132">
        <v>0</v>
      </c>
      <c r="L352" s="132">
        <v>0</v>
      </c>
      <c r="M352" s="132">
        <v>0</v>
      </c>
      <c r="N352" s="132">
        <v>0</v>
      </c>
      <c r="O352" s="132">
        <v>0</v>
      </c>
      <c r="P352" s="133">
        <v>3.5503802299499512</v>
      </c>
      <c r="Q352" s="133">
        <v>3.3929984569549561</v>
      </c>
      <c r="R352" s="132">
        <v>0</v>
      </c>
      <c r="S352" s="133">
        <v>3.5528550148010254</v>
      </c>
      <c r="T352" s="134"/>
      <c r="U352" s="120"/>
      <c r="V352" s="120"/>
      <c r="W352" s="146"/>
      <c r="X352" s="120"/>
      <c r="Y352" s="146"/>
    </row>
    <row r="353" spans="1:25" ht="18">
      <c r="A353" s="120"/>
      <c r="B353" s="132" t="s">
        <v>16479</v>
      </c>
      <c r="C353" s="120"/>
      <c r="D353" s="120"/>
      <c r="E353" s="120"/>
      <c r="F353" s="120"/>
      <c r="G353" s="135" t="s">
        <v>16581</v>
      </c>
      <c r="H353" s="125">
        <f t="shared" ref="H353:S353" si="91">1000*H352/$G351</f>
        <v>0</v>
      </c>
      <c r="I353" s="125">
        <f t="shared" si="91"/>
        <v>0</v>
      </c>
      <c r="J353" s="125">
        <f t="shared" si="91"/>
        <v>14.194769859313965</v>
      </c>
      <c r="K353" s="125">
        <f t="shared" si="91"/>
        <v>0</v>
      </c>
      <c r="L353" s="125">
        <f t="shared" si="91"/>
        <v>0</v>
      </c>
      <c r="M353" s="125">
        <f t="shared" si="91"/>
        <v>0</v>
      </c>
      <c r="N353" s="140">
        <f t="shared" si="91"/>
        <v>0</v>
      </c>
      <c r="O353" s="140">
        <f t="shared" si="91"/>
        <v>0</v>
      </c>
      <c r="P353" s="140">
        <f t="shared" si="91"/>
        <v>14.201520919799805</v>
      </c>
      <c r="Q353" s="140">
        <f t="shared" si="91"/>
        <v>13.571993827819824</v>
      </c>
      <c r="R353" s="140">
        <f t="shared" si="91"/>
        <v>0</v>
      </c>
      <c r="S353" s="140">
        <f t="shared" si="91"/>
        <v>14.211420059204102</v>
      </c>
      <c r="T353" s="134"/>
      <c r="U353" s="120"/>
      <c r="V353" s="120"/>
      <c r="W353" s="146"/>
      <c r="X353" s="120"/>
      <c r="Y353" s="146"/>
    </row>
    <row r="354" spans="1:25" ht="18">
      <c r="A354" s="123"/>
      <c r="B354" s="144" t="s">
        <v>16479</v>
      </c>
      <c r="C354" s="123"/>
      <c r="D354" s="120"/>
      <c r="E354" s="120"/>
      <c r="F354" s="120"/>
      <c r="G354" s="124"/>
      <c r="H354" s="125"/>
      <c r="I354" s="125"/>
      <c r="J354" s="125"/>
      <c r="K354" s="125"/>
      <c r="L354" s="125"/>
      <c r="M354" s="125"/>
      <c r="N354" s="125"/>
      <c r="O354" s="125"/>
      <c r="P354" s="125"/>
      <c r="Q354" s="125"/>
      <c r="R354" s="125"/>
      <c r="S354" s="123"/>
      <c r="T354" s="120"/>
      <c r="U354" s="120"/>
      <c r="V354" s="126"/>
      <c r="W354" s="146"/>
      <c r="X354" s="125"/>
      <c r="Y354" s="146"/>
    </row>
    <row r="355" spans="1:25" ht="18">
      <c r="A355" s="143"/>
      <c r="B355" s="144" t="s">
        <v>16472</v>
      </c>
      <c r="C355" s="120" t="s">
        <v>16640</v>
      </c>
      <c r="D355" s="120"/>
      <c r="E355" s="120">
        <v>50</v>
      </c>
      <c r="F355" s="120">
        <v>5</v>
      </c>
      <c r="G355" s="124">
        <f>(F355*E355)</f>
        <v>250</v>
      </c>
      <c r="H355" s="125"/>
      <c r="I355" s="125"/>
      <c r="J355" s="125"/>
      <c r="K355" s="125"/>
      <c r="L355" s="125"/>
      <c r="M355" s="125"/>
      <c r="N355" s="125"/>
      <c r="O355" s="125"/>
      <c r="P355" s="125"/>
      <c r="Q355" s="125"/>
      <c r="R355" s="125"/>
      <c r="S355" s="123"/>
      <c r="T355" s="120">
        <v>12</v>
      </c>
      <c r="U355" s="120">
        <v>1</v>
      </c>
      <c r="V355" s="126">
        <f>U355/T355</f>
        <v>8.3333333333333329E-2</v>
      </c>
      <c r="W355" s="146">
        <f>AVERAGE(H357:S357)</f>
        <v>0.90456295013427734</v>
      </c>
      <c r="X355" s="125">
        <f>STDEV(H357:S357)</f>
        <v>3.1334979765539224</v>
      </c>
      <c r="Y355" s="146">
        <f>MEDIAN(H357:S357)</f>
        <v>0</v>
      </c>
    </row>
    <row r="356" spans="1:25" ht="18">
      <c r="A356" s="143"/>
      <c r="B356" s="132" t="s">
        <v>16472</v>
      </c>
      <c r="C356" s="120"/>
      <c r="D356" s="120"/>
      <c r="E356" s="120"/>
      <c r="F356" s="120"/>
      <c r="G356" s="131" t="s">
        <v>16580</v>
      </c>
      <c r="H356" s="132">
        <v>0</v>
      </c>
      <c r="I356" s="132">
        <v>0</v>
      </c>
      <c r="J356" s="132">
        <v>0</v>
      </c>
      <c r="K356" s="133">
        <v>2.713688850402832</v>
      </c>
      <c r="L356" s="132">
        <v>0</v>
      </c>
      <c r="M356" s="132">
        <v>0</v>
      </c>
      <c r="N356" s="132">
        <v>0</v>
      </c>
      <c r="O356" s="132">
        <v>0</v>
      </c>
      <c r="P356" s="132">
        <v>0</v>
      </c>
      <c r="Q356" s="132">
        <v>0</v>
      </c>
      <c r="R356" s="132">
        <v>0</v>
      </c>
      <c r="S356" s="132">
        <v>0</v>
      </c>
      <c r="T356" s="134"/>
      <c r="U356" s="120"/>
      <c r="V356" s="120"/>
      <c r="W356" s="146"/>
      <c r="X356" s="120"/>
      <c r="Y356" s="146"/>
    </row>
    <row r="357" spans="1:25" ht="18">
      <c r="A357" s="120"/>
      <c r="B357" s="144" t="s">
        <v>16472</v>
      </c>
      <c r="C357" s="120"/>
      <c r="D357" s="120"/>
      <c r="E357" s="120"/>
      <c r="F357" s="120"/>
      <c r="G357" s="135" t="s">
        <v>16581</v>
      </c>
      <c r="H357" s="125">
        <f t="shared" ref="H357:S357" si="92">1000*H356/$G355</f>
        <v>0</v>
      </c>
      <c r="I357" s="125">
        <f t="shared" si="92"/>
        <v>0</v>
      </c>
      <c r="J357" s="125">
        <f t="shared" si="92"/>
        <v>0</v>
      </c>
      <c r="K357" s="125">
        <f t="shared" si="92"/>
        <v>10.854755401611328</v>
      </c>
      <c r="L357" s="125">
        <f t="shared" si="92"/>
        <v>0</v>
      </c>
      <c r="M357" s="125">
        <f t="shared" si="92"/>
        <v>0</v>
      </c>
      <c r="N357" s="140">
        <f t="shared" si="92"/>
        <v>0</v>
      </c>
      <c r="O357" s="140">
        <f t="shared" si="92"/>
        <v>0</v>
      </c>
      <c r="P357" s="140">
        <f t="shared" si="92"/>
        <v>0</v>
      </c>
      <c r="Q357" s="140">
        <f t="shared" si="92"/>
        <v>0</v>
      </c>
      <c r="R357" s="140">
        <f t="shared" si="92"/>
        <v>0</v>
      </c>
      <c r="S357" s="140">
        <f t="shared" si="92"/>
        <v>0</v>
      </c>
      <c r="T357" s="134"/>
      <c r="U357" s="120"/>
      <c r="V357" s="120"/>
      <c r="W357" s="146"/>
      <c r="X357" s="120"/>
      <c r="Y357" s="146"/>
    </row>
    <row r="358" spans="1:25" ht="19">
      <c r="B358" s="132" t="s">
        <v>16472</v>
      </c>
      <c r="D358" s="120"/>
      <c r="E358" s="120"/>
      <c r="F358" s="120"/>
      <c r="G358" s="131"/>
      <c r="H358" s="125"/>
      <c r="I358" s="125"/>
      <c r="J358" s="125"/>
      <c r="K358" s="125"/>
      <c r="L358" s="125"/>
      <c r="M358" s="125"/>
      <c r="N358" s="141"/>
      <c r="O358" s="140"/>
      <c r="P358" s="140"/>
      <c r="Q358" s="140"/>
      <c r="R358" s="140"/>
      <c r="S358" s="140"/>
      <c r="T358" s="134"/>
      <c r="U358" s="120"/>
      <c r="V358" s="120"/>
      <c r="W358" s="146"/>
      <c r="X358" s="120"/>
      <c r="Y358" s="146"/>
    </row>
    <row r="359" spans="1:25" ht="18">
      <c r="A359" s="143"/>
      <c r="B359" s="144" t="s">
        <v>16472</v>
      </c>
      <c r="C359" s="120" t="s">
        <v>16641</v>
      </c>
      <c r="D359" s="120"/>
      <c r="E359" s="120">
        <v>50</v>
      </c>
      <c r="F359" s="120">
        <v>5</v>
      </c>
      <c r="G359" s="124">
        <f>(F359*E359)</f>
        <v>250</v>
      </c>
      <c r="H359" s="125"/>
      <c r="I359" s="125"/>
      <c r="J359" s="125"/>
      <c r="K359" s="125"/>
      <c r="L359" s="125"/>
      <c r="M359" s="125"/>
      <c r="N359" s="125"/>
      <c r="O359" s="125"/>
      <c r="P359" s="125"/>
      <c r="Q359" s="125"/>
      <c r="R359" s="125"/>
      <c r="S359" s="123"/>
      <c r="T359" s="120">
        <v>12</v>
      </c>
      <c r="U359" s="120">
        <v>0</v>
      </c>
      <c r="V359" s="126">
        <f>U359/T359</f>
        <v>0</v>
      </c>
      <c r="W359" s="146">
        <f>AVERAGE(H361:S361)</f>
        <v>0</v>
      </c>
      <c r="X359" s="125">
        <f>STDEV(H361:S361)</f>
        <v>0</v>
      </c>
      <c r="Y359" s="146">
        <f>MEDIAN(H361:S361)</f>
        <v>0</v>
      </c>
    </row>
    <row r="360" spans="1:25" ht="19">
      <c r="A360" s="143"/>
      <c r="B360" s="132" t="s">
        <v>16472</v>
      </c>
      <c r="C360" s="120"/>
      <c r="D360" s="120"/>
      <c r="E360" s="120"/>
      <c r="F360" s="120"/>
      <c r="G360" s="131" t="s">
        <v>16580</v>
      </c>
      <c r="H360" s="125">
        <v>0</v>
      </c>
      <c r="I360" s="125">
        <v>0</v>
      </c>
      <c r="J360" s="125">
        <v>0</v>
      </c>
      <c r="K360" s="125">
        <v>0</v>
      </c>
      <c r="L360" s="125">
        <v>0</v>
      </c>
      <c r="M360" s="125">
        <v>0</v>
      </c>
      <c r="N360" s="141">
        <v>0</v>
      </c>
      <c r="O360" s="140">
        <v>0</v>
      </c>
      <c r="P360" s="140">
        <v>0</v>
      </c>
      <c r="Q360" s="140">
        <v>0</v>
      </c>
      <c r="R360" s="140">
        <v>0</v>
      </c>
      <c r="S360" s="140">
        <v>0</v>
      </c>
      <c r="T360" s="134"/>
      <c r="U360" s="120"/>
      <c r="V360" s="120"/>
      <c r="W360" s="146"/>
      <c r="X360" s="120"/>
      <c r="Y360" s="146"/>
    </row>
    <row r="361" spans="1:25" ht="18">
      <c r="A361" s="120"/>
      <c r="B361" s="144" t="s">
        <v>16472</v>
      </c>
      <c r="C361" s="120"/>
      <c r="D361" s="120"/>
      <c r="E361" s="120"/>
      <c r="F361" s="120"/>
      <c r="G361" s="135" t="s">
        <v>16581</v>
      </c>
      <c r="H361" s="125">
        <f t="shared" ref="H361:S361" si="93">1000*H360/$G359</f>
        <v>0</v>
      </c>
      <c r="I361" s="125">
        <f t="shared" si="93"/>
        <v>0</v>
      </c>
      <c r="J361" s="125">
        <f t="shared" si="93"/>
        <v>0</v>
      </c>
      <c r="K361" s="125">
        <f t="shared" si="93"/>
        <v>0</v>
      </c>
      <c r="L361" s="125">
        <f t="shared" si="93"/>
        <v>0</v>
      </c>
      <c r="M361" s="125">
        <f t="shared" si="93"/>
        <v>0</v>
      </c>
      <c r="N361" s="140">
        <f t="shared" si="93"/>
        <v>0</v>
      </c>
      <c r="O361" s="140">
        <f t="shared" si="93"/>
        <v>0</v>
      </c>
      <c r="P361" s="140">
        <f t="shared" si="93"/>
        <v>0</v>
      </c>
      <c r="Q361" s="140">
        <f t="shared" si="93"/>
        <v>0</v>
      </c>
      <c r="R361" s="140">
        <f t="shared" si="93"/>
        <v>0</v>
      </c>
      <c r="S361" s="140">
        <f t="shared" si="93"/>
        <v>0</v>
      </c>
      <c r="T361" s="134"/>
      <c r="U361" s="120"/>
      <c r="V361" s="120"/>
      <c r="W361" s="146"/>
      <c r="X361" s="120"/>
      <c r="Y361" s="146"/>
    </row>
    <row r="362" spans="1:25" ht="18">
      <c r="A362" s="123"/>
      <c r="B362" s="132" t="s">
        <v>16472</v>
      </c>
      <c r="C362" s="123"/>
    </row>
    <row r="363" spans="1:25" ht="18">
      <c r="A363" s="143"/>
      <c r="B363" s="144" t="s">
        <v>16477</v>
      </c>
      <c r="C363" s="120" t="s">
        <v>16636</v>
      </c>
      <c r="D363" s="120"/>
      <c r="E363" s="120">
        <v>50</v>
      </c>
      <c r="F363" s="120">
        <v>5</v>
      </c>
      <c r="G363" s="124">
        <f>(F363*E363)</f>
        <v>250</v>
      </c>
      <c r="H363" s="125"/>
      <c r="I363" s="125"/>
      <c r="J363" s="125"/>
      <c r="K363" s="125"/>
      <c r="L363" s="125"/>
      <c r="M363" s="125"/>
      <c r="N363" s="125"/>
      <c r="O363" s="125"/>
      <c r="P363" s="125"/>
      <c r="Q363" s="125"/>
      <c r="R363" s="125"/>
      <c r="S363" s="123"/>
      <c r="T363" s="120">
        <v>12</v>
      </c>
      <c r="U363" s="120">
        <v>1</v>
      </c>
      <c r="V363" s="126">
        <f>U363/T363</f>
        <v>8.3333333333333329E-2</v>
      </c>
      <c r="W363" s="146">
        <f>AVERAGE(H365:S365)</f>
        <v>1.1584984461466472</v>
      </c>
      <c r="X363" s="125">
        <f>STDEV(H365:S365)</f>
        <v>4.0131563384311795</v>
      </c>
      <c r="Y363" s="146">
        <f>MEDIAN(H365:S365)</f>
        <v>0</v>
      </c>
    </row>
    <row r="364" spans="1:25" ht="18">
      <c r="A364" s="143"/>
      <c r="B364" s="132" t="s">
        <v>16477</v>
      </c>
      <c r="C364" s="120"/>
      <c r="D364" s="120"/>
      <c r="E364" s="120"/>
      <c r="F364" s="120"/>
      <c r="G364" s="131" t="s">
        <v>16580</v>
      </c>
      <c r="H364" s="132">
        <v>0</v>
      </c>
      <c r="I364" s="132">
        <v>0</v>
      </c>
      <c r="J364" s="132">
        <v>0</v>
      </c>
      <c r="K364" s="132">
        <v>0</v>
      </c>
      <c r="L364" s="132">
        <v>0</v>
      </c>
      <c r="M364" s="132">
        <v>0</v>
      </c>
      <c r="N364" s="132">
        <v>0</v>
      </c>
      <c r="O364" s="132">
        <v>0</v>
      </c>
      <c r="P364" s="132">
        <v>0</v>
      </c>
      <c r="Q364" s="132">
        <v>0</v>
      </c>
      <c r="R364" s="132">
        <v>0</v>
      </c>
      <c r="S364" s="133">
        <v>3.4754953384399414</v>
      </c>
      <c r="T364" s="134"/>
      <c r="U364" s="120"/>
      <c r="V364" s="120"/>
      <c r="W364" s="146"/>
      <c r="X364" s="120"/>
      <c r="Y364" s="146"/>
    </row>
    <row r="365" spans="1:25" ht="18">
      <c r="A365" s="120"/>
      <c r="B365" s="144" t="s">
        <v>16477</v>
      </c>
      <c r="C365" s="120"/>
      <c r="D365" s="120"/>
      <c r="E365" s="120"/>
      <c r="F365" s="120"/>
      <c r="G365" s="135" t="s">
        <v>16581</v>
      </c>
      <c r="H365" s="125">
        <f t="shared" ref="H365:S365" si="94">1000*H364/$G363</f>
        <v>0</v>
      </c>
      <c r="I365" s="125">
        <f t="shared" si="94"/>
        <v>0</v>
      </c>
      <c r="J365" s="125">
        <f t="shared" si="94"/>
        <v>0</v>
      </c>
      <c r="K365" s="125">
        <f t="shared" si="94"/>
        <v>0</v>
      </c>
      <c r="L365" s="125">
        <f t="shared" si="94"/>
        <v>0</v>
      </c>
      <c r="M365" s="125">
        <f t="shared" si="94"/>
        <v>0</v>
      </c>
      <c r="N365" s="140">
        <f t="shared" si="94"/>
        <v>0</v>
      </c>
      <c r="O365" s="140">
        <f t="shared" si="94"/>
        <v>0</v>
      </c>
      <c r="P365" s="140">
        <f t="shared" si="94"/>
        <v>0</v>
      </c>
      <c r="Q365" s="140">
        <f t="shared" si="94"/>
        <v>0</v>
      </c>
      <c r="R365" s="140">
        <f t="shared" si="94"/>
        <v>0</v>
      </c>
      <c r="S365" s="140">
        <f t="shared" si="94"/>
        <v>13.901981353759766</v>
      </c>
      <c r="T365" s="134"/>
      <c r="U365" s="120"/>
      <c r="V365" s="120"/>
      <c r="W365" s="146"/>
      <c r="X365" s="120"/>
      <c r="Y365" s="146"/>
    </row>
    <row r="366" spans="1:25" ht="18">
      <c r="A366" s="123"/>
      <c r="B366" s="132" t="s">
        <v>16477</v>
      </c>
      <c r="C366" s="123"/>
    </row>
    <row r="367" spans="1:25" ht="18">
      <c r="A367" s="143"/>
      <c r="B367" s="144" t="s">
        <v>16477</v>
      </c>
      <c r="C367" s="120" t="s">
        <v>16637</v>
      </c>
      <c r="D367" s="120"/>
      <c r="E367" s="120">
        <v>50</v>
      </c>
      <c r="F367" s="120">
        <v>5</v>
      </c>
      <c r="G367" s="124">
        <f>(F367*E367)</f>
        <v>250</v>
      </c>
      <c r="H367" s="125"/>
      <c r="I367" s="125"/>
      <c r="J367" s="125"/>
      <c r="K367" s="125"/>
      <c r="L367" s="125"/>
      <c r="M367" s="125"/>
      <c r="N367" s="125"/>
      <c r="O367" s="125"/>
      <c r="P367" s="125"/>
      <c r="Q367" s="125"/>
      <c r="R367" s="125"/>
      <c r="S367" s="123"/>
      <c r="T367" s="120">
        <v>12</v>
      </c>
      <c r="U367" s="120">
        <v>4</v>
      </c>
      <c r="V367" s="126">
        <f>U367/T367</f>
        <v>0.33333333333333331</v>
      </c>
      <c r="W367" s="146">
        <f>AVERAGE(H369:S369)</f>
        <v>6.3819528420766192</v>
      </c>
      <c r="X367" s="125">
        <f>STDEV(H369:S369)</f>
        <v>11.13047607275997</v>
      </c>
      <c r="Y367" s="146">
        <f>MEDIAN(H369:S369)</f>
        <v>0</v>
      </c>
    </row>
    <row r="368" spans="1:25" ht="18">
      <c r="A368" s="143"/>
      <c r="B368" s="132" t="s">
        <v>16477</v>
      </c>
      <c r="C368" s="120"/>
      <c r="D368" s="120"/>
      <c r="E368" s="120"/>
      <c r="F368" s="120"/>
      <c r="G368" s="131" t="s">
        <v>16580</v>
      </c>
      <c r="H368" s="133">
        <v>3.0775883197784424</v>
      </c>
      <c r="I368" s="132">
        <v>0</v>
      </c>
      <c r="J368" s="132">
        <v>0</v>
      </c>
      <c r="K368" s="133">
        <v>9.0243825912475586</v>
      </c>
      <c r="L368" s="132">
        <v>0</v>
      </c>
      <c r="M368" s="132">
        <v>0</v>
      </c>
      <c r="N368" s="132">
        <v>0</v>
      </c>
      <c r="O368" s="132">
        <v>0</v>
      </c>
      <c r="P368" s="132">
        <v>0</v>
      </c>
      <c r="Q368" s="133">
        <v>3.5071320533752441</v>
      </c>
      <c r="R368" s="133">
        <v>3.5367555618286133</v>
      </c>
      <c r="S368" s="132">
        <v>0</v>
      </c>
      <c r="T368" s="134"/>
      <c r="U368" s="120"/>
      <c r="V368" s="120"/>
      <c r="W368" s="146"/>
      <c r="X368" s="120"/>
      <c r="Y368" s="146"/>
    </row>
    <row r="369" spans="1:25" ht="18">
      <c r="A369" s="120"/>
      <c r="B369" s="144" t="s">
        <v>16477</v>
      </c>
      <c r="C369" s="120"/>
      <c r="D369" s="120"/>
      <c r="E369" s="120"/>
      <c r="F369" s="120"/>
      <c r="G369" s="135" t="s">
        <v>16581</v>
      </c>
      <c r="H369" s="125">
        <f t="shared" ref="H369:S369" si="95">1000*H368/$G367</f>
        <v>12.31035327911377</v>
      </c>
      <c r="I369" s="125">
        <f t="shared" si="95"/>
        <v>0</v>
      </c>
      <c r="J369" s="125">
        <f t="shared" si="95"/>
        <v>0</v>
      </c>
      <c r="K369" s="125">
        <f t="shared" si="95"/>
        <v>36.097530364990234</v>
      </c>
      <c r="L369" s="125">
        <f t="shared" si="95"/>
        <v>0</v>
      </c>
      <c r="M369" s="125">
        <f t="shared" si="95"/>
        <v>0</v>
      </c>
      <c r="N369" s="140">
        <f t="shared" si="95"/>
        <v>0</v>
      </c>
      <c r="O369" s="140">
        <f t="shared" si="95"/>
        <v>0</v>
      </c>
      <c r="P369" s="140">
        <f t="shared" si="95"/>
        <v>0</v>
      </c>
      <c r="Q369" s="140">
        <f t="shared" si="95"/>
        <v>14.028528213500977</v>
      </c>
      <c r="R369" s="140">
        <f t="shared" si="95"/>
        <v>14.147022247314453</v>
      </c>
      <c r="S369" s="140">
        <f t="shared" si="95"/>
        <v>0</v>
      </c>
      <c r="T369" s="134"/>
      <c r="U369" s="120"/>
      <c r="V369" s="120"/>
      <c r="W369" s="146"/>
      <c r="X369" s="120"/>
      <c r="Y369" s="146"/>
    </row>
    <row r="370" spans="1:25" ht="18">
      <c r="A370" s="142"/>
      <c r="B370" s="132" t="s">
        <v>16477</v>
      </c>
      <c r="C370" s="120" t="s">
        <v>16638</v>
      </c>
      <c r="D370" s="120"/>
      <c r="E370" s="120">
        <v>50</v>
      </c>
      <c r="F370" s="120">
        <v>5</v>
      </c>
      <c r="G370" s="124">
        <f>(F370*E370)</f>
        <v>250</v>
      </c>
      <c r="H370" s="125"/>
      <c r="I370" s="125"/>
      <c r="J370" s="125"/>
      <c r="K370" s="125"/>
      <c r="L370" s="125"/>
      <c r="M370" s="125"/>
      <c r="N370" s="125"/>
      <c r="O370" s="125"/>
      <c r="P370" s="125"/>
      <c r="Q370" s="125"/>
      <c r="R370" s="125"/>
      <c r="S370" s="123"/>
      <c r="T370" s="120">
        <v>12</v>
      </c>
      <c r="U370" s="120">
        <v>2</v>
      </c>
      <c r="V370" s="126">
        <f>U370/T370</f>
        <v>0.16666666666666666</v>
      </c>
      <c r="W370" s="146">
        <f>AVERAGE(H372:S372)</f>
        <v>3.7630849679311118</v>
      </c>
      <c r="X370" s="125">
        <f>STDEV(H372:S372)</f>
        <v>9.5302491664653033</v>
      </c>
      <c r="Y370" s="146">
        <f>MEDIAN(H372:S372)</f>
        <v>0</v>
      </c>
    </row>
    <row r="371" spans="1:25" ht="18">
      <c r="A371" s="143"/>
      <c r="B371" s="144" t="s">
        <v>16477</v>
      </c>
      <c r="C371" s="120"/>
      <c r="D371" s="120"/>
      <c r="E371" s="120"/>
      <c r="F371" s="120"/>
      <c r="G371" s="131" t="s">
        <v>16580</v>
      </c>
      <c r="H371" s="132">
        <v>0</v>
      </c>
      <c r="I371" s="132">
        <v>0</v>
      </c>
      <c r="J371" s="132">
        <v>0</v>
      </c>
      <c r="K371" s="132">
        <v>0</v>
      </c>
      <c r="L371" s="132">
        <v>0</v>
      </c>
      <c r="M371" s="132">
        <v>0</v>
      </c>
      <c r="N371" s="133">
        <v>3.4836552143096924</v>
      </c>
      <c r="O371" s="132">
        <v>0</v>
      </c>
      <c r="P371" s="132">
        <v>0</v>
      </c>
      <c r="Q371" s="133">
        <v>7.8055996894836426</v>
      </c>
      <c r="R371" s="132">
        <v>0</v>
      </c>
      <c r="S371" s="132">
        <v>0</v>
      </c>
      <c r="T371" s="134"/>
      <c r="U371" s="120"/>
      <c r="V371" s="120"/>
      <c r="W371" s="146"/>
      <c r="X371" s="120"/>
      <c r="Y371" s="146"/>
    </row>
    <row r="372" spans="1:25" ht="18">
      <c r="A372" s="120"/>
      <c r="B372" s="132" t="s">
        <v>16477</v>
      </c>
      <c r="C372" s="120"/>
      <c r="D372" s="120"/>
      <c r="E372" s="120"/>
      <c r="F372" s="120"/>
      <c r="G372" s="135" t="s">
        <v>16581</v>
      </c>
      <c r="H372" s="125">
        <f t="shared" ref="H372:S372" si="96">1000*H371/$G370</f>
        <v>0</v>
      </c>
      <c r="I372" s="125">
        <f t="shared" si="96"/>
        <v>0</v>
      </c>
      <c r="J372" s="125">
        <f t="shared" si="96"/>
        <v>0</v>
      </c>
      <c r="K372" s="125">
        <f t="shared" si="96"/>
        <v>0</v>
      </c>
      <c r="L372" s="125">
        <f t="shared" si="96"/>
        <v>0</v>
      </c>
      <c r="M372" s="125">
        <f t="shared" si="96"/>
        <v>0</v>
      </c>
      <c r="N372" s="140">
        <f t="shared" si="96"/>
        <v>13.93462085723877</v>
      </c>
      <c r="O372" s="140">
        <f t="shared" si="96"/>
        <v>0</v>
      </c>
      <c r="P372" s="140">
        <f t="shared" si="96"/>
        <v>0</v>
      </c>
      <c r="Q372" s="140">
        <f t="shared" si="96"/>
        <v>31.22239875793457</v>
      </c>
      <c r="R372" s="140">
        <f t="shared" si="96"/>
        <v>0</v>
      </c>
      <c r="S372" s="140">
        <f t="shared" si="96"/>
        <v>0</v>
      </c>
      <c r="T372" s="134"/>
      <c r="U372" s="120"/>
      <c r="V372" s="120"/>
      <c r="W372" s="146"/>
      <c r="X372" s="120"/>
      <c r="Y372" s="146"/>
    </row>
    <row r="373" spans="1:25" ht="18">
      <c r="A373" s="123"/>
      <c r="B373" s="144" t="s">
        <v>16477</v>
      </c>
      <c r="C373" s="123"/>
    </row>
    <row r="374" spans="1:25" ht="18">
      <c r="A374" s="143"/>
      <c r="B374" s="132" t="s">
        <v>16477</v>
      </c>
      <c r="C374" s="120" t="s">
        <v>16639</v>
      </c>
      <c r="D374" s="120"/>
      <c r="E374" s="120">
        <v>50</v>
      </c>
      <c r="F374" s="120">
        <v>5</v>
      </c>
      <c r="G374" s="124">
        <f>(F374*E374)</f>
        <v>250</v>
      </c>
      <c r="H374" s="125"/>
      <c r="I374" s="125"/>
      <c r="J374" s="125"/>
      <c r="K374" s="125"/>
      <c r="L374" s="125"/>
      <c r="M374" s="125"/>
      <c r="N374" s="125"/>
      <c r="O374" s="125"/>
      <c r="P374" s="125"/>
      <c r="Q374" s="125"/>
      <c r="R374" s="125"/>
      <c r="S374" s="123"/>
      <c r="T374" s="120">
        <v>12</v>
      </c>
      <c r="U374" s="120">
        <v>1</v>
      </c>
      <c r="V374" s="126">
        <f>U374/T374</f>
        <v>8.3333333333333329E-2</v>
      </c>
      <c r="W374" s="146">
        <f>AVERAGE(H376:S376)</f>
        <v>1.2666774590810139</v>
      </c>
      <c r="X374" s="125">
        <f>STDEV(H376:S376)</f>
        <v>4.3878994318611273</v>
      </c>
      <c r="Y374" s="146">
        <f>MEDIAN(H376:S376)</f>
        <v>0</v>
      </c>
    </row>
    <row r="375" spans="1:25" ht="18">
      <c r="A375" s="143"/>
      <c r="B375" s="144" t="s">
        <v>16477</v>
      </c>
      <c r="C375" s="120"/>
      <c r="D375" s="120"/>
      <c r="E375" s="120"/>
      <c r="F375" s="120"/>
      <c r="G375" s="131" t="s">
        <v>16580</v>
      </c>
      <c r="H375" s="132">
        <v>0</v>
      </c>
      <c r="I375" s="132">
        <v>0</v>
      </c>
      <c r="J375" s="133">
        <v>3.800032377243042</v>
      </c>
      <c r="K375" s="132">
        <v>0</v>
      </c>
      <c r="L375" s="132">
        <v>0</v>
      </c>
      <c r="M375" s="132">
        <v>0</v>
      </c>
      <c r="N375" s="132">
        <v>0</v>
      </c>
      <c r="O375" s="132">
        <v>0</v>
      </c>
      <c r="P375" s="132">
        <v>0</v>
      </c>
      <c r="Q375" s="132">
        <v>0</v>
      </c>
      <c r="R375" s="132">
        <v>0</v>
      </c>
      <c r="S375" s="132">
        <v>0</v>
      </c>
      <c r="T375" s="134"/>
      <c r="U375" s="120"/>
      <c r="V375" s="120"/>
      <c r="W375" s="146"/>
      <c r="X375" s="120"/>
      <c r="Y375" s="146"/>
    </row>
    <row r="376" spans="1:25" ht="18">
      <c r="A376" s="120"/>
      <c r="B376" s="132" t="s">
        <v>16477</v>
      </c>
      <c r="C376" s="120"/>
      <c r="D376" s="120"/>
      <c r="E376" s="120"/>
      <c r="F376" s="120"/>
      <c r="G376" s="135" t="s">
        <v>16581</v>
      </c>
      <c r="H376" s="125">
        <f t="shared" ref="H376:S376" si="97">1000*H375/$G374</f>
        <v>0</v>
      </c>
      <c r="I376" s="125">
        <f t="shared" si="97"/>
        <v>0</v>
      </c>
      <c r="J376" s="125">
        <f t="shared" si="97"/>
        <v>15.200129508972168</v>
      </c>
      <c r="K376" s="125">
        <f t="shared" si="97"/>
        <v>0</v>
      </c>
      <c r="L376" s="125">
        <f t="shared" si="97"/>
        <v>0</v>
      </c>
      <c r="M376" s="125">
        <f t="shared" si="97"/>
        <v>0</v>
      </c>
      <c r="N376" s="140">
        <f t="shared" si="97"/>
        <v>0</v>
      </c>
      <c r="O376" s="140">
        <f t="shared" si="97"/>
        <v>0</v>
      </c>
      <c r="P376" s="140">
        <f t="shared" si="97"/>
        <v>0</v>
      </c>
      <c r="Q376" s="140">
        <f t="shared" si="97"/>
        <v>0</v>
      </c>
      <c r="R376" s="140">
        <f t="shared" si="97"/>
        <v>0</v>
      </c>
      <c r="S376" s="140">
        <f t="shared" si="97"/>
        <v>0</v>
      </c>
      <c r="T376" s="134"/>
      <c r="U376" s="120"/>
      <c r="V376" s="120"/>
      <c r="W376" s="146"/>
      <c r="X376" s="120"/>
      <c r="Y376" s="146"/>
    </row>
    <row r="377" spans="1:25" ht="18">
      <c r="A377" s="123"/>
      <c r="B377" s="144" t="s">
        <v>16477</v>
      </c>
      <c r="C377" s="123"/>
      <c r="D377" s="120"/>
      <c r="E377" s="120"/>
      <c r="F377" s="120"/>
      <c r="G377" s="124"/>
      <c r="H377" s="125"/>
      <c r="I377" s="125"/>
      <c r="J377" s="125"/>
      <c r="K377" s="125"/>
      <c r="L377" s="125"/>
      <c r="M377" s="125"/>
      <c r="N377" s="125"/>
      <c r="O377" s="125"/>
      <c r="P377" s="125"/>
      <c r="Q377" s="125"/>
      <c r="R377" s="125"/>
      <c r="S377" s="123"/>
      <c r="T377" s="120"/>
      <c r="U377" s="120"/>
      <c r="V377" s="126"/>
      <c r="W377" s="146"/>
      <c r="X377" s="125"/>
      <c r="Y377" s="146"/>
    </row>
    <row r="378" spans="1:25" ht="18">
      <c r="A378" s="143"/>
      <c r="B378" s="132" t="s">
        <v>16477</v>
      </c>
      <c r="C378" s="120" t="s">
        <v>16640</v>
      </c>
      <c r="D378" s="120"/>
      <c r="E378" s="120">
        <v>50</v>
      </c>
      <c r="F378" s="120">
        <v>5</v>
      </c>
      <c r="G378" s="124">
        <f>(F378*E378)</f>
        <v>250</v>
      </c>
      <c r="H378" s="125"/>
      <c r="I378" s="125"/>
      <c r="J378" s="125"/>
      <c r="K378" s="125"/>
      <c r="L378" s="125"/>
      <c r="M378" s="125"/>
      <c r="N378" s="125"/>
      <c r="O378" s="125"/>
      <c r="P378" s="125"/>
      <c r="Q378" s="125"/>
      <c r="R378" s="125"/>
      <c r="S378" s="123"/>
      <c r="T378" s="120">
        <v>12</v>
      </c>
      <c r="U378" s="120">
        <v>1</v>
      </c>
      <c r="V378" s="126">
        <f>U378/T378</f>
        <v>8.3333333333333329E-2</v>
      </c>
      <c r="W378" s="146">
        <f>AVERAGE(H380:S380)</f>
        <v>1.1454680760701497</v>
      </c>
      <c r="X378" s="125">
        <f>STDEV(H380:S380)</f>
        <v>3.9680178124033421</v>
      </c>
      <c r="Y378" s="146">
        <f>MEDIAN(H380:S380)</f>
        <v>0</v>
      </c>
    </row>
    <row r="379" spans="1:25" ht="18">
      <c r="A379" s="143"/>
      <c r="B379" s="144" t="s">
        <v>16477</v>
      </c>
      <c r="C379" s="120"/>
      <c r="D379" s="120"/>
      <c r="E379" s="120"/>
      <c r="F379" s="120"/>
      <c r="G379" s="131" t="s">
        <v>16580</v>
      </c>
      <c r="H379" s="132">
        <v>0</v>
      </c>
      <c r="I379" s="132">
        <v>0</v>
      </c>
      <c r="J379" s="132">
        <v>0</v>
      </c>
      <c r="K379" s="132">
        <v>0</v>
      </c>
      <c r="L379" s="133">
        <v>3.4364042282104492</v>
      </c>
      <c r="M379" s="132">
        <v>0</v>
      </c>
      <c r="N379" s="132">
        <v>0</v>
      </c>
      <c r="O379" s="132">
        <v>0</v>
      </c>
      <c r="P379" s="132">
        <v>0</v>
      </c>
      <c r="Q379" s="132">
        <v>0</v>
      </c>
      <c r="R379" s="132">
        <v>0</v>
      </c>
      <c r="S379" s="132">
        <v>0</v>
      </c>
      <c r="T379" s="134"/>
      <c r="U379" s="120"/>
      <c r="V379" s="120"/>
      <c r="W379" s="146"/>
      <c r="X379" s="120"/>
      <c r="Y379" s="146"/>
    </row>
    <row r="380" spans="1:25" ht="18">
      <c r="A380" s="120"/>
      <c r="B380" s="132" t="s">
        <v>16477</v>
      </c>
      <c r="C380" s="120"/>
      <c r="D380" s="120"/>
      <c r="E380" s="120"/>
      <c r="F380" s="120"/>
      <c r="G380" s="135" t="s">
        <v>16581</v>
      </c>
      <c r="H380" s="125">
        <f t="shared" ref="H380:S380" si="98">1000*H379/$G378</f>
        <v>0</v>
      </c>
      <c r="I380" s="125">
        <f t="shared" si="98"/>
        <v>0</v>
      </c>
      <c r="J380" s="125">
        <f t="shared" si="98"/>
        <v>0</v>
      </c>
      <c r="K380" s="125">
        <f t="shared" si="98"/>
        <v>0</v>
      </c>
      <c r="L380" s="125">
        <f t="shared" si="98"/>
        <v>13.745616912841797</v>
      </c>
      <c r="M380" s="125">
        <f t="shared" si="98"/>
        <v>0</v>
      </c>
      <c r="N380" s="140">
        <f t="shared" si="98"/>
        <v>0</v>
      </c>
      <c r="O380" s="140">
        <f t="shared" si="98"/>
        <v>0</v>
      </c>
      <c r="P380" s="140">
        <f t="shared" si="98"/>
        <v>0</v>
      </c>
      <c r="Q380" s="140">
        <f t="shared" si="98"/>
        <v>0</v>
      </c>
      <c r="R380" s="140">
        <f t="shared" si="98"/>
        <v>0</v>
      </c>
      <c r="S380" s="140">
        <f t="shared" si="98"/>
        <v>0</v>
      </c>
      <c r="T380" s="134"/>
      <c r="U380" s="120"/>
      <c r="V380" s="120"/>
      <c r="W380" s="146"/>
      <c r="X380" s="120"/>
      <c r="Y380" s="146"/>
    </row>
    <row r="381" spans="1:25" ht="19">
      <c r="B381" s="144" t="s">
        <v>16477</v>
      </c>
      <c r="D381" s="120"/>
      <c r="E381" s="120"/>
      <c r="F381" s="120"/>
      <c r="G381" s="131"/>
      <c r="H381" s="125"/>
      <c r="I381" s="125"/>
      <c r="J381" s="125"/>
      <c r="K381" s="125"/>
      <c r="L381" s="125"/>
      <c r="M381" s="125"/>
      <c r="N381" s="141"/>
      <c r="O381" s="140"/>
      <c r="P381" s="140"/>
      <c r="Q381" s="140"/>
      <c r="R381" s="140"/>
      <c r="S381" s="140"/>
      <c r="T381" s="134"/>
      <c r="U381" s="120"/>
      <c r="V381" s="120"/>
      <c r="W381" s="146"/>
      <c r="X381" s="120"/>
      <c r="Y381" s="146"/>
    </row>
    <row r="382" spans="1:25" ht="18">
      <c r="A382" s="143"/>
      <c r="B382" s="132" t="s">
        <v>16477</v>
      </c>
      <c r="C382" s="120" t="s">
        <v>16641</v>
      </c>
      <c r="D382" s="120"/>
      <c r="E382" s="120">
        <v>50</v>
      </c>
      <c r="F382" s="120">
        <v>5</v>
      </c>
      <c r="G382" s="124">
        <f>(F382*E382)</f>
        <v>250</v>
      </c>
      <c r="H382" s="125"/>
      <c r="I382" s="125"/>
      <c r="J382" s="125"/>
      <c r="K382" s="125"/>
      <c r="L382" s="125"/>
      <c r="M382" s="125"/>
      <c r="N382" s="125"/>
      <c r="O382" s="125"/>
      <c r="P382" s="125"/>
      <c r="Q382" s="125"/>
      <c r="R382" s="125"/>
      <c r="S382" s="123"/>
      <c r="T382" s="120">
        <v>12</v>
      </c>
      <c r="U382" s="120">
        <v>3</v>
      </c>
      <c r="V382" s="126">
        <f>U382/T382</f>
        <v>0.25</v>
      </c>
      <c r="W382" s="146">
        <f>AVERAGE(H384:S384)</f>
        <v>5.0263004302978516</v>
      </c>
      <c r="X382" s="125">
        <f>STDEV(H384:S384)</f>
        <v>9.7731346652155935</v>
      </c>
      <c r="Y382" s="146">
        <f>MEDIAN(H384:S384)</f>
        <v>0</v>
      </c>
    </row>
    <row r="383" spans="1:25" ht="18">
      <c r="A383" s="143"/>
      <c r="B383" s="144" t="s">
        <v>16477</v>
      </c>
      <c r="C383" s="120"/>
      <c r="D383" s="120"/>
      <c r="E383" s="120"/>
      <c r="F383" s="120"/>
      <c r="G383" s="131" t="s">
        <v>16580</v>
      </c>
      <c r="H383" s="132">
        <v>0</v>
      </c>
      <c r="I383" s="132">
        <v>0</v>
      </c>
      <c r="J383" s="133">
        <v>7.4386873245239258</v>
      </c>
      <c r="K383" s="132">
        <v>0</v>
      </c>
      <c r="L383" s="132">
        <v>0</v>
      </c>
      <c r="M383" s="132">
        <v>0</v>
      </c>
      <c r="N383" s="132">
        <v>0</v>
      </c>
      <c r="O383" s="132">
        <v>0</v>
      </c>
      <c r="P383" s="133">
        <v>4.0360398292541504</v>
      </c>
      <c r="Q383" s="132">
        <v>0</v>
      </c>
      <c r="R383" s="132">
        <v>0</v>
      </c>
      <c r="S383" s="133">
        <v>3.6041741371154785</v>
      </c>
      <c r="T383" s="134"/>
      <c r="U383" s="120"/>
      <c r="V383" s="120"/>
      <c r="W383" s="146"/>
      <c r="X383" s="120"/>
      <c r="Y383" s="146"/>
    </row>
    <row r="384" spans="1:25" ht="18">
      <c r="A384" s="120"/>
      <c r="B384" s="132" t="s">
        <v>16477</v>
      </c>
      <c r="C384" s="120"/>
      <c r="D384" s="120"/>
      <c r="E384" s="120"/>
      <c r="F384" s="120"/>
      <c r="G384" s="135" t="s">
        <v>16581</v>
      </c>
      <c r="H384" s="125">
        <f t="shared" ref="H384:S384" si="99">1000*H383/$G382</f>
        <v>0</v>
      </c>
      <c r="I384" s="125">
        <f t="shared" si="99"/>
        <v>0</v>
      </c>
      <c r="J384" s="125">
        <f t="shared" si="99"/>
        <v>29.754749298095703</v>
      </c>
      <c r="K384" s="125">
        <f t="shared" si="99"/>
        <v>0</v>
      </c>
      <c r="L384" s="125">
        <f t="shared" si="99"/>
        <v>0</v>
      </c>
      <c r="M384" s="125">
        <f t="shared" si="99"/>
        <v>0</v>
      </c>
      <c r="N384" s="140">
        <f t="shared" si="99"/>
        <v>0</v>
      </c>
      <c r="O384" s="140">
        <f t="shared" si="99"/>
        <v>0</v>
      </c>
      <c r="P384" s="140">
        <f t="shared" si="99"/>
        <v>16.144159317016602</v>
      </c>
      <c r="Q384" s="140">
        <f t="shared" si="99"/>
        <v>0</v>
      </c>
      <c r="R384" s="140">
        <f t="shared" si="99"/>
        <v>0</v>
      </c>
      <c r="S384" s="140">
        <f t="shared" si="99"/>
        <v>14.416696548461914</v>
      </c>
      <c r="T384" s="134"/>
      <c r="U384" s="120"/>
      <c r="V384" s="120"/>
      <c r="W384" s="146"/>
      <c r="X384" s="120"/>
      <c r="Y384" s="146"/>
    </row>
    <row r="385" spans="1:25" ht="18">
      <c r="A385" s="123"/>
      <c r="B385" s="144" t="s">
        <v>16477</v>
      </c>
      <c r="C385" s="123"/>
    </row>
    <row r="386" spans="1:25" ht="18">
      <c r="A386" s="143"/>
      <c r="B386" s="144" t="s">
        <v>16469</v>
      </c>
      <c r="C386" s="120" t="s">
        <v>16637</v>
      </c>
      <c r="D386" s="120"/>
      <c r="E386" s="120">
        <v>50</v>
      </c>
      <c r="F386" s="120">
        <v>5</v>
      </c>
      <c r="G386" s="124">
        <f>(F386*E386)</f>
        <v>250</v>
      </c>
      <c r="H386" s="125"/>
      <c r="I386" s="125"/>
      <c r="J386" s="125"/>
      <c r="K386" s="125"/>
      <c r="L386" s="125"/>
      <c r="M386" s="125"/>
      <c r="N386" s="125"/>
      <c r="O386" s="125"/>
      <c r="P386" s="125"/>
      <c r="Q386" s="125"/>
      <c r="R386" s="125"/>
      <c r="S386" s="123"/>
      <c r="T386" s="120">
        <v>12</v>
      </c>
      <c r="U386" s="120">
        <v>0</v>
      </c>
      <c r="V386" s="126">
        <f>U386/T386</f>
        <v>0</v>
      </c>
      <c r="W386" s="146">
        <f>AVERAGE(H388:S388)</f>
        <v>0</v>
      </c>
      <c r="X386" s="125">
        <f>STDEV(H388:S388)</f>
        <v>0</v>
      </c>
      <c r="Y386" s="146">
        <f>MEDIAN(H388:S388)</f>
        <v>0</v>
      </c>
    </row>
    <row r="387" spans="1:25" ht="19">
      <c r="A387" s="143"/>
      <c r="B387" s="132" t="s">
        <v>16469</v>
      </c>
      <c r="C387" s="120"/>
      <c r="D387" s="120"/>
      <c r="E387" s="120"/>
      <c r="F387" s="120"/>
      <c r="G387" s="131" t="s">
        <v>16580</v>
      </c>
      <c r="H387" s="125">
        <v>0</v>
      </c>
      <c r="I387" s="125">
        <v>0</v>
      </c>
      <c r="J387" s="125">
        <v>0</v>
      </c>
      <c r="K387" s="125">
        <v>0</v>
      </c>
      <c r="L387" s="125">
        <v>0</v>
      </c>
      <c r="M387" s="125">
        <v>0</v>
      </c>
      <c r="N387" s="141">
        <v>0</v>
      </c>
      <c r="O387" s="140">
        <v>0</v>
      </c>
      <c r="P387" s="140">
        <v>0</v>
      </c>
      <c r="Q387" s="140">
        <v>0</v>
      </c>
      <c r="R387" s="140">
        <v>0</v>
      </c>
      <c r="S387" s="140">
        <v>0</v>
      </c>
      <c r="T387" s="134"/>
      <c r="U387" s="120"/>
      <c r="V387" s="120"/>
      <c r="W387" s="146"/>
      <c r="X387" s="120"/>
      <c r="Y387" s="146"/>
    </row>
    <row r="388" spans="1:25" ht="18">
      <c r="A388" s="120"/>
      <c r="B388" s="144" t="s">
        <v>16469</v>
      </c>
      <c r="C388" s="120"/>
      <c r="D388" s="120"/>
      <c r="E388" s="120"/>
      <c r="F388" s="120"/>
      <c r="G388" s="135" t="s">
        <v>16581</v>
      </c>
      <c r="H388" s="125">
        <f t="shared" ref="H388:S388" si="100">1000*H387/$G386</f>
        <v>0</v>
      </c>
      <c r="I388" s="125">
        <f t="shared" si="100"/>
        <v>0</v>
      </c>
      <c r="J388" s="125">
        <f t="shared" si="100"/>
        <v>0</v>
      </c>
      <c r="K388" s="125">
        <f t="shared" si="100"/>
        <v>0</v>
      </c>
      <c r="L388" s="125">
        <f t="shared" si="100"/>
        <v>0</v>
      </c>
      <c r="M388" s="125">
        <f t="shared" si="100"/>
        <v>0</v>
      </c>
      <c r="N388" s="140">
        <f t="shared" si="100"/>
        <v>0</v>
      </c>
      <c r="O388" s="140">
        <f t="shared" si="100"/>
        <v>0</v>
      </c>
      <c r="P388" s="140">
        <f t="shared" si="100"/>
        <v>0</v>
      </c>
      <c r="Q388" s="140">
        <f t="shared" si="100"/>
        <v>0</v>
      </c>
      <c r="R388" s="140">
        <f t="shared" si="100"/>
        <v>0</v>
      </c>
      <c r="S388" s="140">
        <f t="shared" si="100"/>
        <v>0</v>
      </c>
      <c r="T388" s="134"/>
      <c r="U388" s="120"/>
      <c r="V388" s="120"/>
      <c r="W388" s="146"/>
      <c r="X388" s="120"/>
      <c r="Y388" s="146"/>
    </row>
    <row r="389" spans="1:25" ht="18">
      <c r="A389" s="123"/>
      <c r="B389" s="132" t="s">
        <v>16469</v>
      </c>
      <c r="C389" s="123"/>
    </row>
    <row r="390" spans="1:25" ht="18">
      <c r="A390" s="143"/>
      <c r="B390" s="144" t="s">
        <v>16469</v>
      </c>
      <c r="C390" s="120" t="s">
        <v>16638</v>
      </c>
      <c r="D390" s="120"/>
      <c r="E390" s="120">
        <v>50</v>
      </c>
      <c r="F390" s="120">
        <v>5</v>
      </c>
      <c r="G390" s="124">
        <f>(F390*E390)</f>
        <v>250</v>
      </c>
      <c r="H390" s="125"/>
      <c r="I390" s="125"/>
      <c r="J390" s="125"/>
      <c r="K390" s="125"/>
      <c r="L390" s="125"/>
      <c r="M390" s="125"/>
      <c r="N390" s="125"/>
      <c r="O390" s="125"/>
      <c r="P390" s="125"/>
      <c r="Q390" s="125"/>
      <c r="R390" s="125"/>
      <c r="S390" s="123"/>
      <c r="T390" s="120">
        <v>12</v>
      </c>
      <c r="U390" s="120">
        <v>10</v>
      </c>
      <c r="V390" s="126">
        <f>U390/T390</f>
        <v>0.83333333333333337</v>
      </c>
      <c r="W390" s="146">
        <f>AVERAGE(H392:S392)</f>
        <v>21.20296820004781</v>
      </c>
      <c r="X390" s="125">
        <f>STDEV(H392:S392)</f>
        <v>16.593137880513005</v>
      </c>
      <c r="Y390" s="146">
        <f>MEDIAN(H392:S392)</f>
        <v>15.296739101409912</v>
      </c>
    </row>
    <row r="391" spans="1:25" ht="18">
      <c r="A391" s="143"/>
      <c r="B391" s="132" t="s">
        <v>16469</v>
      </c>
      <c r="C391" s="120"/>
      <c r="D391" s="120"/>
      <c r="E391" s="120"/>
      <c r="F391" s="120"/>
      <c r="G391" s="131" t="s">
        <v>16580</v>
      </c>
      <c r="H391" s="133">
        <v>3.078920841217041</v>
      </c>
      <c r="I391" s="133">
        <v>3.5319044589996338</v>
      </c>
      <c r="J391" s="133">
        <v>3.7348823547363281</v>
      </c>
      <c r="K391" s="133">
        <v>11.32124137878418</v>
      </c>
      <c r="L391" s="133">
        <v>3.5071218013763428</v>
      </c>
      <c r="M391" s="133">
        <v>0</v>
      </c>
      <c r="N391" s="133">
        <v>12.875541687011719</v>
      </c>
      <c r="O391" s="133">
        <v>4.3698611259460449</v>
      </c>
      <c r="P391" s="133">
        <v>9.2174901962280273</v>
      </c>
      <c r="Q391" s="133">
        <v>0</v>
      </c>
      <c r="R391" s="133">
        <v>3.9134871959686279</v>
      </c>
      <c r="S391" s="133">
        <v>8.0584535598754883</v>
      </c>
      <c r="T391" s="134"/>
      <c r="U391" s="120"/>
      <c r="V391" s="120"/>
      <c r="W391" s="146"/>
      <c r="X391" s="120"/>
      <c r="Y391" s="146"/>
    </row>
    <row r="392" spans="1:25" ht="18">
      <c r="A392" s="120"/>
      <c r="B392" s="144" t="s">
        <v>16469</v>
      </c>
      <c r="C392" s="120"/>
      <c r="D392" s="120"/>
      <c r="E392" s="120"/>
      <c r="F392" s="120"/>
      <c r="G392" s="135" t="s">
        <v>16581</v>
      </c>
      <c r="H392" s="125">
        <f t="shared" ref="H392:S392" si="101">1000*H391/$G390</f>
        <v>12.315683364868164</v>
      </c>
      <c r="I392" s="125">
        <f t="shared" si="101"/>
        <v>14.127617835998535</v>
      </c>
      <c r="J392" s="125">
        <f t="shared" si="101"/>
        <v>14.939529418945312</v>
      </c>
      <c r="K392" s="125">
        <f t="shared" si="101"/>
        <v>45.284965515136719</v>
      </c>
      <c r="L392" s="125">
        <f t="shared" si="101"/>
        <v>14.028487205505371</v>
      </c>
      <c r="M392" s="125">
        <f t="shared" si="101"/>
        <v>0</v>
      </c>
      <c r="N392" s="140">
        <f t="shared" si="101"/>
        <v>51.502166748046875</v>
      </c>
      <c r="O392" s="140">
        <f t="shared" si="101"/>
        <v>17.47944450378418</v>
      </c>
      <c r="P392" s="140">
        <f t="shared" si="101"/>
        <v>36.869960784912109</v>
      </c>
      <c r="Q392" s="140">
        <f t="shared" si="101"/>
        <v>0</v>
      </c>
      <c r="R392" s="140">
        <f t="shared" si="101"/>
        <v>15.653948783874512</v>
      </c>
      <c r="S392" s="140">
        <f t="shared" si="101"/>
        <v>32.233814239501953</v>
      </c>
      <c r="T392" s="134"/>
      <c r="U392" s="120"/>
      <c r="V392" s="120"/>
      <c r="W392" s="146"/>
      <c r="X392" s="120"/>
      <c r="Y392" s="146"/>
    </row>
    <row r="393" spans="1:25" ht="18">
      <c r="A393" s="142"/>
      <c r="B393" s="132" t="s">
        <v>16469</v>
      </c>
      <c r="C393" s="120" t="s">
        <v>16640</v>
      </c>
      <c r="D393" s="120"/>
      <c r="E393" s="120">
        <v>50</v>
      </c>
      <c r="F393" s="120">
        <v>5</v>
      </c>
      <c r="G393" s="124">
        <f>(F393*E393)</f>
        <v>250</v>
      </c>
      <c r="H393" s="125"/>
      <c r="I393" s="125"/>
      <c r="J393" s="125"/>
      <c r="K393" s="125"/>
      <c r="L393" s="125"/>
      <c r="M393" s="125"/>
      <c r="N393" s="125"/>
      <c r="O393" s="125"/>
      <c r="P393" s="125"/>
      <c r="Q393" s="125"/>
      <c r="R393" s="125"/>
      <c r="S393" s="123"/>
      <c r="T393" s="120">
        <v>12</v>
      </c>
      <c r="U393" s="120">
        <v>0</v>
      </c>
      <c r="V393" s="126">
        <f>U393/T393</f>
        <v>0</v>
      </c>
      <c r="W393" s="146">
        <f>AVERAGE(H395:S395)</f>
        <v>0</v>
      </c>
      <c r="X393" s="125">
        <f>STDEV(H395:S395)</f>
        <v>0</v>
      </c>
      <c r="Y393" s="146">
        <f>MEDIAN(H395:S395)</f>
        <v>0</v>
      </c>
    </row>
    <row r="394" spans="1:25" ht="19">
      <c r="A394" s="143"/>
      <c r="B394" s="144" t="s">
        <v>16469</v>
      </c>
      <c r="C394" s="120"/>
      <c r="D394" s="120"/>
      <c r="E394" s="120"/>
      <c r="F394" s="120"/>
      <c r="G394" s="131" t="s">
        <v>16580</v>
      </c>
      <c r="H394" s="125">
        <v>0</v>
      </c>
      <c r="I394" s="125">
        <v>0</v>
      </c>
      <c r="J394" s="125">
        <v>0</v>
      </c>
      <c r="K394" s="125">
        <v>0</v>
      </c>
      <c r="L394" s="125">
        <v>0</v>
      </c>
      <c r="M394" s="125">
        <v>0</v>
      </c>
      <c r="N394" s="141">
        <v>0</v>
      </c>
      <c r="O394" s="140">
        <v>0</v>
      </c>
      <c r="P394" s="140">
        <v>0</v>
      </c>
      <c r="Q394" s="140">
        <v>0</v>
      </c>
      <c r="R394" s="140">
        <v>0</v>
      </c>
      <c r="S394" s="140">
        <v>0</v>
      </c>
      <c r="T394" s="134"/>
      <c r="U394" s="120"/>
      <c r="V394" s="120"/>
      <c r="W394" s="146"/>
      <c r="X394" s="120"/>
      <c r="Y394" s="146"/>
    </row>
    <row r="395" spans="1:25" ht="18">
      <c r="A395" s="120"/>
      <c r="B395" s="132" t="s">
        <v>16469</v>
      </c>
      <c r="C395" s="120"/>
      <c r="D395" s="120"/>
      <c r="E395" s="120"/>
      <c r="F395" s="120"/>
      <c r="G395" s="135" t="s">
        <v>16581</v>
      </c>
      <c r="H395" s="125">
        <f t="shared" ref="H395:S395" si="102">1000*H394/$G393</f>
        <v>0</v>
      </c>
      <c r="I395" s="125">
        <f t="shared" si="102"/>
        <v>0</v>
      </c>
      <c r="J395" s="125">
        <f t="shared" si="102"/>
        <v>0</v>
      </c>
      <c r="K395" s="125">
        <f t="shared" si="102"/>
        <v>0</v>
      </c>
      <c r="L395" s="125">
        <f t="shared" si="102"/>
        <v>0</v>
      </c>
      <c r="M395" s="125">
        <f t="shared" si="102"/>
        <v>0</v>
      </c>
      <c r="N395" s="140">
        <f t="shared" si="102"/>
        <v>0</v>
      </c>
      <c r="O395" s="140">
        <f t="shared" si="102"/>
        <v>0</v>
      </c>
      <c r="P395" s="140">
        <f t="shared" si="102"/>
        <v>0</v>
      </c>
      <c r="Q395" s="140">
        <f t="shared" si="102"/>
        <v>0</v>
      </c>
      <c r="R395" s="140">
        <f t="shared" si="102"/>
        <v>0</v>
      </c>
      <c r="S395" s="140">
        <f t="shared" si="102"/>
        <v>0</v>
      </c>
      <c r="T395" s="134"/>
      <c r="U395" s="120"/>
      <c r="V395" s="120"/>
      <c r="W395" s="146"/>
      <c r="X395" s="120"/>
      <c r="Y395" s="146"/>
    </row>
    <row r="396" spans="1:25" ht="18">
      <c r="A396" s="123"/>
      <c r="B396" s="144" t="s">
        <v>16469</v>
      </c>
      <c r="C396" s="123"/>
    </row>
    <row r="397" spans="1:25" ht="18">
      <c r="A397" s="143"/>
      <c r="B397" s="144" t="s">
        <v>16474</v>
      </c>
      <c r="C397" s="120" t="s">
        <v>16638</v>
      </c>
      <c r="D397" s="120"/>
      <c r="E397" s="120">
        <v>50</v>
      </c>
      <c r="F397" s="120">
        <v>5</v>
      </c>
      <c r="G397" s="124">
        <f>(F397*E397)</f>
        <v>250</v>
      </c>
      <c r="H397" s="125"/>
      <c r="I397" s="125"/>
      <c r="J397" s="125"/>
      <c r="K397" s="125"/>
      <c r="L397" s="125"/>
      <c r="M397" s="125"/>
      <c r="N397" s="125"/>
      <c r="O397" s="125"/>
      <c r="P397" s="125"/>
      <c r="Q397" s="125"/>
      <c r="R397" s="125"/>
      <c r="S397" s="123"/>
      <c r="T397" s="120">
        <v>12</v>
      </c>
      <c r="U397" s="120">
        <v>0</v>
      </c>
      <c r="V397" s="126">
        <f>U397/T397</f>
        <v>0</v>
      </c>
      <c r="W397" s="146">
        <f>AVERAGE(H399:S399)</f>
        <v>0</v>
      </c>
      <c r="X397" s="125">
        <f>STDEV(H399:S399)</f>
        <v>0</v>
      </c>
      <c r="Y397" s="146">
        <f>MEDIAN(H399:S399)</f>
        <v>0</v>
      </c>
    </row>
    <row r="398" spans="1:25" ht="19">
      <c r="A398" s="143"/>
      <c r="B398" s="132" t="s">
        <v>16474</v>
      </c>
      <c r="C398" s="120"/>
      <c r="D398" s="120"/>
      <c r="E398" s="120"/>
      <c r="F398" s="120"/>
      <c r="G398" s="131" t="s">
        <v>16580</v>
      </c>
      <c r="H398" s="125">
        <v>0</v>
      </c>
      <c r="I398" s="125">
        <v>0</v>
      </c>
      <c r="J398" s="125">
        <v>0</v>
      </c>
      <c r="K398" s="125">
        <v>0</v>
      </c>
      <c r="L398" s="125">
        <v>0</v>
      </c>
      <c r="M398" s="125">
        <v>0</v>
      </c>
      <c r="N398" s="141">
        <v>0</v>
      </c>
      <c r="O398" s="140">
        <v>0</v>
      </c>
      <c r="P398" s="140">
        <v>0</v>
      </c>
      <c r="Q398" s="140">
        <v>0</v>
      </c>
      <c r="R398" s="140">
        <v>0</v>
      </c>
      <c r="S398" s="140">
        <v>0</v>
      </c>
      <c r="T398" s="134"/>
      <c r="U398" s="120"/>
      <c r="V398" s="120"/>
      <c r="W398" s="146"/>
      <c r="X398" s="120"/>
      <c r="Y398" s="146"/>
    </row>
    <row r="399" spans="1:25" ht="18">
      <c r="A399" s="120"/>
      <c r="B399" s="144" t="s">
        <v>16474</v>
      </c>
      <c r="C399" s="120"/>
      <c r="D399" s="120"/>
      <c r="E399" s="120"/>
      <c r="F399" s="120"/>
      <c r="G399" s="135" t="s">
        <v>16581</v>
      </c>
      <c r="H399" s="125">
        <f t="shared" ref="H399:S399" si="103">1000*H398/$G397</f>
        <v>0</v>
      </c>
      <c r="I399" s="125">
        <f t="shared" si="103"/>
        <v>0</v>
      </c>
      <c r="J399" s="125">
        <f t="shared" si="103"/>
        <v>0</v>
      </c>
      <c r="K399" s="125">
        <f t="shared" si="103"/>
        <v>0</v>
      </c>
      <c r="L399" s="125">
        <f t="shared" si="103"/>
        <v>0</v>
      </c>
      <c r="M399" s="125">
        <f t="shared" si="103"/>
        <v>0</v>
      </c>
      <c r="N399" s="140">
        <f t="shared" si="103"/>
        <v>0</v>
      </c>
      <c r="O399" s="140">
        <f t="shared" si="103"/>
        <v>0</v>
      </c>
      <c r="P399" s="140">
        <f t="shared" si="103"/>
        <v>0</v>
      </c>
      <c r="Q399" s="140">
        <f t="shared" si="103"/>
        <v>0</v>
      </c>
      <c r="R399" s="140">
        <f t="shared" si="103"/>
        <v>0</v>
      </c>
      <c r="S399" s="140">
        <f t="shared" si="103"/>
        <v>0</v>
      </c>
      <c r="T399" s="134"/>
      <c r="U399" s="120"/>
      <c r="V399" s="120"/>
      <c r="W399" s="146"/>
      <c r="X399" s="120"/>
      <c r="Y399" s="146"/>
    </row>
    <row r="400" spans="1:25" ht="18">
      <c r="A400" s="123"/>
      <c r="B400" s="132" t="s">
        <v>16474</v>
      </c>
      <c r="C400" s="123"/>
      <c r="D400" s="120"/>
      <c r="E400" s="120"/>
      <c r="F400" s="120"/>
      <c r="G400" s="124"/>
      <c r="H400" s="125"/>
      <c r="I400" s="125"/>
      <c r="J400" s="125"/>
      <c r="K400" s="125"/>
      <c r="L400" s="125"/>
      <c r="M400" s="125"/>
      <c r="N400" s="125"/>
      <c r="O400" s="125"/>
      <c r="P400" s="125"/>
      <c r="Q400" s="125"/>
      <c r="R400" s="125"/>
      <c r="S400" s="123"/>
      <c r="T400" s="120"/>
      <c r="U400" s="120"/>
      <c r="V400" s="126"/>
      <c r="W400" s="146"/>
      <c r="X400" s="125"/>
      <c r="Y400" s="146"/>
    </row>
    <row r="401" spans="1:25" ht="18">
      <c r="A401" s="143"/>
      <c r="B401" s="144" t="s">
        <v>16474</v>
      </c>
      <c r="C401" s="120" t="s">
        <v>16639</v>
      </c>
      <c r="D401" s="120"/>
      <c r="E401" s="120">
        <v>50</v>
      </c>
      <c r="F401" s="120">
        <v>5</v>
      </c>
      <c r="G401" s="124">
        <f>(F401*E401)</f>
        <v>250</v>
      </c>
      <c r="H401" s="125"/>
      <c r="I401" s="125"/>
      <c r="J401" s="125"/>
      <c r="K401" s="125"/>
      <c r="L401" s="125"/>
      <c r="M401" s="125"/>
      <c r="N401" s="125"/>
      <c r="O401" s="125"/>
      <c r="P401" s="125"/>
      <c r="Q401" s="125"/>
      <c r="R401" s="125"/>
      <c r="S401" s="123"/>
      <c r="T401" s="120">
        <v>12</v>
      </c>
      <c r="U401" s="120">
        <v>0</v>
      </c>
      <c r="V401" s="126">
        <f>U401/T401</f>
        <v>0</v>
      </c>
      <c r="W401" s="146">
        <f>AVERAGE(H403:S403)</f>
        <v>0</v>
      </c>
      <c r="X401" s="125">
        <f>STDEV(H403:S403)</f>
        <v>0</v>
      </c>
      <c r="Y401" s="146">
        <f>MEDIAN(H403:S403)</f>
        <v>0</v>
      </c>
    </row>
    <row r="402" spans="1:25" ht="19">
      <c r="A402" s="143"/>
      <c r="B402" s="132" t="s">
        <v>16474</v>
      </c>
      <c r="C402" s="120"/>
      <c r="D402" s="120"/>
      <c r="E402" s="120"/>
      <c r="F402" s="120"/>
      <c r="G402" s="131" t="s">
        <v>16580</v>
      </c>
      <c r="H402" s="125">
        <v>0</v>
      </c>
      <c r="I402" s="125">
        <v>0</v>
      </c>
      <c r="J402" s="125">
        <v>0</v>
      </c>
      <c r="K402" s="125">
        <v>0</v>
      </c>
      <c r="L402" s="125">
        <v>0</v>
      </c>
      <c r="M402" s="125">
        <v>0</v>
      </c>
      <c r="N402" s="141">
        <v>0</v>
      </c>
      <c r="O402" s="140">
        <v>0</v>
      </c>
      <c r="P402" s="140">
        <v>0</v>
      </c>
      <c r="Q402" s="140">
        <v>0</v>
      </c>
      <c r="R402" s="140">
        <v>0</v>
      </c>
      <c r="S402" s="140">
        <v>0</v>
      </c>
      <c r="T402" s="134"/>
      <c r="U402" s="120"/>
      <c r="V402" s="120"/>
      <c r="W402" s="146"/>
      <c r="X402" s="120"/>
      <c r="Y402" s="146"/>
    </row>
    <row r="403" spans="1:25" ht="18">
      <c r="A403" s="120"/>
      <c r="B403" s="144" t="s">
        <v>16474</v>
      </c>
      <c r="C403" s="120"/>
      <c r="D403" s="120"/>
      <c r="E403" s="120"/>
      <c r="F403" s="120"/>
      <c r="G403" s="135" t="s">
        <v>16581</v>
      </c>
      <c r="H403" s="125">
        <f t="shared" ref="H403:S403" si="104">1000*H402/$G401</f>
        <v>0</v>
      </c>
      <c r="I403" s="125">
        <f t="shared" si="104"/>
        <v>0</v>
      </c>
      <c r="J403" s="125">
        <f t="shared" si="104"/>
        <v>0</v>
      </c>
      <c r="K403" s="125">
        <f t="shared" si="104"/>
        <v>0</v>
      </c>
      <c r="L403" s="125">
        <f t="shared" si="104"/>
        <v>0</v>
      </c>
      <c r="M403" s="125">
        <f t="shared" si="104"/>
        <v>0</v>
      </c>
      <c r="N403" s="140">
        <f t="shared" si="104"/>
        <v>0</v>
      </c>
      <c r="O403" s="140">
        <f t="shared" si="104"/>
        <v>0</v>
      </c>
      <c r="P403" s="140">
        <f t="shared" si="104"/>
        <v>0</v>
      </c>
      <c r="Q403" s="140">
        <f t="shared" si="104"/>
        <v>0</v>
      </c>
      <c r="R403" s="140">
        <f t="shared" si="104"/>
        <v>0</v>
      </c>
      <c r="S403" s="140">
        <f t="shared" si="104"/>
        <v>0</v>
      </c>
      <c r="T403" s="134"/>
      <c r="U403" s="120"/>
      <c r="V403" s="120"/>
      <c r="W403" s="146"/>
      <c r="X403" s="120"/>
      <c r="Y403" s="146"/>
    </row>
    <row r="404" spans="1:25" ht="19">
      <c r="B404" s="132" t="s">
        <v>16474</v>
      </c>
      <c r="D404" s="120"/>
      <c r="E404" s="120"/>
      <c r="F404" s="120"/>
      <c r="G404" s="131"/>
      <c r="H404" s="125"/>
      <c r="I404" s="125"/>
      <c r="J404" s="125"/>
      <c r="K404" s="125"/>
      <c r="L404" s="125"/>
      <c r="M404" s="125"/>
      <c r="N404" s="141"/>
      <c r="O404" s="140"/>
      <c r="P404" s="140"/>
      <c r="Q404" s="140"/>
      <c r="R404" s="140"/>
      <c r="S404" s="140"/>
      <c r="T404" s="134"/>
      <c r="U404" s="120"/>
      <c r="V404" s="120"/>
      <c r="W404" s="146"/>
      <c r="X404" s="120"/>
      <c r="Y404" s="146"/>
    </row>
    <row r="405" spans="1:25" ht="18">
      <c r="A405" s="143"/>
      <c r="B405" s="144" t="s">
        <v>16474</v>
      </c>
      <c r="C405" s="120" t="s">
        <v>16640</v>
      </c>
      <c r="D405" s="120"/>
      <c r="E405" s="120">
        <v>50</v>
      </c>
      <c r="F405" s="120">
        <v>5</v>
      </c>
      <c r="G405" s="124">
        <f>(F405*E405)</f>
        <v>250</v>
      </c>
      <c r="H405" s="125"/>
      <c r="I405" s="125"/>
      <c r="J405" s="125"/>
      <c r="K405" s="125"/>
      <c r="L405" s="125"/>
      <c r="M405" s="125"/>
      <c r="N405" s="125"/>
      <c r="O405" s="125"/>
      <c r="P405" s="125"/>
      <c r="Q405" s="125"/>
      <c r="R405" s="125"/>
      <c r="S405" s="123"/>
      <c r="T405" s="120">
        <v>12</v>
      </c>
      <c r="U405" s="120">
        <v>0</v>
      </c>
      <c r="V405" s="126">
        <f>U405/T405</f>
        <v>0</v>
      </c>
      <c r="W405" s="146">
        <f>AVERAGE(H407:S407)</f>
        <v>0</v>
      </c>
      <c r="X405" s="125">
        <f>STDEV(H407:S407)</f>
        <v>0</v>
      </c>
      <c r="Y405" s="146">
        <f>MEDIAN(H407:S407)</f>
        <v>0</v>
      </c>
    </row>
    <row r="406" spans="1:25" ht="19">
      <c r="A406" s="143"/>
      <c r="B406" s="132" t="s">
        <v>16474</v>
      </c>
      <c r="C406" s="120"/>
      <c r="D406" s="120"/>
      <c r="E406" s="120"/>
      <c r="F406" s="120"/>
      <c r="G406" s="131" t="s">
        <v>16580</v>
      </c>
      <c r="H406" s="125">
        <v>0</v>
      </c>
      <c r="I406" s="125">
        <v>0</v>
      </c>
      <c r="J406" s="125">
        <v>0</v>
      </c>
      <c r="K406" s="125">
        <v>0</v>
      </c>
      <c r="L406" s="125">
        <v>0</v>
      </c>
      <c r="M406" s="125">
        <v>0</v>
      </c>
      <c r="N406" s="141">
        <v>0</v>
      </c>
      <c r="O406" s="140">
        <v>0</v>
      </c>
      <c r="P406" s="140">
        <v>0</v>
      </c>
      <c r="Q406" s="140">
        <v>0</v>
      </c>
      <c r="R406" s="140">
        <v>0</v>
      </c>
      <c r="S406" s="140">
        <v>0</v>
      </c>
      <c r="T406" s="134"/>
      <c r="U406" s="120"/>
      <c r="V406" s="120"/>
      <c r="W406" s="146"/>
      <c r="X406" s="120"/>
      <c r="Y406" s="146"/>
    </row>
    <row r="407" spans="1:25" ht="18">
      <c r="A407" s="120"/>
      <c r="B407" s="144" t="s">
        <v>16474</v>
      </c>
      <c r="C407" s="120"/>
      <c r="D407" s="120"/>
      <c r="E407" s="120"/>
      <c r="F407" s="120"/>
      <c r="G407" s="135" t="s">
        <v>16581</v>
      </c>
      <c r="H407" s="125">
        <f t="shared" ref="H407:S407" si="105">1000*H406/$G405</f>
        <v>0</v>
      </c>
      <c r="I407" s="125">
        <f t="shared" si="105"/>
        <v>0</v>
      </c>
      <c r="J407" s="125">
        <f t="shared" si="105"/>
        <v>0</v>
      </c>
      <c r="K407" s="125">
        <f t="shared" si="105"/>
        <v>0</v>
      </c>
      <c r="L407" s="125">
        <f t="shared" si="105"/>
        <v>0</v>
      </c>
      <c r="M407" s="125">
        <f t="shared" si="105"/>
        <v>0</v>
      </c>
      <c r="N407" s="140">
        <f t="shared" si="105"/>
        <v>0</v>
      </c>
      <c r="O407" s="140">
        <f t="shared" si="105"/>
        <v>0</v>
      </c>
      <c r="P407" s="140">
        <f t="shared" si="105"/>
        <v>0</v>
      </c>
      <c r="Q407" s="140">
        <f t="shared" si="105"/>
        <v>0</v>
      </c>
      <c r="R407" s="140">
        <f t="shared" si="105"/>
        <v>0</v>
      </c>
      <c r="S407" s="140">
        <f t="shared" si="105"/>
        <v>0</v>
      </c>
      <c r="T407" s="134"/>
      <c r="U407" s="120"/>
      <c r="V407" s="120"/>
      <c r="W407" s="146"/>
      <c r="X407" s="120"/>
      <c r="Y407" s="146"/>
    </row>
    <row r="408" spans="1:25" ht="18">
      <c r="A408" s="123"/>
      <c r="B408" s="132" t="s">
        <v>16474</v>
      </c>
      <c r="C408" s="123"/>
    </row>
    <row r="409" spans="1:25" ht="18">
      <c r="A409" s="143"/>
      <c r="B409" s="144" t="s">
        <v>16475</v>
      </c>
      <c r="C409" s="120" t="s">
        <v>16642</v>
      </c>
      <c r="D409" s="120"/>
      <c r="E409" s="120">
        <v>50</v>
      </c>
      <c r="F409" s="120">
        <v>5</v>
      </c>
      <c r="G409" s="124">
        <f>(F409*E409)</f>
        <v>250</v>
      </c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  <c r="S409" s="123"/>
      <c r="T409" s="120">
        <v>12</v>
      </c>
      <c r="U409" s="120">
        <v>2</v>
      </c>
      <c r="V409" s="126">
        <f>U409/T409</f>
        <v>0.16666666666666666</v>
      </c>
      <c r="W409" s="146">
        <f>AVERAGE(H411:S411)</f>
        <v>1.8516377607981365</v>
      </c>
      <c r="X409" s="125">
        <f>STDEV(H411:S411)</f>
        <v>4.328219459639624</v>
      </c>
      <c r="Y409" s="146">
        <f>MEDIAN(H411:S411)</f>
        <v>0</v>
      </c>
    </row>
    <row r="410" spans="1:25" ht="18">
      <c r="A410" s="143"/>
      <c r="B410" s="132" t="s">
        <v>16475</v>
      </c>
      <c r="C410" s="120"/>
      <c r="D410" s="120"/>
      <c r="E410" s="120"/>
      <c r="F410" s="120"/>
      <c r="G410" s="131" t="s">
        <v>16580</v>
      </c>
      <c r="H410" s="132">
        <v>0</v>
      </c>
      <c r="I410" s="132">
        <v>0</v>
      </c>
      <c r="J410" s="132">
        <v>0</v>
      </c>
      <c r="K410" s="132">
        <v>0</v>
      </c>
      <c r="L410" s="132">
        <v>0</v>
      </c>
      <c r="M410" s="132">
        <v>0</v>
      </c>
      <c r="N410" s="132">
        <v>0</v>
      </c>
      <c r="O410" s="132">
        <v>0</v>
      </c>
      <c r="P410" s="133">
        <v>2.6721925735473633</v>
      </c>
      <c r="Q410" s="132">
        <v>0</v>
      </c>
      <c r="R410" s="133">
        <v>2.8827207088470459</v>
      </c>
      <c r="S410" s="132">
        <v>0</v>
      </c>
      <c r="T410" s="134"/>
      <c r="U410" s="120"/>
      <c r="V410" s="120"/>
      <c r="W410" s="146"/>
      <c r="X410" s="120"/>
      <c r="Y410" s="146"/>
    </row>
    <row r="411" spans="1:25" ht="18">
      <c r="A411" s="120"/>
      <c r="B411" s="144" t="s">
        <v>16475</v>
      </c>
      <c r="C411" s="120"/>
      <c r="D411" s="120"/>
      <c r="E411" s="120"/>
      <c r="F411" s="120"/>
      <c r="G411" s="135" t="s">
        <v>16581</v>
      </c>
      <c r="H411" s="125">
        <f t="shared" ref="H411:S411" si="106">1000*H410/$G409</f>
        <v>0</v>
      </c>
      <c r="I411" s="125">
        <f t="shared" si="106"/>
        <v>0</v>
      </c>
      <c r="J411" s="125">
        <f t="shared" si="106"/>
        <v>0</v>
      </c>
      <c r="K411" s="125">
        <f t="shared" si="106"/>
        <v>0</v>
      </c>
      <c r="L411" s="125">
        <f t="shared" si="106"/>
        <v>0</v>
      </c>
      <c r="M411" s="125">
        <f t="shared" si="106"/>
        <v>0</v>
      </c>
      <c r="N411" s="140">
        <f t="shared" si="106"/>
        <v>0</v>
      </c>
      <c r="O411" s="140">
        <f t="shared" si="106"/>
        <v>0</v>
      </c>
      <c r="P411" s="140">
        <f t="shared" si="106"/>
        <v>10.688770294189453</v>
      </c>
      <c r="Q411" s="140">
        <f t="shared" si="106"/>
        <v>0</v>
      </c>
      <c r="R411" s="140">
        <f t="shared" si="106"/>
        <v>11.530882835388184</v>
      </c>
      <c r="S411" s="140">
        <f t="shared" si="106"/>
        <v>0</v>
      </c>
      <c r="T411" s="134"/>
      <c r="U411" s="120"/>
      <c r="V411" s="120"/>
      <c r="W411" s="146"/>
      <c r="X411" s="120"/>
      <c r="Y411" s="146"/>
    </row>
    <row r="412" spans="1:25" ht="18">
      <c r="A412" s="123"/>
      <c r="B412" s="132" t="s">
        <v>16475</v>
      </c>
      <c r="C412" s="123"/>
    </row>
    <row r="413" spans="1:25" ht="18">
      <c r="A413" s="143"/>
      <c r="B413" s="144" t="s">
        <v>16475</v>
      </c>
      <c r="C413" s="120" t="s">
        <v>16638</v>
      </c>
      <c r="D413" s="120"/>
      <c r="E413" s="120">
        <v>50</v>
      </c>
      <c r="F413" s="120">
        <v>5</v>
      </c>
      <c r="G413" s="124">
        <f>(F413*E413)</f>
        <v>250</v>
      </c>
      <c r="H413" s="125"/>
      <c r="I413" s="125"/>
      <c r="J413" s="125"/>
      <c r="K413" s="125"/>
      <c r="L413" s="125"/>
      <c r="M413" s="125"/>
      <c r="N413" s="125"/>
      <c r="O413" s="125"/>
      <c r="P413" s="125"/>
      <c r="Q413" s="125"/>
      <c r="R413" s="125"/>
      <c r="S413" s="123"/>
      <c r="T413" s="120">
        <v>12</v>
      </c>
      <c r="U413" s="120">
        <v>1</v>
      </c>
      <c r="V413" s="126">
        <f>U413/T413</f>
        <v>8.3333333333333329E-2</v>
      </c>
      <c r="W413" s="146">
        <f>AVERAGE(H415:S415)</f>
        <v>0.93731347719828284</v>
      </c>
      <c r="X413" s="125">
        <f>STDEV(H415:S415)</f>
        <v>3.2469491302529567</v>
      </c>
      <c r="Y413" s="146">
        <f>MEDIAN(H415:S415)</f>
        <v>0</v>
      </c>
    </row>
    <row r="414" spans="1:25" ht="18">
      <c r="A414" s="143"/>
      <c r="B414" s="132" t="s">
        <v>16475</v>
      </c>
      <c r="C414" s="120"/>
      <c r="D414" s="120"/>
      <c r="E414" s="120"/>
      <c r="F414" s="120"/>
      <c r="G414" s="131" t="s">
        <v>16580</v>
      </c>
      <c r="H414" s="132">
        <v>0</v>
      </c>
      <c r="I414" s="132">
        <v>0</v>
      </c>
      <c r="J414" s="132">
        <v>0</v>
      </c>
      <c r="K414" s="132">
        <v>0</v>
      </c>
      <c r="L414" s="132">
        <v>0</v>
      </c>
      <c r="M414" s="132">
        <v>0</v>
      </c>
      <c r="N414" s="132">
        <v>0</v>
      </c>
      <c r="O414" s="132">
        <v>0</v>
      </c>
      <c r="P414" s="132">
        <v>0</v>
      </c>
      <c r="Q414" s="132">
        <v>0</v>
      </c>
      <c r="R414" s="133">
        <v>2.8119404315948486</v>
      </c>
      <c r="S414" s="132">
        <v>0</v>
      </c>
      <c r="T414" s="134"/>
      <c r="U414" s="120"/>
      <c r="V414" s="120"/>
      <c r="W414" s="146"/>
      <c r="X414" s="120"/>
      <c r="Y414" s="146"/>
    </row>
    <row r="415" spans="1:25" ht="18">
      <c r="A415" s="120"/>
      <c r="B415" s="144" t="s">
        <v>16475</v>
      </c>
      <c r="C415" s="120"/>
      <c r="D415" s="120"/>
      <c r="E415" s="120"/>
      <c r="F415" s="120"/>
      <c r="G415" s="135" t="s">
        <v>16581</v>
      </c>
      <c r="H415" s="125">
        <f t="shared" ref="H415:S415" si="107">1000*H414/$G413</f>
        <v>0</v>
      </c>
      <c r="I415" s="125">
        <f t="shared" si="107"/>
        <v>0</v>
      </c>
      <c r="J415" s="125">
        <f t="shared" si="107"/>
        <v>0</v>
      </c>
      <c r="K415" s="125">
        <f t="shared" si="107"/>
        <v>0</v>
      </c>
      <c r="L415" s="125">
        <f t="shared" si="107"/>
        <v>0</v>
      </c>
      <c r="M415" s="125">
        <f t="shared" si="107"/>
        <v>0</v>
      </c>
      <c r="N415" s="140">
        <f t="shared" si="107"/>
        <v>0</v>
      </c>
      <c r="O415" s="140">
        <f t="shared" si="107"/>
        <v>0</v>
      </c>
      <c r="P415" s="140">
        <f t="shared" si="107"/>
        <v>0</v>
      </c>
      <c r="Q415" s="140">
        <f t="shared" si="107"/>
        <v>0</v>
      </c>
      <c r="R415" s="140">
        <f t="shared" si="107"/>
        <v>11.247761726379395</v>
      </c>
      <c r="S415" s="140">
        <f t="shared" si="107"/>
        <v>0</v>
      </c>
      <c r="T415" s="134"/>
      <c r="U415" s="120"/>
      <c r="V415" s="120"/>
      <c r="W415" s="146"/>
      <c r="X415" s="120"/>
      <c r="Y415" s="146"/>
    </row>
    <row r="416" spans="1:25" ht="18">
      <c r="A416" s="142"/>
      <c r="B416" s="132" t="s">
        <v>16475</v>
      </c>
      <c r="C416" s="120" t="s">
        <v>16639</v>
      </c>
      <c r="D416" s="120"/>
      <c r="E416" s="120">
        <v>50</v>
      </c>
      <c r="F416" s="120">
        <v>5</v>
      </c>
      <c r="G416" s="124">
        <f>(F416*E416)</f>
        <v>250</v>
      </c>
      <c r="H416" s="125"/>
      <c r="I416" s="125"/>
      <c r="J416" s="125"/>
      <c r="K416" s="125"/>
      <c r="L416" s="125"/>
      <c r="M416" s="125"/>
      <c r="N416" s="125"/>
      <c r="O416" s="125"/>
      <c r="P416" s="125"/>
      <c r="Q416" s="125"/>
      <c r="R416" s="125"/>
      <c r="S416" s="123"/>
      <c r="T416" s="120">
        <v>12</v>
      </c>
      <c r="U416" s="120">
        <v>0</v>
      </c>
      <c r="V416" s="126">
        <f>U416/T416</f>
        <v>0</v>
      </c>
      <c r="W416" s="146">
        <f>AVERAGE(H418:S418)</f>
        <v>0</v>
      </c>
      <c r="X416" s="125">
        <f>STDEV(H418:S418)</f>
        <v>0</v>
      </c>
      <c r="Y416" s="146">
        <f>MEDIAN(H418:S418)</f>
        <v>0</v>
      </c>
    </row>
    <row r="417" spans="1:25" ht="19">
      <c r="A417" s="143"/>
      <c r="B417" s="144" t="s">
        <v>16475</v>
      </c>
      <c r="C417" s="120"/>
      <c r="D417" s="120"/>
      <c r="E417" s="120"/>
      <c r="F417" s="120"/>
      <c r="G417" s="131" t="s">
        <v>16580</v>
      </c>
      <c r="H417" s="125">
        <v>0</v>
      </c>
      <c r="I417" s="125">
        <v>0</v>
      </c>
      <c r="J417" s="125">
        <v>0</v>
      </c>
      <c r="K417" s="125">
        <v>0</v>
      </c>
      <c r="L417" s="125">
        <v>0</v>
      </c>
      <c r="M417" s="125">
        <v>0</v>
      </c>
      <c r="N417" s="141">
        <v>0</v>
      </c>
      <c r="O417" s="140">
        <v>0</v>
      </c>
      <c r="P417" s="140">
        <v>0</v>
      </c>
      <c r="Q417" s="140">
        <v>0</v>
      </c>
      <c r="R417" s="140">
        <v>0</v>
      </c>
      <c r="S417" s="140">
        <v>0</v>
      </c>
      <c r="T417" s="134"/>
      <c r="U417" s="120"/>
      <c r="V417" s="120"/>
      <c r="W417" s="146"/>
      <c r="X417" s="120"/>
      <c r="Y417" s="146"/>
    </row>
    <row r="418" spans="1:25" ht="18">
      <c r="A418" s="120"/>
      <c r="B418" s="132" t="s">
        <v>16475</v>
      </c>
      <c r="C418" s="120"/>
      <c r="D418" s="120"/>
      <c r="E418" s="120"/>
      <c r="F418" s="120"/>
      <c r="G418" s="135" t="s">
        <v>16581</v>
      </c>
      <c r="H418" s="125">
        <f t="shared" ref="H418:S418" si="108">1000*H417/$G416</f>
        <v>0</v>
      </c>
      <c r="I418" s="125">
        <f t="shared" si="108"/>
        <v>0</v>
      </c>
      <c r="J418" s="125">
        <f t="shared" si="108"/>
        <v>0</v>
      </c>
      <c r="K418" s="125">
        <f t="shared" si="108"/>
        <v>0</v>
      </c>
      <c r="L418" s="125">
        <f t="shared" si="108"/>
        <v>0</v>
      </c>
      <c r="M418" s="125">
        <f t="shared" si="108"/>
        <v>0</v>
      </c>
      <c r="N418" s="140">
        <f t="shared" si="108"/>
        <v>0</v>
      </c>
      <c r="O418" s="140">
        <f t="shared" si="108"/>
        <v>0</v>
      </c>
      <c r="P418" s="140">
        <f t="shared" si="108"/>
        <v>0</v>
      </c>
      <c r="Q418" s="140">
        <f t="shared" si="108"/>
        <v>0</v>
      </c>
      <c r="R418" s="140">
        <f t="shared" si="108"/>
        <v>0</v>
      </c>
      <c r="S418" s="140">
        <f t="shared" si="108"/>
        <v>0</v>
      </c>
      <c r="T418" s="134"/>
      <c r="U418" s="120"/>
      <c r="V418" s="120"/>
      <c r="W418" s="146"/>
      <c r="X418" s="120"/>
      <c r="Y418" s="146"/>
    </row>
    <row r="419" spans="1:25" ht="18">
      <c r="A419" s="123"/>
      <c r="B419" s="144" t="s">
        <v>16475</v>
      </c>
      <c r="C419" s="123"/>
    </row>
    <row r="420" spans="1:25" ht="18">
      <c r="A420" s="143"/>
      <c r="B420" s="132" t="s">
        <v>16475</v>
      </c>
      <c r="C420" s="120" t="s">
        <v>16640</v>
      </c>
      <c r="D420" s="120"/>
      <c r="E420" s="120">
        <v>50</v>
      </c>
      <c r="F420" s="120">
        <v>5</v>
      </c>
      <c r="G420" s="124">
        <f>(F420*E420)</f>
        <v>250</v>
      </c>
      <c r="H420" s="125"/>
      <c r="I420" s="125"/>
      <c r="J420" s="125"/>
      <c r="K420" s="125"/>
      <c r="L420" s="125"/>
      <c r="M420" s="125"/>
      <c r="N420" s="125"/>
      <c r="O420" s="125"/>
      <c r="P420" s="125"/>
      <c r="Q420" s="125"/>
      <c r="R420" s="125"/>
      <c r="S420" s="123"/>
      <c r="T420" s="120">
        <v>12</v>
      </c>
      <c r="U420" s="120">
        <v>2</v>
      </c>
      <c r="V420" s="126">
        <f>U420/T420</f>
        <v>0.16666666666666666</v>
      </c>
      <c r="W420" s="146">
        <f>AVERAGE(H422:S422)</f>
        <v>2.0714701016743979</v>
      </c>
      <c r="X420" s="125">
        <f>STDEV(H422:S422)</f>
        <v>4.8504523908433388</v>
      </c>
      <c r="Y420" s="146">
        <f>MEDIAN(H422:S422)</f>
        <v>0</v>
      </c>
    </row>
    <row r="421" spans="1:25" ht="18">
      <c r="A421" s="143"/>
      <c r="B421" s="144" t="s">
        <v>16475</v>
      </c>
      <c r="C421" s="120"/>
      <c r="D421" s="120"/>
      <c r="E421" s="120"/>
      <c r="F421" s="120"/>
      <c r="G421" s="131" t="s">
        <v>16580</v>
      </c>
      <c r="H421" s="133">
        <v>3.3115692138671875</v>
      </c>
      <c r="I421" s="132">
        <v>0</v>
      </c>
      <c r="J421" s="132">
        <v>0</v>
      </c>
      <c r="K421" s="132">
        <v>0</v>
      </c>
      <c r="L421" s="132">
        <v>0</v>
      </c>
      <c r="M421" s="132">
        <v>0</v>
      </c>
      <c r="N421" s="133">
        <v>2.9028410911560059</v>
      </c>
      <c r="O421" s="132">
        <v>0</v>
      </c>
      <c r="P421" s="132">
        <v>0</v>
      </c>
      <c r="Q421" s="132">
        <v>0</v>
      </c>
      <c r="R421" s="132">
        <v>0</v>
      </c>
      <c r="S421" s="132">
        <v>0</v>
      </c>
      <c r="T421" s="134"/>
      <c r="U421" s="120"/>
      <c r="V421" s="120"/>
      <c r="W421" s="146"/>
      <c r="X421" s="120"/>
      <c r="Y421" s="146"/>
    </row>
    <row r="422" spans="1:25" ht="18">
      <c r="A422" s="120"/>
      <c r="B422" s="132" t="s">
        <v>16475</v>
      </c>
      <c r="C422" s="120"/>
      <c r="D422" s="120"/>
      <c r="E422" s="120"/>
      <c r="F422" s="120"/>
      <c r="G422" s="135" t="s">
        <v>16581</v>
      </c>
      <c r="H422" s="125">
        <f t="shared" ref="H422:S422" si="109">1000*H421/$G420</f>
        <v>13.24627685546875</v>
      </c>
      <c r="I422" s="125">
        <f t="shared" si="109"/>
        <v>0</v>
      </c>
      <c r="J422" s="125">
        <f t="shared" si="109"/>
        <v>0</v>
      </c>
      <c r="K422" s="125">
        <f t="shared" si="109"/>
        <v>0</v>
      </c>
      <c r="L422" s="125">
        <f t="shared" si="109"/>
        <v>0</v>
      </c>
      <c r="M422" s="125">
        <f t="shared" si="109"/>
        <v>0</v>
      </c>
      <c r="N422" s="140">
        <f t="shared" si="109"/>
        <v>11.611364364624023</v>
      </c>
      <c r="O422" s="140">
        <f t="shared" si="109"/>
        <v>0</v>
      </c>
      <c r="P422" s="140">
        <f t="shared" si="109"/>
        <v>0</v>
      </c>
      <c r="Q422" s="140">
        <f t="shared" si="109"/>
        <v>0</v>
      </c>
      <c r="R422" s="140">
        <f t="shared" si="109"/>
        <v>0</v>
      </c>
      <c r="S422" s="140">
        <f t="shared" si="109"/>
        <v>0</v>
      </c>
      <c r="T422" s="134"/>
      <c r="U422" s="120"/>
      <c r="V422" s="120"/>
      <c r="W422" s="146"/>
      <c r="X422" s="120"/>
      <c r="Y422" s="146"/>
    </row>
    <row r="423" spans="1:25" ht="18">
      <c r="A423" s="123"/>
      <c r="B423" s="144" t="s">
        <v>16475</v>
      </c>
      <c r="C423" s="123"/>
      <c r="D423" s="120"/>
      <c r="E423" s="120"/>
      <c r="F423" s="120"/>
      <c r="G423" s="124"/>
      <c r="H423" s="125"/>
      <c r="I423" s="125"/>
      <c r="J423" s="125"/>
      <c r="K423" s="125"/>
      <c r="L423" s="125"/>
      <c r="M423" s="125"/>
      <c r="N423" s="125"/>
      <c r="O423" s="125"/>
      <c r="P423" s="125"/>
      <c r="Q423" s="125"/>
      <c r="R423" s="125"/>
      <c r="S423" s="123"/>
      <c r="T423" s="120"/>
      <c r="U423" s="120"/>
      <c r="V423" s="126"/>
      <c r="W423" s="146"/>
      <c r="X423" s="125"/>
      <c r="Y423" s="146"/>
    </row>
    <row r="424" spans="1:25" ht="18">
      <c r="A424" s="143"/>
      <c r="B424" s="132" t="s">
        <v>16475</v>
      </c>
      <c r="C424" s="120" t="s">
        <v>16641</v>
      </c>
      <c r="D424" s="120"/>
      <c r="E424" s="120">
        <v>50</v>
      </c>
      <c r="F424" s="120">
        <v>5</v>
      </c>
      <c r="G424" s="124">
        <f>(F424*E424)</f>
        <v>250</v>
      </c>
      <c r="H424" s="125"/>
      <c r="I424" s="125"/>
      <c r="J424" s="125"/>
      <c r="K424" s="125"/>
      <c r="L424" s="125"/>
      <c r="M424" s="125"/>
      <c r="N424" s="125"/>
      <c r="O424" s="125"/>
      <c r="P424" s="125"/>
      <c r="Q424" s="125"/>
      <c r="R424" s="125"/>
      <c r="S424" s="123"/>
      <c r="T424" s="120">
        <v>12</v>
      </c>
      <c r="U424" s="120">
        <v>3</v>
      </c>
      <c r="V424" s="126">
        <f>U424/T424</f>
        <v>0.25</v>
      </c>
      <c r="W424" s="146">
        <f>AVERAGE(H426:S426)</f>
        <v>2.9154720306396484</v>
      </c>
      <c r="X424" s="125">
        <f>STDEV(H426:S426)</f>
        <v>5.3167437086542373</v>
      </c>
      <c r="Y424" s="146">
        <f>MEDIAN(H426:S426)</f>
        <v>0</v>
      </c>
    </row>
    <row r="425" spans="1:25" ht="18">
      <c r="A425" s="143"/>
      <c r="B425" s="144" t="s">
        <v>16475</v>
      </c>
      <c r="C425" s="120"/>
      <c r="D425" s="120"/>
      <c r="E425" s="120"/>
      <c r="F425" s="120"/>
      <c r="G425" s="131" t="s">
        <v>16580</v>
      </c>
      <c r="H425" s="132">
        <v>0</v>
      </c>
      <c r="I425" s="132">
        <v>0</v>
      </c>
      <c r="J425" s="133">
        <v>2.4678447246551514</v>
      </c>
      <c r="K425" s="132">
        <v>0</v>
      </c>
      <c r="L425" s="132">
        <v>0</v>
      </c>
      <c r="M425" s="132">
        <v>0</v>
      </c>
      <c r="N425" s="132">
        <v>0</v>
      </c>
      <c r="O425" s="133">
        <v>3.0737738609313965</v>
      </c>
      <c r="P425" s="132">
        <v>0</v>
      </c>
      <c r="Q425" s="133">
        <v>3.2047975063323975</v>
      </c>
      <c r="R425" s="132">
        <v>0</v>
      </c>
      <c r="S425" s="132">
        <v>0</v>
      </c>
      <c r="T425" s="134"/>
      <c r="U425" s="120"/>
      <c r="V425" s="120"/>
      <c r="W425" s="146"/>
      <c r="X425" s="120"/>
      <c r="Y425" s="146"/>
    </row>
    <row r="426" spans="1:25" ht="18">
      <c r="A426" s="120"/>
      <c r="B426" s="132" t="s">
        <v>16475</v>
      </c>
      <c r="C426" s="120"/>
      <c r="D426" s="120"/>
      <c r="E426" s="120"/>
      <c r="F426" s="120"/>
      <c r="G426" s="135" t="s">
        <v>16581</v>
      </c>
      <c r="H426" s="125">
        <f t="shared" ref="H426:S426" si="110">1000*H425/$G424</f>
        <v>0</v>
      </c>
      <c r="I426" s="125">
        <f t="shared" si="110"/>
        <v>0</v>
      </c>
      <c r="J426" s="125">
        <f t="shared" si="110"/>
        <v>9.8713788986206055</v>
      </c>
      <c r="K426" s="125">
        <f t="shared" si="110"/>
        <v>0</v>
      </c>
      <c r="L426" s="125">
        <f t="shared" si="110"/>
        <v>0</v>
      </c>
      <c r="M426" s="125">
        <f t="shared" si="110"/>
        <v>0</v>
      </c>
      <c r="N426" s="140">
        <f t="shared" si="110"/>
        <v>0</v>
      </c>
      <c r="O426" s="140">
        <f t="shared" si="110"/>
        <v>12.295095443725586</v>
      </c>
      <c r="P426" s="140">
        <f t="shared" si="110"/>
        <v>0</v>
      </c>
      <c r="Q426" s="140">
        <f t="shared" si="110"/>
        <v>12.81919002532959</v>
      </c>
      <c r="R426" s="140">
        <f t="shared" si="110"/>
        <v>0</v>
      </c>
      <c r="S426" s="140">
        <f t="shared" si="110"/>
        <v>0</v>
      </c>
      <c r="T426" s="134"/>
      <c r="U426" s="120"/>
      <c r="V426" s="120"/>
      <c r="W426" s="146"/>
      <c r="X426" s="120"/>
      <c r="Y426" s="146"/>
    </row>
    <row r="427" spans="1:25" ht="19">
      <c r="B427" s="144" t="s">
        <v>16475</v>
      </c>
      <c r="D427" s="120"/>
      <c r="E427" s="120"/>
      <c r="F427" s="120"/>
      <c r="G427" s="131"/>
      <c r="H427" s="125"/>
      <c r="I427" s="125"/>
      <c r="J427" s="125"/>
      <c r="K427" s="125"/>
      <c r="L427" s="125"/>
      <c r="M427" s="125"/>
      <c r="N427" s="141"/>
      <c r="O427" s="140"/>
      <c r="P427" s="140"/>
      <c r="Q427" s="140"/>
      <c r="R427" s="140"/>
      <c r="S427" s="140"/>
      <c r="T427" s="134"/>
      <c r="U427" s="120"/>
      <c r="V427" s="120"/>
      <c r="W427" s="146"/>
      <c r="X427" s="120"/>
      <c r="Y427" s="146"/>
    </row>
    <row r="428" spans="1:25" ht="18">
      <c r="A428" s="143"/>
      <c r="B428" s="144" t="s">
        <v>16473</v>
      </c>
      <c r="C428" s="120" t="s">
        <v>16635</v>
      </c>
      <c r="D428" s="120"/>
      <c r="E428" s="120">
        <v>50</v>
      </c>
      <c r="F428" s="120">
        <v>5</v>
      </c>
      <c r="G428" s="124">
        <f>(F428*E428)</f>
        <v>250</v>
      </c>
      <c r="H428" s="125"/>
      <c r="I428" s="125"/>
      <c r="J428" s="125"/>
      <c r="K428" s="125"/>
      <c r="L428" s="125"/>
      <c r="M428" s="125"/>
      <c r="N428" s="125"/>
      <c r="O428" s="125"/>
      <c r="P428" s="125"/>
      <c r="Q428" s="125"/>
      <c r="R428" s="125"/>
      <c r="S428" s="123"/>
      <c r="T428" s="120">
        <v>12</v>
      </c>
      <c r="U428" s="120">
        <v>0</v>
      </c>
      <c r="V428" s="126">
        <f>U428/T428</f>
        <v>0</v>
      </c>
      <c r="W428" s="146">
        <f>AVERAGE(H430:S430)</f>
        <v>0</v>
      </c>
      <c r="X428" s="125">
        <f>STDEV(H430:S430)</f>
        <v>0</v>
      </c>
      <c r="Y428" s="146">
        <f>MEDIAN(H430:S430)</f>
        <v>0</v>
      </c>
    </row>
    <row r="429" spans="1:25" ht="19">
      <c r="A429" s="143"/>
      <c r="B429" s="132" t="s">
        <v>16473</v>
      </c>
      <c r="C429" s="120"/>
      <c r="D429" s="120"/>
      <c r="E429" s="120"/>
      <c r="F429" s="120"/>
      <c r="G429" s="131" t="s">
        <v>16580</v>
      </c>
      <c r="H429" s="125">
        <v>0</v>
      </c>
      <c r="I429" s="125">
        <v>0</v>
      </c>
      <c r="J429" s="125">
        <v>0</v>
      </c>
      <c r="K429" s="125">
        <v>0</v>
      </c>
      <c r="L429" s="125">
        <v>0</v>
      </c>
      <c r="M429" s="125">
        <v>0</v>
      </c>
      <c r="N429" s="141">
        <v>0</v>
      </c>
      <c r="O429" s="140">
        <v>0</v>
      </c>
      <c r="P429" s="140">
        <v>0</v>
      </c>
      <c r="Q429" s="140">
        <v>0</v>
      </c>
      <c r="R429" s="140">
        <v>0</v>
      </c>
      <c r="S429" s="140">
        <v>0</v>
      </c>
      <c r="T429" s="134"/>
      <c r="U429" s="120"/>
      <c r="V429" s="120"/>
      <c r="W429" s="146"/>
      <c r="X429" s="120"/>
      <c r="Y429" s="146"/>
    </row>
    <row r="430" spans="1:25" ht="18">
      <c r="A430" s="120"/>
      <c r="B430" s="120" t="s">
        <v>16473</v>
      </c>
      <c r="C430" s="120"/>
      <c r="D430" s="120"/>
      <c r="E430" s="120"/>
      <c r="F430" s="120"/>
      <c r="G430" s="135" t="s">
        <v>16581</v>
      </c>
      <c r="H430" s="125">
        <f t="shared" ref="H430:S430" si="111">1000*H429/$G428</f>
        <v>0</v>
      </c>
      <c r="I430" s="125">
        <f t="shared" si="111"/>
        <v>0</v>
      </c>
      <c r="J430" s="125">
        <f t="shared" si="111"/>
        <v>0</v>
      </c>
      <c r="K430" s="125">
        <f t="shared" si="111"/>
        <v>0</v>
      </c>
      <c r="L430" s="125">
        <f t="shared" si="111"/>
        <v>0</v>
      </c>
      <c r="M430" s="125">
        <f t="shared" si="111"/>
        <v>0</v>
      </c>
      <c r="N430" s="140">
        <f t="shared" si="111"/>
        <v>0</v>
      </c>
      <c r="O430" s="140">
        <f t="shared" si="111"/>
        <v>0</v>
      </c>
      <c r="P430" s="140">
        <f t="shared" si="111"/>
        <v>0</v>
      </c>
      <c r="Q430" s="140">
        <f t="shared" si="111"/>
        <v>0</v>
      </c>
      <c r="R430" s="140">
        <f t="shared" si="111"/>
        <v>0</v>
      </c>
      <c r="S430" s="140">
        <f t="shared" si="111"/>
        <v>0</v>
      </c>
      <c r="T430" s="134"/>
      <c r="U430" s="120"/>
      <c r="V430" s="120"/>
      <c r="W430" s="146"/>
      <c r="X430" s="120"/>
      <c r="Y430" s="146"/>
    </row>
    <row r="431" spans="1:25" ht="18">
      <c r="A431" s="123"/>
      <c r="B431" s="123" t="s">
        <v>16473</v>
      </c>
      <c r="C431" s="123"/>
    </row>
    <row r="432" spans="1:25" ht="18">
      <c r="A432" s="143"/>
      <c r="B432" s="144" t="s">
        <v>16473</v>
      </c>
      <c r="C432" s="120" t="s">
        <v>16642</v>
      </c>
      <c r="D432" s="120"/>
      <c r="E432" s="120">
        <v>50</v>
      </c>
      <c r="F432" s="120">
        <v>5</v>
      </c>
      <c r="G432" s="124">
        <f>(F432*E432)</f>
        <v>250</v>
      </c>
      <c r="H432" s="125"/>
      <c r="I432" s="125"/>
      <c r="J432" s="125"/>
      <c r="K432" s="125"/>
      <c r="L432" s="125"/>
      <c r="M432" s="125"/>
      <c r="N432" s="125"/>
      <c r="O432" s="125"/>
      <c r="P432" s="125"/>
      <c r="Q432" s="125"/>
      <c r="R432" s="125"/>
      <c r="S432" s="123"/>
      <c r="T432" s="120">
        <v>12</v>
      </c>
      <c r="U432" s="120">
        <v>1</v>
      </c>
      <c r="V432" s="126">
        <f>U432/T432</f>
        <v>8.3333333333333329E-2</v>
      </c>
      <c r="W432" s="146">
        <f>AVERAGE(H434:S434)</f>
        <v>0.98986339569091797</v>
      </c>
      <c r="X432" s="125">
        <f>STDEV(H434:S434)</f>
        <v>3.4289873877786512</v>
      </c>
      <c r="Y432" s="146">
        <f>MEDIAN(H434:S434)</f>
        <v>0</v>
      </c>
    </row>
    <row r="433" spans="1:25" ht="18">
      <c r="A433" s="143"/>
      <c r="B433" s="132" t="s">
        <v>16473</v>
      </c>
      <c r="C433" s="120"/>
      <c r="D433" s="120"/>
      <c r="E433" s="120"/>
      <c r="F433" s="120"/>
      <c r="G433" s="131" t="s">
        <v>16580</v>
      </c>
      <c r="H433" s="132">
        <v>0</v>
      </c>
      <c r="I433" s="132">
        <v>0</v>
      </c>
      <c r="J433" s="132">
        <v>0</v>
      </c>
      <c r="K433" s="132">
        <v>0</v>
      </c>
      <c r="L433" s="132">
        <v>0</v>
      </c>
      <c r="M433" s="133">
        <v>2.9695901870727539</v>
      </c>
      <c r="N433" s="132">
        <v>0</v>
      </c>
      <c r="O433" s="132">
        <v>0</v>
      </c>
      <c r="P433" s="132">
        <v>0</v>
      </c>
      <c r="Q433" s="132">
        <v>0</v>
      </c>
      <c r="R433" s="132">
        <v>0</v>
      </c>
      <c r="S433" s="132">
        <v>0</v>
      </c>
      <c r="T433" s="134"/>
      <c r="U433" s="120"/>
      <c r="V433" s="120"/>
      <c r="W433" s="146"/>
      <c r="X433" s="120"/>
      <c r="Y433" s="146"/>
    </row>
    <row r="434" spans="1:25" ht="18">
      <c r="A434" s="120"/>
      <c r="B434" s="120" t="s">
        <v>16473</v>
      </c>
      <c r="C434" s="120"/>
      <c r="D434" s="120"/>
      <c r="E434" s="120"/>
      <c r="F434" s="120"/>
      <c r="G434" s="135" t="s">
        <v>16581</v>
      </c>
      <c r="H434" s="125">
        <f t="shared" ref="H434:S434" si="112">1000*H433/$G432</f>
        <v>0</v>
      </c>
      <c r="I434" s="125">
        <f t="shared" si="112"/>
        <v>0</v>
      </c>
      <c r="J434" s="125">
        <f t="shared" si="112"/>
        <v>0</v>
      </c>
      <c r="K434" s="125">
        <f t="shared" si="112"/>
        <v>0</v>
      </c>
      <c r="L434" s="125">
        <f t="shared" si="112"/>
        <v>0</v>
      </c>
      <c r="M434" s="125">
        <f t="shared" si="112"/>
        <v>11.878360748291016</v>
      </c>
      <c r="N434" s="140">
        <f t="shared" si="112"/>
        <v>0</v>
      </c>
      <c r="O434" s="140">
        <f t="shared" si="112"/>
        <v>0</v>
      </c>
      <c r="P434" s="140">
        <f t="shared" si="112"/>
        <v>0</v>
      </c>
      <c r="Q434" s="140">
        <f t="shared" si="112"/>
        <v>0</v>
      </c>
      <c r="R434" s="140">
        <f t="shared" si="112"/>
        <v>0</v>
      </c>
      <c r="S434" s="140">
        <f t="shared" si="112"/>
        <v>0</v>
      </c>
      <c r="T434" s="134"/>
      <c r="U434" s="120"/>
      <c r="V434" s="120"/>
      <c r="W434" s="146"/>
      <c r="X434" s="120"/>
      <c r="Y434" s="146"/>
    </row>
    <row r="435" spans="1:25" ht="18">
      <c r="A435" s="142"/>
      <c r="B435" s="144" t="s">
        <v>16473</v>
      </c>
      <c r="C435" s="120" t="s">
        <v>16638</v>
      </c>
      <c r="D435" s="120"/>
      <c r="E435" s="120">
        <v>50</v>
      </c>
      <c r="F435" s="120">
        <v>5</v>
      </c>
      <c r="G435" s="124">
        <f>(F435*E435)</f>
        <v>250</v>
      </c>
      <c r="H435" s="125"/>
      <c r="I435" s="125"/>
      <c r="J435" s="125"/>
      <c r="K435" s="125"/>
      <c r="L435" s="125"/>
      <c r="M435" s="125"/>
      <c r="N435" s="125"/>
      <c r="O435" s="125"/>
      <c r="P435" s="125"/>
      <c r="Q435" s="125"/>
      <c r="R435" s="125"/>
      <c r="S435" s="123"/>
      <c r="T435" s="120">
        <v>12</v>
      </c>
      <c r="U435" s="120">
        <v>11</v>
      </c>
      <c r="V435" s="126">
        <f>U435/T435</f>
        <v>0.91666666666666663</v>
      </c>
      <c r="W435" s="146">
        <f>AVERAGE(H437:S437)</f>
        <v>28.250803550084431</v>
      </c>
      <c r="X435" s="125">
        <f>STDEV(H437:S437)</f>
        <v>17.250060161572186</v>
      </c>
      <c r="Y435" s="146">
        <f>MEDIAN(H437:S437)</f>
        <v>26.175674438476562</v>
      </c>
    </row>
    <row r="436" spans="1:25" ht="18">
      <c r="A436" s="143"/>
      <c r="B436" s="144" t="s">
        <v>16645</v>
      </c>
      <c r="C436" s="120"/>
      <c r="D436" s="120"/>
      <c r="E436" s="120"/>
      <c r="F436" s="120"/>
      <c r="G436" s="131" t="s">
        <v>16580</v>
      </c>
      <c r="H436" s="133">
        <v>5.069066047668457</v>
      </c>
      <c r="I436" s="133">
        <v>16.984504699707031</v>
      </c>
      <c r="J436" s="133">
        <v>8.3270387649536133</v>
      </c>
      <c r="K436" s="133">
        <v>8.9303445816040039</v>
      </c>
      <c r="L436" s="133">
        <v>0</v>
      </c>
      <c r="M436" s="133">
        <v>8.0187711715698242</v>
      </c>
      <c r="N436" s="133">
        <v>4.9007534980773926</v>
      </c>
      <c r="O436" s="133">
        <v>4.4479074478149414</v>
      </c>
      <c r="P436" s="133">
        <v>8.7454347610473633</v>
      </c>
      <c r="Q436" s="133">
        <v>3.8012397289276123</v>
      </c>
      <c r="R436" s="133">
        <v>4.5766854286193848</v>
      </c>
      <c r="S436" s="133">
        <v>10.950664520263672</v>
      </c>
      <c r="T436" s="134"/>
      <c r="U436" s="120"/>
      <c r="V436" s="120"/>
      <c r="W436" s="146"/>
      <c r="X436" s="120"/>
      <c r="Y436" s="146"/>
    </row>
    <row r="437" spans="1:25" ht="18">
      <c r="A437" s="120"/>
      <c r="B437" s="120"/>
      <c r="C437" s="120"/>
      <c r="D437" s="120"/>
      <c r="E437" s="120"/>
      <c r="F437" s="120"/>
      <c r="G437" s="135" t="s">
        <v>16581</v>
      </c>
      <c r="H437" s="125">
        <f t="shared" ref="H437:S437" si="113">1000*H436/$G435</f>
        <v>20.276264190673828</v>
      </c>
      <c r="I437" s="125">
        <f t="shared" si="113"/>
        <v>67.938018798828125</v>
      </c>
      <c r="J437" s="125">
        <f t="shared" si="113"/>
        <v>33.308155059814453</v>
      </c>
      <c r="K437" s="125">
        <f t="shared" si="113"/>
        <v>35.721378326416016</v>
      </c>
      <c r="L437" s="125">
        <f t="shared" si="113"/>
        <v>0</v>
      </c>
      <c r="M437" s="125">
        <f t="shared" si="113"/>
        <v>32.075084686279297</v>
      </c>
      <c r="N437" s="140">
        <f t="shared" si="113"/>
        <v>19.60301399230957</v>
      </c>
      <c r="O437" s="140">
        <f t="shared" si="113"/>
        <v>17.791629791259766</v>
      </c>
      <c r="P437" s="140">
        <f t="shared" si="113"/>
        <v>34.981739044189453</v>
      </c>
      <c r="Q437" s="140">
        <f t="shared" si="113"/>
        <v>15.204958915710449</v>
      </c>
      <c r="R437" s="140">
        <f t="shared" si="113"/>
        <v>18.306741714477539</v>
      </c>
      <c r="S437" s="140">
        <f t="shared" si="113"/>
        <v>43.802658081054688</v>
      </c>
      <c r="T437" s="134"/>
      <c r="U437" s="120"/>
      <c r="V437" s="120"/>
      <c r="W437" s="146"/>
      <c r="X437" s="120"/>
      <c r="Y437" s="146"/>
    </row>
    <row r="438" spans="1:25" ht="18">
      <c r="A438" s="123"/>
      <c r="B438" s="123"/>
      <c r="C438" s="123"/>
    </row>
    <row r="439" spans="1:25" ht="18">
      <c r="A439" s="143"/>
      <c r="B439" s="144" t="s">
        <v>16473</v>
      </c>
      <c r="C439" s="120" t="s">
        <v>16639</v>
      </c>
      <c r="D439" s="120"/>
      <c r="E439" s="120">
        <v>50</v>
      </c>
      <c r="F439" s="120">
        <v>5</v>
      </c>
      <c r="G439" s="124">
        <f>(F439*E439)</f>
        <v>250</v>
      </c>
      <c r="H439" s="125"/>
      <c r="I439" s="125"/>
      <c r="J439" s="125"/>
      <c r="K439" s="125"/>
      <c r="L439" s="125"/>
      <c r="M439" s="125"/>
      <c r="N439" s="125"/>
      <c r="O439" s="125"/>
      <c r="P439" s="125"/>
      <c r="Q439" s="125"/>
      <c r="R439" s="125"/>
      <c r="S439" s="123"/>
      <c r="T439" s="120">
        <v>12</v>
      </c>
      <c r="U439" s="120">
        <v>7</v>
      </c>
      <c r="V439" s="126">
        <f>U439/T439</f>
        <v>0.58333333333333337</v>
      </c>
      <c r="W439" s="146">
        <f>AVERAGE(H441:S441)</f>
        <v>12.906557162602743</v>
      </c>
      <c r="X439" s="125">
        <f>STDEV(H441:S441)</f>
        <v>12.849264927839677</v>
      </c>
      <c r="Y439" s="146">
        <f>MEDIAN(H441:S441)</f>
        <v>16.571286678314209</v>
      </c>
    </row>
    <row r="440" spans="1:25" ht="18">
      <c r="A440" s="143"/>
      <c r="B440" s="144" t="s">
        <v>16645</v>
      </c>
      <c r="C440" s="120"/>
      <c r="D440" s="120"/>
      <c r="E440" s="120"/>
      <c r="F440" s="120"/>
      <c r="G440" s="131" t="s">
        <v>16580</v>
      </c>
      <c r="H440" s="133">
        <v>4.28924560546875</v>
      </c>
      <c r="I440" s="133">
        <v>4.6494660377502441</v>
      </c>
      <c r="J440" s="132">
        <v>0</v>
      </c>
      <c r="K440" s="132">
        <v>0</v>
      </c>
      <c r="L440" s="133">
        <v>3.9963977336883545</v>
      </c>
      <c r="M440" s="133">
        <v>4.485443115234375</v>
      </c>
      <c r="N440" s="133">
        <v>0</v>
      </c>
      <c r="O440" s="133">
        <v>0</v>
      </c>
      <c r="P440" s="133">
        <v>8.018488883972168</v>
      </c>
      <c r="Q440" s="133">
        <v>4.4206466674804688</v>
      </c>
      <c r="R440" s="133">
        <v>0</v>
      </c>
      <c r="S440" s="133">
        <v>8.8599834442138672</v>
      </c>
      <c r="T440" s="134"/>
      <c r="U440" s="120"/>
      <c r="V440" s="120"/>
      <c r="W440" s="146"/>
      <c r="X440" s="120"/>
      <c r="Y440" s="146"/>
    </row>
    <row r="441" spans="1:25" ht="18">
      <c r="A441" s="120"/>
      <c r="B441" s="120"/>
      <c r="C441" s="120"/>
      <c r="D441" s="120"/>
      <c r="E441" s="120"/>
      <c r="F441" s="120"/>
      <c r="G441" s="135" t="s">
        <v>16581</v>
      </c>
      <c r="H441" s="125">
        <f t="shared" ref="H441:S441" si="114">1000*H440/$G439</f>
        <v>17.156982421875</v>
      </c>
      <c r="I441" s="125">
        <f t="shared" si="114"/>
        <v>18.597864151000977</v>
      </c>
      <c r="J441" s="125">
        <f t="shared" si="114"/>
        <v>0</v>
      </c>
      <c r="K441" s="125">
        <f t="shared" si="114"/>
        <v>0</v>
      </c>
      <c r="L441" s="125">
        <f t="shared" si="114"/>
        <v>15.985590934753418</v>
      </c>
      <c r="M441" s="125">
        <f t="shared" si="114"/>
        <v>17.9417724609375</v>
      </c>
      <c r="N441" s="140">
        <f t="shared" si="114"/>
        <v>0</v>
      </c>
      <c r="O441" s="140">
        <f t="shared" si="114"/>
        <v>0</v>
      </c>
      <c r="P441" s="140">
        <f t="shared" si="114"/>
        <v>32.073955535888672</v>
      </c>
      <c r="Q441" s="140">
        <f t="shared" si="114"/>
        <v>17.682586669921875</v>
      </c>
      <c r="R441" s="140">
        <f t="shared" si="114"/>
        <v>0</v>
      </c>
      <c r="S441" s="140">
        <f t="shared" si="114"/>
        <v>35.439933776855469</v>
      </c>
      <c r="T441" s="134"/>
      <c r="U441" s="120"/>
      <c r="V441" s="120"/>
      <c r="W441" s="146"/>
      <c r="X441" s="120"/>
      <c r="Y441" s="146"/>
    </row>
    <row r="442" spans="1:25" ht="18">
      <c r="A442" s="123"/>
      <c r="B442" s="123"/>
      <c r="C442" s="123"/>
      <c r="D442" s="120"/>
      <c r="E442" s="120"/>
      <c r="F442" s="120"/>
      <c r="G442" s="124"/>
      <c r="H442" s="125"/>
      <c r="I442" s="125"/>
      <c r="J442" s="125"/>
      <c r="K442" s="125"/>
      <c r="L442" s="125"/>
      <c r="M442" s="125"/>
      <c r="N442" s="125"/>
      <c r="O442" s="125"/>
      <c r="P442" s="125"/>
      <c r="Q442" s="125"/>
      <c r="R442" s="125"/>
      <c r="S442" s="123"/>
      <c r="T442" s="120"/>
      <c r="U442" s="120"/>
      <c r="V442" s="126"/>
      <c r="W442" s="146"/>
      <c r="X442" s="125"/>
      <c r="Y442" s="146"/>
    </row>
    <row r="443" spans="1:25" ht="18">
      <c r="A443" s="143"/>
      <c r="B443" s="144" t="s">
        <v>16473</v>
      </c>
      <c r="C443" s="120" t="s">
        <v>16640</v>
      </c>
      <c r="D443" s="120"/>
      <c r="E443" s="120">
        <v>50</v>
      </c>
      <c r="F443" s="120">
        <v>5</v>
      </c>
      <c r="G443" s="124">
        <f>(F443*E443)</f>
        <v>250</v>
      </c>
      <c r="H443" s="125"/>
      <c r="I443" s="125"/>
      <c r="J443" s="125"/>
      <c r="K443" s="125"/>
      <c r="L443" s="125"/>
      <c r="M443" s="125"/>
      <c r="N443" s="125"/>
      <c r="O443" s="125"/>
      <c r="P443" s="125"/>
      <c r="Q443" s="125"/>
      <c r="R443" s="125"/>
      <c r="S443" s="123"/>
      <c r="T443" s="120">
        <v>12</v>
      </c>
      <c r="U443" s="120">
        <v>6</v>
      </c>
      <c r="V443" s="126">
        <f>U443/T443</f>
        <v>0.5</v>
      </c>
      <c r="W443" s="146">
        <f>AVERAGE(H445:S445)</f>
        <v>9.3163779576619472</v>
      </c>
      <c r="X443" s="125">
        <f>STDEV(H445:S445)</f>
        <v>9.7789822927422545</v>
      </c>
      <c r="Y443" s="146">
        <f>MEDIAN(H445:S445)</f>
        <v>8.0117731094360352</v>
      </c>
    </row>
    <row r="444" spans="1:25" ht="18">
      <c r="A444" s="143"/>
      <c r="B444" s="144" t="s">
        <v>16645</v>
      </c>
      <c r="C444" s="120"/>
      <c r="D444" s="120"/>
      <c r="E444" s="120"/>
      <c r="F444" s="120"/>
      <c r="G444" s="131" t="s">
        <v>16580</v>
      </c>
      <c r="H444" s="132">
        <v>0</v>
      </c>
      <c r="I444" s="133">
        <v>4.6724534034729004</v>
      </c>
      <c r="J444" s="132">
        <v>0</v>
      </c>
      <c r="K444" s="133">
        <v>4.6451139450073242</v>
      </c>
      <c r="L444" s="133">
        <v>5.0671267509460449</v>
      </c>
      <c r="M444" s="133">
        <v>4.665283203125</v>
      </c>
      <c r="N444" s="133">
        <v>0</v>
      </c>
      <c r="O444" s="133">
        <v>0</v>
      </c>
      <c r="P444" s="133">
        <v>4.0058865547180176</v>
      </c>
      <c r="Q444" s="133">
        <v>0</v>
      </c>
      <c r="R444" s="133">
        <v>4.8932700157165527</v>
      </c>
      <c r="S444" s="132">
        <v>0</v>
      </c>
      <c r="T444" s="134"/>
      <c r="U444" s="120"/>
      <c r="V444" s="120"/>
      <c r="W444" s="146"/>
      <c r="X444" s="120"/>
      <c r="Y444" s="146"/>
    </row>
    <row r="445" spans="1:25" ht="18">
      <c r="A445" s="120"/>
      <c r="B445" s="120"/>
      <c r="C445" s="120"/>
      <c r="D445" s="120"/>
      <c r="E445" s="120"/>
      <c r="F445" s="120"/>
      <c r="G445" s="135" t="s">
        <v>16581</v>
      </c>
      <c r="H445" s="125">
        <f t="shared" ref="H445:S445" si="115">1000*H444/$G443</f>
        <v>0</v>
      </c>
      <c r="I445" s="125">
        <f t="shared" si="115"/>
        <v>18.689813613891602</v>
      </c>
      <c r="J445" s="125">
        <f t="shared" si="115"/>
        <v>0</v>
      </c>
      <c r="K445" s="125">
        <f t="shared" si="115"/>
        <v>18.580455780029297</v>
      </c>
      <c r="L445" s="125">
        <f t="shared" si="115"/>
        <v>20.26850700378418</v>
      </c>
      <c r="M445" s="125">
        <f t="shared" si="115"/>
        <v>18.6611328125</v>
      </c>
      <c r="N445" s="140">
        <f t="shared" si="115"/>
        <v>0</v>
      </c>
      <c r="O445" s="140">
        <f t="shared" si="115"/>
        <v>0</v>
      </c>
      <c r="P445" s="140">
        <f t="shared" si="115"/>
        <v>16.02354621887207</v>
      </c>
      <c r="Q445" s="140">
        <f t="shared" si="115"/>
        <v>0</v>
      </c>
      <c r="R445" s="140">
        <f t="shared" si="115"/>
        <v>19.573080062866211</v>
      </c>
      <c r="S445" s="140">
        <f t="shared" si="115"/>
        <v>0</v>
      </c>
      <c r="T445" s="134"/>
      <c r="U445" s="120"/>
      <c r="V445" s="120"/>
      <c r="W445" s="146"/>
      <c r="X445" s="120"/>
      <c r="Y445" s="146"/>
    </row>
    <row r="446" spans="1:25" ht="19">
      <c r="B446" s="123"/>
      <c r="D446" s="120"/>
      <c r="E446" s="120"/>
      <c r="F446" s="120"/>
      <c r="G446" s="131"/>
      <c r="H446" s="125"/>
      <c r="I446" s="125"/>
      <c r="J446" s="125"/>
      <c r="K446" s="125"/>
      <c r="L446" s="125"/>
      <c r="M446" s="125"/>
      <c r="N446" s="141"/>
      <c r="O446" s="140"/>
      <c r="P446" s="140"/>
      <c r="Q446" s="140"/>
      <c r="R446" s="140"/>
      <c r="S446" s="140"/>
      <c r="T446" s="134"/>
      <c r="U446" s="120"/>
      <c r="V446" s="120"/>
      <c r="W446" s="146"/>
      <c r="X446" s="120"/>
      <c r="Y446" s="146"/>
    </row>
    <row r="447" spans="1:25" ht="18">
      <c r="A447" s="143"/>
      <c r="B447" s="144" t="s">
        <v>16473</v>
      </c>
      <c r="C447" s="120" t="s">
        <v>16641</v>
      </c>
      <c r="D447" s="120"/>
      <c r="E447" s="120">
        <v>50</v>
      </c>
      <c r="F447" s="120">
        <v>5</v>
      </c>
      <c r="G447" s="124">
        <f>(F447*E447)</f>
        <v>250</v>
      </c>
      <c r="H447" s="125"/>
      <c r="I447" s="125"/>
      <c r="J447" s="125"/>
      <c r="K447" s="125"/>
      <c r="L447" s="125"/>
      <c r="M447" s="125"/>
      <c r="N447" s="125"/>
      <c r="O447" s="125"/>
      <c r="P447" s="125"/>
      <c r="Q447" s="125"/>
      <c r="R447" s="125"/>
      <c r="S447" s="123"/>
      <c r="T447" s="120">
        <v>12</v>
      </c>
      <c r="U447" s="120">
        <v>8</v>
      </c>
      <c r="V447" s="126">
        <f>U447/T447</f>
        <v>0.66666666666666663</v>
      </c>
      <c r="W447" s="146">
        <f>AVERAGE(H449:S449)</f>
        <v>20.064863681793213</v>
      </c>
      <c r="X447" s="125">
        <f>STDEV(H449:S449)</f>
        <v>18.898608325579833</v>
      </c>
      <c r="Y447" s="146">
        <f>MEDIAN(H449:S449)</f>
        <v>19.765959739685059</v>
      </c>
    </row>
    <row r="448" spans="1:25" ht="18">
      <c r="A448" s="143"/>
      <c r="B448" s="144" t="s">
        <v>16645</v>
      </c>
      <c r="C448" s="120"/>
      <c r="D448" s="120"/>
      <c r="E448" s="120"/>
      <c r="F448" s="120"/>
      <c r="G448" s="131" t="s">
        <v>16580</v>
      </c>
      <c r="H448" s="132">
        <v>0</v>
      </c>
      <c r="I448" s="132">
        <v>0</v>
      </c>
      <c r="J448" s="133">
        <v>2.3513092994689941</v>
      </c>
      <c r="K448" s="132">
        <v>0</v>
      </c>
      <c r="L448" s="133">
        <v>8.4545621871948242</v>
      </c>
      <c r="M448" s="133">
        <v>9.4040918350219727</v>
      </c>
      <c r="N448" s="133">
        <v>5.1380867958068848</v>
      </c>
      <c r="O448" s="133">
        <v>0</v>
      </c>
      <c r="P448" s="133">
        <v>14.365113258361816</v>
      </c>
      <c r="Q448" s="133">
        <v>6.6517415046691895</v>
      </c>
      <c r="R448" s="133">
        <v>4.7448930740356445</v>
      </c>
      <c r="S448" s="133">
        <v>9.0847930908203125</v>
      </c>
      <c r="T448" s="134"/>
      <c r="U448" s="120"/>
      <c r="V448" s="120"/>
      <c r="W448" s="146"/>
      <c r="X448" s="120"/>
      <c r="Y448" s="146"/>
    </row>
    <row r="449" spans="1:25" ht="18">
      <c r="A449" s="120"/>
      <c r="B449" s="120"/>
      <c r="C449" s="120"/>
      <c r="D449" s="120"/>
      <c r="E449" s="120"/>
      <c r="F449" s="120"/>
      <c r="G449" s="135" t="s">
        <v>16581</v>
      </c>
      <c r="H449" s="125">
        <f t="shared" ref="H449:S449" si="116">1000*H448/$G447</f>
        <v>0</v>
      </c>
      <c r="I449" s="125">
        <f t="shared" si="116"/>
        <v>0</v>
      </c>
      <c r="J449" s="125">
        <f t="shared" si="116"/>
        <v>9.4052371978759766</v>
      </c>
      <c r="K449" s="125">
        <f t="shared" si="116"/>
        <v>0</v>
      </c>
      <c r="L449" s="125">
        <f t="shared" si="116"/>
        <v>33.818248748779297</v>
      </c>
      <c r="M449" s="125">
        <f t="shared" si="116"/>
        <v>37.616367340087891</v>
      </c>
      <c r="N449" s="140">
        <f t="shared" si="116"/>
        <v>20.552347183227539</v>
      </c>
      <c r="O449" s="140">
        <f t="shared" si="116"/>
        <v>0</v>
      </c>
      <c r="P449" s="140">
        <f t="shared" si="116"/>
        <v>57.460453033447266</v>
      </c>
      <c r="Q449" s="140">
        <f t="shared" si="116"/>
        <v>26.606966018676758</v>
      </c>
      <c r="R449" s="140">
        <f t="shared" si="116"/>
        <v>18.979572296142578</v>
      </c>
      <c r="S449" s="140">
        <f t="shared" si="116"/>
        <v>36.33917236328125</v>
      </c>
      <c r="T449" s="134"/>
      <c r="U449" s="120"/>
      <c r="V449" s="120"/>
      <c r="W449" s="146"/>
      <c r="X449" s="120"/>
      <c r="Y449" s="146"/>
    </row>
    <row r="450" spans="1:25" ht="18">
      <c r="A450" s="123"/>
      <c r="B450" s="123"/>
      <c r="C450" s="123"/>
    </row>
    <row r="451" spans="1:25" ht="18">
      <c r="A451" s="143"/>
      <c r="B451" s="144" t="s">
        <v>16473</v>
      </c>
      <c r="C451" s="120" t="s">
        <v>16638</v>
      </c>
      <c r="D451" s="120"/>
      <c r="E451" s="120">
        <v>50</v>
      </c>
      <c r="F451" s="120">
        <v>5</v>
      </c>
      <c r="G451" s="124">
        <f>(F451*E451)</f>
        <v>250</v>
      </c>
      <c r="H451" s="125"/>
      <c r="I451" s="125"/>
      <c r="J451" s="125"/>
      <c r="K451" s="125"/>
      <c r="L451" s="125"/>
      <c r="M451" s="125"/>
      <c r="N451" s="125"/>
      <c r="O451" s="125"/>
      <c r="P451" s="125"/>
      <c r="Q451" s="125"/>
      <c r="R451" s="125"/>
      <c r="S451" s="123"/>
      <c r="T451" s="120">
        <v>3</v>
      </c>
      <c r="U451" s="120">
        <v>3</v>
      </c>
      <c r="V451" s="126">
        <f>U451/T451</f>
        <v>1</v>
      </c>
      <c r="W451" s="146">
        <f>AVERAGE(H453:J453)</f>
        <v>73.424615224202469</v>
      </c>
      <c r="X451" s="125">
        <f>STDEV(H453:S453)</f>
        <v>30.515132929932598</v>
      </c>
      <c r="Y451" s="146">
        <f>MEDIAN(H453:S453)</f>
        <v>79.043045043945312</v>
      </c>
    </row>
    <row r="452" spans="1:25" ht="19">
      <c r="A452" s="143"/>
      <c r="B452" s="144" t="s">
        <v>16646</v>
      </c>
      <c r="C452" s="120"/>
      <c r="D452" s="120"/>
      <c r="E452" s="120"/>
      <c r="F452" s="120"/>
      <c r="G452" s="131" t="s">
        <v>16580</v>
      </c>
      <c r="H452" s="133">
        <v>10.122672080993652</v>
      </c>
      <c r="I452" s="133">
        <v>25.185028076171875</v>
      </c>
      <c r="J452" s="133">
        <v>19.760761260986328</v>
      </c>
      <c r="K452" s="125"/>
      <c r="L452" s="125"/>
      <c r="M452" s="125"/>
      <c r="N452" s="141"/>
      <c r="O452" s="140"/>
      <c r="P452" s="140"/>
      <c r="Q452" s="140"/>
      <c r="R452" s="140"/>
      <c r="S452" s="140"/>
      <c r="T452" s="134"/>
      <c r="U452" s="120"/>
      <c r="V452" s="120"/>
      <c r="W452" s="146"/>
      <c r="X452" s="120"/>
      <c r="Y452" s="146"/>
    </row>
    <row r="453" spans="1:25" ht="18">
      <c r="A453" s="120"/>
      <c r="B453" s="120"/>
      <c r="C453" s="120"/>
      <c r="D453" s="120"/>
      <c r="E453" s="120"/>
      <c r="F453" s="120"/>
      <c r="G453" s="135" t="s">
        <v>16581</v>
      </c>
      <c r="H453" s="125">
        <f t="shared" ref="H453:J453" si="117">1000*H452/$G451</f>
        <v>40.490688323974609</v>
      </c>
      <c r="I453" s="125">
        <f t="shared" si="117"/>
        <v>100.7401123046875</v>
      </c>
      <c r="J453" s="125">
        <f t="shared" si="117"/>
        <v>79.043045043945312</v>
      </c>
      <c r="K453" s="125"/>
      <c r="L453" s="125"/>
      <c r="M453" s="125"/>
      <c r="N453" s="140"/>
      <c r="O453" s="140"/>
      <c r="P453" s="140"/>
      <c r="Q453" s="140"/>
      <c r="R453" s="140"/>
      <c r="S453" s="140"/>
      <c r="T453" s="134"/>
      <c r="U453" s="120"/>
      <c r="V453" s="120"/>
      <c r="W453" s="146"/>
      <c r="X453" s="120"/>
      <c r="Y453" s="146"/>
    </row>
    <row r="454" spans="1:25" ht="18">
      <c r="A454" s="123"/>
      <c r="B454" s="123"/>
      <c r="C454" s="123"/>
    </row>
    <row r="455" spans="1:25" ht="18">
      <c r="A455" s="143"/>
      <c r="B455" s="144" t="s">
        <v>16473</v>
      </c>
      <c r="C455" s="120" t="s">
        <v>16639</v>
      </c>
      <c r="D455" s="120"/>
      <c r="E455" s="120">
        <v>50</v>
      </c>
      <c r="F455" s="120">
        <v>5</v>
      </c>
      <c r="G455" s="124">
        <f>(F455*E455)</f>
        <v>250</v>
      </c>
      <c r="H455" s="125"/>
      <c r="I455" s="125"/>
      <c r="J455" s="125"/>
      <c r="K455" s="125"/>
      <c r="L455" s="125"/>
      <c r="M455" s="125"/>
      <c r="N455" s="125"/>
      <c r="O455" s="125"/>
      <c r="P455" s="125"/>
      <c r="Q455" s="125"/>
      <c r="R455" s="125"/>
      <c r="S455" s="123"/>
      <c r="T455" s="120">
        <v>3</v>
      </c>
      <c r="U455" s="120">
        <v>2</v>
      </c>
      <c r="V455" s="126">
        <f>U455/T455</f>
        <v>0.66666666666666663</v>
      </c>
      <c r="W455" s="146">
        <f>AVERAGE(H457:J457)</f>
        <v>28.861686706542969</v>
      </c>
      <c r="X455" s="125">
        <f>STDEV(H457:S457)</f>
        <v>30.571145748288515</v>
      </c>
      <c r="Y455" s="146">
        <f>MEDIAN(H457:S457)</f>
        <v>25.690052032470703</v>
      </c>
    </row>
    <row r="456" spans="1:25" ht="19">
      <c r="A456" s="143"/>
      <c r="B456" s="144" t="s">
        <v>16647</v>
      </c>
      <c r="C456" s="120"/>
      <c r="D456" s="120"/>
      <c r="E456" s="120"/>
      <c r="F456" s="120"/>
      <c r="G456" s="131" t="s">
        <v>16580</v>
      </c>
      <c r="H456" s="133">
        <v>6.4225130081176758</v>
      </c>
      <c r="I456" s="132">
        <v>0</v>
      </c>
      <c r="J456" s="133">
        <v>15.223752021789551</v>
      </c>
      <c r="K456" s="125"/>
      <c r="L456" s="125"/>
      <c r="M456" s="125"/>
      <c r="N456" s="141"/>
      <c r="O456" s="140"/>
      <c r="P456" s="140"/>
      <c r="Q456" s="140"/>
      <c r="R456" s="140"/>
      <c r="S456" s="140"/>
      <c r="T456" s="134"/>
      <c r="U456" s="120"/>
      <c r="V456" s="120"/>
      <c r="W456" s="146"/>
      <c r="X456" s="120"/>
      <c r="Y456" s="146"/>
    </row>
    <row r="457" spans="1:25" ht="18">
      <c r="A457" s="120"/>
      <c r="B457" s="120"/>
      <c r="C457" s="120"/>
      <c r="D457" s="120"/>
      <c r="E457" s="120"/>
      <c r="F457" s="120"/>
      <c r="G457" s="135" t="s">
        <v>16581</v>
      </c>
      <c r="H457" s="125">
        <f t="shared" ref="H457:J457" si="118">1000*H456/$G455</f>
        <v>25.690052032470703</v>
      </c>
      <c r="I457" s="125">
        <f t="shared" si="118"/>
        <v>0</v>
      </c>
      <c r="J457" s="125">
        <f t="shared" si="118"/>
        <v>60.895008087158203</v>
      </c>
      <c r="K457" s="125"/>
      <c r="L457" s="125"/>
      <c r="M457" s="125"/>
      <c r="N457" s="140"/>
      <c r="O457" s="140"/>
      <c r="P457" s="140"/>
      <c r="Q457" s="140"/>
      <c r="R457" s="140"/>
      <c r="S457" s="140"/>
      <c r="T457" s="134"/>
      <c r="U457" s="120"/>
      <c r="V457" s="120"/>
      <c r="W457" s="146"/>
      <c r="X457" s="120"/>
      <c r="Y457" s="146"/>
    </row>
    <row r="458" spans="1:25" ht="18">
      <c r="B458" s="123"/>
      <c r="C458" s="123"/>
    </row>
    <row r="459" spans="1:25" ht="18">
      <c r="A459" s="143"/>
      <c r="B459" s="144" t="s">
        <v>16473</v>
      </c>
      <c r="C459" s="120" t="s">
        <v>16640</v>
      </c>
      <c r="D459" s="120"/>
      <c r="E459" s="120">
        <v>50</v>
      </c>
      <c r="F459" s="120">
        <v>5</v>
      </c>
      <c r="G459" s="124">
        <f>(F459*E459)</f>
        <v>250</v>
      </c>
      <c r="H459" s="125"/>
      <c r="I459" s="125"/>
      <c r="J459" s="125"/>
      <c r="K459" s="125"/>
      <c r="L459" s="125"/>
      <c r="M459" s="125"/>
      <c r="N459" s="125"/>
      <c r="O459" s="125"/>
      <c r="P459" s="125"/>
      <c r="Q459" s="125"/>
      <c r="R459" s="125"/>
      <c r="S459" s="123"/>
      <c r="T459" s="120">
        <v>3</v>
      </c>
      <c r="U459" s="120">
        <v>0</v>
      </c>
      <c r="V459" s="126">
        <f>U459/T459</f>
        <v>0</v>
      </c>
      <c r="W459" s="146">
        <f>AVERAGE(H461:S461)</f>
        <v>0</v>
      </c>
      <c r="X459" s="125">
        <f>STDEV(H461:S461)</f>
        <v>0</v>
      </c>
      <c r="Y459" s="146">
        <f>MEDIAN(H461:S461)</f>
        <v>0</v>
      </c>
    </row>
    <row r="460" spans="1:25" ht="19">
      <c r="A460" s="143"/>
      <c r="B460" s="144" t="s">
        <v>16648</v>
      </c>
      <c r="C460" s="120"/>
      <c r="D460" s="120"/>
      <c r="E460" s="120"/>
      <c r="F460" s="120"/>
      <c r="G460" s="131" t="s">
        <v>16580</v>
      </c>
      <c r="H460" s="125">
        <v>0</v>
      </c>
      <c r="I460" s="125">
        <v>0</v>
      </c>
      <c r="J460" s="125">
        <v>0</v>
      </c>
      <c r="K460" s="125"/>
      <c r="L460" s="125"/>
      <c r="M460" s="125"/>
      <c r="N460" s="141"/>
      <c r="O460" s="140"/>
      <c r="P460" s="140"/>
      <c r="Q460" s="140"/>
      <c r="R460" s="140"/>
      <c r="S460" s="140"/>
      <c r="T460" s="134"/>
      <c r="U460" s="120"/>
      <c r="V460" s="120"/>
      <c r="W460" s="146"/>
      <c r="X460" s="120"/>
      <c r="Y460" s="146"/>
    </row>
    <row r="461" spans="1:25" ht="18">
      <c r="A461" s="120"/>
      <c r="B461" s="120"/>
      <c r="C461" s="120"/>
      <c r="D461" s="120"/>
      <c r="E461" s="120"/>
      <c r="F461" s="120"/>
      <c r="G461" s="135" t="s">
        <v>16581</v>
      </c>
      <c r="H461" s="125">
        <f t="shared" ref="H461:J461" si="119">1000*H460/$G459</f>
        <v>0</v>
      </c>
      <c r="I461" s="125">
        <f t="shared" si="119"/>
        <v>0</v>
      </c>
      <c r="J461" s="125">
        <f t="shared" si="119"/>
        <v>0</v>
      </c>
      <c r="K461" s="125"/>
      <c r="L461" s="125"/>
      <c r="M461" s="125"/>
      <c r="N461" s="140"/>
      <c r="O461" s="140"/>
      <c r="P461" s="140"/>
      <c r="Q461" s="140"/>
      <c r="R461" s="140"/>
      <c r="S461" s="140"/>
      <c r="T461" s="134"/>
      <c r="U461" s="120"/>
      <c r="V461" s="120"/>
      <c r="W461" s="146"/>
      <c r="X461" s="120"/>
      <c r="Y461" s="146"/>
    </row>
    <row r="462" spans="1:25" ht="18">
      <c r="A462" s="123"/>
      <c r="B462" s="123"/>
    </row>
    <row r="463" spans="1:25" ht="18">
      <c r="A463" s="143"/>
      <c r="B463" s="144" t="s">
        <v>16473</v>
      </c>
      <c r="C463" s="120" t="s">
        <v>16641</v>
      </c>
      <c r="D463" s="120"/>
      <c r="E463" s="120">
        <v>50</v>
      </c>
      <c r="F463" s="120">
        <v>5</v>
      </c>
      <c r="G463" s="124">
        <f>(F463*E463)</f>
        <v>250</v>
      </c>
      <c r="H463" s="125"/>
      <c r="I463" s="125"/>
      <c r="J463" s="125"/>
      <c r="K463" s="125"/>
      <c r="L463" s="125"/>
      <c r="M463" s="125"/>
      <c r="N463" s="125"/>
      <c r="O463" s="125"/>
      <c r="P463" s="125"/>
      <c r="Q463" s="125"/>
      <c r="R463" s="125"/>
      <c r="S463" s="123"/>
      <c r="T463" s="120">
        <v>3</v>
      </c>
      <c r="U463" s="120">
        <v>2</v>
      </c>
      <c r="V463" s="126">
        <f>U463/T463</f>
        <v>0.66666666666666663</v>
      </c>
      <c r="W463" s="146">
        <f>AVERAGE(H465:S465)</f>
        <v>52.421457926432289</v>
      </c>
      <c r="X463" s="125">
        <f>STDEV(H465:S465)</f>
        <v>45.410805787908231</v>
      </c>
      <c r="Y463" s="146">
        <f>MEDIAN(H465:S465)</f>
        <v>77.567131042480469</v>
      </c>
    </row>
    <row r="464" spans="1:25" ht="19">
      <c r="A464" s="143"/>
      <c r="B464" s="144" t="s">
        <v>16649</v>
      </c>
      <c r="C464" s="120"/>
      <c r="D464" s="120"/>
      <c r="E464" s="120"/>
      <c r="F464" s="120"/>
      <c r="G464" s="131" t="s">
        <v>16580</v>
      </c>
      <c r="H464" s="133">
        <v>19.391782760620117</v>
      </c>
      <c r="I464" s="132">
        <v>0</v>
      </c>
      <c r="J464" s="133">
        <v>19.924310684204102</v>
      </c>
      <c r="K464" s="125"/>
      <c r="L464" s="125"/>
      <c r="M464" s="125"/>
      <c r="N464" s="141"/>
      <c r="O464" s="140"/>
      <c r="P464" s="140"/>
      <c r="Q464" s="140"/>
      <c r="R464" s="140"/>
      <c r="S464" s="140"/>
      <c r="T464" s="134"/>
      <c r="U464" s="120"/>
      <c r="V464" s="120"/>
      <c r="W464" s="146"/>
      <c r="X464" s="120"/>
      <c r="Y464" s="146"/>
    </row>
    <row r="465" spans="1:25" ht="18">
      <c r="A465" s="120"/>
      <c r="B465" s="120"/>
      <c r="C465" s="120"/>
      <c r="D465" s="120"/>
      <c r="E465" s="120"/>
      <c r="F465" s="120"/>
      <c r="G465" s="135" t="s">
        <v>16581</v>
      </c>
      <c r="H465" s="125">
        <f t="shared" ref="H465:J465" si="120">1000*H464/$G463</f>
        <v>77.567131042480469</v>
      </c>
      <c r="I465" s="125">
        <f t="shared" si="120"/>
        <v>0</v>
      </c>
      <c r="J465" s="125">
        <f t="shared" si="120"/>
        <v>79.697242736816406</v>
      </c>
      <c r="K465" s="125"/>
      <c r="L465" s="125"/>
      <c r="M465" s="125"/>
      <c r="N465" s="140"/>
      <c r="O465" s="140"/>
      <c r="P465" s="140"/>
      <c r="Q465" s="140"/>
      <c r="R465" s="140"/>
      <c r="S465" s="140"/>
      <c r="T465" s="134"/>
      <c r="U465" s="120"/>
      <c r="V465" s="120"/>
      <c r="W465" s="146"/>
      <c r="X465" s="120"/>
      <c r="Y465" s="146"/>
    </row>
  </sheetData>
  <mergeCells count="1">
    <mergeCell ref="H1:S1"/>
  </mergeCells>
  <phoneticPr fontId="32" type="noConversion"/>
  <conditionalFormatting sqref="H452:J452">
    <cfRule type="cellIs" dxfId="119" priority="3" stopIfTrue="1" operator="equal">
      <formula>0</formula>
    </cfRule>
  </conditionalFormatting>
  <conditionalFormatting sqref="H456:J456">
    <cfRule type="cellIs" dxfId="118" priority="2" stopIfTrue="1" operator="equal">
      <formula>0</formula>
    </cfRule>
  </conditionalFormatting>
  <conditionalFormatting sqref="H464:J464">
    <cfRule type="cellIs" dxfId="117" priority="1" stopIfTrue="1" operator="equal">
      <formula>0</formula>
    </cfRule>
  </conditionalFormatting>
  <conditionalFormatting sqref="H3:S3">
    <cfRule type="cellIs" dxfId="116" priority="78" stopIfTrue="1" operator="equal">
      <formula>0</formula>
    </cfRule>
  </conditionalFormatting>
  <conditionalFormatting sqref="H19:S19">
    <cfRule type="cellIs" dxfId="115" priority="77" stopIfTrue="1" operator="equal">
      <formula>0</formula>
    </cfRule>
  </conditionalFormatting>
  <conditionalFormatting sqref="H30:S30">
    <cfRule type="cellIs" dxfId="114" priority="76" stopIfTrue="1" operator="equal">
      <formula>0</formula>
    </cfRule>
  </conditionalFormatting>
  <conditionalFormatting sqref="H38:S38">
    <cfRule type="cellIs" dxfId="113" priority="75" stopIfTrue="1" operator="equal">
      <formula>0</formula>
    </cfRule>
  </conditionalFormatting>
  <conditionalFormatting sqref="H42:S42">
    <cfRule type="cellIs" dxfId="112" priority="74" stopIfTrue="1" operator="equal">
      <formula>0</formula>
    </cfRule>
  </conditionalFormatting>
  <conditionalFormatting sqref="H46:S46">
    <cfRule type="cellIs" dxfId="111" priority="73" stopIfTrue="1" operator="equal">
      <formula>0</formula>
    </cfRule>
  </conditionalFormatting>
  <conditionalFormatting sqref="H53:S53">
    <cfRule type="cellIs" dxfId="110" priority="72" stopIfTrue="1" operator="equal">
      <formula>0</formula>
    </cfRule>
  </conditionalFormatting>
  <conditionalFormatting sqref="H57:S57">
    <cfRule type="cellIs" dxfId="109" priority="71" stopIfTrue="1" operator="equal">
      <formula>0</formula>
    </cfRule>
  </conditionalFormatting>
  <conditionalFormatting sqref="H61:S61">
    <cfRule type="cellIs" dxfId="108" priority="70" stopIfTrue="1" operator="equal">
      <formula>0</formula>
    </cfRule>
  </conditionalFormatting>
  <conditionalFormatting sqref="H72:S72">
    <cfRule type="cellIs" dxfId="107" priority="69" stopIfTrue="1" operator="equal">
      <formula>0</formula>
    </cfRule>
  </conditionalFormatting>
  <conditionalFormatting sqref="H80:S80">
    <cfRule type="cellIs" dxfId="106" priority="68" stopIfTrue="1" operator="equal">
      <formula>0</formula>
    </cfRule>
  </conditionalFormatting>
  <conditionalFormatting sqref="H84:S84">
    <cfRule type="cellIs" dxfId="105" priority="67" stopIfTrue="1" operator="equal">
      <formula>0</formula>
    </cfRule>
  </conditionalFormatting>
  <conditionalFormatting sqref="H92:S92">
    <cfRule type="cellIs" dxfId="104" priority="66" stopIfTrue="1" operator="equal">
      <formula>0</formula>
    </cfRule>
  </conditionalFormatting>
  <conditionalFormatting sqref="H95:S95">
    <cfRule type="cellIs" dxfId="103" priority="65" stopIfTrue="1" operator="equal">
      <formula>0</formula>
    </cfRule>
  </conditionalFormatting>
  <conditionalFormatting sqref="H99:S99">
    <cfRule type="cellIs" dxfId="102" priority="64" stopIfTrue="1" operator="equal">
      <formula>0</formula>
    </cfRule>
  </conditionalFormatting>
  <conditionalFormatting sqref="H103:S103">
    <cfRule type="cellIs" dxfId="101" priority="63" stopIfTrue="1" operator="equal">
      <formula>0</formula>
    </cfRule>
  </conditionalFormatting>
  <conditionalFormatting sqref="H111:S111">
    <cfRule type="cellIs" dxfId="100" priority="62" stopIfTrue="1" operator="equal">
      <formula>0</formula>
    </cfRule>
  </conditionalFormatting>
  <conditionalFormatting sqref="H115:S115">
    <cfRule type="cellIs" dxfId="99" priority="61" stopIfTrue="1" operator="equal">
      <formula>0</formula>
    </cfRule>
  </conditionalFormatting>
  <conditionalFormatting sqref="H118:S118">
    <cfRule type="cellIs" dxfId="98" priority="60" stopIfTrue="1" operator="equal">
      <formula>0</formula>
    </cfRule>
  </conditionalFormatting>
  <conditionalFormatting sqref="H145:S145">
    <cfRule type="cellIs" dxfId="97" priority="59" stopIfTrue="1" operator="equal">
      <formula>0</formula>
    </cfRule>
  </conditionalFormatting>
  <conditionalFormatting sqref="H153:S153">
    <cfRule type="cellIs" dxfId="96" priority="58" stopIfTrue="1" operator="equal">
      <formula>0</formula>
    </cfRule>
  </conditionalFormatting>
  <conditionalFormatting sqref="H157:S157">
    <cfRule type="cellIs" dxfId="95" priority="57" stopIfTrue="1" operator="equal">
      <formula>0</formula>
    </cfRule>
  </conditionalFormatting>
  <conditionalFormatting sqref="H161:S161">
    <cfRule type="cellIs" dxfId="94" priority="56" stopIfTrue="1" operator="equal">
      <formula>0</formula>
    </cfRule>
  </conditionalFormatting>
  <conditionalFormatting sqref="H168:S168">
    <cfRule type="cellIs" dxfId="93" priority="54" stopIfTrue="1" operator="equal">
      <formula>0</formula>
    </cfRule>
  </conditionalFormatting>
  <conditionalFormatting sqref="H172:S172">
    <cfRule type="cellIs" dxfId="92" priority="53" stopIfTrue="1" operator="equal">
      <formula>0</formula>
    </cfRule>
  </conditionalFormatting>
  <conditionalFormatting sqref="H176:S176">
    <cfRule type="cellIs" dxfId="91" priority="52" stopIfTrue="1" operator="equal">
      <formula>0</formula>
    </cfRule>
  </conditionalFormatting>
  <conditionalFormatting sqref="H184:S184">
    <cfRule type="cellIs" dxfId="90" priority="51" stopIfTrue="1" operator="equal">
      <formula>0</formula>
    </cfRule>
  </conditionalFormatting>
  <conditionalFormatting sqref="H187:S187">
    <cfRule type="cellIs" dxfId="89" priority="50" stopIfTrue="1" operator="equal">
      <formula>0</formula>
    </cfRule>
  </conditionalFormatting>
  <conditionalFormatting sqref="H195:S195">
    <cfRule type="cellIs" dxfId="88" priority="47" stopIfTrue="1" operator="equal">
      <formula>0</formula>
    </cfRule>
  </conditionalFormatting>
  <conditionalFormatting sqref="H199:S199">
    <cfRule type="cellIs" dxfId="87" priority="48" stopIfTrue="1" operator="equal">
      <formula>0</formula>
    </cfRule>
  </conditionalFormatting>
  <conditionalFormatting sqref="H203:S203">
    <cfRule type="cellIs" dxfId="86" priority="49" stopIfTrue="1" operator="equal">
      <formula>0</formula>
    </cfRule>
  </conditionalFormatting>
  <conditionalFormatting sqref="H210:S210">
    <cfRule type="cellIs" dxfId="85" priority="46" stopIfTrue="1" operator="equal">
      <formula>0</formula>
    </cfRule>
  </conditionalFormatting>
  <conditionalFormatting sqref="H214:S214">
    <cfRule type="cellIs" dxfId="84" priority="45" stopIfTrue="1" operator="equal">
      <formula>0</formula>
    </cfRule>
  </conditionalFormatting>
  <conditionalFormatting sqref="H218:S218">
    <cfRule type="cellIs" dxfId="83" priority="44" stopIfTrue="1" operator="equal">
      <formula>0</formula>
    </cfRule>
  </conditionalFormatting>
  <conditionalFormatting sqref="H222:S222">
    <cfRule type="cellIs" dxfId="82" priority="43" stopIfTrue="1" operator="equal">
      <formula>0</formula>
    </cfRule>
  </conditionalFormatting>
  <conditionalFormatting sqref="H226:S226">
    <cfRule type="cellIs" dxfId="81" priority="42" stopIfTrue="1" operator="equal">
      <formula>0</formula>
    </cfRule>
  </conditionalFormatting>
  <conditionalFormatting sqref="H233:S233">
    <cfRule type="cellIs" dxfId="80" priority="41" stopIfTrue="1" operator="equal">
      <formula>0</formula>
    </cfRule>
  </conditionalFormatting>
  <conditionalFormatting sqref="H237:S237">
    <cfRule type="cellIs" dxfId="79" priority="40" stopIfTrue="1" operator="equal">
      <formula>0</formula>
    </cfRule>
  </conditionalFormatting>
  <conditionalFormatting sqref="H241:S241">
    <cfRule type="cellIs" dxfId="78" priority="39" stopIfTrue="1" operator="equal">
      <formula>0</formula>
    </cfRule>
  </conditionalFormatting>
  <conditionalFormatting sqref="H245:S245">
    <cfRule type="cellIs" dxfId="77" priority="38" stopIfTrue="1" operator="equal">
      <formula>0</formula>
    </cfRule>
  </conditionalFormatting>
  <conditionalFormatting sqref="H249:S249">
    <cfRule type="cellIs" dxfId="76" priority="37" stopIfTrue="1" operator="equal">
      <formula>0</formula>
    </cfRule>
  </conditionalFormatting>
  <conditionalFormatting sqref="H260:S260">
    <cfRule type="cellIs" dxfId="75" priority="36" stopIfTrue="1" operator="equal">
      <formula>0</formula>
    </cfRule>
  </conditionalFormatting>
  <conditionalFormatting sqref="H264:S264">
    <cfRule type="cellIs" dxfId="74" priority="35" stopIfTrue="1" operator="equal">
      <formula>0</formula>
    </cfRule>
  </conditionalFormatting>
  <conditionalFormatting sqref="H268:S268">
    <cfRule type="cellIs" dxfId="73" priority="34" stopIfTrue="1" operator="equal">
      <formula>0</formula>
    </cfRule>
  </conditionalFormatting>
  <conditionalFormatting sqref="H272:S272">
    <cfRule type="cellIs" dxfId="72" priority="33" stopIfTrue="1" operator="equal">
      <formula>0</formula>
    </cfRule>
  </conditionalFormatting>
  <conditionalFormatting sqref="H276:S276">
    <cfRule type="cellIs" dxfId="71" priority="32" stopIfTrue="1" operator="equal">
      <formula>0</formula>
    </cfRule>
  </conditionalFormatting>
  <conditionalFormatting sqref="H279:S279">
    <cfRule type="cellIs" dxfId="70" priority="31" stopIfTrue="1" operator="equal">
      <formula>0</formula>
    </cfRule>
  </conditionalFormatting>
  <conditionalFormatting sqref="H295:S295">
    <cfRule type="cellIs" dxfId="69" priority="30" stopIfTrue="1" operator="equal">
      <formula>0</formula>
    </cfRule>
  </conditionalFormatting>
  <conditionalFormatting sqref="H302:S302">
    <cfRule type="cellIs" dxfId="68" priority="29" stopIfTrue="1" operator="equal">
      <formula>0</formula>
    </cfRule>
  </conditionalFormatting>
  <conditionalFormatting sqref="H306:S306">
    <cfRule type="cellIs" dxfId="67" priority="28" stopIfTrue="1" operator="equal">
      <formula>0</formula>
    </cfRule>
  </conditionalFormatting>
  <conditionalFormatting sqref="H310:S310">
    <cfRule type="cellIs" dxfId="66" priority="27" stopIfTrue="1" operator="equal">
      <formula>0</formula>
    </cfRule>
  </conditionalFormatting>
  <conditionalFormatting sqref="H325:S325">
    <cfRule type="cellIs" dxfId="65" priority="24" stopIfTrue="1" operator="equal">
      <formula>0</formula>
    </cfRule>
  </conditionalFormatting>
  <conditionalFormatting sqref="H329:S329">
    <cfRule type="cellIs" dxfId="64" priority="25" stopIfTrue="1" operator="equal">
      <formula>0</formula>
    </cfRule>
  </conditionalFormatting>
  <conditionalFormatting sqref="H337:S337">
    <cfRule type="cellIs" dxfId="63" priority="23" stopIfTrue="1" operator="equal">
      <formula>0</formula>
    </cfRule>
  </conditionalFormatting>
  <conditionalFormatting sqref="H345:S345">
    <cfRule type="cellIs" dxfId="62" priority="26" stopIfTrue="1" operator="equal">
      <formula>0</formula>
    </cfRule>
  </conditionalFormatting>
  <conditionalFormatting sqref="H348:S348">
    <cfRule type="cellIs" dxfId="61" priority="22" stopIfTrue="1" operator="equal">
      <formula>0</formula>
    </cfRule>
  </conditionalFormatting>
  <conditionalFormatting sqref="H352:S352">
    <cfRule type="cellIs" dxfId="60" priority="21" stopIfTrue="1" operator="equal">
      <formula>0</formula>
    </cfRule>
  </conditionalFormatting>
  <conditionalFormatting sqref="H356:S356">
    <cfRule type="cellIs" dxfId="59" priority="19" stopIfTrue="1" operator="equal">
      <formula>0</formula>
    </cfRule>
  </conditionalFormatting>
  <conditionalFormatting sqref="H364:S364">
    <cfRule type="cellIs" dxfId="58" priority="20" stopIfTrue="1" operator="equal">
      <formula>0</formula>
    </cfRule>
  </conditionalFormatting>
  <conditionalFormatting sqref="H368:S368">
    <cfRule type="cellIs" dxfId="57" priority="18" stopIfTrue="1" operator="equal">
      <formula>0</formula>
    </cfRule>
  </conditionalFormatting>
  <conditionalFormatting sqref="H371:S371">
    <cfRule type="cellIs" dxfId="56" priority="17" stopIfTrue="1" operator="equal">
      <formula>0</formula>
    </cfRule>
  </conditionalFormatting>
  <conditionalFormatting sqref="H375:S375">
    <cfRule type="cellIs" dxfId="55" priority="16" stopIfTrue="1" operator="equal">
      <formula>0</formula>
    </cfRule>
  </conditionalFormatting>
  <conditionalFormatting sqref="H379:S379">
    <cfRule type="cellIs" dxfId="54" priority="15" stopIfTrue="1" operator="equal">
      <formula>0</formula>
    </cfRule>
  </conditionalFormatting>
  <conditionalFormatting sqref="H383:S383">
    <cfRule type="cellIs" dxfId="53" priority="14" stopIfTrue="1" operator="equal">
      <formula>0</formula>
    </cfRule>
  </conditionalFormatting>
  <conditionalFormatting sqref="H391:S391">
    <cfRule type="cellIs" dxfId="52" priority="13" stopIfTrue="1" operator="equal">
      <formula>0</formula>
    </cfRule>
  </conditionalFormatting>
  <conditionalFormatting sqref="H410:S410">
    <cfRule type="cellIs" dxfId="51" priority="11" stopIfTrue="1" operator="equal">
      <formula>0</formula>
    </cfRule>
  </conditionalFormatting>
  <conditionalFormatting sqref="H414:S414">
    <cfRule type="cellIs" dxfId="50" priority="12" stopIfTrue="1" operator="equal">
      <formula>0</formula>
    </cfRule>
  </conditionalFormatting>
  <conditionalFormatting sqref="H421:S421">
    <cfRule type="cellIs" dxfId="49" priority="10" stopIfTrue="1" operator="equal">
      <formula>0</formula>
    </cfRule>
  </conditionalFormatting>
  <conditionalFormatting sqref="H425:S425">
    <cfRule type="cellIs" dxfId="48" priority="9" stopIfTrue="1" operator="equal">
      <formula>0</formula>
    </cfRule>
  </conditionalFormatting>
  <conditionalFormatting sqref="H433:S433">
    <cfRule type="cellIs" dxfId="47" priority="8" stopIfTrue="1" operator="equal">
      <formula>0</formula>
    </cfRule>
  </conditionalFormatting>
  <conditionalFormatting sqref="H436:S436">
    <cfRule type="cellIs" dxfId="46" priority="7" stopIfTrue="1" operator="equal">
      <formula>0</formula>
    </cfRule>
  </conditionalFormatting>
  <conditionalFormatting sqref="H440:S440">
    <cfRule type="cellIs" dxfId="45" priority="6" stopIfTrue="1" operator="equal">
      <formula>0</formula>
    </cfRule>
  </conditionalFormatting>
  <conditionalFormatting sqref="H444:S444">
    <cfRule type="cellIs" dxfId="44" priority="5" stopIfTrue="1" operator="equal">
      <formula>0</formula>
    </cfRule>
  </conditionalFormatting>
  <conditionalFormatting sqref="H448:S448">
    <cfRule type="cellIs" dxfId="43" priority="4" stopIfTrue="1" operator="equal">
      <formula>0</formula>
    </cfRule>
  </conditionalFormatting>
  <conditionalFormatting sqref="H164:T164">
    <cfRule type="cellIs" dxfId="42" priority="55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F361-010E-A64A-9EF2-795CA19321C3}">
  <dimension ref="A1:Q49"/>
  <sheetViews>
    <sheetView workbookViewId="0">
      <selection activeCell="F7" sqref="F7"/>
    </sheetView>
  </sheetViews>
  <sheetFormatPr baseColWidth="10" defaultRowHeight="16"/>
  <cols>
    <col min="1" max="1" width="12" customWidth="1"/>
    <col min="2" max="2" width="17" customWidth="1"/>
    <col min="3" max="3" width="22.33203125" customWidth="1"/>
    <col min="4" max="4" width="14.6640625" customWidth="1"/>
    <col min="5" max="5" width="14" customWidth="1"/>
    <col min="6" max="6" width="15" customWidth="1"/>
    <col min="7" max="7" width="14.5" customWidth="1"/>
    <col min="8" max="8" width="15.33203125" customWidth="1"/>
    <col min="9" max="9" width="15" customWidth="1"/>
    <col min="10" max="10" width="16.33203125" customWidth="1"/>
    <col min="11" max="11" width="13.83203125" customWidth="1"/>
    <col min="12" max="12" width="15.1640625" customWidth="1"/>
  </cols>
  <sheetData>
    <row r="1" spans="1:17" ht="78" customHeight="1" thickBot="1">
      <c r="A1" s="111" t="s">
        <v>76</v>
      </c>
      <c r="B1" s="111" t="s">
        <v>16549</v>
      </c>
      <c r="C1" s="112" t="s">
        <v>16570</v>
      </c>
      <c r="D1" s="113" t="s">
        <v>16565</v>
      </c>
      <c r="E1" s="109"/>
      <c r="F1" s="109"/>
      <c r="G1" s="109"/>
      <c r="H1" s="109"/>
      <c r="I1" s="109"/>
      <c r="J1" s="109"/>
      <c r="K1" s="109"/>
      <c r="L1" s="109"/>
    </row>
    <row r="2" spans="1:17" ht="16" customHeight="1">
      <c r="A2" s="209" t="s">
        <v>16469</v>
      </c>
      <c r="B2" s="205">
        <v>44677</v>
      </c>
      <c r="C2" s="202" t="s">
        <v>16500</v>
      </c>
      <c r="D2" s="197">
        <v>0</v>
      </c>
      <c r="E2" s="109"/>
      <c r="F2" s="109"/>
      <c r="G2" s="109"/>
      <c r="H2" s="109"/>
      <c r="I2" s="109"/>
      <c r="J2" s="109"/>
      <c r="K2" s="109"/>
      <c r="L2" s="109"/>
    </row>
    <row r="3" spans="1:17" ht="16" customHeight="1">
      <c r="A3" s="210"/>
      <c r="B3" s="203"/>
      <c r="C3" s="199"/>
      <c r="D3" s="198"/>
      <c r="E3" s="109"/>
      <c r="F3" s="109"/>
      <c r="G3" s="109"/>
      <c r="H3" s="109"/>
      <c r="I3" s="109"/>
      <c r="J3" s="109"/>
      <c r="K3" s="109"/>
      <c r="L3" s="109"/>
    </row>
    <row r="4" spans="1:17">
      <c r="A4" s="210"/>
      <c r="B4" s="203">
        <v>44677</v>
      </c>
      <c r="C4" s="199" t="s">
        <v>16502</v>
      </c>
      <c r="D4" s="198">
        <v>0</v>
      </c>
      <c r="E4" s="110"/>
      <c r="F4" s="110"/>
      <c r="G4" s="110"/>
      <c r="H4" s="110"/>
      <c r="I4" s="110"/>
      <c r="J4" s="110"/>
      <c r="K4" s="110"/>
      <c r="L4" s="110"/>
    </row>
    <row r="5" spans="1:17" ht="17" thickBot="1">
      <c r="A5" s="211"/>
      <c r="B5" s="204"/>
      <c r="C5" s="200"/>
      <c r="D5" s="201"/>
      <c r="E5" s="24"/>
      <c r="F5" s="24"/>
      <c r="G5" s="24"/>
      <c r="H5" s="24"/>
      <c r="I5" s="24"/>
      <c r="J5" s="24"/>
      <c r="K5" s="24"/>
      <c r="L5" s="24"/>
    </row>
    <row r="6" spans="1:17">
      <c r="A6" s="209" t="s">
        <v>16474</v>
      </c>
      <c r="B6" s="205">
        <v>44652</v>
      </c>
      <c r="C6" s="202" t="s">
        <v>16500</v>
      </c>
      <c r="D6" s="197">
        <v>0</v>
      </c>
      <c r="E6" s="20"/>
      <c r="F6" s="20"/>
      <c r="G6" s="20"/>
      <c r="H6" s="20"/>
      <c r="I6" s="20"/>
      <c r="J6" s="20"/>
      <c r="K6" s="20"/>
      <c r="L6" s="20"/>
    </row>
    <row r="7" spans="1:17">
      <c r="A7" s="210"/>
      <c r="B7" s="203"/>
      <c r="C7" s="199"/>
      <c r="D7" s="198"/>
    </row>
    <row r="8" spans="1:17">
      <c r="A8" s="210"/>
      <c r="B8" s="203">
        <v>44652</v>
      </c>
      <c r="C8" s="199" t="s">
        <v>16502</v>
      </c>
      <c r="D8" s="198">
        <v>3</v>
      </c>
      <c r="E8" s="108"/>
      <c r="F8" s="108"/>
      <c r="G8" s="108"/>
      <c r="H8" s="108"/>
      <c r="I8" s="108"/>
      <c r="J8" s="108"/>
      <c r="K8" s="108"/>
      <c r="L8" s="108"/>
      <c r="M8" s="108"/>
      <c r="N8" s="108"/>
      <c r="P8" s="92"/>
      <c r="Q8" s="92"/>
    </row>
    <row r="9" spans="1:17" ht="17" thickBot="1">
      <c r="A9" s="211"/>
      <c r="B9" s="204"/>
      <c r="C9" s="200"/>
      <c r="D9" s="201"/>
      <c r="E9" s="108"/>
      <c r="F9" s="108"/>
      <c r="G9" s="108"/>
      <c r="H9" s="108"/>
      <c r="I9" s="108"/>
      <c r="J9" s="108"/>
      <c r="K9" s="108"/>
      <c r="L9" s="108"/>
      <c r="M9" s="108"/>
      <c r="N9" s="108"/>
      <c r="P9" s="92"/>
      <c r="Q9" s="92"/>
    </row>
    <row r="10" spans="1:17">
      <c r="A10" s="206" t="s">
        <v>16471</v>
      </c>
      <c r="B10" s="205">
        <v>43957</v>
      </c>
      <c r="C10" s="202" t="s">
        <v>16500</v>
      </c>
      <c r="D10" s="197">
        <v>5.3</v>
      </c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P10" s="92"/>
      <c r="Q10" s="92"/>
    </row>
    <row r="11" spans="1:17">
      <c r="A11" s="207"/>
      <c r="B11" s="203"/>
      <c r="C11" s="199"/>
      <c r="D11" s="19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P11" s="92"/>
      <c r="Q11" s="92"/>
    </row>
    <row r="12" spans="1:17">
      <c r="A12" s="207"/>
      <c r="B12" s="203">
        <v>43957</v>
      </c>
      <c r="C12" s="199" t="s">
        <v>16566</v>
      </c>
      <c r="D12" s="198">
        <v>5.3</v>
      </c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P12" s="92"/>
      <c r="Q12" s="92"/>
    </row>
    <row r="13" spans="1:17">
      <c r="A13" s="207"/>
      <c r="B13" s="203"/>
      <c r="C13" s="199"/>
      <c r="D13" s="19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P13" s="92"/>
      <c r="Q13" s="92"/>
    </row>
    <row r="14" spans="1:17">
      <c r="A14" s="207"/>
      <c r="B14" s="203">
        <v>43957</v>
      </c>
      <c r="C14" s="199" t="s">
        <v>16567</v>
      </c>
      <c r="D14" s="198">
        <v>8.3000000000000007</v>
      </c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P14" s="92"/>
      <c r="Q14" s="92"/>
    </row>
    <row r="15" spans="1:17" ht="17" thickBot="1">
      <c r="A15" s="208"/>
      <c r="B15" s="204"/>
      <c r="C15" s="200"/>
      <c r="D15" s="201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P15" s="92"/>
      <c r="Q15" s="92"/>
    </row>
    <row r="16" spans="1:17">
      <c r="A16" s="206" t="s">
        <v>16478</v>
      </c>
      <c r="B16" s="205">
        <v>44300</v>
      </c>
      <c r="C16" s="202" t="s">
        <v>16500</v>
      </c>
      <c r="D16" s="197">
        <v>13</v>
      </c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P16" s="92"/>
      <c r="Q16" s="92"/>
    </row>
    <row r="17" spans="1:17">
      <c r="A17" s="207"/>
      <c r="B17" s="203"/>
      <c r="C17" s="199"/>
      <c r="D17" s="19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P17" s="92"/>
      <c r="Q17" s="92"/>
    </row>
    <row r="18" spans="1:17">
      <c r="A18" s="207"/>
      <c r="B18" s="203">
        <v>44300</v>
      </c>
      <c r="C18" s="199" t="s">
        <v>16502</v>
      </c>
      <c r="D18" s="198">
        <v>1</v>
      </c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P18" s="92"/>
      <c r="Q18" s="92"/>
    </row>
    <row r="19" spans="1:17" ht="17" thickBot="1">
      <c r="A19" s="208"/>
      <c r="B19" s="204"/>
      <c r="C19" s="200"/>
      <c r="D19" s="201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P19" s="92"/>
      <c r="Q19" s="92"/>
    </row>
    <row r="20" spans="1:17">
      <c r="A20" s="206" t="s">
        <v>16475</v>
      </c>
      <c r="B20" s="205">
        <v>44705</v>
      </c>
      <c r="C20" s="202" t="s">
        <v>16500</v>
      </c>
      <c r="D20" s="197">
        <v>1</v>
      </c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P20" s="92"/>
      <c r="Q20" s="92"/>
    </row>
    <row r="21" spans="1:17">
      <c r="A21" s="207"/>
      <c r="B21" s="203"/>
      <c r="C21" s="199"/>
      <c r="D21" s="19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P21" s="92"/>
      <c r="Q21" s="92"/>
    </row>
    <row r="22" spans="1:17">
      <c r="A22" s="207"/>
      <c r="B22" s="203">
        <v>44705</v>
      </c>
      <c r="C22" s="199" t="s">
        <v>16502</v>
      </c>
      <c r="D22" s="198">
        <v>2</v>
      </c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P22" s="92"/>
      <c r="Q22" s="92"/>
    </row>
    <row r="23" spans="1:17" ht="17" thickBot="1">
      <c r="A23" s="208"/>
      <c r="B23" s="204"/>
      <c r="C23" s="200"/>
      <c r="D23" s="201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P23" s="92"/>
      <c r="Q23" s="92"/>
    </row>
    <row r="24" spans="1:17" ht="29" customHeight="1">
      <c r="A24" s="206" t="s">
        <v>16470</v>
      </c>
      <c r="B24" s="114">
        <v>44285</v>
      </c>
      <c r="C24" s="104" t="s">
        <v>16500</v>
      </c>
      <c r="D24" s="105">
        <v>2.2999999999999998</v>
      </c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P24" s="92"/>
      <c r="Q24" s="92"/>
    </row>
    <row r="25" spans="1:17" ht="28" customHeight="1" thickBot="1">
      <c r="A25" s="208"/>
      <c r="B25" s="115">
        <v>44285</v>
      </c>
      <c r="C25" s="106" t="s">
        <v>16502</v>
      </c>
      <c r="D25" s="107">
        <v>11</v>
      </c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P25" s="92"/>
      <c r="Q25" s="92"/>
    </row>
    <row r="26" spans="1:17">
      <c r="A26" s="206" t="s">
        <v>16472</v>
      </c>
      <c r="B26" s="205">
        <v>44655</v>
      </c>
      <c r="C26" s="202" t="s">
        <v>16500</v>
      </c>
      <c r="D26" s="197">
        <v>2</v>
      </c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P26" s="92"/>
      <c r="Q26" s="92"/>
    </row>
    <row r="27" spans="1:17">
      <c r="A27" s="207"/>
      <c r="B27" s="203"/>
      <c r="C27" s="199"/>
      <c r="D27" s="19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P27" s="92"/>
      <c r="Q27" s="92"/>
    </row>
    <row r="28" spans="1:17">
      <c r="A28" s="207"/>
      <c r="B28" s="203">
        <v>44655</v>
      </c>
      <c r="C28" s="199" t="s">
        <v>16566</v>
      </c>
      <c r="D28" s="198">
        <v>2</v>
      </c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P28" s="92"/>
      <c r="Q28" s="92"/>
    </row>
    <row r="29" spans="1:17" ht="17" thickBot="1">
      <c r="A29" s="208"/>
      <c r="B29" s="204"/>
      <c r="C29" s="200"/>
      <c r="D29" s="201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P29" s="92"/>
      <c r="Q29" s="92"/>
    </row>
    <row r="30" spans="1:17">
      <c r="A30" s="206" t="s">
        <v>16477</v>
      </c>
      <c r="B30" s="205">
        <v>44656</v>
      </c>
      <c r="C30" s="202" t="s">
        <v>16500</v>
      </c>
      <c r="D30" s="197">
        <v>2</v>
      </c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P30" s="92"/>
      <c r="Q30" s="92"/>
    </row>
    <row r="31" spans="1:17">
      <c r="A31" s="207"/>
      <c r="B31" s="203"/>
      <c r="C31" s="199"/>
      <c r="D31" s="19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P31" s="92"/>
      <c r="Q31" s="92"/>
    </row>
    <row r="32" spans="1:17">
      <c r="A32" s="207"/>
      <c r="B32" s="203">
        <v>44656</v>
      </c>
      <c r="C32" s="199" t="s">
        <v>16502</v>
      </c>
      <c r="D32" s="198">
        <v>0</v>
      </c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P32" s="92"/>
      <c r="Q32" s="92"/>
    </row>
    <row r="33" spans="1:17" ht="17" thickBot="1">
      <c r="A33" s="208"/>
      <c r="B33" s="204"/>
      <c r="C33" s="199"/>
      <c r="D33" s="19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P33" s="92"/>
      <c r="Q33" s="92"/>
    </row>
    <row r="34" spans="1:17">
      <c r="A34" s="206" t="s">
        <v>16473</v>
      </c>
      <c r="B34" s="205">
        <v>44678</v>
      </c>
      <c r="C34" s="202" t="s">
        <v>16569</v>
      </c>
      <c r="D34" s="197">
        <v>0</v>
      </c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P34" s="92"/>
      <c r="Q34" s="92"/>
    </row>
    <row r="35" spans="1:17">
      <c r="A35" s="207"/>
      <c r="B35" s="203"/>
      <c r="C35" s="199"/>
      <c r="D35" s="19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P35" s="92"/>
      <c r="Q35" s="92"/>
    </row>
    <row r="36" spans="1:17">
      <c r="A36" s="207"/>
      <c r="B36" s="203">
        <v>44678</v>
      </c>
      <c r="C36" s="199" t="s">
        <v>16502</v>
      </c>
      <c r="D36" s="198">
        <v>6</v>
      </c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P36" s="92"/>
      <c r="Q36" s="92"/>
    </row>
    <row r="37" spans="1:17" ht="17" thickBot="1">
      <c r="A37" s="208"/>
      <c r="B37" s="204"/>
      <c r="C37" s="200"/>
      <c r="D37" s="201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P37" s="92"/>
      <c r="Q37" s="92"/>
    </row>
    <row r="38" spans="1:17">
      <c r="A38" s="209" t="s">
        <v>16476</v>
      </c>
      <c r="B38" s="205">
        <v>44286</v>
      </c>
      <c r="C38" s="202" t="s">
        <v>16500</v>
      </c>
      <c r="D38" s="197">
        <v>6</v>
      </c>
    </row>
    <row r="39" spans="1:17">
      <c r="A39" s="210"/>
      <c r="B39" s="203"/>
      <c r="C39" s="199"/>
      <c r="D39" s="198"/>
    </row>
    <row r="40" spans="1:17">
      <c r="A40" s="210"/>
      <c r="B40" s="203">
        <v>44286</v>
      </c>
      <c r="C40" s="199" t="s">
        <v>16502</v>
      </c>
      <c r="D40" s="198">
        <v>2</v>
      </c>
    </row>
    <row r="41" spans="1:17" ht="17" thickBot="1">
      <c r="A41" s="211"/>
      <c r="B41" s="204"/>
      <c r="C41" s="200"/>
      <c r="D41" s="201"/>
    </row>
    <row r="42" spans="1:17">
      <c r="A42" s="209" t="s">
        <v>16479</v>
      </c>
      <c r="B42" s="205">
        <v>44356</v>
      </c>
      <c r="C42" s="202" t="s">
        <v>16500</v>
      </c>
      <c r="D42" s="197">
        <v>6</v>
      </c>
    </row>
    <row r="43" spans="1:17">
      <c r="A43" s="210"/>
      <c r="B43" s="203"/>
      <c r="C43" s="199"/>
      <c r="D43" s="198"/>
    </row>
    <row r="44" spans="1:17">
      <c r="A44" s="210"/>
      <c r="B44" s="203">
        <v>44356</v>
      </c>
      <c r="C44" s="199" t="s">
        <v>16502</v>
      </c>
      <c r="D44" s="198">
        <v>2</v>
      </c>
    </row>
    <row r="45" spans="1:17" ht="17" thickBot="1">
      <c r="A45" s="211"/>
      <c r="B45" s="204"/>
      <c r="C45" s="200"/>
      <c r="D45" s="201"/>
    </row>
    <row r="46" spans="1:17">
      <c r="A46" s="209" t="s">
        <v>16480</v>
      </c>
      <c r="B46" s="205">
        <v>44312</v>
      </c>
      <c r="C46" s="202" t="s">
        <v>16568</v>
      </c>
      <c r="D46" s="197">
        <v>2</v>
      </c>
    </row>
    <row r="47" spans="1:17">
      <c r="A47" s="210"/>
      <c r="B47" s="203"/>
      <c r="C47" s="199"/>
      <c r="D47" s="198"/>
    </row>
    <row r="48" spans="1:17">
      <c r="A48" s="210"/>
      <c r="B48" s="203">
        <v>44312</v>
      </c>
      <c r="C48" s="199" t="s">
        <v>16502</v>
      </c>
      <c r="D48" s="198">
        <v>1</v>
      </c>
    </row>
    <row r="49" spans="1:4" ht="17" thickBot="1">
      <c r="A49" s="211"/>
      <c r="B49" s="204"/>
      <c r="C49" s="200"/>
      <c r="D49" s="201"/>
    </row>
  </sheetData>
  <mergeCells count="81">
    <mergeCell ref="C48:C49"/>
    <mergeCell ref="D48:D49"/>
    <mergeCell ref="A46:A49"/>
    <mergeCell ref="B42:B43"/>
    <mergeCell ref="B44:B45"/>
    <mergeCell ref="B46:B47"/>
    <mergeCell ref="B48:B49"/>
    <mergeCell ref="C44:C45"/>
    <mergeCell ref="D44:D45"/>
    <mergeCell ref="A42:A45"/>
    <mergeCell ref="C46:C47"/>
    <mergeCell ref="D46:D47"/>
    <mergeCell ref="C42:C43"/>
    <mergeCell ref="D42:D43"/>
    <mergeCell ref="A38:A41"/>
    <mergeCell ref="B38:B39"/>
    <mergeCell ref="B40:B41"/>
    <mergeCell ref="B36:B37"/>
    <mergeCell ref="C40:C41"/>
    <mergeCell ref="D12:D13"/>
    <mergeCell ref="C14:C15"/>
    <mergeCell ref="D14:D15"/>
    <mergeCell ref="A10:A15"/>
    <mergeCell ref="B10:B11"/>
    <mergeCell ref="B12:B13"/>
    <mergeCell ref="B14:B15"/>
    <mergeCell ref="C10:C11"/>
    <mergeCell ref="D10:D11"/>
    <mergeCell ref="C12:C13"/>
    <mergeCell ref="A26:A29"/>
    <mergeCell ref="B28:B29"/>
    <mergeCell ref="D16:D17"/>
    <mergeCell ref="C18:C19"/>
    <mergeCell ref="D18:D19"/>
    <mergeCell ref="C20:C21"/>
    <mergeCell ref="D20:D21"/>
    <mergeCell ref="C22:C23"/>
    <mergeCell ref="D22:D23"/>
    <mergeCell ref="A20:A23"/>
    <mergeCell ref="A24:A25"/>
    <mergeCell ref="A16:A19"/>
    <mergeCell ref="C16:C17"/>
    <mergeCell ref="B16:B17"/>
    <mergeCell ref="B18:B19"/>
    <mergeCell ref="B20:B21"/>
    <mergeCell ref="A2:A5"/>
    <mergeCell ref="C6:C7"/>
    <mergeCell ref="D6:D7"/>
    <mergeCell ref="B2:B3"/>
    <mergeCell ref="B4:B5"/>
    <mergeCell ref="A6:A9"/>
    <mergeCell ref="B6:B7"/>
    <mergeCell ref="B8:B9"/>
    <mergeCell ref="C2:C3"/>
    <mergeCell ref="D2:D3"/>
    <mergeCell ref="C4:C5"/>
    <mergeCell ref="D4:D5"/>
    <mergeCell ref="C8:C9"/>
    <mergeCell ref="D8:D9"/>
    <mergeCell ref="A30:A33"/>
    <mergeCell ref="C34:C35"/>
    <mergeCell ref="D34:D35"/>
    <mergeCell ref="B30:B31"/>
    <mergeCell ref="B32:B33"/>
    <mergeCell ref="B34:B35"/>
    <mergeCell ref="A34:A37"/>
    <mergeCell ref="B22:B23"/>
    <mergeCell ref="B26:B27"/>
    <mergeCell ref="C30:C31"/>
    <mergeCell ref="C32:C33"/>
    <mergeCell ref="C36:C37"/>
    <mergeCell ref="C26:C27"/>
    <mergeCell ref="D26:D27"/>
    <mergeCell ref="C28:C29"/>
    <mergeCell ref="D28:D29"/>
    <mergeCell ref="D40:D41"/>
    <mergeCell ref="D30:D31"/>
    <mergeCell ref="D32:D33"/>
    <mergeCell ref="D36:D37"/>
    <mergeCell ref="C38:C39"/>
    <mergeCell ref="D38:D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384AE-CB87-4C4D-8B78-96E203E9BF84}">
  <dimension ref="A2:X817"/>
  <sheetViews>
    <sheetView showGridLines="0" topLeftCell="A2" zoomScale="66" zoomScaleNormal="60" workbookViewId="0">
      <selection activeCell="B423" sqref="B423"/>
    </sheetView>
  </sheetViews>
  <sheetFormatPr baseColWidth="10" defaultRowHeight="16"/>
  <cols>
    <col min="1" max="1" width="24.5" customWidth="1"/>
    <col min="2" max="2" width="28.83203125" customWidth="1"/>
    <col min="3" max="3" width="33.5" customWidth="1"/>
    <col min="4" max="4" width="43.83203125" customWidth="1"/>
    <col min="5" max="5" width="37.5" customWidth="1"/>
    <col min="6" max="6" width="20.83203125" customWidth="1"/>
    <col min="21" max="21" width="13.83203125" style="148" customWidth="1"/>
    <col min="22" max="22" width="16.6640625" customWidth="1"/>
    <col min="23" max="23" width="13" style="148" customWidth="1"/>
  </cols>
  <sheetData>
    <row r="2" spans="1:24" s="116" customFormat="1" ht="95">
      <c r="A2" s="117" t="s">
        <v>76</v>
      </c>
      <c r="B2" s="118" t="s">
        <v>0</v>
      </c>
      <c r="C2" s="118" t="s">
        <v>16573</v>
      </c>
      <c r="D2" s="118" t="s">
        <v>16574</v>
      </c>
      <c r="E2" s="119" t="s">
        <v>16575</v>
      </c>
      <c r="F2" s="194" t="s">
        <v>16627</v>
      </c>
      <c r="G2" s="195"/>
      <c r="H2" s="195"/>
      <c r="I2" s="195"/>
      <c r="J2" s="195"/>
      <c r="K2" s="196"/>
      <c r="L2" s="221" t="s">
        <v>16626</v>
      </c>
      <c r="M2" s="222"/>
      <c r="N2" s="222"/>
      <c r="O2" s="222"/>
      <c r="P2" s="222"/>
      <c r="Q2" s="223"/>
      <c r="R2" s="117" t="s">
        <v>16551</v>
      </c>
      <c r="S2" s="117" t="s">
        <v>16552</v>
      </c>
      <c r="T2" s="121" t="s">
        <v>16576</v>
      </c>
      <c r="U2" s="145" t="s">
        <v>16577</v>
      </c>
      <c r="V2" s="122" t="s">
        <v>16578</v>
      </c>
      <c r="W2" s="145" t="s">
        <v>16579</v>
      </c>
      <c r="X2" s="123"/>
    </row>
    <row r="3" spans="1:24" s="116" customFormat="1" ht="18">
      <c r="A3" s="224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6"/>
    </row>
    <row r="4" spans="1:24" s="116" customFormat="1" ht="18">
      <c r="A4" s="227"/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9"/>
    </row>
    <row r="5" spans="1:24" s="116" customFormat="1" ht="19" customHeight="1">
      <c r="A5" s="218" t="s">
        <v>16469</v>
      </c>
      <c r="B5" s="123" t="s">
        <v>16582</v>
      </c>
      <c r="C5" s="123">
        <v>98.85</v>
      </c>
      <c r="D5" s="123">
        <v>5</v>
      </c>
      <c r="E5" s="124">
        <f>(D5*C5)</f>
        <v>494.25</v>
      </c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3"/>
      <c r="R5" s="120">
        <v>6</v>
      </c>
      <c r="S5" s="120">
        <v>5</v>
      </c>
      <c r="T5" s="126">
        <f>S5/R5</f>
        <v>0.83333333333333337</v>
      </c>
      <c r="U5" s="146">
        <f>AVERAGE(F7:K7)</f>
        <v>20.929016726874437</v>
      </c>
      <c r="V5" s="125">
        <f>STDEV(F7:K7)</f>
        <v>12.293938720673273</v>
      </c>
      <c r="W5" s="146">
        <f>MEDIAN(F7:K7)</f>
        <v>23.578328319312227</v>
      </c>
      <c r="X5" s="123"/>
    </row>
    <row r="6" spans="1:24" s="116" customFormat="1" ht="18">
      <c r="A6" s="219"/>
      <c r="B6" s="123"/>
      <c r="C6" s="123"/>
      <c r="D6" s="123"/>
      <c r="E6" s="131" t="s">
        <v>16580</v>
      </c>
      <c r="F6" s="132">
        <v>0</v>
      </c>
      <c r="G6" s="133">
        <v>7.592475414276123</v>
      </c>
      <c r="H6" s="133">
        <v>14.402980804443359</v>
      </c>
      <c r="I6" s="133">
        <v>13.767333984375</v>
      </c>
      <c r="J6" s="133">
        <v>9.5398435592651367</v>
      </c>
      <c r="K6" s="133">
        <v>16.762365341186523</v>
      </c>
      <c r="L6" s="127">
        <v>0</v>
      </c>
      <c r="M6" s="127">
        <v>0</v>
      </c>
      <c r="N6" s="127">
        <v>0</v>
      </c>
      <c r="O6" s="127">
        <v>0</v>
      </c>
      <c r="P6" s="127">
        <v>0</v>
      </c>
      <c r="Q6" s="128">
        <v>0</v>
      </c>
      <c r="R6" s="134"/>
      <c r="S6" s="120"/>
      <c r="T6" s="120"/>
      <c r="U6" s="146"/>
      <c r="V6" s="120"/>
      <c r="W6" s="146"/>
      <c r="X6" s="123"/>
    </row>
    <row r="7" spans="1:24" s="116" customFormat="1" ht="18">
      <c r="A7" s="219"/>
      <c r="B7" s="123"/>
      <c r="C7" s="123"/>
      <c r="D7" s="123"/>
      <c r="E7" s="135" t="s">
        <v>16581</v>
      </c>
      <c r="F7" s="125">
        <f>1000*F6/$E5</f>
        <v>0</v>
      </c>
      <c r="G7" s="125">
        <f t="shared" ref="G7:K7" si="0">1000*G6/$E5</f>
        <v>15.361609335915272</v>
      </c>
      <c r="H7" s="125">
        <f t="shared" si="0"/>
        <v>29.141084075757934</v>
      </c>
      <c r="I7" s="125">
        <f t="shared" si="0"/>
        <v>27.85500047420334</v>
      </c>
      <c r="J7" s="125">
        <f t="shared" si="0"/>
        <v>19.301656164421118</v>
      </c>
      <c r="K7" s="125">
        <f t="shared" si="0"/>
        <v>33.914750310948961</v>
      </c>
      <c r="L7" s="127">
        <f>1000*L6/$E5</f>
        <v>0</v>
      </c>
      <c r="M7" s="127">
        <f t="shared" ref="M7:Q7" si="1">1000*M6/$E5</f>
        <v>0</v>
      </c>
      <c r="N7" s="127">
        <f t="shared" si="1"/>
        <v>0</v>
      </c>
      <c r="O7" s="127">
        <f t="shared" si="1"/>
        <v>0</v>
      </c>
      <c r="P7" s="127">
        <f t="shared" si="1"/>
        <v>0</v>
      </c>
      <c r="Q7" s="127">
        <f t="shared" si="1"/>
        <v>0</v>
      </c>
      <c r="R7" s="134"/>
      <c r="S7" s="120"/>
      <c r="T7" s="120"/>
      <c r="U7" s="146"/>
      <c r="V7" s="120"/>
      <c r="W7" s="146"/>
      <c r="X7" s="123"/>
    </row>
    <row r="8" spans="1:24" s="116" customFormat="1" ht="18">
      <c r="A8" s="219"/>
      <c r="B8" s="123" t="s">
        <v>16583</v>
      </c>
      <c r="C8" s="123">
        <v>30.5</v>
      </c>
      <c r="D8" s="123">
        <v>5</v>
      </c>
      <c r="E8" s="124">
        <f>(D8*C8)</f>
        <v>152.5</v>
      </c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3"/>
      <c r="R8" s="120">
        <v>6</v>
      </c>
      <c r="S8" s="120">
        <v>0</v>
      </c>
      <c r="T8" s="126">
        <f>S8/R8</f>
        <v>0</v>
      </c>
      <c r="U8" s="146">
        <f>AVERAGE(F10:K10)</f>
        <v>0</v>
      </c>
      <c r="V8" s="125">
        <f>STDEV(F10:K10)</f>
        <v>0</v>
      </c>
      <c r="W8" s="146">
        <f>MEDIAN(F10:K10)</f>
        <v>0</v>
      </c>
      <c r="X8" s="123"/>
    </row>
    <row r="9" spans="1:24" s="116" customFormat="1" ht="18">
      <c r="A9" s="219"/>
      <c r="B9" s="123"/>
      <c r="C9" s="123"/>
      <c r="D9" s="123"/>
      <c r="E9" s="131" t="s">
        <v>16580</v>
      </c>
      <c r="F9" s="125">
        <v>0</v>
      </c>
      <c r="G9" s="125">
        <v>0</v>
      </c>
      <c r="H9" s="125">
        <v>0</v>
      </c>
      <c r="I9" s="125">
        <v>0</v>
      </c>
      <c r="J9" s="125">
        <v>0</v>
      </c>
      <c r="K9" s="125">
        <v>0</v>
      </c>
      <c r="L9" s="127">
        <v>0</v>
      </c>
      <c r="M9" s="127">
        <v>0</v>
      </c>
      <c r="N9" s="127">
        <v>0</v>
      </c>
      <c r="O9" s="127">
        <v>0</v>
      </c>
      <c r="P9" s="127">
        <v>0</v>
      </c>
      <c r="Q9" s="128">
        <v>0</v>
      </c>
      <c r="R9" s="134"/>
      <c r="S9" s="120"/>
      <c r="T9" s="120"/>
      <c r="U9" s="146"/>
      <c r="V9" s="120"/>
      <c r="W9" s="146"/>
      <c r="X9" s="123"/>
    </row>
    <row r="10" spans="1:24" s="116" customFormat="1" ht="18">
      <c r="A10" s="219"/>
      <c r="B10" s="123"/>
      <c r="C10" s="123"/>
      <c r="D10" s="123"/>
      <c r="E10" s="135" t="s">
        <v>16581</v>
      </c>
      <c r="F10" s="125">
        <f>1000*F9/$E8</f>
        <v>0</v>
      </c>
      <c r="G10" s="125">
        <f t="shared" ref="G10:K10" si="2">1000*G9/$E8</f>
        <v>0</v>
      </c>
      <c r="H10" s="125">
        <f t="shared" si="2"/>
        <v>0</v>
      </c>
      <c r="I10" s="125">
        <f t="shared" si="2"/>
        <v>0</v>
      </c>
      <c r="J10" s="125">
        <f t="shared" si="2"/>
        <v>0</v>
      </c>
      <c r="K10" s="125">
        <f t="shared" si="2"/>
        <v>0</v>
      </c>
      <c r="L10" s="127">
        <f>1000*L9/$E8</f>
        <v>0</v>
      </c>
      <c r="M10" s="127">
        <f t="shared" ref="M10:Q10" si="3">1000*M9/$E8</f>
        <v>0</v>
      </c>
      <c r="N10" s="127">
        <f t="shared" si="3"/>
        <v>0</v>
      </c>
      <c r="O10" s="127">
        <f t="shared" si="3"/>
        <v>0</v>
      </c>
      <c r="P10" s="127">
        <f t="shared" si="3"/>
        <v>0</v>
      </c>
      <c r="Q10" s="127">
        <f t="shared" si="3"/>
        <v>0</v>
      </c>
      <c r="R10" s="134"/>
      <c r="S10" s="120"/>
      <c r="T10" s="120"/>
      <c r="U10" s="146"/>
      <c r="V10" s="120"/>
      <c r="W10" s="146"/>
      <c r="X10" s="123"/>
    </row>
    <row r="11" spans="1:24" s="116" customFormat="1" ht="18">
      <c r="A11" s="219"/>
      <c r="B11" s="123" t="s">
        <v>16505</v>
      </c>
      <c r="C11" s="123">
        <v>467.2</v>
      </c>
      <c r="D11" s="123">
        <v>5</v>
      </c>
      <c r="E11" s="124">
        <f>(D11*C11)</f>
        <v>2336</v>
      </c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3"/>
      <c r="R11" s="120">
        <v>6</v>
      </c>
      <c r="S11" s="120">
        <v>6</v>
      </c>
      <c r="T11" s="126">
        <f>S11/R11</f>
        <v>1</v>
      </c>
      <c r="U11" s="146">
        <f>AVERAGE(F13:K13)</f>
        <v>1982.9663490051546</v>
      </c>
      <c r="V11" s="125">
        <f>STDEV(F13:K13)</f>
        <v>404.95719195647996</v>
      </c>
      <c r="W11" s="146">
        <f>MEDIAN(F13:K13)</f>
        <v>1839.2835643193494</v>
      </c>
      <c r="X11" s="123"/>
    </row>
    <row r="12" spans="1:24" s="116" customFormat="1" ht="18">
      <c r="A12" s="219"/>
      <c r="B12" s="123"/>
      <c r="C12" s="123"/>
      <c r="D12" s="123"/>
      <c r="E12" s="131" t="s">
        <v>16580</v>
      </c>
      <c r="F12" s="133">
        <v>6546.67333984375</v>
      </c>
      <c r="G12" s="133">
        <v>4380.28173828125</v>
      </c>
      <c r="H12" s="133">
        <v>4299.05224609375</v>
      </c>
      <c r="I12" s="133">
        <v>4294.08056640625</v>
      </c>
      <c r="J12" s="133">
        <v>4015.8828125</v>
      </c>
      <c r="K12" s="133">
        <v>4257.28564453125</v>
      </c>
      <c r="L12" s="127">
        <v>0</v>
      </c>
      <c r="M12" s="127">
        <v>0</v>
      </c>
      <c r="N12" s="127">
        <v>0</v>
      </c>
      <c r="O12" s="127">
        <v>0</v>
      </c>
      <c r="P12" s="127">
        <v>0</v>
      </c>
      <c r="Q12" s="128">
        <v>0</v>
      </c>
      <c r="R12" s="134"/>
      <c r="S12" s="120"/>
      <c r="T12" s="120"/>
      <c r="U12" s="146"/>
      <c r="V12" s="120"/>
      <c r="W12" s="146"/>
      <c r="X12" s="123"/>
    </row>
    <row r="13" spans="1:24" s="116" customFormat="1" ht="18">
      <c r="A13" s="219"/>
      <c r="B13" s="123"/>
      <c r="C13" s="123"/>
      <c r="D13" s="123"/>
      <c r="E13" s="135" t="s">
        <v>16581</v>
      </c>
      <c r="F13" s="125">
        <f>1000*F12/$E11</f>
        <v>2802.5142721933862</v>
      </c>
      <c r="G13" s="125">
        <f t="shared" ref="G13:K13" si="4">1000*G12/$E11</f>
        <v>1875.120607140946</v>
      </c>
      <c r="H13" s="125">
        <f t="shared" si="4"/>
        <v>1840.347708088078</v>
      </c>
      <c r="I13" s="125">
        <f t="shared" si="4"/>
        <v>1838.2194205506207</v>
      </c>
      <c r="J13" s="125">
        <f t="shared" si="4"/>
        <v>1719.1279163099316</v>
      </c>
      <c r="K13" s="125">
        <f t="shared" si="4"/>
        <v>1822.4681697479666</v>
      </c>
      <c r="L13" s="127">
        <f>1000*L12/$E11</f>
        <v>0</v>
      </c>
      <c r="M13" s="127">
        <f t="shared" ref="M13:Q13" si="5">1000*M12/$E11</f>
        <v>0</v>
      </c>
      <c r="N13" s="127">
        <f t="shared" si="5"/>
        <v>0</v>
      </c>
      <c r="O13" s="127">
        <f t="shared" si="5"/>
        <v>0</v>
      </c>
      <c r="P13" s="127">
        <f t="shared" si="5"/>
        <v>0</v>
      </c>
      <c r="Q13" s="127">
        <f t="shared" si="5"/>
        <v>0</v>
      </c>
      <c r="R13" s="134"/>
      <c r="S13" s="120"/>
      <c r="T13" s="120"/>
      <c r="U13" s="146"/>
      <c r="V13" s="120"/>
      <c r="W13" s="146"/>
      <c r="X13" s="123"/>
    </row>
    <row r="14" spans="1:24" s="116" customFormat="1" ht="18">
      <c r="A14" s="219"/>
      <c r="B14" s="123" t="s">
        <v>16584</v>
      </c>
      <c r="C14" s="123">
        <v>153.1</v>
      </c>
      <c r="D14" s="123">
        <v>5</v>
      </c>
      <c r="E14" s="124">
        <f>(D14*C14)</f>
        <v>765.5</v>
      </c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3"/>
      <c r="R14" s="120">
        <v>6</v>
      </c>
      <c r="S14" s="120">
        <v>1</v>
      </c>
      <c r="T14" s="126">
        <f>S14/R14</f>
        <v>0.16666666666666666</v>
      </c>
      <c r="U14" s="146">
        <f>AVERAGE(F16:K16)</f>
        <v>0.39866150736211825</v>
      </c>
      <c r="V14" s="125">
        <f>STDEV(F16:K16)</f>
        <v>0.97651727312598902</v>
      </c>
      <c r="W14" s="146">
        <f>MEDIAN(F16:K16)</f>
        <v>0</v>
      </c>
      <c r="X14" s="123"/>
    </row>
    <row r="15" spans="1:24" s="116" customFormat="1" ht="18">
      <c r="A15" s="219"/>
      <c r="B15" s="123"/>
      <c r="C15" s="123"/>
      <c r="D15" s="123"/>
      <c r="E15" s="131" t="s">
        <v>16580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133">
        <v>1.831052303314209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  <c r="Q15" s="128">
        <v>0</v>
      </c>
      <c r="R15" s="134"/>
      <c r="S15" s="120"/>
      <c r="T15" s="120"/>
      <c r="U15" s="146"/>
      <c r="V15" s="120"/>
      <c r="W15" s="146"/>
      <c r="X15" s="123"/>
    </row>
    <row r="16" spans="1:24" s="116" customFormat="1" ht="18">
      <c r="A16" s="219"/>
      <c r="B16" s="123"/>
      <c r="C16" s="123"/>
      <c r="D16" s="123"/>
      <c r="E16" s="135" t="s">
        <v>16581</v>
      </c>
      <c r="F16" s="125">
        <f>1000*F15/$E14</f>
        <v>0</v>
      </c>
      <c r="G16" s="125">
        <f t="shared" ref="G16:K16" si="6">1000*G15/$E14</f>
        <v>0</v>
      </c>
      <c r="H16" s="125">
        <f t="shared" si="6"/>
        <v>0</v>
      </c>
      <c r="I16" s="125">
        <f t="shared" si="6"/>
        <v>0</v>
      </c>
      <c r="J16" s="125">
        <f t="shared" si="6"/>
        <v>0</v>
      </c>
      <c r="K16" s="125">
        <f t="shared" si="6"/>
        <v>2.3919690441727095</v>
      </c>
      <c r="L16" s="127">
        <f>1000*L15/$E14</f>
        <v>0</v>
      </c>
      <c r="M16" s="127">
        <f t="shared" ref="M16:Q16" si="7">1000*M15/$E14</f>
        <v>0</v>
      </c>
      <c r="N16" s="127">
        <f t="shared" si="7"/>
        <v>0</v>
      </c>
      <c r="O16" s="127">
        <f t="shared" si="7"/>
        <v>0</v>
      </c>
      <c r="P16" s="127">
        <f t="shared" si="7"/>
        <v>0</v>
      </c>
      <c r="Q16" s="127">
        <f t="shared" si="7"/>
        <v>0</v>
      </c>
      <c r="R16" s="134"/>
      <c r="S16" s="120"/>
      <c r="T16" s="120"/>
      <c r="U16" s="146"/>
      <c r="V16" s="120"/>
      <c r="W16" s="146"/>
      <c r="X16" s="123"/>
    </row>
    <row r="17" spans="1:24" s="116" customFormat="1" ht="18">
      <c r="A17" s="219"/>
      <c r="B17" s="123" t="s">
        <v>16507</v>
      </c>
      <c r="C17" s="123">
        <v>267.64999999999998</v>
      </c>
      <c r="D17" s="123">
        <v>5</v>
      </c>
      <c r="E17" s="124">
        <f>(D17*C17)</f>
        <v>1338.25</v>
      </c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3"/>
      <c r="R17" s="120">
        <v>6</v>
      </c>
      <c r="S17" s="120">
        <v>6</v>
      </c>
      <c r="T17" s="126">
        <f>S17/R17</f>
        <v>1</v>
      </c>
      <c r="U17" s="146">
        <f>AVERAGE(F19:K19)</f>
        <v>212.893089742439</v>
      </c>
      <c r="V17" s="125">
        <f>STDEV(F19:K19)</f>
        <v>138.91806501124915</v>
      </c>
      <c r="W17" s="146">
        <f>MEDIAN(F19:K19)</f>
        <v>134.86096891491923</v>
      </c>
      <c r="X17" s="123"/>
    </row>
    <row r="18" spans="1:24" s="116" customFormat="1" ht="18">
      <c r="A18" s="219"/>
      <c r="B18" s="123"/>
      <c r="C18" s="123"/>
      <c r="D18" s="123"/>
      <c r="E18" s="131" t="s">
        <v>16580</v>
      </c>
      <c r="F18" s="133">
        <v>612.24951171875</v>
      </c>
      <c r="G18" s="133">
        <v>406.57177734375</v>
      </c>
      <c r="H18" s="133">
        <v>173.54649353027344</v>
      </c>
      <c r="I18" s="133">
        <v>175.53125</v>
      </c>
      <c r="J18" s="133">
        <v>156.10189819335938</v>
      </c>
      <c r="K18" s="133">
        <v>185.42413330078125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  <c r="Q18" s="128">
        <v>0</v>
      </c>
      <c r="R18" s="134"/>
      <c r="S18" s="120"/>
      <c r="T18" s="120"/>
      <c r="U18" s="146"/>
      <c r="V18" s="120"/>
      <c r="W18" s="146"/>
      <c r="X18" s="123"/>
    </row>
    <row r="19" spans="1:24" s="116" customFormat="1" ht="18">
      <c r="A19" s="219"/>
      <c r="B19" s="123"/>
      <c r="C19" s="123"/>
      <c r="D19" s="123"/>
      <c r="E19" s="135" t="s">
        <v>16581</v>
      </c>
      <c r="F19" s="125">
        <f>1000*F18/$E17</f>
        <v>457.50010216233886</v>
      </c>
      <c r="G19" s="125">
        <f t="shared" ref="G19:K19" si="8">1000*G18/$E17</f>
        <v>303.8085390201756</v>
      </c>
      <c r="H19" s="125">
        <f t="shared" si="8"/>
        <v>129.68166899329231</v>
      </c>
      <c r="I19" s="125">
        <f t="shared" si="8"/>
        <v>131.16476742013825</v>
      </c>
      <c r="J19" s="125">
        <f t="shared" si="8"/>
        <v>116.64629044898888</v>
      </c>
      <c r="K19" s="125">
        <f t="shared" si="8"/>
        <v>138.55717040970018</v>
      </c>
      <c r="L19" s="127">
        <f>1000*L18/$E17</f>
        <v>0</v>
      </c>
      <c r="M19" s="127">
        <f t="shared" ref="M19:Q19" si="9">1000*M18/$E17</f>
        <v>0</v>
      </c>
      <c r="N19" s="127">
        <f t="shared" si="9"/>
        <v>0</v>
      </c>
      <c r="O19" s="127">
        <f t="shared" si="9"/>
        <v>0</v>
      </c>
      <c r="P19" s="127">
        <f t="shared" si="9"/>
        <v>0</v>
      </c>
      <c r="Q19" s="127">
        <f t="shared" si="9"/>
        <v>0</v>
      </c>
      <c r="R19" s="134"/>
      <c r="S19" s="120"/>
      <c r="T19" s="120"/>
      <c r="U19" s="146"/>
      <c r="V19" s="120"/>
      <c r="W19" s="146"/>
      <c r="X19" s="123"/>
    </row>
    <row r="20" spans="1:24" s="116" customFormat="1" ht="18">
      <c r="A20" s="219"/>
      <c r="B20" s="123" t="s">
        <v>16508</v>
      </c>
      <c r="C20" s="123">
        <v>147.25</v>
      </c>
      <c r="D20" s="123">
        <v>5</v>
      </c>
      <c r="E20" s="124">
        <f>(D20*C20)</f>
        <v>736.25</v>
      </c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3"/>
      <c r="R20" s="120">
        <v>6</v>
      </c>
      <c r="S20" s="120">
        <v>6</v>
      </c>
      <c r="T20" s="126">
        <f>S20/R20</f>
        <v>1</v>
      </c>
      <c r="U20" s="146">
        <f>AVERAGE(F22:K22)</f>
        <v>182.9387032250327</v>
      </c>
      <c r="V20" s="125">
        <f>STDEV(F22:K22)</f>
        <v>39.586600522437777</v>
      </c>
      <c r="W20" s="146">
        <f>MEDIAN(F22:K22)</f>
        <v>172.98235286071466</v>
      </c>
      <c r="X20" s="123"/>
    </row>
    <row r="21" spans="1:24" s="116" customFormat="1" ht="18">
      <c r="A21" s="219"/>
      <c r="B21" s="123"/>
      <c r="C21" s="123"/>
      <c r="D21" s="123"/>
      <c r="E21" s="131" t="s">
        <v>16580</v>
      </c>
      <c r="F21" s="133">
        <v>187.32429504394531</v>
      </c>
      <c r="G21" s="133">
        <v>124.69741058349609</v>
      </c>
      <c r="H21" s="133">
        <v>130.01910400390625</v>
      </c>
      <c r="I21" s="133">
        <v>144.03863525390625</v>
      </c>
      <c r="J21" s="133">
        <v>119.62696075439453</v>
      </c>
      <c r="K21" s="133">
        <v>102.42531585693359</v>
      </c>
      <c r="L21" s="127">
        <v>0</v>
      </c>
      <c r="M21" s="127">
        <v>0</v>
      </c>
      <c r="N21" s="127">
        <v>0</v>
      </c>
      <c r="O21" s="127">
        <v>0</v>
      </c>
      <c r="P21" s="127">
        <v>0</v>
      </c>
      <c r="Q21" s="128">
        <v>0</v>
      </c>
      <c r="R21" s="134"/>
      <c r="S21" s="120"/>
      <c r="T21" s="120"/>
      <c r="U21" s="146"/>
      <c r="V21" s="120"/>
      <c r="W21" s="146"/>
      <c r="X21" s="123"/>
    </row>
    <row r="22" spans="1:24" s="116" customFormat="1" ht="18">
      <c r="A22" s="219"/>
      <c r="B22" s="123"/>
      <c r="C22" s="123"/>
      <c r="D22" s="123"/>
      <c r="E22" s="135" t="s">
        <v>16581</v>
      </c>
      <c r="F22" s="125">
        <f>1000*F21/$E20</f>
        <v>254.43028189330434</v>
      </c>
      <c r="G22" s="125">
        <f t="shared" ref="G22:K22" si="10">1000*G21/$E20</f>
        <v>169.36829960406939</v>
      </c>
      <c r="H22" s="125">
        <f t="shared" si="10"/>
        <v>176.59640611735992</v>
      </c>
      <c r="I22" s="125">
        <f t="shared" si="10"/>
        <v>195.63821426676571</v>
      </c>
      <c r="J22" s="125">
        <f t="shared" si="10"/>
        <v>162.48144075299766</v>
      </c>
      <c r="K22" s="125">
        <f t="shared" si="10"/>
        <v>139.11757671569927</v>
      </c>
      <c r="L22" s="127">
        <f>1000*L21/$E20</f>
        <v>0</v>
      </c>
      <c r="M22" s="127">
        <f t="shared" ref="M22:Q22" si="11">1000*M21/$E20</f>
        <v>0</v>
      </c>
      <c r="N22" s="127">
        <f t="shared" si="11"/>
        <v>0</v>
      </c>
      <c r="O22" s="127">
        <f t="shared" si="11"/>
        <v>0</v>
      </c>
      <c r="P22" s="127">
        <f t="shared" si="11"/>
        <v>0</v>
      </c>
      <c r="Q22" s="127">
        <f t="shared" si="11"/>
        <v>0</v>
      </c>
      <c r="R22" s="134"/>
      <c r="S22" s="120"/>
      <c r="T22" s="120"/>
      <c r="U22" s="146"/>
      <c r="V22" s="120"/>
      <c r="W22" s="146"/>
      <c r="X22" s="123"/>
    </row>
    <row r="23" spans="1:24" s="116" customFormat="1" ht="18">
      <c r="A23" s="219"/>
      <c r="B23" s="123" t="s">
        <v>16585</v>
      </c>
      <c r="C23" s="123">
        <v>459.7</v>
      </c>
      <c r="D23" s="123">
        <v>5</v>
      </c>
      <c r="E23" s="124">
        <f>(D23*C23)</f>
        <v>2298.5</v>
      </c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3"/>
      <c r="R23" s="120">
        <v>6</v>
      </c>
      <c r="S23" s="120">
        <v>6</v>
      </c>
      <c r="T23" s="126">
        <f>S23/R23</f>
        <v>1</v>
      </c>
      <c r="U23" s="146">
        <f>AVERAGE(F25:K25)</f>
        <v>12.522107928496451</v>
      </c>
      <c r="V23" s="125">
        <f>STDEV(F25:K25)</f>
        <v>4.0084164373169973</v>
      </c>
      <c r="W23" s="146">
        <f>MEDIAN(F25:K25)</f>
        <v>13.552117404767632</v>
      </c>
      <c r="X23" s="123"/>
    </row>
    <row r="24" spans="1:24" s="116" customFormat="1" ht="18">
      <c r="A24" s="219"/>
      <c r="B24" s="123"/>
      <c r="C24" s="123"/>
      <c r="D24" s="123"/>
      <c r="E24" s="131" t="s">
        <v>16580</v>
      </c>
      <c r="F24" s="133">
        <v>34.487258911132812</v>
      </c>
      <c r="G24" s="133">
        <v>36.958423614501953</v>
      </c>
      <c r="H24" s="133">
        <v>17.239484786987305</v>
      </c>
      <c r="I24" s="133">
        <v>37.842372894287109</v>
      </c>
      <c r="J24" s="133">
        <v>27.811824798583984</v>
      </c>
      <c r="K24" s="133">
        <v>18.353025436401367</v>
      </c>
      <c r="L24" s="127">
        <v>0</v>
      </c>
      <c r="M24" s="127">
        <v>0</v>
      </c>
      <c r="N24" s="127">
        <v>0</v>
      </c>
      <c r="O24" s="127">
        <v>0</v>
      </c>
      <c r="P24" s="127">
        <v>0</v>
      </c>
      <c r="Q24" s="128">
        <v>0</v>
      </c>
      <c r="R24" s="134"/>
      <c r="S24" s="120"/>
      <c r="T24" s="120"/>
      <c r="U24" s="146"/>
      <c r="V24" s="120"/>
      <c r="W24" s="146"/>
      <c r="X24" s="123"/>
    </row>
    <row r="25" spans="1:24" s="116" customFormat="1" ht="18">
      <c r="A25" s="219"/>
      <c r="B25" s="123"/>
      <c r="C25" s="123"/>
      <c r="D25" s="123"/>
      <c r="E25" s="135" t="s">
        <v>16581</v>
      </c>
      <c r="F25" s="125">
        <f>1000*F24/$E23</f>
        <v>15.004245773823282</v>
      </c>
      <c r="G25" s="125">
        <f t="shared" ref="G25:K25" si="12">1000*G24/$E23</f>
        <v>16.079366375680642</v>
      </c>
      <c r="H25" s="125">
        <f t="shared" si="12"/>
        <v>7.5003196810908435</v>
      </c>
      <c r="I25" s="125">
        <f t="shared" si="12"/>
        <v>16.463942960316341</v>
      </c>
      <c r="J25" s="125">
        <f t="shared" si="12"/>
        <v>12.09998903571198</v>
      </c>
      <c r="K25" s="125">
        <f t="shared" si="12"/>
        <v>7.9847837443556093</v>
      </c>
      <c r="L25" s="127">
        <f>1000*L24/$E23</f>
        <v>0</v>
      </c>
      <c r="M25" s="127">
        <f t="shared" ref="M25:Q25" si="13">1000*M24/$E23</f>
        <v>0</v>
      </c>
      <c r="N25" s="127">
        <f t="shared" si="13"/>
        <v>0</v>
      </c>
      <c r="O25" s="127">
        <f t="shared" si="13"/>
        <v>0</v>
      </c>
      <c r="P25" s="127">
        <f t="shared" si="13"/>
        <v>0</v>
      </c>
      <c r="Q25" s="127">
        <f t="shared" si="13"/>
        <v>0</v>
      </c>
      <c r="R25" s="134"/>
      <c r="S25" s="120"/>
      <c r="T25" s="120"/>
      <c r="U25" s="146"/>
      <c r="V25" s="120"/>
      <c r="W25" s="146"/>
      <c r="X25" s="123"/>
    </row>
    <row r="26" spans="1:24" s="116" customFormat="1" ht="18">
      <c r="A26" s="219"/>
      <c r="B26" s="123" t="s">
        <v>16586</v>
      </c>
      <c r="C26" s="123">
        <v>257.25</v>
      </c>
      <c r="D26" s="123">
        <v>5</v>
      </c>
      <c r="E26" s="124">
        <f>(D26*C26)</f>
        <v>1286.25</v>
      </c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3"/>
      <c r="R26" s="120">
        <v>6</v>
      </c>
      <c r="S26" s="120">
        <v>6</v>
      </c>
      <c r="T26" s="126">
        <f>S26/R26</f>
        <v>1</v>
      </c>
      <c r="U26" s="146">
        <f>AVERAGE(F28:K28)</f>
        <v>9.3145272242895487</v>
      </c>
      <c r="V26" s="125">
        <f>STDEV(F28:K28)</f>
        <v>6.0190410070127038</v>
      </c>
      <c r="W26" s="146">
        <f>MEDIAN(F28:K28)</f>
        <v>7.9936517802573039</v>
      </c>
      <c r="X26" s="123"/>
    </row>
    <row r="27" spans="1:24" s="116" customFormat="1" ht="18">
      <c r="A27" s="219"/>
      <c r="B27" s="123"/>
      <c r="C27" s="123"/>
      <c r="D27" s="123"/>
      <c r="E27" s="131" t="s">
        <v>16580</v>
      </c>
      <c r="F27" s="133">
        <v>21.479593276977539</v>
      </c>
      <c r="G27" s="133">
        <v>6.6062250137329102</v>
      </c>
      <c r="H27" s="133">
        <v>20.273639678955078</v>
      </c>
      <c r="I27" s="133">
        <v>3.3155961036682129</v>
      </c>
      <c r="J27" s="133">
        <v>6.2523655891418457</v>
      </c>
      <c r="K27" s="133">
        <v>13.957444190979004</v>
      </c>
      <c r="L27" s="127">
        <v>0</v>
      </c>
      <c r="M27" s="127">
        <v>0</v>
      </c>
      <c r="N27" s="127">
        <v>0</v>
      </c>
      <c r="O27" s="127">
        <v>0</v>
      </c>
      <c r="P27" s="127">
        <v>0</v>
      </c>
      <c r="Q27" s="128">
        <v>0</v>
      </c>
      <c r="R27" s="134"/>
      <c r="S27" s="120"/>
      <c r="T27" s="120"/>
      <c r="U27" s="146"/>
      <c r="V27" s="120"/>
      <c r="W27" s="146"/>
      <c r="X27" s="123"/>
    </row>
    <row r="28" spans="1:24" s="116" customFormat="1" ht="18">
      <c r="A28" s="219"/>
      <c r="B28" s="123"/>
      <c r="C28" s="123"/>
      <c r="D28" s="123"/>
      <c r="E28" s="135" t="s">
        <v>16581</v>
      </c>
      <c r="F28" s="125">
        <f>1000*F27/$E26</f>
        <v>16.699392246435405</v>
      </c>
      <c r="G28" s="125">
        <f t="shared" ref="G28:K28" si="14">1000*G27/$E26</f>
        <v>5.1360349960994442</v>
      </c>
      <c r="H28" s="125">
        <f t="shared" si="14"/>
        <v>15.761818992384901</v>
      </c>
      <c r="I28" s="125">
        <f t="shared" si="14"/>
        <v>2.5777229183037611</v>
      </c>
      <c r="J28" s="125">
        <f t="shared" si="14"/>
        <v>4.8609256280986166</v>
      </c>
      <c r="K28" s="125">
        <f t="shared" si="14"/>
        <v>10.851268564415163</v>
      </c>
      <c r="L28" s="127">
        <f>1000*L27/$E26</f>
        <v>0</v>
      </c>
      <c r="M28" s="127">
        <f t="shared" ref="M28:Q28" si="15">1000*M27/$E26</f>
        <v>0</v>
      </c>
      <c r="N28" s="127">
        <f t="shared" si="15"/>
        <v>0</v>
      </c>
      <c r="O28" s="127">
        <f t="shared" si="15"/>
        <v>0</v>
      </c>
      <c r="P28" s="127">
        <f t="shared" si="15"/>
        <v>0</v>
      </c>
      <c r="Q28" s="127">
        <f t="shared" si="15"/>
        <v>0</v>
      </c>
      <c r="R28" s="134"/>
      <c r="S28" s="120"/>
      <c r="T28" s="120"/>
      <c r="U28" s="146"/>
      <c r="V28" s="120"/>
      <c r="W28" s="146"/>
      <c r="X28" s="123"/>
    </row>
    <row r="29" spans="1:24" s="116" customFormat="1" ht="18">
      <c r="A29" s="219"/>
      <c r="B29" s="123" t="s">
        <v>16511</v>
      </c>
      <c r="C29" s="123">
        <v>165.1</v>
      </c>
      <c r="D29" s="123">
        <v>5</v>
      </c>
      <c r="E29" s="124">
        <f>(D29*C29)</f>
        <v>825.5</v>
      </c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3"/>
      <c r="R29" s="120">
        <v>6</v>
      </c>
      <c r="S29" s="120">
        <v>6</v>
      </c>
      <c r="T29" s="126">
        <f>S29/R29</f>
        <v>1</v>
      </c>
      <c r="U29" s="146">
        <f>AVERAGE(F31:K31)</f>
        <v>2803.0151145375908</v>
      </c>
      <c r="V29" s="125">
        <f>STDEV(F31:K31)</f>
        <v>720.00405762177479</v>
      </c>
      <c r="W29" s="146">
        <f>MEDIAN(F31:K31)</f>
        <v>2594.0880408653848</v>
      </c>
      <c r="X29" s="123"/>
    </row>
    <row r="30" spans="1:24" s="116" customFormat="1" ht="18">
      <c r="A30" s="219"/>
      <c r="B30" s="123"/>
      <c r="C30" s="123"/>
      <c r="D30" s="123"/>
      <c r="E30" s="131" t="s">
        <v>16580</v>
      </c>
      <c r="F30" s="133">
        <v>3512.55615234375</v>
      </c>
      <c r="G30" s="133">
        <v>1966.7257080078125</v>
      </c>
      <c r="H30" s="133">
        <v>2162.769287109375</v>
      </c>
      <c r="I30" s="133">
        <v>1958.443359375</v>
      </c>
      <c r="J30" s="133">
        <v>2128.313232421875</v>
      </c>
      <c r="K30" s="133">
        <v>2154.526123046875</v>
      </c>
      <c r="L30" s="127">
        <v>0</v>
      </c>
      <c r="M30" s="127">
        <v>0</v>
      </c>
      <c r="N30" s="127">
        <v>0</v>
      </c>
      <c r="O30" s="127">
        <v>0</v>
      </c>
      <c r="P30" s="127">
        <v>0</v>
      </c>
      <c r="Q30" s="128">
        <v>0</v>
      </c>
      <c r="R30" s="134"/>
      <c r="S30" s="120"/>
      <c r="T30" s="120"/>
      <c r="U30" s="146"/>
      <c r="V30" s="120"/>
      <c r="W30" s="146"/>
      <c r="X30" s="123"/>
    </row>
    <row r="31" spans="1:24" s="116" customFormat="1" ht="18">
      <c r="A31" s="219"/>
      <c r="B31" s="123"/>
      <c r="C31" s="123"/>
      <c r="D31" s="123"/>
      <c r="E31" s="135" t="s">
        <v>16581</v>
      </c>
      <c r="F31" s="125">
        <f>1000*F30/$E29</f>
        <v>4255.0649937537855</v>
      </c>
      <c r="G31" s="125">
        <f t="shared" ref="G31:K31" si="16">1000*G30/$E29</f>
        <v>2382.4660302941397</v>
      </c>
      <c r="H31" s="125">
        <f t="shared" si="16"/>
        <v>2619.950680932011</v>
      </c>
      <c r="I31" s="125">
        <f t="shared" si="16"/>
        <v>2372.4329005148393</v>
      </c>
      <c r="J31" s="125">
        <f t="shared" si="16"/>
        <v>2578.2110628974865</v>
      </c>
      <c r="K31" s="125">
        <f t="shared" si="16"/>
        <v>2609.965018833283</v>
      </c>
      <c r="L31" s="127">
        <f>1000*L30/$E29</f>
        <v>0</v>
      </c>
      <c r="M31" s="127">
        <f t="shared" ref="M31:Q31" si="17">1000*M30/$E29</f>
        <v>0</v>
      </c>
      <c r="N31" s="127">
        <f t="shared" si="17"/>
        <v>0</v>
      </c>
      <c r="O31" s="127">
        <f t="shared" si="17"/>
        <v>0</v>
      </c>
      <c r="P31" s="127">
        <f t="shared" si="17"/>
        <v>0</v>
      </c>
      <c r="Q31" s="127">
        <f t="shared" si="17"/>
        <v>0</v>
      </c>
      <c r="R31" s="134"/>
      <c r="S31" s="120"/>
      <c r="T31" s="120"/>
      <c r="U31" s="146"/>
      <c r="V31" s="120"/>
      <c r="W31" s="146"/>
      <c r="X31" s="123"/>
    </row>
    <row r="32" spans="1:24" s="116" customFormat="1" ht="18">
      <c r="A32" s="219"/>
      <c r="B32" s="123" t="s">
        <v>16512</v>
      </c>
      <c r="C32" s="123">
        <v>231.85</v>
      </c>
      <c r="D32" s="123">
        <v>5</v>
      </c>
      <c r="E32" s="124">
        <f>(D32*C32)</f>
        <v>1159.25</v>
      </c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3"/>
      <c r="R32" s="120">
        <v>6</v>
      </c>
      <c r="S32" s="120">
        <v>6</v>
      </c>
      <c r="T32" s="126">
        <f>S32/R32</f>
        <v>1</v>
      </c>
      <c r="U32" s="146">
        <f>AVERAGE(F34:K34)</f>
        <v>4119.5480700974049</v>
      </c>
      <c r="V32" s="125">
        <f>STDEV(F34:K34)</f>
        <v>188.805826502466</v>
      </c>
      <c r="W32" s="146">
        <f>MEDIAN(F34:K34)</f>
        <v>4066.1935417565237</v>
      </c>
      <c r="X32" s="123"/>
    </row>
    <row r="33" spans="1:24" s="116" customFormat="1" ht="18">
      <c r="A33" s="219"/>
      <c r="B33" s="123"/>
      <c r="C33" s="123"/>
      <c r="D33" s="123"/>
      <c r="E33" s="131" t="s">
        <v>16580</v>
      </c>
      <c r="F33" s="133">
        <v>5176.82275390625</v>
      </c>
      <c r="G33" s="133">
        <v>4782.0908203125</v>
      </c>
      <c r="H33" s="133">
        <v>4591.4697265625</v>
      </c>
      <c r="I33" s="133">
        <v>4836.76123046875</v>
      </c>
      <c r="J33" s="133">
        <v>4620.9931640625</v>
      </c>
      <c r="K33" s="133">
        <v>4645.37890625</v>
      </c>
      <c r="L33" s="127">
        <v>0</v>
      </c>
      <c r="M33" s="127">
        <v>0</v>
      </c>
      <c r="N33" s="127">
        <v>0</v>
      </c>
      <c r="O33" s="127">
        <v>0</v>
      </c>
      <c r="P33" s="127">
        <v>0</v>
      </c>
      <c r="Q33" s="128">
        <v>0</v>
      </c>
      <c r="R33" s="134"/>
      <c r="S33" s="120"/>
      <c r="T33" s="120"/>
      <c r="U33" s="146"/>
      <c r="V33" s="120"/>
      <c r="W33" s="146"/>
      <c r="X33" s="123"/>
    </row>
    <row r="34" spans="1:24" s="116" customFormat="1" ht="18">
      <c r="A34" s="219"/>
      <c r="B34" s="123"/>
      <c r="C34" s="123"/>
      <c r="D34" s="123"/>
      <c r="E34" s="135" t="s">
        <v>16581</v>
      </c>
      <c r="F34" s="125">
        <f>1000*F33/$E32</f>
        <v>4465.6655198673716</v>
      </c>
      <c r="G34" s="125">
        <f t="shared" ref="G34:K34" si="18">1000*G33/$E32</f>
        <v>4125.1592152792755</v>
      </c>
      <c r="H34" s="125">
        <f t="shared" si="18"/>
        <v>3960.7243705520809</v>
      </c>
      <c r="I34" s="125">
        <f t="shared" si="18"/>
        <v>4172.3193706868669</v>
      </c>
      <c r="J34" s="125">
        <f t="shared" si="18"/>
        <v>3986.1920759650634</v>
      </c>
      <c r="K34" s="125">
        <f t="shared" si="18"/>
        <v>4007.2278682337719</v>
      </c>
      <c r="L34" s="127">
        <f>1000*L33/$E32</f>
        <v>0</v>
      </c>
      <c r="M34" s="127">
        <f t="shared" ref="M34:Q34" si="19">1000*M33/$E32</f>
        <v>0</v>
      </c>
      <c r="N34" s="127">
        <f t="shared" si="19"/>
        <v>0</v>
      </c>
      <c r="O34" s="127">
        <f t="shared" si="19"/>
        <v>0</v>
      </c>
      <c r="P34" s="127">
        <f t="shared" si="19"/>
        <v>0</v>
      </c>
      <c r="Q34" s="127">
        <f t="shared" si="19"/>
        <v>0</v>
      </c>
      <c r="R34" s="134"/>
      <c r="S34" s="120"/>
      <c r="T34" s="120"/>
      <c r="U34" s="146"/>
      <c r="V34" s="120"/>
      <c r="W34" s="146"/>
      <c r="X34" s="123"/>
    </row>
    <row r="35" spans="1:24" s="116" customFormat="1" ht="18">
      <c r="A35" s="219"/>
      <c r="B35" s="123" t="s">
        <v>16587</v>
      </c>
      <c r="C35" s="123">
        <v>29.35</v>
      </c>
      <c r="D35" s="123">
        <v>5</v>
      </c>
      <c r="E35" s="124">
        <f>(D35*C35)</f>
        <v>146.75</v>
      </c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3"/>
      <c r="R35" s="120">
        <v>6</v>
      </c>
      <c r="S35" s="120">
        <v>1</v>
      </c>
      <c r="T35" s="126">
        <f>S35/R35</f>
        <v>0.16666666666666666</v>
      </c>
      <c r="U35" s="146">
        <f>AVERAGE(F37:K37)</f>
        <v>4.4794272185048891</v>
      </c>
      <c r="V35" s="125">
        <f>STDEV(F37:K37)</f>
        <v>10.972311025271507</v>
      </c>
      <c r="W35" s="146">
        <f>MEDIAN(F37:K37)</f>
        <v>0</v>
      </c>
      <c r="X35" s="123"/>
    </row>
    <row r="36" spans="1:24" s="116" customFormat="1" ht="18">
      <c r="A36" s="219"/>
      <c r="B36" s="123"/>
      <c r="C36" s="123"/>
      <c r="D36" s="123"/>
      <c r="E36" s="131" t="s">
        <v>16580</v>
      </c>
      <c r="F36" s="132">
        <v>0</v>
      </c>
      <c r="G36" s="132">
        <v>0</v>
      </c>
      <c r="H36" s="132">
        <v>0</v>
      </c>
      <c r="I36" s="132">
        <v>0</v>
      </c>
      <c r="J36" s="132">
        <v>0</v>
      </c>
      <c r="K36" s="133">
        <v>3.9441356658935547</v>
      </c>
      <c r="L36" s="127">
        <v>0</v>
      </c>
      <c r="M36" s="127">
        <v>0</v>
      </c>
      <c r="N36" s="127">
        <v>0</v>
      </c>
      <c r="O36" s="127">
        <v>0</v>
      </c>
      <c r="P36" s="127">
        <v>0</v>
      </c>
      <c r="Q36" s="128">
        <v>0</v>
      </c>
      <c r="R36" s="134"/>
      <c r="S36" s="120"/>
      <c r="T36" s="120"/>
      <c r="U36" s="146"/>
      <c r="V36" s="120"/>
      <c r="W36" s="146"/>
      <c r="X36" s="123"/>
    </row>
    <row r="37" spans="1:24" s="116" customFormat="1" ht="18">
      <c r="A37" s="219"/>
      <c r="B37" s="123"/>
      <c r="C37" s="123"/>
      <c r="D37" s="123"/>
      <c r="E37" s="135" t="s">
        <v>16581</v>
      </c>
      <c r="F37" s="125">
        <f>1000*F36/$E35</f>
        <v>0</v>
      </c>
      <c r="G37" s="125">
        <f t="shared" ref="G37:K37" si="20">1000*G36/$E35</f>
        <v>0</v>
      </c>
      <c r="H37" s="125">
        <f t="shared" si="20"/>
        <v>0</v>
      </c>
      <c r="I37" s="125">
        <f t="shared" si="20"/>
        <v>0</v>
      </c>
      <c r="J37" s="125">
        <f t="shared" si="20"/>
        <v>0</v>
      </c>
      <c r="K37" s="125">
        <f t="shared" si="20"/>
        <v>26.876563311029333</v>
      </c>
      <c r="L37" s="127">
        <f>1000*L36/$E35</f>
        <v>0</v>
      </c>
      <c r="M37" s="127">
        <f t="shared" ref="M37:Q37" si="21">1000*M36/$E35</f>
        <v>0</v>
      </c>
      <c r="N37" s="127">
        <f t="shared" si="21"/>
        <v>0</v>
      </c>
      <c r="O37" s="127">
        <f t="shared" si="21"/>
        <v>0</v>
      </c>
      <c r="P37" s="127">
        <f t="shared" si="21"/>
        <v>0</v>
      </c>
      <c r="Q37" s="127">
        <f t="shared" si="21"/>
        <v>0</v>
      </c>
      <c r="R37" s="134"/>
      <c r="S37" s="120"/>
      <c r="T37" s="120"/>
      <c r="U37" s="146"/>
      <c r="V37" s="120"/>
      <c r="W37" s="146"/>
      <c r="X37" s="123"/>
    </row>
    <row r="38" spans="1:24" s="116" customFormat="1" ht="18">
      <c r="A38" s="219"/>
      <c r="B38" s="123" t="s">
        <v>16588</v>
      </c>
      <c r="C38" s="123">
        <v>94.7</v>
      </c>
      <c r="D38" s="123">
        <v>5</v>
      </c>
      <c r="E38" s="124">
        <f>(D38*C38)</f>
        <v>473.5</v>
      </c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3"/>
      <c r="R38" s="120">
        <v>6</v>
      </c>
      <c r="S38" s="120">
        <v>3</v>
      </c>
      <c r="T38" s="126">
        <f>S38/R38</f>
        <v>0.5</v>
      </c>
      <c r="U38" s="146">
        <f>AVERAGE(F40:K40)</f>
        <v>2.9862301325145553</v>
      </c>
      <c r="V38" s="125">
        <f>STDEV(F40:K40)</f>
        <v>5.0094535034773511</v>
      </c>
      <c r="W38" s="146">
        <f>MEDIAN(F40:K40)</f>
        <v>2.8406052506964461E-2</v>
      </c>
      <c r="X38" s="123"/>
    </row>
    <row r="39" spans="1:24" s="116" customFormat="1" ht="18">
      <c r="A39" s="219"/>
      <c r="B39" s="123"/>
      <c r="C39" s="123"/>
      <c r="D39" s="123"/>
      <c r="E39" s="131" t="s">
        <v>16580</v>
      </c>
      <c r="F39" s="132">
        <v>0</v>
      </c>
      <c r="G39" s="132">
        <v>0</v>
      </c>
      <c r="H39" s="133">
        <v>2.6900531724095345E-2</v>
      </c>
      <c r="I39" s="132">
        <v>0</v>
      </c>
      <c r="J39" s="133">
        <v>5.7060585021972656</v>
      </c>
      <c r="K39" s="133">
        <v>2.7509207725524902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  <c r="Q39" s="128">
        <v>0</v>
      </c>
      <c r="R39" s="134"/>
      <c r="S39" s="120"/>
      <c r="T39" s="120"/>
      <c r="U39" s="146"/>
      <c r="V39" s="120"/>
      <c r="W39" s="146"/>
      <c r="X39" s="123"/>
    </row>
    <row r="40" spans="1:24" s="116" customFormat="1" ht="18">
      <c r="A40" s="219"/>
      <c r="B40" s="123"/>
      <c r="C40" s="123"/>
      <c r="D40" s="123"/>
      <c r="E40" s="135" t="s">
        <v>16581</v>
      </c>
      <c r="F40" s="125">
        <f>1000*F39/$E38</f>
        <v>0</v>
      </c>
      <c r="G40" s="125">
        <f t="shared" ref="G40:K40" si="22">1000*G39/$E38</f>
        <v>0</v>
      </c>
      <c r="H40" s="125">
        <f t="shared" si="22"/>
        <v>5.6812105013928922E-2</v>
      </c>
      <c r="I40" s="125">
        <f t="shared" si="22"/>
        <v>0</v>
      </c>
      <c r="J40" s="125">
        <f t="shared" si="22"/>
        <v>12.050809930722842</v>
      </c>
      <c r="K40" s="125">
        <f t="shared" si="22"/>
        <v>5.8097587593505597</v>
      </c>
      <c r="L40" s="127">
        <f>1000*L39/$E38</f>
        <v>0</v>
      </c>
      <c r="M40" s="127">
        <f t="shared" ref="M40:Q40" si="23">1000*M39/$E38</f>
        <v>0</v>
      </c>
      <c r="N40" s="127">
        <f t="shared" si="23"/>
        <v>0</v>
      </c>
      <c r="O40" s="127">
        <f t="shared" si="23"/>
        <v>0</v>
      </c>
      <c r="P40" s="127">
        <f t="shared" si="23"/>
        <v>0</v>
      </c>
      <c r="Q40" s="127">
        <f t="shared" si="23"/>
        <v>0</v>
      </c>
      <c r="R40" s="134"/>
      <c r="S40" s="120"/>
      <c r="T40" s="120"/>
      <c r="U40" s="146"/>
      <c r="V40" s="120"/>
      <c r="W40" s="146"/>
      <c r="X40" s="123"/>
    </row>
    <row r="41" spans="1:24" s="116" customFormat="1" ht="18">
      <c r="A41" s="219"/>
      <c r="B41" s="123" t="s">
        <v>16589</v>
      </c>
      <c r="C41" s="123">
        <v>23.55</v>
      </c>
      <c r="D41" s="123">
        <v>5</v>
      </c>
      <c r="E41" s="124">
        <f>(D41*C41)</f>
        <v>117.75</v>
      </c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3"/>
      <c r="R41" s="120">
        <v>6</v>
      </c>
      <c r="S41" s="120">
        <v>0</v>
      </c>
      <c r="T41" s="126">
        <f>S41/R41</f>
        <v>0</v>
      </c>
      <c r="U41" s="146">
        <f>AVERAGE(F43:K43)</f>
        <v>0</v>
      </c>
      <c r="V41" s="125">
        <f>STDEV(F43:K43)</f>
        <v>0</v>
      </c>
      <c r="W41" s="146">
        <f>MEDIAN(F43:K43)</f>
        <v>0</v>
      </c>
      <c r="X41" s="123"/>
    </row>
    <row r="42" spans="1:24" s="116" customFormat="1" ht="18">
      <c r="A42" s="219"/>
      <c r="B42" s="123"/>
      <c r="C42" s="123"/>
      <c r="D42" s="123"/>
      <c r="E42" s="131" t="s">
        <v>16580</v>
      </c>
      <c r="F42" s="125">
        <v>0</v>
      </c>
      <c r="G42" s="125">
        <v>0</v>
      </c>
      <c r="H42" s="125">
        <v>0</v>
      </c>
      <c r="I42" s="125">
        <v>0</v>
      </c>
      <c r="J42" s="125">
        <v>0</v>
      </c>
      <c r="K42" s="125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  <c r="Q42" s="128">
        <v>0</v>
      </c>
      <c r="R42" s="134"/>
      <c r="S42" s="120"/>
      <c r="T42" s="120"/>
      <c r="U42" s="146"/>
      <c r="V42" s="120"/>
      <c r="W42" s="146"/>
      <c r="X42" s="123"/>
    </row>
    <row r="43" spans="1:24" s="116" customFormat="1" ht="18">
      <c r="A43" s="220"/>
      <c r="B43" s="123"/>
      <c r="C43" s="123"/>
      <c r="D43" s="123"/>
      <c r="E43" s="135" t="s">
        <v>16581</v>
      </c>
      <c r="F43" s="125">
        <f>1000*F42/$E41</f>
        <v>0</v>
      </c>
      <c r="G43" s="125">
        <f t="shared" ref="G43:K43" si="24">1000*G42/$E41</f>
        <v>0</v>
      </c>
      <c r="H43" s="125">
        <f t="shared" si="24"/>
        <v>0</v>
      </c>
      <c r="I43" s="125">
        <f t="shared" si="24"/>
        <v>0</v>
      </c>
      <c r="J43" s="125">
        <f t="shared" si="24"/>
        <v>0</v>
      </c>
      <c r="K43" s="125">
        <f t="shared" si="24"/>
        <v>0</v>
      </c>
      <c r="L43" s="127">
        <f>1000*L42/$E41</f>
        <v>0</v>
      </c>
      <c r="M43" s="127">
        <f t="shared" ref="M43:Q43" si="25">1000*M42/$E41</f>
        <v>0</v>
      </c>
      <c r="N43" s="127">
        <f t="shared" si="25"/>
        <v>0</v>
      </c>
      <c r="O43" s="127">
        <f t="shared" si="25"/>
        <v>0</v>
      </c>
      <c r="P43" s="127">
        <f t="shared" si="25"/>
        <v>0</v>
      </c>
      <c r="Q43" s="127">
        <f t="shared" si="25"/>
        <v>0</v>
      </c>
      <c r="R43" s="134"/>
      <c r="S43" s="120"/>
      <c r="T43" s="120"/>
      <c r="U43" s="146"/>
      <c r="V43" s="120"/>
      <c r="W43" s="146"/>
      <c r="X43" s="123"/>
    </row>
    <row r="44" spans="1:24" s="217" customFormat="1" ht="18">
      <c r="A44" s="215"/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16"/>
    </row>
    <row r="45" spans="1:24" s="116" customFormat="1" ht="19" customHeight="1">
      <c r="A45" s="218" t="s">
        <v>16469</v>
      </c>
      <c r="B45" s="123" t="s">
        <v>16590</v>
      </c>
      <c r="C45" s="123">
        <v>39.5</v>
      </c>
      <c r="D45" s="123">
        <v>5</v>
      </c>
      <c r="E45" s="124">
        <f>(D45*C45)</f>
        <v>197.5</v>
      </c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3"/>
      <c r="R45" s="120">
        <v>6</v>
      </c>
      <c r="S45" s="120">
        <v>6</v>
      </c>
      <c r="T45" s="126">
        <f>S45/R45</f>
        <v>1</v>
      </c>
      <c r="U45" s="146">
        <f>AVERAGE(F47:K47)</f>
        <v>18.832525522900031</v>
      </c>
      <c r="V45" s="125">
        <f>STDEV(F47:K47)</f>
        <v>9.4726467279251665</v>
      </c>
      <c r="W45" s="146">
        <f>MEDIAN(F47:K47)</f>
        <v>16.120476662358151</v>
      </c>
      <c r="X45" s="123"/>
    </row>
    <row r="46" spans="1:24" s="116" customFormat="1" ht="18">
      <c r="A46" s="219"/>
      <c r="B46" s="123"/>
      <c r="C46" s="123"/>
      <c r="D46" s="123"/>
      <c r="E46" s="131" t="s">
        <v>16580</v>
      </c>
      <c r="F46" s="133">
        <v>5.7729945182800293</v>
      </c>
      <c r="G46" s="133">
        <v>3.2078449726104736</v>
      </c>
      <c r="H46" s="133">
        <v>2.5079643726348877</v>
      </c>
      <c r="I46" s="133">
        <v>3.1597433090209961</v>
      </c>
      <c r="J46" s="133">
        <v>6.2019462585449219</v>
      </c>
      <c r="K46" s="133">
        <v>1.4660493135452271</v>
      </c>
      <c r="L46" s="127">
        <v>0</v>
      </c>
      <c r="M46" s="127">
        <v>0</v>
      </c>
      <c r="N46" s="127">
        <v>0</v>
      </c>
      <c r="O46" s="127">
        <v>0</v>
      </c>
      <c r="P46" s="127">
        <v>0</v>
      </c>
      <c r="Q46" s="128">
        <v>0</v>
      </c>
      <c r="R46" s="134"/>
      <c r="S46" s="120"/>
      <c r="T46" s="120"/>
      <c r="U46" s="146"/>
      <c r="V46" s="120"/>
      <c r="W46" s="146"/>
      <c r="X46" s="123"/>
    </row>
    <row r="47" spans="1:24" s="116" customFormat="1" ht="18">
      <c r="A47" s="219"/>
      <c r="B47" s="123"/>
      <c r="C47" s="123"/>
      <c r="D47" s="123"/>
      <c r="E47" s="135" t="s">
        <v>16581</v>
      </c>
      <c r="F47" s="125">
        <f>1000*F46/$E45</f>
        <v>29.230351991291286</v>
      </c>
      <c r="G47" s="125">
        <f t="shared" ref="G47:K47" si="26">1000*G46/$E45</f>
        <v>16.242253025875815</v>
      </c>
      <c r="H47" s="125">
        <f t="shared" si="26"/>
        <v>12.698553785493102</v>
      </c>
      <c r="I47" s="125">
        <f t="shared" si="26"/>
        <v>15.998700298840486</v>
      </c>
      <c r="J47" s="125">
        <f t="shared" si="26"/>
        <v>31.402259536936313</v>
      </c>
      <c r="K47" s="125">
        <f t="shared" si="26"/>
        <v>7.4230344989631751</v>
      </c>
      <c r="L47" s="127">
        <f>1000*L46/$E45</f>
        <v>0</v>
      </c>
      <c r="M47" s="127">
        <f t="shared" ref="M47:Q47" si="27">1000*M46/$E45</f>
        <v>0</v>
      </c>
      <c r="N47" s="127">
        <f t="shared" si="27"/>
        <v>0</v>
      </c>
      <c r="O47" s="127">
        <f t="shared" si="27"/>
        <v>0</v>
      </c>
      <c r="P47" s="127">
        <f t="shared" si="27"/>
        <v>0</v>
      </c>
      <c r="Q47" s="127">
        <f t="shared" si="27"/>
        <v>0</v>
      </c>
      <c r="R47" s="134"/>
      <c r="S47" s="120"/>
      <c r="T47" s="120"/>
      <c r="U47" s="146"/>
      <c r="V47" s="120"/>
      <c r="W47" s="146"/>
      <c r="X47" s="123"/>
    </row>
    <row r="48" spans="1:24" s="116" customFormat="1" ht="18">
      <c r="A48" s="219"/>
      <c r="B48" s="123" t="s">
        <v>16591</v>
      </c>
      <c r="C48" s="123">
        <v>34.9</v>
      </c>
      <c r="D48" s="123">
        <v>5</v>
      </c>
      <c r="E48" s="124">
        <f>(D48*C48)</f>
        <v>174.5</v>
      </c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3"/>
      <c r="R48" s="120">
        <v>6</v>
      </c>
      <c r="S48" s="120">
        <v>6</v>
      </c>
      <c r="T48" s="126">
        <f>S48/R48</f>
        <v>1</v>
      </c>
      <c r="U48" s="146">
        <f>AVERAGE(F50:K50)</f>
        <v>19.60975768572963</v>
      </c>
      <c r="V48" s="125">
        <f>STDEV(F50:K50)</f>
        <v>7.6652174763826366</v>
      </c>
      <c r="W48" s="146">
        <f>MEDIAN(F50:K50)</f>
        <v>18.784665788142249</v>
      </c>
      <c r="X48" s="123"/>
    </row>
    <row r="49" spans="1:24" s="116" customFormat="1" ht="18">
      <c r="A49" s="219"/>
      <c r="B49" s="123"/>
      <c r="C49" s="123"/>
      <c r="D49" s="123"/>
      <c r="E49" s="131" t="s">
        <v>16580</v>
      </c>
      <c r="F49" s="133">
        <v>2.9449367523193359</v>
      </c>
      <c r="G49" s="133">
        <v>1.6052323579788208</v>
      </c>
      <c r="H49" s="133">
        <v>3.6109116077423096</v>
      </c>
      <c r="I49" s="133">
        <v>5.3549270629882812</v>
      </c>
      <c r="J49" s="133">
        <v>4.4106960296630859</v>
      </c>
      <c r="K49" s="133">
        <v>2.6047124862670898</v>
      </c>
      <c r="L49" s="127">
        <v>0</v>
      </c>
      <c r="M49" s="127">
        <v>0</v>
      </c>
      <c r="N49" s="127">
        <v>0</v>
      </c>
      <c r="O49" s="127">
        <v>0</v>
      </c>
      <c r="P49" s="127">
        <v>0</v>
      </c>
      <c r="Q49" s="128">
        <v>0</v>
      </c>
      <c r="R49" s="134"/>
      <c r="S49" s="120"/>
      <c r="T49" s="120"/>
      <c r="U49" s="146"/>
      <c r="V49" s="120"/>
      <c r="W49" s="146"/>
      <c r="X49" s="123"/>
    </row>
    <row r="50" spans="1:24" s="116" customFormat="1" ht="18">
      <c r="A50" s="219"/>
      <c r="B50" s="123"/>
      <c r="C50" s="123"/>
      <c r="D50" s="123"/>
      <c r="E50" s="135" t="s">
        <v>16581</v>
      </c>
      <c r="F50" s="125">
        <f>1000*F49/$E48</f>
        <v>16.8764283800535</v>
      </c>
      <c r="G50" s="125">
        <f t="shared" ref="G50:K50" si="28">1000*G49/$E48</f>
        <v>9.1990393007382281</v>
      </c>
      <c r="H50" s="125">
        <f t="shared" si="28"/>
        <v>20.692903196231001</v>
      </c>
      <c r="I50" s="125">
        <f t="shared" si="28"/>
        <v>30.687261105950036</v>
      </c>
      <c r="J50" s="125">
        <f t="shared" si="28"/>
        <v>25.27619501239591</v>
      </c>
      <c r="K50" s="125">
        <f t="shared" si="28"/>
        <v>14.92671911900911</v>
      </c>
      <c r="L50" s="127">
        <f>1000*L49/$E48</f>
        <v>0</v>
      </c>
      <c r="M50" s="127">
        <f t="shared" ref="M50:Q50" si="29">1000*M49/$E48</f>
        <v>0</v>
      </c>
      <c r="N50" s="127">
        <f t="shared" si="29"/>
        <v>0</v>
      </c>
      <c r="O50" s="127">
        <f t="shared" si="29"/>
        <v>0</v>
      </c>
      <c r="P50" s="127">
        <f t="shared" si="29"/>
        <v>0</v>
      </c>
      <c r="Q50" s="127">
        <f t="shared" si="29"/>
        <v>0</v>
      </c>
      <c r="R50" s="134"/>
      <c r="S50" s="120"/>
      <c r="T50" s="120"/>
      <c r="U50" s="146"/>
      <c r="V50" s="120"/>
      <c r="W50" s="146"/>
      <c r="X50" s="123"/>
    </row>
    <row r="51" spans="1:24" s="116" customFormat="1" ht="18">
      <c r="A51" s="219"/>
      <c r="B51" s="123" t="s">
        <v>16592</v>
      </c>
      <c r="C51" s="123">
        <v>42.25</v>
      </c>
      <c r="D51" s="123">
        <v>5</v>
      </c>
      <c r="E51" s="124">
        <f>(D51*C51)</f>
        <v>211.25</v>
      </c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3"/>
      <c r="R51" s="120">
        <v>6</v>
      </c>
      <c r="S51" s="120">
        <v>6</v>
      </c>
      <c r="T51" s="126">
        <f>S51/R51</f>
        <v>1</v>
      </c>
      <c r="U51" s="146">
        <f>AVERAGE(F53:K53)</f>
        <v>53729.209812623274</v>
      </c>
      <c r="V51" s="125">
        <f>STDEV(F53:K53)</f>
        <v>3937.4604480783701</v>
      </c>
      <c r="W51" s="146">
        <f>MEDIAN(F53:K53)</f>
        <v>54348.174001479289</v>
      </c>
      <c r="X51" s="123"/>
    </row>
    <row r="52" spans="1:24" s="116" customFormat="1" ht="18">
      <c r="A52" s="219"/>
      <c r="B52" s="123"/>
      <c r="C52" s="123"/>
      <c r="D52" s="123"/>
      <c r="E52" s="131" t="s">
        <v>16580</v>
      </c>
      <c r="F52" s="133">
        <v>11850.7412109375</v>
      </c>
      <c r="G52" s="133">
        <v>12095.6826171875</v>
      </c>
      <c r="H52" s="133">
        <v>10503.349609375</v>
      </c>
      <c r="I52" s="133">
        <v>12236.267578125</v>
      </c>
      <c r="J52" s="133">
        <v>10304.3701171875</v>
      </c>
      <c r="K52" s="133">
        <v>11111.3623046875</v>
      </c>
      <c r="L52" s="127">
        <v>0</v>
      </c>
      <c r="M52" s="127">
        <v>0</v>
      </c>
      <c r="N52" s="127">
        <v>0</v>
      </c>
      <c r="O52" s="127">
        <v>0</v>
      </c>
      <c r="P52" s="127">
        <v>0</v>
      </c>
      <c r="Q52" s="128">
        <v>0</v>
      </c>
      <c r="R52" s="134"/>
      <c r="S52" s="120"/>
      <c r="T52" s="120"/>
      <c r="U52" s="146"/>
      <c r="V52" s="120"/>
      <c r="W52" s="146"/>
      <c r="X52" s="123"/>
    </row>
    <row r="53" spans="1:24" s="116" customFormat="1" ht="18">
      <c r="A53" s="219"/>
      <c r="B53" s="123"/>
      <c r="C53" s="123"/>
      <c r="D53" s="123"/>
      <c r="E53" s="135" t="s">
        <v>16581</v>
      </c>
      <c r="F53" s="125">
        <f>1000*F52/$E51</f>
        <v>56098.183247041423</v>
      </c>
      <c r="G53" s="125">
        <f t="shared" ref="G53:K53" si="30">1000*G52/$E51</f>
        <v>57257.669193786984</v>
      </c>
      <c r="H53" s="125">
        <f t="shared" si="30"/>
        <v>49719.998150887572</v>
      </c>
      <c r="I53" s="125">
        <f t="shared" si="30"/>
        <v>57923.160133136094</v>
      </c>
      <c r="J53" s="125">
        <f t="shared" si="30"/>
        <v>48778.083394970417</v>
      </c>
      <c r="K53" s="125">
        <f t="shared" si="30"/>
        <v>52598.164755917162</v>
      </c>
      <c r="L53" s="127">
        <f>1000*L52/$E51</f>
        <v>0</v>
      </c>
      <c r="M53" s="127">
        <f t="shared" ref="M53:Q53" si="31">1000*M52/$E51</f>
        <v>0</v>
      </c>
      <c r="N53" s="127">
        <f t="shared" si="31"/>
        <v>0</v>
      </c>
      <c r="O53" s="127">
        <f t="shared" si="31"/>
        <v>0</v>
      </c>
      <c r="P53" s="127">
        <f t="shared" si="31"/>
        <v>0</v>
      </c>
      <c r="Q53" s="127">
        <f t="shared" si="31"/>
        <v>0</v>
      </c>
      <c r="R53" s="134"/>
      <c r="S53" s="120"/>
      <c r="T53" s="120"/>
      <c r="U53" s="146"/>
      <c r="V53" s="120"/>
      <c r="W53" s="146"/>
      <c r="X53" s="123"/>
    </row>
    <row r="54" spans="1:24" s="116" customFormat="1" ht="18">
      <c r="A54" s="219"/>
      <c r="B54" s="123" t="s">
        <v>16593</v>
      </c>
      <c r="C54" s="123">
        <v>40.65</v>
      </c>
      <c r="D54" s="123">
        <v>5</v>
      </c>
      <c r="E54" s="124">
        <f>(D54*C54)</f>
        <v>203.25</v>
      </c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3"/>
      <c r="R54" s="120">
        <v>6</v>
      </c>
      <c r="S54" s="120">
        <v>2</v>
      </c>
      <c r="T54" s="126">
        <f>S54/R54</f>
        <v>0.33333333333333331</v>
      </c>
      <c r="U54" s="146">
        <f>AVERAGE(F56:K56)</f>
        <v>4.4763402012148177</v>
      </c>
      <c r="V54" s="125">
        <f>STDEV(F56:K56)</f>
        <v>7.085689981325153</v>
      </c>
      <c r="W54" s="146">
        <f>MEDIAN(F56:K56)</f>
        <v>0</v>
      </c>
      <c r="X54" s="123"/>
    </row>
    <row r="55" spans="1:24" s="116" customFormat="1" ht="18">
      <c r="A55" s="219"/>
      <c r="B55" s="123"/>
      <c r="C55" s="123"/>
      <c r="D55" s="123"/>
      <c r="E55" s="131" t="s">
        <v>16580</v>
      </c>
      <c r="F55" s="132">
        <v>0</v>
      </c>
      <c r="G55" s="133">
        <v>2.2618949413299561</v>
      </c>
      <c r="H55" s="132">
        <v>0</v>
      </c>
      <c r="I55" s="133">
        <v>3.1970019340515137</v>
      </c>
      <c r="J55" s="132">
        <v>0</v>
      </c>
      <c r="K55" s="132">
        <v>0</v>
      </c>
      <c r="L55" s="127">
        <v>0</v>
      </c>
      <c r="M55" s="127">
        <v>0</v>
      </c>
      <c r="N55" s="127">
        <v>0</v>
      </c>
      <c r="O55" s="127">
        <v>0</v>
      </c>
      <c r="P55" s="127">
        <v>0</v>
      </c>
      <c r="Q55" s="128">
        <v>0</v>
      </c>
      <c r="R55" s="134"/>
      <c r="S55" s="120"/>
      <c r="T55" s="120"/>
      <c r="U55" s="146"/>
      <c r="V55" s="120"/>
      <c r="W55" s="146"/>
      <c r="X55" s="123"/>
    </row>
    <row r="56" spans="1:24" s="116" customFormat="1" ht="18">
      <c r="A56" s="219"/>
      <c r="B56" s="123"/>
      <c r="C56" s="123"/>
      <c r="D56" s="123"/>
      <c r="E56" s="135" t="s">
        <v>16581</v>
      </c>
      <c r="F56" s="125">
        <f>1000*F55/$E54</f>
        <v>0</v>
      </c>
      <c r="G56" s="125">
        <f t="shared" ref="G56:K56" si="32">1000*G55/$E54</f>
        <v>11.12863439768736</v>
      </c>
      <c r="H56" s="125">
        <f t="shared" si="32"/>
        <v>0</v>
      </c>
      <c r="I56" s="125">
        <f t="shared" si="32"/>
        <v>15.729406809601544</v>
      </c>
      <c r="J56" s="125">
        <f t="shared" si="32"/>
        <v>0</v>
      </c>
      <c r="K56" s="125">
        <f t="shared" si="32"/>
        <v>0</v>
      </c>
      <c r="L56" s="127">
        <f>1000*L55/$E54</f>
        <v>0</v>
      </c>
      <c r="M56" s="127">
        <f t="shared" ref="M56:Q56" si="33">1000*M55/$E54</f>
        <v>0</v>
      </c>
      <c r="N56" s="127">
        <f t="shared" si="33"/>
        <v>0</v>
      </c>
      <c r="O56" s="127">
        <f t="shared" si="33"/>
        <v>0</v>
      </c>
      <c r="P56" s="127">
        <f t="shared" si="33"/>
        <v>0</v>
      </c>
      <c r="Q56" s="127">
        <f t="shared" si="33"/>
        <v>0</v>
      </c>
      <c r="R56" s="134"/>
      <c r="S56" s="120"/>
      <c r="T56" s="120"/>
      <c r="U56" s="146"/>
      <c r="V56" s="120"/>
      <c r="W56" s="146"/>
      <c r="X56" s="123"/>
    </row>
    <row r="57" spans="1:24" s="116" customFormat="1" ht="18">
      <c r="A57" s="219"/>
      <c r="B57" s="129" t="s">
        <v>16594</v>
      </c>
      <c r="C57" s="123">
        <v>46.95</v>
      </c>
      <c r="D57" s="123">
        <v>5</v>
      </c>
      <c r="E57" s="124">
        <f>(D57*C57)</f>
        <v>234.75</v>
      </c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3"/>
      <c r="R57" s="120">
        <v>12</v>
      </c>
      <c r="S57" s="120">
        <v>2</v>
      </c>
      <c r="T57" s="126">
        <f>S57/R57</f>
        <v>0.16666666666666666</v>
      </c>
      <c r="U57" s="146">
        <f>AVERAGE(F59:Q59)</f>
        <v>2.121402815634958</v>
      </c>
      <c r="V57" s="125">
        <f>STDEV(F59:K59)</f>
        <v>5.0780900217769807</v>
      </c>
      <c r="W57" s="146">
        <f>MEDIAN(F59:K59)</f>
        <v>0</v>
      </c>
      <c r="X57" s="123"/>
    </row>
    <row r="58" spans="1:24" s="116" customFormat="1" ht="18">
      <c r="A58" s="219"/>
      <c r="B58" s="123"/>
      <c r="C58" s="123"/>
      <c r="D58" s="123"/>
      <c r="E58" s="131" t="s">
        <v>16580</v>
      </c>
      <c r="F58" s="132">
        <v>0</v>
      </c>
      <c r="G58" s="132">
        <v>0</v>
      </c>
      <c r="H58" s="132">
        <v>0</v>
      </c>
      <c r="I58" s="132">
        <v>0</v>
      </c>
      <c r="J58" s="132">
        <v>0</v>
      </c>
      <c r="K58" s="133">
        <v>2.9199917316436768</v>
      </c>
      <c r="L58" s="125">
        <v>0</v>
      </c>
      <c r="M58" s="125">
        <v>3.056</v>
      </c>
      <c r="N58" s="125">
        <v>0</v>
      </c>
      <c r="O58" s="125">
        <v>0</v>
      </c>
      <c r="P58" s="125">
        <v>0</v>
      </c>
      <c r="Q58" s="125">
        <v>0</v>
      </c>
      <c r="R58" s="134"/>
      <c r="S58" s="120"/>
      <c r="T58" s="120"/>
      <c r="U58" s="146"/>
      <c r="V58" s="120"/>
      <c r="W58" s="146"/>
      <c r="X58" s="123"/>
    </row>
    <row r="59" spans="1:24" s="116" customFormat="1" ht="18">
      <c r="A59" s="219"/>
      <c r="B59" s="123"/>
      <c r="C59" s="123"/>
      <c r="D59" s="123"/>
      <c r="E59" s="135" t="s">
        <v>16581</v>
      </c>
      <c r="F59" s="125">
        <f>1000*F58/$E57</f>
        <v>0</v>
      </c>
      <c r="G59" s="125">
        <f t="shared" ref="G59:K59" si="34">1000*G58/$E57</f>
        <v>0</v>
      </c>
      <c r="H59" s="125">
        <f t="shared" si="34"/>
        <v>0</v>
      </c>
      <c r="I59" s="125">
        <f t="shared" si="34"/>
        <v>0</v>
      </c>
      <c r="J59" s="125">
        <f t="shared" si="34"/>
        <v>0</v>
      </c>
      <c r="K59" s="125">
        <f t="shared" si="34"/>
        <v>12.438729421272319</v>
      </c>
      <c r="L59" s="125">
        <f>1000*L58/$E57</f>
        <v>0</v>
      </c>
      <c r="M59" s="125">
        <f t="shared" ref="M59:Q59" si="35">1000*M58/$E57</f>
        <v>13.018104366347178</v>
      </c>
      <c r="N59" s="125">
        <f t="shared" si="35"/>
        <v>0</v>
      </c>
      <c r="O59" s="125">
        <f t="shared" si="35"/>
        <v>0</v>
      </c>
      <c r="P59" s="125">
        <f t="shared" si="35"/>
        <v>0</v>
      </c>
      <c r="Q59" s="125">
        <f t="shared" si="35"/>
        <v>0</v>
      </c>
      <c r="R59" s="134"/>
      <c r="S59" s="120"/>
      <c r="T59" s="120"/>
      <c r="U59" s="146"/>
      <c r="V59" s="120"/>
      <c r="W59" s="146"/>
      <c r="X59" s="123"/>
    </row>
    <row r="60" spans="1:24" s="116" customFormat="1" ht="18">
      <c r="A60" s="219"/>
      <c r="B60" s="123" t="s">
        <v>16595</v>
      </c>
      <c r="C60" s="123">
        <v>27.3</v>
      </c>
      <c r="D60" s="123">
        <v>5</v>
      </c>
      <c r="E60" s="124">
        <f>(D60*C60)</f>
        <v>136.5</v>
      </c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3"/>
      <c r="R60" s="120">
        <v>6</v>
      </c>
      <c r="S60" s="120">
        <v>6</v>
      </c>
      <c r="T60" s="126">
        <f>S60/R60</f>
        <v>1</v>
      </c>
      <c r="U60" s="146">
        <f>AVERAGE(F62:K62)</f>
        <v>4342.5696143591649</v>
      </c>
      <c r="V60" s="125">
        <f>STDEV(F62:K62)</f>
        <v>87.570067472115184</v>
      </c>
      <c r="W60" s="146">
        <f>MEDIAN(F62:K62)</f>
        <v>4353.3059144631407</v>
      </c>
      <c r="X60" s="123"/>
    </row>
    <row r="61" spans="1:24" s="116" customFormat="1" ht="18">
      <c r="A61" s="219"/>
      <c r="B61" s="123"/>
      <c r="C61" s="123"/>
      <c r="D61" s="123"/>
      <c r="E61" s="131" t="s">
        <v>16580</v>
      </c>
      <c r="F61" s="133">
        <v>592.099853515625</v>
      </c>
      <c r="G61" s="133">
        <v>596.5751953125</v>
      </c>
      <c r="H61" s="133">
        <v>579.58172607421875</v>
      </c>
      <c r="I61" s="133">
        <v>596.3526611328125</v>
      </c>
      <c r="J61" s="133">
        <v>580.29095458984375</v>
      </c>
      <c r="K61" s="133">
        <v>611.66412353515625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  <c r="Q61" s="128">
        <v>0</v>
      </c>
      <c r="R61" s="134"/>
      <c r="S61" s="120"/>
      <c r="T61" s="120"/>
      <c r="U61" s="146"/>
      <c r="V61" s="120"/>
      <c r="W61" s="146"/>
      <c r="X61" s="123"/>
    </row>
    <row r="62" spans="1:24" s="116" customFormat="1" ht="18">
      <c r="A62" s="220"/>
      <c r="B62" s="123"/>
      <c r="C62" s="123"/>
      <c r="D62" s="123"/>
      <c r="E62" s="135" t="s">
        <v>16581</v>
      </c>
      <c r="F62" s="125">
        <f>1000*F61/$E60</f>
        <v>4337.727864583333</v>
      </c>
      <c r="G62" s="125">
        <f t="shared" ref="G62:K62" si="36">1000*G61/$E60</f>
        <v>4370.5142513736264</v>
      </c>
      <c r="H62" s="125">
        <f t="shared" si="36"/>
        <v>4246.019971239698</v>
      </c>
      <c r="I62" s="125">
        <f t="shared" si="36"/>
        <v>4368.8839643429483</v>
      </c>
      <c r="J62" s="125">
        <f t="shared" si="36"/>
        <v>4251.2157845409802</v>
      </c>
      <c r="K62" s="125">
        <f t="shared" si="36"/>
        <v>4481.0558500744046</v>
      </c>
      <c r="L62" s="127">
        <f>1000*L61/$E60</f>
        <v>0</v>
      </c>
      <c r="M62" s="127">
        <f t="shared" ref="M62:Q62" si="37">1000*M61/$E60</f>
        <v>0</v>
      </c>
      <c r="N62" s="127">
        <f t="shared" si="37"/>
        <v>0</v>
      </c>
      <c r="O62" s="127">
        <f t="shared" si="37"/>
        <v>0</v>
      </c>
      <c r="P62" s="127">
        <f t="shared" si="37"/>
        <v>0</v>
      </c>
      <c r="Q62" s="127">
        <f t="shared" si="37"/>
        <v>0</v>
      </c>
      <c r="R62" s="134"/>
      <c r="S62" s="120"/>
      <c r="T62" s="120"/>
      <c r="U62" s="146"/>
      <c r="V62" s="120"/>
      <c r="W62" s="146"/>
      <c r="X62" s="123"/>
    </row>
    <row r="63" spans="1:24" s="116" customFormat="1" ht="18">
      <c r="A63" s="212" t="s">
        <v>16470</v>
      </c>
      <c r="B63" s="123" t="s">
        <v>16583</v>
      </c>
      <c r="C63" s="123">
        <v>82.25</v>
      </c>
      <c r="D63" s="123">
        <v>5</v>
      </c>
      <c r="E63" s="124">
        <f>(D63*C63)</f>
        <v>411.25</v>
      </c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3"/>
      <c r="R63" s="120">
        <v>6</v>
      </c>
      <c r="S63" s="120">
        <v>0</v>
      </c>
      <c r="T63" s="126">
        <f>S63/R63</f>
        <v>0</v>
      </c>
      <c r="U63" s="146">
        <f>AVERAGE(F65:K65)</f>
        <v>0</v>
      </c>
      <c r="V63" s="125">
        <f>STDEV(F65:K65)</f>
        <v>0</v>
      </c>
      <c r="W63" s="146">
        <f>MEDIAN(F65:K65)</f>
        <v>0</v>
      </c>
      <c r="X63" s="123"/>
    </row>
    <row r="64" spans="1:24" s="116" customFormat="1" ht="18">
      <c r="A64" s="213"/>
      <c r="B64" s="123"/>
      <c r="C64" s="123"/>
      <c r="D64" s="123"/>
      <c r="E64" s="131" t="s">
        <v>16580</v>
      </c>
      <c r="F64" s="125">
        <v>0</v>
      </c>
      <c r="G64" s="125">
        <v>0</v>
      </c>
      <c r="H64" s="125">
        <v>0</v>
      </c>
      <c r="I64" s="125">
        <v>0</v>
      </c>
      <c r="J64" s="125">
        <v>0</v>
      </c>
      <c r="K64" s="125">
        <v>0</v>
      </c>
      <c r="L64" s="127">
        <v>0</v>
      </c>
      <c r="M64" s="127">
        <v>0</v>
      </c>
      <c r="N64" s="127">
        <v>0</v>
      </c>
      <c r="O64" s="127">
        <v>0</v>
      </c>
      <c r="P64" s="127">
        <v>0</v>
      </c>
      <c r="Q64" s="128">
        <v>0</v>
      </c>
      <c r="R64" s="134"/>
      <c r="S64" s="120"/>
      <c r="T64" s="120"/>
      <c r="U64" s="146"/>
      <c r="V64" s="120"/>
      <c r="W64" s="146"/>
      <c r="X64" s="123"/>
    </row>
    <row r="65" spans="1:24" s="116" customFormat="1" ht="18">
      <c r="A65" s="213"/>
      <c r="B65" s="123"/>
      <c r="C65" s="123"/>
      <c r="D65" s="123"/>
      <c r="E65" s="135" t="s">
        <v>16581</v>
      </c>
      <c r="F65" s="125">
        <f>1000*F64/$E63</f>
        <v>0</v>
      </c>
      <c r="G65" s="125">
        <f t="shared" ref="G65:K65" si="38">1000*G64/$E63</f>
        <v>0</v>
      </c>
      <c r="H65" s="125">
        <f t="shared" si="38"/>
        <v>0</v>
      </c>
      <c r="I65" s="125">
        <f t="shared" si="38"/>
        <v>0</v>
      </c>
      <c r="J65" s="125">
        <f t="shared" si="38"/>
        <v>0</v>
      </c>
      <c r="K65" s="125">
        <f t="shared" si="38"/>
        <v>0</v>
      </c>
      <c r="L65" s="127">
        <f>1000*L64/$E63</f>
        <v>0</v>
      </c>
      <c r="M65" s="127">
        <f t="shared" ref="M65:Q65" si="39">1000*M64/$E63</f>
        <v>0</v>
      </c>
      <c r="N65" s="127">
        <f t="shared" si="39"/>
        <v>0</v>
      </c>
      <c r="O65" s="127">
        <f t="shared" si="39"/>
        <v>0</v>
      </c>
      <c r="P65" s="127">
        <f t="shared" si="39"/>
        <v>0</v>
      </c>
      <c r="Q65" s="127">
        <f t="shared" si="39"/>
        <v>0</v>
      </c>
      <c r="R65" s="134"/>
      <c r="S65" s="120"/>
      <c r="T65" s="120"/>
      <c r="U65" s="146"/>
      <c r="V65" s="120"/>
      <c r="W65" s="146"/>
      <c r="X65" s="123"/>
    </row>
    <row r="66" spans="1:24" s="116" customFormat="1" ht="18">
      <c r="A66" s="213"/>
      <c r="B66" s="123" t="s">
        <v>16503</v>
      </c>
      <c r="C66" s="123">
        <v>99.4</v>
      </c>
      <c r="D66" s="123">
        <v>5</v>
      </c>
      <c r="E66" s="124">
        <f>(D66*C66)</f>
        <v>497</v>
      </c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3"/>
      <c r="R66" s="120">
        <v>6</v>
      </c>
      <c r="S66" s="120">
        <v>0</v>
      </c>
      <c r="T66" s="126">
        <f>S66/R66</f>
        <v>0</v>
      </c>
      <c r="U66" s="146">
        <f>AVERAGE(F68:K68)</f>
        <v>0</v>
      </c>
      <c r="V66" s="125">
        <f>STDEV(F68:K68)</f>
        <v>0</v>
      </c>
      <c r="W66" s="146">
        <f>MEDIAN(F68:K68)</f>
        <v>0</v>
      </c>
      <c r="X66" s="123"/>
    </row>
    <row r="67" spans="1:24" s="116" customFormat="1" ht="18">
      <c r="A67" s="213"/>
      <c r="B67" s="123"/>
      <c r="C67" s="123"/>
      <c r="D67" s="123"/>
      <c r="E67" s="131" t="s">
        <v>16580</v>
      </c>
      <c r="F67" s="125">
        <v>0</v>
      </c>
      <c r="G67" s="125">
        <v>0</v>
      </c>
      <c r="H67" s="125">
        <v>0</v>
      </c>
      <c r="I67" s="125">
        <v>0</v>
      </c>
      <c r="J67" s="125">
        <v>0</v>
      </c>
      <c r="K67" s="125">
        <v>0</v>
      </c>
      <c r="L67" s="127">
        <v>0</v>
      </c>
      <c r="M67" s="127">
        <v>0</v>
      </c>
      <c r="N67" s="127">
        <v>0</v>
      </c>
      <c r="O67" s="127">
        <v>0</v>
      </c>
      <c r="P67" s="127">
        <v>0</v>
      </c>
      <c r="Q67" s="128">
        <v>0</v>
      </c>
      <c r="R67" s="134"/>
      <c r="S67" s="120"/>
      <c r="T67" s="120"/>
      <c r="U67" s="146"/>
      <c r="V67" s="120"/>
      <c r="W67" s="146"/>
      <c r="X67" s="123"/>
    </row>
    <row r="68" spans="1:24" s="116" customFormat="1" ht="18">
      <c r="A68" s="213"/>
      <c r="B68" s="123"/>
      <c r="C68" s="123"/>
      <c r="D68" s="123"/>
      <c r="E68" s="135" t="s">
        <v>16581</v>
      </c>
      <c r="F68" s="125">
        <f>1000*F67/$E66</f>
        <v>0</v>
      </c>
      <c r="G68" s="125">
        <f t="shared" ref="G68:K68" si="40">1000*G67/$E66</f>
        <v>0</v>
      </c>
      <c r="H68" s="125">
        <f t="shared" si="40"/>
        <v>0</v>
      </c>
      <c r="I68" s="125">
        <f t="shared" si="40"/>
        <v>0</v>
      </c>
      <c r="J68" s="125">
        <f t="shared" si="40"/>
        <v>0</v>
      </c>
      <c r="K68" s="125">
        <f t="shared" si="40"/>
        <v>0</v>
      </c>
      <c r="L68" s="127">
        <f>1000*L67/$E66</f>
        <v>0</v>
      </c>
      <c r="M68" s="127">
        <f t="shared" ref="M68:Q68" si="41">1000*M67/$E66</f>
        <v>0</v>
      </c>
      <c r="N68" s="127">
        <f t="shared" si="41"/>
        <v>0</v>
      </c>
      <c r="O68" s="127">
        <f t="shared" si="41"/>
        <v>0</v>
      </c>
      <c r="P68" s="127">
        <f t="shared" si="41"/>
        <v>0</v>
      </c>
      <c r="Q68" s="127">
        <f t="shared" si="41"/>
        <v>0</v>
      </c>
      <c r="R68" s="134"/>
      <c r="S68" s="120"/>
      <c r="T68" s="120"/>
      <c r="U68" s="146"/>
      <c r="V68" s="120"/>
      <c r="W68" s="146"/>
      <c r="X68" s="123"/>
    </row>
    <row r="69" spans="1:24" s="116" customFormat="1" ht="18">
      <c r="A69" s="213"/>
      <c r="B69" s="123" t="s">
        <v>16505</v>
      </c>
      <c r="C69" s="123">
        <v>438.05</v>
      </c>
      <c r="D69" s="123">
        <v>5</v>
      </c>
      <c r="E69" s="124">
        <f>(D69*C69)</f>
        <v>2190.25</v>
      </c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3"/>
      <c r="R69" s="120">
        <v>6</v>
      </c>
      <c r="S69" s="120">
        <v>0</v>
      </c>
      <c r="T69" s="126">
        <f>S69/R69</f>
        <v>0</v>
      </c>
      <c r="U69" s="146">
        <f>AVERAGE(F71:K71)</f>
        <v>0</v>
      </c>
      <c r="V69" s="125">
        <f>STDEV(F71:K71)</f>
        <v>0</v>
      </c>
      <c r="W69" s="146">
        <f>MEDIAN(F71:K71)</f>
        <v>0</v>
      </c>
      <c r="X69" s="123"/>
    </row>
    <row r="70" spans="1:24" s="116" customFormat="1" ht="18">
      <c r="A70" s="213"/>
      <c r="B70" s="123"/>
      <c r="C70" s="123"/>
      <c r="D70" s="123"/>
      <c r="E70" s="131" t="s">
        <v>16580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5">
        <v>0</v>
      </c>
      <c r="L70" s="127">
        <v>0</v>
      </c>
      <c r="M70" s="127">
        <v>0</v>
      </c>
      <c r="N70" s="127">
        <v>0</v>
      </c>
      <c r="O70" s="127">
        <v>0</v>
      </c>
      <c r="P70" s="127">
        <v>0</v>
      </c>
      <c r="Q70" s="128">
        <v>0</v>
      </c>
      <c r="R70" s="134"/>
      <c r="S70" s="120"/>
      <c r="T70" s="120"/>
      <c r="U70" s="146"/>
      <c r="V70" s="120"/>
      <c r="W70" s="146"/>
      <c r="X70" s="123"/>
    </row>
    <row r="71" spans="1:24" s="116" customFormat="1" ht="18">
      <c r="A71" s="213"/>
      <c r="B71" s="123"/>
      <c r="C71" s="123"/>
      <c r="D71" s="123"/>
      <c r="E71" s="135" t="s">
        <v>16581</v>
      </c>
      <c r="F71" s="125">
        <f>1000*F70/$E69</f>
        <v>0</v>
      </c>
      <c r="G71" s="125">
        <f t="shared" ref="G71:K71" si="42">1000*G70/$E69</f>
        <v>0</v>
      </c>
      <c r="H71" s="125">
        <f t="shared" si="42"/>
        <v>0</v>
      </c>
      <c r="I71" s="125">
        <f t="shared" si="42"/>
        <v>0</v>
      </c>
      <c r="J71" s="125">
        <f t="shared" si="42"/>
        <v>0</v>
      </c>
      <c r="K71" s="125">
        <f t="shared" si="42"/>
        <v>0</v>
      </c>
      <c r="L71" s="127">
        <f>1000*L70/$E69</f>
        <v>0</v>
      </c>
      <c r="M71" s="127">
        <f t="shared" ref="M71:Q71" si="43">1000*M70/$E69</f>
        <v>0</v>
      </c>
      <c r="N71" s="127">
        <f t="shared" si="43"/>
        <v>0</v>
      </c>
      <c r="O71" s="127">
        <f t="shared" si="43"/>
        <v>0</v>
      </c>
      <c r="P71" s="127">
        <f t="shared" si="43"/>
        <v>0</v>
      </c>
      <c r="Q71" s="127">
        <f t="shared" si="43"/>
        <v>0</v>
      </c>
      <c r="R71" s="134"/>
      <c r="S71" s="120"/>
      <c r="T71" s="120"/>
      <c r="U71" s="146"/>
      <c r="V71" s="120"/>
      <c r="W71" s="146"/>
      <c r="X71" s="123"/>
    </row>
    <row r="72" spans="1:24" s="116" customFormat="1" ht="18">
      <c r="A72" s="213"/>
      <c r="B72" s="123" t="s">
        <v>16508</v>
      </c>
      <c r="C72" s="123">
        <v>165</v>
      </c>
      <c r="D72" s="123">
        <v>5</v>
      </c>
      <c r="E72" s="124">
        <f>(D72*C72)</f>
        <v>825</v>
      </c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3"/>
      <c r="R72" s="120">
        <v>6</v>
      </c>
      <c r="S72" s="120">
        <v>0</v>
      </c>
      <c r="T72" s="126">
        <f>S72/R72</f>
        <v>0</v>
      </c>
      <c r="U72" s="146">
        <f>AVERAGE(F74:K74)</f>
        <v>0</v>
      </c>
      <c r="V72" s="125">
        <f>STDEV(F74:K74)</f>
        <v>0</v>
      </c>
      <c r="W72" s="146">
        <f>MEDIAN(F74:K74)</f>
        <v>0</v>
      </c>
      <c r="X72" s="123"/>
    </row>
    <row r="73" spans="1:24" s="116" customFormat="1" ht="18">
      <c r="A73" s="213"/>
      <c r="B73" s="123"/>
      <c r="C73" s="123"/>
      <c r="D73" s="123"/>
      <c r="E73" s="131" t="s">
        <v>16580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5">
        <v>0</v>
      </c>
      <c r="L73" s="127">
        <v>0</v>
      </c>
      <c r="M73" s="127">
        <v>0</v>
      </c>
      <c r="N73" s="127">
        <v>0</v>
      </c>
      <c r="O73" s="127">
        <v>0</v>
      </c>
      <c r="P73" s="127">
        <v>0</v>
      </c>
      <c r="Q73" s="128">
        <v>0</v>
      </c>
      <c r="R73" s="134"/>
      <c r="S73" s="120"/>
      <c r="T73" s="120"/>
      <c r="U73" s="146"/>
      <c r="V73" s="120"/>
      <c r="W73" s="146"/>
      <c r="X73" s="123"/>
    </row>
    <row r="74" spans="1:24" s="116" customFormat="1" ht="18">
      <c r="A74" s="213"/>
      <c r="B74" s="123"/>
      <c r="C74" s="123"/>
      <c r="D74" s="123"/>
      <c r="E74" s="135" t="s">
        <v>16581</v>
      </c>
      <c r="F74" s="125">
        <f>1000*F73/$E72</f>
        <v>0</v>
      </c>
      <c r="G74" s="125">
        <f t="shared" ref="G74:K74" si="44">1000*G73/$E72</f>
        <v>0</v>
      </c>
      <c r="H74" s="125">
        <f t="shared" si="44"/>
        <v>0</v>
      </c>
      <c r="I74" s="125">
        <f t="shared" si="44"/>
        <v>0</v>
      </c>
      <c r="J74" s="125">
        <f t="shared" si="44"/>
        <v>0</v>
      </c>
      <c r="K74" s="125">
        <f t="shared" si="44"/>
        <v>0</v>
      </c>
      <c r="L74" s="127">
        <f>1000*L73/$E72</f>
        <v>0</v>
      </c>
      <c r="M74" s="127">
        <f t="shared" ref="M74:Q74" si="45">1000*M73/$E72</f>
        <v>0</v>
      </c>
      <c r="N74" s="127">
        <f t="shared" si="45"/>
        <v>0</v>
      </c>
      <c r="O74" s="127">
        <f t="shared" si="45"/>
        <v>0</v>
      </c>
      <c r="P74" s="127">
        <f t="shared" si="45"/>
        <v>0</v>
      </c>
      <c r="Q74" s="127">
        <f t="shared" si="45"/>
        <v>0</v>
      </c>
      <c r="R74" s="134"/>
      <c r="S74" s="120"/>
      <c r="T74" s="120"/>
      <c r="U74" s="146"/>
      <c r="V74" s="120"/>
      <c r="W74" s="146"/>
      <c r="X74" s="123"/>
    </row>
    <row r="75" spans="1:24" s="116" customFormat="1" ht="18">
      <c r="A75" s="213"/>
      <c r="B75" s="123" t="s">
        <v>16507</v>
      </c>
      <c r="C75" s="123">
        <v>459.45</v>
      </c>
      <c r="D75" s="123">
        <v>5</v>
      </c>
      <c r="E75" s="124">
        <f>(D75*C75)</f>
        <v>2297.25</v>
      </c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3"/>
      <c r="R75" s="120">
        <v>6</v>
      </c>
      <c r="S75" s="120">
        <v>0</v>
      </c>
      <c r="T75" s="126">
        <f>S75/R75</f>
        <v>0</v>
      </c>
      <c r="U75" s="146">
        <f>AVERAGE(F77:K77)</f>
        <v>0</v>
      </c>
      <c r="V75" s="125">
        <f>STDEV(F77:K77)</f>
        <v>0</v>
      </c>
      <c r="W75" s="146">
        <f>MEDIAN(F77:K77)</f>
        <v>0</v>
      </c>
      <c r="X75" s="123"/>
    </row>
    <row r="76" spans="1:24" s="116" customFormat="1" ht="18">
      <c r="A76" s="213"/>
      <c r="B76" s="123"/>
      <c r="C76" s="123"/>
      <c r="D76" s="123"/>
      <c r="E76" s="131" t="s">
        <v>16580</v>
      </c>
      <c r="F76" s="125">
        <v>0</v>
      </c>
      <c r="G76" s="125">
        <v>0</v>
      </c>
      <c r="H76" s="125">
        <v>0</v>
      </c>
      <c r="I76" s="125">
        <v>0</v>
      </c>
      <c r="J76" s="125">
        <v>0</v>
      </c>
      <c r="K76" s="125">
        <v>0</v>
      </c>
      <c r="L76" s="127">
        <v>0</v>
      </c>
      <c r="M76" s="127">
        <v>0</v>
      </c>
      <c r="N76" s="127">
        <v>0</v>
      </c>
      <c r="O76" s="127">
        <v>0</v>
      </c>
      <c r="P76" s="127">
        <v>0</v>
      </c>
      <c r="Q76" s="128">
        <v>0</v>
      </c>
      <c r="R76" s="134"/>
      <c r="S76" s="120"/>
      <c r="T76" s="120"/>
      <c r="U76" s="146"/>
      <c r="V76" s="120"/>
      <c r="W76" s="146"/>
      <c r="X76" s="123"/>
    </row>
    <row r="77" spans="1:24" s="116" customFormat="1" ht="18">
      <c r="A77" s="213"/>
      <c r="B77" s="123"/>
      <c r="C77" s="123"/>
      <c r="D77" s="123"/>
      <c r="E77" s="135" t="s">
        <v>16581</v>
      </c>
      <c r="F77" s="125">
        <f>1000*F76/$E75</f>
        <v>0</v>
      </c>
      <c r="G77" s="125">
        <f t="shared" ref="G77:K77" si="46">1000*G76/$E75</f>
        <v>0</v>
      </c>
      <c r="H77" s="125">
        <f t="shared" si="46"/>
        <v>0</v>
      </c>
      <c r="I77" s="125">
        <f t="shared" si="46"/>
        <v>0</v>
      </c>
      <c r="J77" s="125">
        <f t="shared" si="46"/>
        <v>0</v>
      </c>
      <c r="K77" s="125">
        <f t="shared" si="46"/>
        <v>0</v>
      </c>
      <c r="L77" s="127">
        <f>1000*L76/$E75</f>
        <v>0</v>
      </c>
      <c r="M77" s="127">
        <f t="shared" ref="M77:Q77" si="47">1000*M76/$E75</f>
        <v>0</v>
      </c>
      <c r="N77" s="127">
        <f t="shared" si="47"/>
        <v>0</v>
      </c>
      <c r="O77" s="127">
        <f t="shared" si="47"/>
        <v>0</v>
      </c>
      <c r="P77" s="127">
        <f t="shared" si="47"/>
        <v>0</v>
      </c>
      <c r="Q77" s="127">
        <f t="shared" si="47"/>
        <v>0</v>
      </c>
      <c r="R77" s="134"/>
      <c r="S77" s="120"/>
      <c r="T77" s="120"/>
      <c r="U77" s="146"/>
      <c r="V77" s="120"/>
      <c r="W77" s="146"/>
      <c r="X77" s="123"/>
    </row>
    <row r="78" spans="1:24" s="116" customFormat="1" ht="18">
      <c r="A78" s="213"/>
      <c r="B78" s="123" t="s">
        <v>16585</v>
      </c>
      <c r="C78" s="123">
        <v>507.6</v>
      </c>
      <c r="D78" s="123">
        <v>5</v>
      </c>
      <c r="E78" s="124">
        <f>(D78*C78)</f>
        <v>2538</v>
      </c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3"/>
      <c r="R78" s="120">
        <v>6</v>
      </c>
      <c r="S78" s="120">
        <v>0</v>
      </c>
      <c r="T78" s="126">
        <f>S78/R78</f>
        <v>0</v>
      </c>
      <c r="U78" s="146">
        <f>AVERAGE(F80:K80)</f>
        <v>0</v>
      </c>
      <c r="V78" s="125">
        <f>STDEV(F80:K80)</f>
        <v>0</v>
      </c>
      <c r="W78" s="146">
        <f>MEDIAN(F80:K80)</f>
        <v>0</v>
      </c>
      <c r="X78" s="123"/>
    </row>
    <row r="79" spans="1:24" s="116" customFormat="1" ht="18">
      <c r="A79" s="213"/>
      <c r="B79" s="123"/>
      <c r="C79" s="123"/>
      <c r="D79" s="123"/>
      <c r="E79" s="131" t="s">
        <v>16580</v>
      </c>
      <c r="F79" s="125">
        <v>0</v>
      </c>
      <c r="G79" s="125">
        <v>0</v>
      </c>
      <c r="H79" s="125">
        <v>0</v>
      </c>
      <c r="I79" s="125">
        <v>0</v>
      </c>
      <c r="J79" s="125">
        <v>0</v>
      </c>
      <c r="K79" s="125">
        <v>0</v>
      </c>
      <c r="L79" s="127">
        <v>0</v>
      </c>
      <c r="M79" s="127">
        <v>0</v>
      </c>
      <c r="N79" s="127">
        <v>0</v>
      </c>
      <c r="O79" s="127">
        <v>0</v>
      </c>
      <c r="P79" s="127">
        <v>0</v>
      </c>
      <c r="Q79" s="128">
        <v>0</v>
      </c>
      <c r="R79" s="134"/>
      <c r="S79" s="120"/>
      <c r="T79" s="120"/>
      <c r="U79" s="146"/>
      <c r="V79" s="120"/>
      <c r="W79" s="146"/>
      <c r="X79" s="123"/>
    </row>
    <row r="80" spans="1:24" s="116" customFormat="1" ht="18">
      <c r="A80" s="213"/>
      <c r="B80" s="123"/>
      <c r="C80" s="123"/>
      <c r="D80" s="123"/>
      <c r="E80" s="135" t="s">
        <v>16581</v>
      </c>
      <c r="F80" s="125">
        <f>1000*F79/$E78</f>
        <v>0</v>
      </c>
      <c r="G80" s="125">
        <f t="shared" ref="G80:K80" si="48">1000*G79/$E78</f>
        <v>0</v>
      </c>
      <c r="H80" s="125">
        <f t="shared" si="48"/>
        <v>0</v>
      </c>
      <c r="I80" s="125">
        <f t="shared" si="48"/>
        <v>0</v>
      </c>
      <c r="J80" s="125">
        <f t="shared" si="48"/>
        <v>0</v>
      </c>
      <c r="K80" s="125">
        <f t="shared" si="48"/>
        <v>0</v>
      </c>
      <c r="L80" s="127">
        <f>1000*L79/$E78</f>
        <v>0</v>
      </c>
      <c r="M80" s="127">
        <f t="shared" ref="M80:Q80" si="49">1000*M79/$E78</f>
        <v>0</v>
      </c>
      <c r="N80" s="127">
        <f t="shared" si="49"/>
        <v>0</v>
      </c>
      <c r="O80" s="127">
        <f t="shared" si="49"/>
        <v>0</v>
      </c>
      <c r="P80" s="127">
        <f t="shared" si="49"/>
        <v>0</v>
      </c>
      <c r="Q80" s="127">
        <f t="shared" si="49"/>
        <v>0</v>
      </c>
      <c r="R80" s="134"/>
      <c r="S80" s="120"/>
      <c r="T80" s="120"/>
      <c r="U80" s="146"/>
      <c r="V80" s="120"/>
      <c r="W80" s="146"/>
      <c r="X80" s="123"/>
    </row>
    <row r="81" spans="1:24" s="116" customFormat="1" ht="18">
      <c r="A81" s="213"/>
      <c r="B81" s="123" t="s">
        <v>16506</v>
      </c>
      <c r="C81" s="123">
        <v>172</v>
      </c>
      <c r="D81" s="123">
        <v>5</v>
      </c>
      <c r="E81" s="124">
        <f>(D81*C81)</f>
        <v>860</v>
      </c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3"/>
      <c r="R81" s="120">
        <v>6</v>
      </c>
      <c r="S81" s="120">
        <v>0</v>
      </c>
      <c r="T81" s="126">
        <f>S81/R81</f>
        <v>0</v>
      </c>
      <c r="U81" s="146">
        <f>AVERAGE(F83:K83)</f>
        <v>0</v>
      </c>
      <c r="V81" s="125">
        <f>STDEV(F83:K83)</f>
        <v>0</v>
      </c>
      <c r="W81" s="146">
        <f>MEDIAN(F83:K83)</f>
        <v>0</v>
      </c>
      <c r="X81" s="123"/>
    </row>
    <row r="82" spans="1:24" s="116" customFormat="1" ht="18">
      <c r="A82" s="213"/>
      <c r="B82" s="123"/>
      <c r="C82" s="123"/>
      <c r="D82" s="123"/>
      <c r="E82" s="131" t="s">
        <v>16580</v>
      </c>
      <c r="F82" s="125">
        <v>0</v>
      </c>
      <c r="G82" s="125">
        <v>0</v>
      </c>
      <c r="H82" s="125">
        <v>0</v>
      </c>
      <c r="I82" s="125">
        <v>0</v>
      </c>
      <c r="J82" s="125">
        <v>0</v>
      </c>
      <c r="K82" s="125">
        <v>0</v>
      </c>
      <c r="L82" s="127">
        <v>0</v>
      </c>
      <c r="M82" s="127">
        <v>0</v>
      </c>
      <c r="N82" s="127">
        <v>0</v>
      </c>
      <c r="O82" s="127">
        <v>0</v>
      </c>
      <c r="P82" s="127">
        <v>0</v>
      </c>
      <c r="Q82" s="128">
        <v>0</v>
      </c>
      <c r="R82" s="134"/>
      <c r="S82" s="120"/>
      <c r="T82" s="120"/>
      <c r="U82" s="146"/>
      <c r="V82" s="120"/>
      <c r="W82" s="146"/>
      <c r="X82" s="123"/>
    </row>
    <row r="83" spans="1:24" s="116" customFormat="1" ht="18">
      <c r="A83" s="214"/>
      <c r="B83" s="123"/>
      <c r="C83" s="123"/>
      <c r="D83" s="123"/>
      <c r="E83" s="135" t="s">
        <v>16581</v>
      </c>
      <c r="F83" s="125">
        <f>1000*F82/$E81</f>
        <v>0</v>
      </c>
      <c r="G83" s="125">
        <f t="shared" ref="G83:K83" si="50">1000*G82/$E81</f>
        <v>0</v>
      </c>
      <c r="H83" s="125">
        <f t="shared" si="50"/>
        <v>0</v>
      </c>
      <c r="I83" s="125">
        <f t="shared" si="50"/>
        <v>0</v>
      </c>
      <c r="J83" s="125">
        <f t="shared" si="50"/>
        <v>0</v>
      </c>
      <c r="K83" s="125">
        <f t="shared" si="50"/>
        <v>0</v>
      </c>
      <c r="L83" s="127">
        <f>1000*L82/$E81</f>
        <v>0</v>
      </c>
      <c r="M83" s="127">
        <f t="shared" ref="M83:Q83" si="51">1000*M82/$E81</f>
        <v>0</v>
      </c>
      <c r="N83" s="127">
        <f t="shared" si="51"/>
        <v>0</v>
      </c>
      <c r="O83" s="127">
        <f t="shared" si="51"/>
        <v>0</v>
      </c>
      <c r="P83" s="127">
        <f t="shared" si="51"/>
        <v>0</v>
      </c>
      <c r="Q83" s="127">
        <f t="shared" si="51"/>
        <v>0</v>
      </c>
      <c r="R83" s="134"/>
      <c r="S83" s="120"/>
      <c r="T83" s="120"/>
      <c r="U83" s="146"/>
      <c r="V83" s="120"/>
      <c r="W83" s="146"/>
      <c r="X83" s="123"/>
    </row>
    <row r="84" spans="1:24" s="217" customFormat="1" ht="18">
      <c r="A84" s="215"/>
      <c r="B84" s="216"/>
      <c r="C84" s="216"/>
      <c r="D84" s="216"/>
      <c r="E84" s="216"/>
      <c r="F84" s="216"/>
      <c r="G84" s="216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  <c r="X84" s="216"/>
    </row>
    <row r="85" spans="1:24" s="116" customFormat="1" ht="60" customHeight="1">
      <c r="A85" s="212" t="s">
        <v>16470</v>
      </c>
      <c r="B85" s="123" t="s">
        <v>16586</v>
      </c>
      <c r="C85" s="123">
        <v>325.35000000000002</v>
      </c>
      <c r="D85" s="123">
        <v>5</v>
      </c>
      <c r="E85" s="124">
        <f>(D85*C85)</f>
        <v>1626.75</v>
      </c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3"/>
      <c r="R85" s="120">
        <v>6</v>
      </c>
      <c r="S85" s="120">
        <v>0</v>
      </c>
      <c r="T85" s="126">
        <f>S85/R85</f>
        <v>0</v>
      </c>
      <c r="U85" s="146">
        <f>AVERAGE(F87:K87)</f>
        <v>0</v>
      </c>
      <c r="V85" s="125">
        <f>STDEV(F87:K87)</f>
        <v>0</v>
      </c>
      <c r="W85" s="146">
        <f>MEDIAN(F87:K87)</f>
        <v>0</v>
      </c>
      <c r="X85" s="123"/>
    </row>
    <row r="86" spans="1:24" s="116" customFormat="1" ht="18">
      <c r="A86" s="213"/>
      <c r="B86" s="123"/>
      <c r="C86" s="123"/>
      <c r="D86" s="123"/>
      <c r="E86" s="131" t="s">
        <v>16580</v>
      </c>
      <c r="F86" s="125">
        <v>0</v>
      </c>
      <c r="G86" s="125">
        <v>0</v>
      </c>
      <c r="H86" s="125">
        <v>0</v>
      </c>
      <c r="I86" s="125">
        <v>0</v>
      </c>
      <c r="J86" s="125">
        <v>0</v>
      </c>
      <c r="K86" s="125">
        <v>0</v>
      </c>
      <c r="L86" s="127">
        <v>0</v>
      </c>
      <c r="M86" s="127">
        <v>0</v>
      </c>
      <c r="N86" s="127">
        <v>0</v>
      </c>
      <c r="O86" s="127">
        <v>0</v>
      </c>
      <c r="P86" s="127">
        <v>0</v>
      </c>
      <c r="Q86" s="128">
        <v>0</v>
      </c>
      <c r="R86" s="134"/>
      <c r="S86" s="120"/>
      <c r="T86" s="120"/>
      <c r="U86" s="146"/>
      <c r="V86" s="120"/>
      <c r="W86" s="146"/>
      <c r="X86" s="123"/>
    </row>
    <row r="87" spans="1:24" s="116" customFormat="1" ht="18">
      <c r="A87" s="213"/>
      <c r="B87" s="123"/>
      <c r="C87" s="123"/>
      <c r="D87" s="123"/>
      <c r="E87" s="135" t="s">
        <v>16581</v>
      </c>
      <c r="F87" s="125">
        <f>1000*F86/$E85</f>
        <v>0</v>
      </c>
      <c r="G87" s="125">
        <f t="shared" ref="G87:K87" si="52">1000*G86/$E85</f>
        <v>0</v>
      </c>
      <c r="H87" s="125">
        <f t="shared" si="52"/>
        <v>0</v>
      </c>
      <c r="I87" s="125">
        <f t="shared" si="52"/>
        <v>0</v>
      </c>
      <c r="J87" s="125">
        <f t="shared" si="52"/>
        <v>0</v>
      </c>
      <c r="K87" s="125">
        <f t="shared" si="52"/>
        <v>0</v>
      </c>
      <c r="L87" s="127">
        <f>1000*L86/$E85</f>
        <v>0</v>
      </c>
      <c r="M87" s="127">
        <f t="shared" ref="M87:Q87" si="53">1000*M86/$E85</f>
        <v>0</v>
      </c>
      <c r="N87" s="127">
        <f t="shared" si="53"/>
        <v>0</v>
      </c>
      <c r="O87" s="127">
        <f t="shared" si="53"/>
        <v>0</v>
      </c>
      <c r="P87" s="127">
        <f t="shared" si="53"/>
        <v>0</v>
      </c>
      <c r="Q87" s="127">
        <f t="shared" si="53"/>
        <v>0</v>
      </c>
      <c r="R87" s="134"/>
      <c r="S87" s="120"/>
      <c r="T87" s="120"/>
      <c r="U87" s="146"/>
      <c r="V87" s="120"/>
      <c r="W87" s="146"/>
      <c r="X87" s="123"/>
    </row>
    <row r="88" spans="1:24" s="116" customFormat="1" ht="18">
      <c r="A88" s="213"/>
      <c r="B88" s="123" t="s">
        <v>16511</v>
      </c>
      <c r="C88" s="123">
        <v>210.6</v>
      </c>
      <c r="D88" s="123">
        <v>5</v>
      </c>
      <c r="E88" s="124">
        <f>(D88*C88)</f>
        <v>1053</v>
      </c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3"/>
      <c r="R88" s="120">
        <v>6</v>
      </c>
      <c r="S88" s="120">
        <v>0</v>
      </c>
      <c r="T88" s="126">
        <f>S88/R88</f>
        <v>0</v>
      </c>
      <c r="U88" s="146">
        <f>AVERAGE(F90:K90)</f>
        <v>0</v>
      </c>
      <c r="V88" s="125">
        <f>STDEV(F90:K90)</f>
        <v>0</v>
      </c>
      <c r="W88" s="146">
        <f>MEDIAN(F90:K90)</f>
        <v>0</v>
      </c>
      <c r="X88" s="123"/>
    </row>
    <row r="89" spans="1:24" s="116" customFormat="1" ht="18">
      <c r="A89" s="213"/>
      <c r="B89" s="123"/>
      <c r="C89" s="123"/>
      <c r="D89" s="123"/>
      <c r="E89" s="131" t="s">
        <v>16580</v>
      </c>
      <c r="F89" s="125">
        <v>0</v>
      </c>
      <c r="G89" s="125">
        <v>0</v>
      </c>
      <c r="H89" s="125">
        <v>0</v>
      </c>
      <c r="I89" s="125">
        <v>0</v>
      </c>
      <c r="J89" s="125">
        <v>0</v>
      </c>
      <c r="K89" s="125">
        <v>0</v>
      </c>
      <c r="L89" s="127">
        <v>0</v>
      </c>
      <c r="M89" s="127">
        <v>0</v>
      </c>
      <c r="N89" s="127">
        <v>0</v>
      </c>
      <c r="O89" s="127">
        <v>0</v>
      </c>
      <c r="P89" s="127">
        <v>0</v>
      </c>
      <c r="Q89" s="128">
        <v>0</v>
      </c>
      <c r="R89" s="134"/>
      <c r="S89" s="120"/>
      <c r="T89" s="120"/>
      <c r="U89" s="146"/>
      <c r="V89" s="120"/>
      <c r="W89" s="146"/>
      <c r="X89" s="123"/>
    </row>
    <row r="90" spans="1:24" s="116" customFormat="1" ht="18">
      <c r="A90" s="213"/>
      <c r="B90" s="123"/>
      <c r="C90" s="123"/>
      <c r="D90" s="123"/>
      <c r="E90" s="135" t="s">
        <v>16581</v>
      </c>
      <c r="F90" s="125">
        <f>1000*F89/$E88</f>
        <v>0</v>
      </c>
      <c r="G90" s="125">
        <f t="shared" ref="G90:K90" si="54">1000*G89/$E88</f>
        <v>0</v>
      </c>
      <c r="H90" s="125">
        <f t="shared" si="54"/>
        <v>0</v>
      </c>
      <c r="I90" s="125">
        <f t="shared" si="54"/>
        <v>0</v>
      </c>
      <c r="J90" s="125">
        <f t="shared" si="54"/>
        <v>0</v>
      </c>
      <c r="K90" s="125">
        <f t="shared" si="54"/>
        <v>0</v>
      </c>
      <c r="L90" s="127">
        <f>1000*L89/$E88</f>
        <v>0</v>
      </c>
      <c r="M90" s="127">
        <f t="shared" ref="M90:Q90" si="55">1000*M89/$E88</f>
        <v>0</v>
      </c>
      <c r="N90" s="127">
        <f t="shared" si="55"/>
        <v>0</v>
      </c>
      <c r="O90" s="127">
        <f t="shared" si="55"/>
        <v>0</v>
      </c>
      <c r="P90" s="127">
        <f t="shared" si="55"/>
        <v>0</v>
      </c>
      <c r="Q90" s="127">
        <f t="shared" si="55"/>
        <v>0</v>
      </c>
      <c r="R90" s="134"/>
      <c r="S90" s="120"/>
      <c r="T90" s="120"/>
      <c r="U90" s="146"/>
      <c r="V90" s="120"/>
      <c r="W90" s="146"/>
      <c r="X90" s="123"/>
    </row>
    <row r="91" spans="1:24" s="116" customFormat="1" ht="18">
      <c r="A91" s="213"/>
      <c r="B91" s="123" t="s">
        <v>16512</v>
      </c>
      <c r="C91" s="123">
        <v>300.39999999999998</v>
      </c>
      <c r="D91" s="123">
        <v>5</v>
      </c>
      <c r="E91" s="124">
        <f>(D91*C91)</f>
        <v>1502</v>
      </c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3"/>
      <c r="R91" s="120">
        <v>6</v>
      </c>
      <c r="S91" s="120">
        <v>0</v>
      </c>
      <c r="T91" s="126">
        <f>S91/R91</f>
        <v>0</v>
      </c>
      <c r="U91" s="146">
        <f>AVERAGE(F93:K93)</f>
        <v>0</v>
      </c>
      <c r="V91" s="125">
        <f>STDEV(F93:K93)</f>
        <v>0</v>
      </c>
      <c r="W91" s="146">
        <f>MEDIAN(F93:K93)</f>
        <v>0</v>
      </c>
      <c r="X91" s="123"/>
    </row>
    <row r="92" spans="1:24" s="116" customFormat="1" ht="18">
      <c r="A92" s="213"/>
      <c r="B92" s="123"/>
      <c r="C92" s="123"/>
      <c r="D92" s="123"/>
      <c r="E92" s="131" t="s">
        <v>16580</v>
      </c>
      <c r="F92" s="125">
        <v>0</v>
      </c>
      <c r="G92" s="125">
        <v>0</v>
      </c>
      <c r="H92" s="125">
        <v>0</v>
      </c>
      <c r="I92" s="125">
        <v>0</v>
      </c>
      <c r="J92" s="125">
        <v>0</v>
      </c>
      <c r="K92" s="125">
        <v>0</v>
      </c>
      <c r="L92" s="127">
        <v>0</v>
      </c>
      <c r="M92" s="127">
        <v>0</v>
      </c>
      <c r="N92" s="127">
        <v>0</v>
      </c>
      <c r="O92" s="127">
        <v>0</v>
      </c>
      <c r="P92" s="127">
        <v>0</v>
      </c>
      <c r="Q92" s="128">
        <v>0</v>
      </c>
      <c r="R92" s="134"/>
      <c r="S92" s="120"/>
      <c r="T92" s="120"/>
      <c r="U92" s="146"/>
      <c r="V92" s="120"/>
      <c r="W92" s="146"/>
      <c r="X92" s="123"/>
    </row>
    <row r="93" spans="1:24" s="116" customFormat="1" ht="18">
      <c r="A93" s="213"/>
      <c r="B93" s="123"/>
      <c r="C93" s="123"/>
      <c r="D93" s="123"/>
      <c r="E93" s="135" t="s">
        <v>16581</v>
      </c>
      <c r="F93" s="125">
        <f>1000*F92/$E91</f>
        <v>0</v>
      </c>
      <c r="G93" s="125">
        <f t="shared" ref="G93:K93" si="56">1000*G92/$E91</f>
        <v>0</v>
      </c>
      <c r="H93" s="125">
        <f t="shared" si="56"/>
        <v>0</v>
      </c>
      <c r="I93" s="125">
        <f t="shared" si="56"/>
        <v>0</v>
      </c>
      <c r="J93" s="125">
        <f t="shared" si="56"/>
        <v>0</v>
      </c>
      <c r="K93" s="125">
        <f t="shared" si="56"/>
        <v>0</v>
      </c>
      <c r="L93" s="127">
        <f>1000*L92/$E91</f>
        <v>0</v>
      </c>
      <c r="M93" s="127">
        <f t="shared" ref="M93:Q93" si="57">1000*M92/$E91</f>
        <v>0</v>
      </c>
      <c r="N93" s="127">
        <f t="shared" si="57"/>
        <v>0</v>
      </c>
      <c r="O93" s="127">
        <f t="shared" si="57"/>
        <v>0</v>
      </c>
      <c r="P93" s="127">
        <f t="shared" si="57"/>
        <v>0</v>
      </c>
      <c r="Q93" s="127">
        <f t="shared" si="57"/>
        <v>0</v>
      </c>
      <c r="R93" s="134"/>
      <c r="S93" s="120"/>
      <c r="T93" s="120"/>
      <c r="U93" s="146"/>
      <c r="V93" s="120"/>
      <c r="W93" s="146"/>
      <c r="X93" s="123"/>
    </row>
    <row r="94" spans="1:24" s="116" customFormat="1" ht="18">
      <c r="A94" s="213"/>
      <c r="B94" s="123" t="s">
        <v>16587</v>
      </c>
      <c r="C94" s="123">
        <v>31.95</v>
      </c>
      <c r="D94" s="123">
        <v>5</v>
      </c>
      <c r="E94" s="124">
        <f>(D94*C94)</f>
        <v>159.75</v>
      </c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3"/>
      <c r="R94" s="120">
        <v>6</v>
      </c>
      <c r="S94" s="120">
        <v>0</v>
      </c>
      <c r="T94" s="126">
        <f>S94/R94</f>
        <v>0</v>
      </c>
      <c r="U94" s="146">
        <f>AVERAGE(F96:K96)</f>
        <v>0</v>
      </c>
      <c r="V94" s="125">
        <f>STDEV(F96:K96)</f>
        <v>0</v>
      </c>
      <c r="W94" s="146">
        <f>MEDIAN(F96:K96)</f>
        <v>0</v>
      </c>
      <c r="X94" s="123"/>
    </row>
    <row r="95" spans="1:24" s="116" customFormat="1" ht="18">
      <c r="A95" s="213"/>
      <c r="B95" s="123"/>
      <c r="C95" s="123"/>
      <c r="D95" s="123"/>
      <c r="E95" s="131" t="s">
        <v>16580</v>
      </c>
      <c r="F95" s="125">
        <v>0</v>
      </c>
      <c r="G95" s="125">
        <v>0</v>
      </c>
      <c r="H95" s="125">
        <v>0</v>
      </c>
      <c r="I95" s="125">
        <v>0</v>
      </c>
      <c r="J95" s="125">
        <v>0</v>
      </c>
      <c r="K95" s="125">
        <v>0</v>
      </c>
      <c r="L95" s="127">
        <v>0</v>
      </c>
      <c r="M95" s="127">
        <v>0</v>
      </c>
      <c r="N95" s="127">
        <v>0</v>
      </c>
      <c r="O95" s="127">
        <v>0</v>
      </c>
      <c r="P95" s="127">
        <v>0</v>
      </c>
      <c r="Q95" s="128">
        <v>0</v>
      </c>
      <c r="R95" s="134"/>
      <c r="S95" s="120"/>
      <c r="T95" s="120"/>
      <c r="U95" s="146"/>
      <c r="V95" s="120"/>
      <c r="W95" s="146"/>
      <c r="X95" s="123"/>
    </row>
    <row r="96" spans="1:24" s="116" customFormat="1" ht="18">
      <c r="A96" s="213"/>
      <c r="B96" s="123"/>
      <c r="C96" s="123"/>
      <c r="D96" s="123"/>
      <c r="E96" s="135" t="s">
        <v>16581</v>
      </c>
      <c r="F96" s="125">
        <f>1000*F95/$E94</f>
        <v>0</v>
      </c>
      <c r="G96" s="125">
        <f t="shared" ref="G96:K96" si="58">1000*G95/$E94</f>
        <v>0</v>
      </c>
      <c r="H96" s="125">
        <f t="shared" si="58"/>
        <v>0</v>
      </c>
      <c r="I96" s="125">
        <f t="shared" si="58"/>
        <v>0</v>
      </c>
      <c r="J96" s="125">
        <f t="shared" si="58"/>
        <v>0</v>
      </c>
      <c r="K96" s="125">
        <f t="shared" si="58"/>
        <v>0</v>
      </c>
      <c r="L96" s="127">
        <f>1000*L95/$E94</f>
        <v>0</v>
      </c>
      <c r="M96" s="127">
        <f t="shared" ref="M96:Q96" si="59">1000*M95/$E94</f>
        <v>0</v>
      </c>
      <c r="N96" s="127">
        <f t="shared" si="59"/>
        <v>0</v>
      </c>
      <c r="O96" s="127">
        <f t="shared" si="59"/>
        <v>0</v>
      </c>
      <c r="P96" s="127">
        <f t="shared" si="59"/>
        <v>0</v>
      </c>
      <c r="Q96" s="127">
        <f t="shared" si="59"/>
        <v>0</v>
      </c>
      <c r="R96" s="134"/>
      <c r="S96" s="120"/>
      <c r="T96" s="120"/>
      <c r="U96" s="146"/>
      <c r="V96" s="120"/>
      <c r="W96" s="146"/>
      <c r="X96" s="123"/>
    </row>
    <row r="97" spans="1:24" s="116" customFormat="1" ht="18">
      <c r="A97" s="213"/>
      <c r="B97" s="123" t="s">
        <v>16588</v>
      </c>
      <c r="C97" s="123">
        <v>220.4</v>
      </c>
      <c r="D97" s="123">
        <v>5</v>
      </c>
      <c r="E97" s="124">
        <f>(D97*C97)</f>
        <v>1102</v>
      </c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3"/>
      <c r="R97" s="120">
        <v>6</v>
      </c>
      <c r="S97" s="120">
        <v>0</v>
      </c>
      <c r="T97" s="126">
        <f>S97/R97</f>
        <v>0</v>
      </c>
      <c r="U97" s="146">
        <f>AVERAGE(F99:K99)</f>
        <v>0</v>
      </c>
      <c r="V97" s="125">
        <f>STDEV(F99:K99)</f>
        <v>0</v>
      </c>
      <c r="W97" s="146">
        <f>MEDIAN(F99:K99)</f>
        <v>0</v>
      </c>
      <c r="X97" s="123"/>
    </row>
    <row r="98" spans="1:24" s="116" customFormat="1" ht="18">
      <c r="A98" s="213"/>
      <c r="B98" s="123"/>
      <c r="C98" s="123"/>
      <c r="D98" s="123"/>
      <c r="E98" s="131" t="s">
        <v>16580</v>
      </c>
      <c r="F98" s="125">
        <v>0</v>
      </c>
      <c r="G98" s="125">
        <v>0</v>
      </c>
      <c r="H98" s="125">
        <v>0</v>
      </c>
      <c r="I98" s="125">
        <v>0</v>
      </c>
      <c r="J98" s="125">
        <v>0</v>
      </c>
      <c r="K98" s="125">
        <v>0</v>
      </c>
      <c r="L98" s="127">
        <v>0</v>
      </c>
      <c r="M98" s="127">
        <v>0</v>
      </c>
      <c r="N98" s="127">
        <v>0</v>
      </c>
      <c r="O98" s="127">
        <v>0</v>
      </c>
      <c r="P98" s="127">
        <v>0</v>
      </c>
      <c r="Q98" s="128">
        <v>0</v>
      </c>
      <c r="R98" s="134"/>
      <c r="S98" s="120"/>
      <c r="T98" s="120"/>
      <c r="U98" s="146"/>
      <c r="V98" s="120"/>
      <c r="W98" s="146"/>
      <c r="X98" s="123"/>
    </row>
    <row r="99" spans="1:24" s="116" customFormat="1" ht="18">
      <c r="A99" s="213"/>
      <c r="B99" s="123"/>
      <c r="C99" s="123"/>
      <c r="D99" s="123"/>
      <c r="E99" s="135" t="s">
        <v>16581</v>
      </c>
      <c r="F99" s="125">
        <f>1000*F98/$E97</f>
        <v>0</v>
      </c>
      <c r="G99" s="125">
        <f t="shared" ref="G99:K99" si="60">1000*G98/$E97</f>
        <v>0</v>
      </c>
      <c r="H99" s="125">
        <f t="shared" si="60"/>
        <v>0</v>
      </c>
      <c r="I99" s="125">
        <f t="shared" si="60"/>
        <v>0</v>
      </c>
      <c r="J99" s="125">
        <f t="shared" si="60"/>
        <v>0</v>
      </c>
      <c r="K99" s="125">
        <f t="shared" si="60"/>
        <v>0</v>
      </c>
      <c r="L99" s="127">
        <f>1000*L98/$E97</f>
        <v>0</v>
      </c>
      <c r="M99" s="127">
        <f t="shared" ref="M99:Q99" si="61">1000*M98/$E97</f>
        <v>0</v>
      </c>
      <c r="N99" s="127">
        <f t="shared" si="61"/>
        <v>0</v>
      </c>
      <c r="O99" s="127">
        <f t="shared" si="61"/>
        <v>0</v>
      </c>
      <c r="P99" s="127">
        <f t="shared" si="61"/>
        <v>0</v>
      </c>
      <c r="Q99" s="127">
        <f t="shared" si="61"/>
        <v>0</v>
      </c>
      <c r="R99" s="134"/>
      <c r="S99" s="120"/>
      <c r="T99" s="120"/>
      <c r="U99" s="146"/>
      <c r="V99" s="120"/>
      <c r="W99" s="146"/>
      <c r="X99" s="123"/>
    </row>
    <row r="100" spans="1:24" s="116" customFormat="1" ht="18">
      <c r="A100" s="213"/>
      <c r="B100" s="123" t="s">
        <v>16589</v>
      </c>
      <c r="C100" s="123">
        <v>35.1</v>
      </c>
      <c r="D100" s="123">
        <v>5</v>
      </c>
      <c r="E100" s="124">
        <f>(D100*C100)</f>
        <v>175.5</v>
      </c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3"/>
      <c r="R100" s="120">
        <v>6</v>
      </c>
      <c r="S100" s="120">
        <v>0</v>
      </c>
      <c r="T100" s="126">
        <f>S100/R100</f>
        <v>0</v>
      </c>
      <c r="U100" s="146">
        <f>AVERAGE(F102:K102)</f>
        <v>0</v>
      </c>
      <c r="V100" s="125">
        <f>STDEV(F102:K102)</f>
        <v>0</v>
      </c>
      <c r="W100" s="146">
        <f>MEDIAN(F102:K102)</f>
        <v>0</v>
      </c>
      <c r="X100" s="123"/>
    </row>
    <row r="101" spans="1:24" s="116" customFormat="1" ht="18">
      <c r="A101" s="213"/>
      <c r="B101" s="123"/>
      <c r="C101" s="123"/>
      <c r="D101" s="123"/>
      <c r="E101" s="131" t="s">
        <v>16580</v>
      </c>
      <c r="F101" s="125">
        <v>0</v>
      </c>
      <c r="G101" s="125">
        <v>0</v>
      </c>
      <c r="H101" s="125">
        <v>0</v>
      </c>
      <c r="I101" s="125">
        <v>0</v>
      </c>
      <c r="J101" s="125">
        <v>0</v>
      </c>
      <c r="K101" s="125">
        <v>0</v>
      </c>
      <c r="L101" s="127">
        <v>0</v>
      </c>
      <c r="M101" s="127">
        <v>0</v>
      </c>
      <c r="N101" s="127">
        <v>0</v>
      </c>
      <c r="O101" s="127">
        <v>0</v>
      </c>
      <c r="P101" s="127">
        <v>0</v>
      </c>
      <c r="Q101" s="128">
        <v>0</v>
      </c>
      <c r="R101" s="134"/>
      <c r="S101" s="120"/>
      <c r="T101" s="120"/>
      <c r="U101" s="146"/>
      <c r="V101" s="120"/>
      <c r="W101" s="146"/>
      <c r="X101" s="123"/>
    </row>
    <row r="102" spans="1:24" s="116" customFormat="1" ht="18">
      <c r="A102" s="213"/>
      <c r="B102" s="123"/>
      <c r="C102" s="123"/>
      <c r="D102" s="123"/>
      <c r="E102" s="135" t="s">
        <v>16581</v>
      </c>
      <c r="F102" s="125">
        <f>1000*F101/$E100</f>
        <v>0</v>
      </c>
      <c r="G102" s="125">
        <f t="shared" ref="G102:K102" si="62">1000*G101/$E100</f>
        <v>0</v>
      </c>
      <c r="H102" s="125">
        <f t="shared" si="62"/>
        <v>0</v>
      </c>
      <c r="I102" s="125">
        <f t="shared" si="62"/>
        <v>0</v>
      </c>
      <c r="J102" s="125">
        <f t="shared" si="62"/>
        <v>0</v>
      </c>
      <c r="K102" s="125">
        <f t="shared" si="62"/>
        <v>0</v>
      </c>
      <c r="L102" s="127">
        <f>1000*L101/$E100</f>
        <v>0</v>
      </c>
      <c r="M102" s="127">
        <f t="shared" ref="M102:Q102" si="63">1000*M101/$E100</f>
        <v>0</v>
      </c>
      <c r="N102" s="127">
        <f t="shared" si="63"/>
        <v>0</v>
      </c>
      <c r="O102" s="127">
        <f t="shared" si="63"/>
        <v>0</v>
      </c>
      <c r="P102" s="127">
        <f t="shared" si="63"/>
        <v>0</v>
      </c>
      <c r="Q102" s="127">
        <f t="shared" si="63"/>
        <v>0</v>
      </c>
      <c r="R102" s="134"/>
      <c r="S102" s="120"/>
      <c r="T102" s="120"/>
      <c r="U102" s="146"/>
      <c r="V102" s="120"/>
      <c r="W102" s="146"/>
      <c r="X102" s="123"/>
    </row>
    <row r="103" spans="1:24" s="116" customFormat="1" ht="18">
      <c r="A103" s="213"/>
      <c r="B103" s="123" t="s">
        <v>16590</v>
      </c>
      <c r="C103" s="123">
        <v>51.95</v>
      </c>
      <c r="D103" s="123">
        <v>5</v>
      </c>
      <c r="E103" s="124">
        <f>(D103*C103)</f>
        <v>259.75</v>
      </c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3"/>
      <c r="R103" s="120">
        <v>6</v>
      </c>
      <c r="S103" s="120">
        <v>0</v>
      </c>
      <c r="T103" s="126">
        <f>S103/R103</f>
        <v>0</v>
      </c>
      <c r="U103" s="146">
        <f>AVERAGE(F105:K105)</f>
        <v>0</v>
      </c>
      <c r="V103" s="125">
        <f>STDEV(F105:K105)</f>
        <v>0</v>
      </c>
      <c r="W103" s="146">
        <f>MEDIAN(F105:K105)</f>
        <v>0</v>
      </c>
      <c r="X103" s="123"/>
    </row>
    <row r="104" spans="1:24" s="116" customFormat="1" ht="18">
      <c r="A104" s="213"/>
      <c r="B104" s="123"/>
      <c r="C104" s="123"/>
      <c r="D104" s="123"/>
      <c r="E104" s="131" t="s">
        <v>16580</v>
      </c>
      <c r="F104" s="125">
        <v>0</v>
      </c>
      <c r="G104" s="125">
        <v>0</v>
      </c>
      <c r="H104" s="125">
        <v>0</v>
      </c>
      <c r="I104" s="125">
        <v>0</v>
      </c>
      <c r="J104" s="125">
        <v>0</v>
      </c>
      <c r="K104" s="125">
        <v>0</v>
      </c>
      <c r="L104" s="127">
        <v>0</v>
      </c>
      <c r="M104" s="127">
        <v>0</v>
      </c>
      <c r="N104" s="127">
        <v>0</v>
      </c>
      <c r="O104" s="127">
        <v>0</v>
      </c>
      <c r="P104" s="127">
        <v>0</v>
      </c>
      <c r="Q104" s="128">
        <v>0</v>
      </c>
      <c r="R104" s="134"/>
      <c r="S104" s="120"/>
      <c r="T104" s="120"/>
      <c r="U104" s="146"/>
      <c r="V104" s="120"/>
      <c r="W104" s="146"/>
      <c r="X104" s="123"/>
    </row>
    <row r="105" spans="1:24" s="116" customFormat="1" ht="18">
      <c r="A105" s="213"/>
      <c r="B105" s="123"/>
      <c r="C105" s="123"/>
      <c r="D105" s="123"/>
      <c r="E105" s="135" t="s">
        <v>16581</v>
      </c>
      <c r="F105" s="125">
        <f>1000*F104/$E103</f>
        <v>0</v>
      </c>
      <c r="G105" s="125">
        <f t="shared" ref="G105:K105" si="64">1000*G104/$E103</f>
        <v>0</v>
      </c>
      <c r="H105" s="125">
        <f t="shared" si="64"/>
        <v>0</v>
      </c>
      <c r="I105" s="125">
        <f t="shared" si="64"/>
        <v>0</v>
      </c>
      <c r="J105" s="125">
        <f t="shared" si="64"/>
        <v>0</v>
      </c>
      <c r="K105" s="125">
        <f t="shared" si="64"/>
        <v>0</v>
      </c>
      <c r="L105" s="127">
        <f>1000*L104/$E103</f>
        <v>0</v>
      </c>
      <c r="M105" s="127">
        <f t="shared" ref="M105:Q105" si="65">1000*M104/$E103</f>
        <v>0</v>
      </c>
      <c r="N105" s="127">
        <f t="shared" si="65"/>
        <v>0</v>
      </c>
      <c r="O105" s="127">
        <f t="shared" si="65"/>
        <v>0</v>
      </c>
      <c r="P105" s="127">
        <f t="shared" si="65"/>
        <v>0</v>
      </c>
      <c r="Q105" s="127">
        <f t="shared" si="65"/>
        <v>0</v>
      </c>
      <c r="R105" s="134"/>
      <c r="S105" s="120"/>
      <c r="T105" s="120"/>
      <c r="U105" s="146"/>
      <c r="V105" s="120"/>
      <c r="W105" s="146"/>
      <c r="X105" s="123"/>
    </row>
    <row r="106" spans="1:24" s="116" customFormat="1" ht="18">
      <c r="A106" s="213"/>
      <c r="B106" s="123" t="s">
        <v>16591</v>
      </c>
      <c r="C106" s="123">
        <v>69.349999999999994</v>
      </c>
      <c r="D106" s="123">
        <v>5</v>
      </c>
      <c r="E106" s="124">
        <f>(D106*C106)</f>
        <v>346.75</v>
      </c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3"/>
      <c r="R106" s="120">
        <v>6</v>
      </c>
      <c r="S106" s="120">
        <v>0</v>
      </c>
      <c r="T106" s="126">
        <f>S106/R106</f>
        <v>0</v>
      </c>
      <c r="U106" s="146">
        <f>AVERAGE(F108:K108)</f>
        <v>0</v>
      </c>
      <c r="V106" s="125">
        <f>STDEV(F108:K108)</f>
        <v>0</v>
      </c>
      <c r="W106" s="146">
        <f>MEDIAN(F108:K108)</f>
        <v>0</v>
      </c>
      <c r="X106" s="123"/>
    </row>
    <row r="107" spans="1:24" s="116" customFormat="1" ht="18">
      <c r="A107" s="213"/>
      <c r="B107" s="123"/>
      <c r="C107" s="123"/>
      <c r="D107" s="123"/>
      <c r="E107" s="131" t="s">
        <v>16580</v>
      </c>
      <c r="F107" s="125">
        <v>0</v>
      </c>
      <c r="G107" s="125">
        <v>0</v>
      </c>
      <c r="H107" s="125">
        <v>0</v>
      </c>
      <c r="I107" s="125">
        <v>0</v>
      </c>
      <c r="J107" s="125">
        <v>0</v>
      </c>
      <c r="K107" s="125">
        <v>0</v>
      </c>
      <c r="L107" s="127">
        <v>0</v>
      </c>
      <c r="M107" s="127">
        <v>0</v>
      </c>
      <c r="N107" s="127">
        <v>0</v>
      </c>
      <c r="O107" s="127">
        <v>0</v>
      </c>
      <c r="P107" s="127">
        <v>0</v>
      </c>
      <c r="Q107" s="128">
        <v>0</v>
      </c>
      <c r="R107" s="134"/>
      <c r="S107" s="120"/>
      <c r="T107" s="120"/>
      <c r="U107" s="146"/>
      <c r="V107" s="120"/>
      <c r="W107" s="146"/>
      <c r="X107" s="123"/>
    </row>
    <row r="108" spans="1:24" s="116" customFormat="1" ht="18">
      <c r="A108" s="213"/>
      <c r="B108" s="123"/>
      <c r="C108" s="123"/>
      <c r="D108" s="123"/>
      <c r="E108" s="135" t="s">
        <v>16581</v>
      </c>
      <c r="F108" s="125">
        <f>1000*F107/$E106</f>
        <v>0</v>
      </c>
      <c r="G108" s="125">
        <f t="shared" ref="G108:K108" si="66">1000*G107/$E106</f>
        <v>0</v>
      </c>
      <c r="H108" s="125">
        <f t="shared" si="66"/>
        <v>0</v>
      </c>
      <c r="I108" s="125">
        <f t="shared" si="66"/>
        <v>0</v>
      </c>
      <c r="J108" s="125">
        <f t="shared" si="66"/>
        <v>0</v>
      </c>
      <c r="K108" s="125">
        <f t="shared" si="66"/>
        <v>0</v>
      </c>
      <c r="L108" s="127">
        <f>1000*L107/$E106</f>
        <v>0</v>
      </c>
      <c r="M108" s="127">
        <f t="shared" ref="M108:Q108" si="67">1000*M107/$E106</f>
        <v>0</v>
      </c>
      <c r="N108" s="127">
        <f t="shared" si="67"/>
        <v>0</v>
      </c>
      <c r="O108" s="127">
        <f t="shared" si="67"/>
        <v>0</v>
      </c>
      <c r="P108" s="127">
        <f t="shared" si="67"/>
        <v>0</v>
      </c>
      <c r="Q108" s="127">
        <f t="shared" si="67"/>
        <v>0</v>
      </c>
      <c r="R108" s="134"/>
      <c r="S108" s="120"/>
      <c r="T108" s="120"/>
      <c r="U108" s="146"/>
      <c r="V108" s="120"/>
      <c r="W108" s="146"/>
      <c r="X108" s="123"/>
    </row>
    <row r="109" spans="1:24" s="116" customFormat="1" ht="18">
      <c r="A109" s="213"/>
      <c r="B109" s="123" t="s">
        <v>16592</v>
      </c>
      <c r="C109" s="123">
        <v>58.7</v>
      </c>
      <c r="D109" s="123">
        <v>5</v>
      </c>
      <c r="E109" s="124">
        <f>(D109*C109)</f>
        <v>293.5</v>
      </c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3"/>
      <c r="R109" s="120">
        <v>6</v>
      </c>
      <c r="S109" s="120">
        <v>0</v>
      </c>
      <c r="T109" s="126">
        <f>S109/R109</f>
        <v>0</v>
      </c>
      <c r="U109" s="146">
        <f>AVERAGE(F111:K111)</f>
        <v>0</v>
      </c>
      <c r="V109" s="125">
        <f>STDEV(F111:K111)</f>
        <v>0</v>
      </c>
      <c r="W109" s="146">
        <f>MEDIAN(F111:K111)</f>
        <v>0</v>
      </c>
      <c r="X109" s="123"/>
    </row>
    <row r="110" spans="1:24" s="116" customFormat="1" ht="18">
      <c r="A110" s="213"/>
      <c r="B110" s="123"/>
      <c r="C110" s="123"/>
      <c r="D110" s="123"/>
      <c r="E110" s="131" t="s">
        <v>16580</v>
      </c>
      <c r="F110" s="125">
        <v>0</v>
      </c>
      <c r="G110" s="125">
        <v>0</v>
      </c>
      <c r="H110" s="125">
        <v>0</v>
      </c>
      <c r="I110" s="125">
        <v>0</v>
      </c>
      <c r="J110" s="125">
        <v>0</v>
      </c>
      <c r="K110" s="125">
        <v>0</v>
      </c>
      <c r="L110" s="127">
        <v>0</v>
      </c>
      <c r="M110" s="127">
        <v>0</v>
      </c>
      <c r="N110" s="127">
        <v>0</v>
      </c>
      <c r="O110" s="127">
        <v>0</v>
      </c>
      <c r="P110" s="127">
        <v>0</v>
      </c>
      <c r="Q110" s="128">
        <v>0</v>
      </c>
      <c r="R110" s="134"/>
      <c r="S110" s="120"/>
      <c r="T110" s="120"/>
      <c r="U110" s="146"/>
      <c r="V110" s="120"/>
      <c r="W110" s="146"/>
      <c r="X110" s="123"/>
    </row>
    <row r="111" spans="1:24" s="116" customFormat="1" ht="18">
      <c r="A111" s="213"/>
      <c r="B111" s="123"/>
      <c r="C111" s="123"/>
      <c r="D111" s="123"/>
      <c r="E111" s="135" t="s">
        <v>16581</v>
      </c>
      <c r="F111" s="125">
        <f>1000*F110/$E109</f>
        <v>0</v>
      </c>
      <c r="G111" s="125">
        <f t="shared" ref="G111:K111" si="68">1000*G110/$E109</f>
        <v>0</v>
      </c>
      <c r="H111" s="125">
        <f t="shared" si="68"/>
        <v>0</v>
      </c>
      <c r="I111" s="125">
        <f t="shared" si="68"/>
        <v>0</v>
      </c>
      <c r="J111" s="125">
        <f t="shared" si="68"/>
        <v>0</v>
      </c>
      <c r="K111" s="125">
        <f t="shared" si="68"/>
        <v>0</v>
      </c>
      <c r="L111" s="127">
        <f>1000*L110/$E109</f>
        <v>0</v>
      </c>
      <c r="M111" s="127">
        <f t="shared" ref="M111:Q111" si="69">1000*M110/$E109</f>
        <v>0</v>
      </c>
      <c r="N111" s="127">
        <f t="shared" si="69"/>
        <v>0</v>
      </c>
      <c r="O111" s="127">
        <f t="shared" si="69"/>
        <v>0</v>
      </c>
      <c r="P111" s="127">
        <f t="shared" si="69"/>
        <v>0</v>
      </c>
      <c r="Q111" s="127">
        <f t="shared" si="69"/>
        <v>0</v>
      </c>
      <c r="R111" s="134"/>
      <c r="S111" s="120"/>
      <c r="T111" s="120"/>
      <c r="U111" s="146"/>
      <c r="V111" s="120"/>
      <c r="W111" s="146"/>
      <c r="X111" s="123"/>
    </row>
    <row r="112" spans="1:24" s="116" customFormat="1" ht="18">
      <c r="A112" s="213"/>
      <c r="B112" s="123" t="s">
        <v>16596</v>
      </c>
      <c r="C112" s="123">
        <v>28.9</v>
      </c>
      <c r="D112" s="123">
        <v>5</v>
      </c>
      <c r="E112" s="124">
        <f>(D112*C112)</f>
        <v>144.5</v>
      </c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3"/>
      <c r="R112" s="120">
        <v>6</v>
      </c>
      <c r="S112" s="120">
        <v>0</v>
      </c>
      <c r="T112" s="126">
        <f>S112/R112</f>
        <v>0</v>
      </c>
      <c r="U112" s="146">
        <f>AVERAGE(F114:K114)</f>
        <v>0</v>
      </c>
      <c r="V112" s="125">
        <f>STDEV(F114:K114)</f>
        <v>0</v>
      </c>
      <c r="W112" s="146">
        <f>MEDIAN(F114:K114)</f>
        <v>0</v>
      </c>
      <c r="X112" s="123"/>
    </row>
    <row r="113" spans="1:24" s="116" customFormat="1" ht="18">
      <c r="A113" s="213"/>
      <c r="B113" s="123"/>
      <c r="C113" s="123"/>
      <c r="D113" s="123"/>
      <c r="E113" s="131" t="s">
        <v>16580</v>
      </c>
      <c r="F113" s="125">
        <v>0</v>
      </c>
      <c r="G113" s="125">
        <v>0</v>
      </c>
      <c r="H113" s="125">
        <v>0</v>
      </c>
      <c r="I113" s="125">
        <v>0</v>
      </c>
      <c r="J113" s="125">
        <v>0</v>
      </c>
      <c r="K113" s="125">
        <v>0</v>
      </c>
      <c r="L113" s="127">
        <v>0</v>
      </c>
      <c r="M113" s="127">
        <v>0</v>
      </c>
      <c r="N113" s="127">
        <v>0</v>
      </c>
      <c r="O113" s="127">
        <v>0</v>
      </c>
      <c r="P113" s="127">
        <v>0</v>
      </c>
      <c r="Q113" s="128">
        <v>0</v>
      </c>
      <c r="R113" s="134"/>
      <c r="S113" s="120"/>
      <c r="T113" s="120"/>
      <c r="U113" s="146"/>
      <c r="V113" s="120"/>
      <c r="W113" s="146"/>
      <c r="X113" s="123"/>
    </row>
    <row r="114" spans="1:24" s="116" customFormat="1" ht="18">
      <c r="A114" s="213"/>
      <c r="B114" s="123"/>
      <c r="C114" s="123"/>
      <c r="D114" s="123"/>
      <c r="E114" s="135" t="s">
        <v>16581</v>
      </c>
      <c r="F114" s="125">
        <f>1000*F113/$E112</f>
        <v>0</v>
      </c>
      <c r="G114" s="125">
        <f t="shared" ref="G114:K114" si="70">1000*G113/$E112</f>
        <v>0</v>
      </c>
      <c r="H114" s="125">
        <f t="shared" si="70"/>
        <v>0</v>
      </c>
      <c r="I114" s="125">
        <f t="shared" si="70"/>
        <v>0</v>
      </c>
      <c r="J114" s="125">
        <f t="shared" si="70"/>
        <v>0</v>
      </c>
      <c r="K114" s="125">
        <f t="shared" si="70"/>
        <v>0</v>
      </c>
      <c r="L114" s="127">
        <f>1000*L113/$E112</f>
        <v>0</v>
      </c>
      <c r="M114" s="127">
        <f t="shared" ref="M114:Q114" si="71">1000*M113/$E112</f>
        <v>0</v>
      </c>
      <c r="N114" s="127">
        <f t="shared" si="71"/>
        <v>0</v>
      </c>
      <c r="O114" s="127">
        <f t="shared" si="71"/>
        <v>0</v>
      </c>
      <c r="P114" s="127">
        <f t="shared" si="71"/>
        <v>0</v>
      </c>
      <c r="Q114" s="127">
        <f t="shared" si="71"/>
        <v>0</v>
      </c>
      <c r="R114" s="134"/>
      <c r="S114" s="120"/>
      <c r="T114" s="120"/>
      <c r="U114" s="146"/>
      <c r="V114" s="120"/>
      <c r="W114" s="146"/>
      <c r="X114" s="123"/>
    </row>
    <row r="115" spans="1:24" s="116" customFormat="1" ht="18">
      <c r="A115" s="213"/>
      <c r="B115" s="123" t="s">
        <v>16597</v>
      </c>
      <c r="C115" s="123">
        <v>37.450000000000003</v>
      </c>
      <c r="D115" s="123">
        <v>5</v>
      </c>
      <c r="E115" s="124">
        <f>(D115*C115)</f>
        <v>187.25</v>
      </c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3"/>
      <c r="R115" s="120">
        <v>6</v>
      </c>
      <c r="S115" s="120">
        <v>0</v>
      </c>
      <c r="T115" s="126">
        <f>S115/R115</f>
        <v>0</v>
      </c>
      <c r="U115" s="146">
        <f>AVERAGE(F117:K117)</f>
        <v>0</v>
      </c>
      <c r="V115" s="125">
        <f>STDEV(F117:K117)</f>
        <v>0</v>
      </c>
      <c r="W115" s="146">
        <f>MEDIAN(F117:K117)</f>
        <v>0</v>
      </c>
      <c r="X115" s="123"/>
    </row>
    <row r="116" spans="1:24" s="116" customFormat="1" ht="18">
      <c r="A116" s="213"/>
      <c r="B116" s="123"/>
      <c r="C116" s="123"/>
      <c r="D116" s="123"/>
      <c r="E116" s="131" t="s">
        <v>16580</v>
      </c>
      <c r="F116" s="125">
        <v>0</v>
      </c>
      <c r="G116" s="125">
        <v>0</v>
      </c>
      <c r="H116" s="125">
        <v>0</v>
      </c>
      <c r="I116" s="125">
        <v>0</v>
      </c>
      <c r="J116" s="125">
        <v>0</v>
      </c>
      <c r="K116" s="125">
        <v>0</v>
      </c>
      <c r="L116" s="127">
        <v>0</v>
      </c>
      <c r="M116" s="127">
        <v>0</v>
      </c>
      <c r="N116" s="127">
        <v>0</v>
      </c>
      <c r="O116" s="127">
        <v>0</v>
      </c>
      <c r="P116" s="127">
        <v>0</v>
      </c>
      <c r="Q116" s="128">
        <v>0</v>
      </c>
      <c r="R116" s="134"/>
      <c r="S116" s="120"/>
      <c r="T116" s="120"/>
      <c r="U116" s="146"/>
      <c r="V116" s="120"/>
      <c r="W116" s="146"/>
      <c r="X116" s="123"/>
    </row>
    <row r="117" spans="1:24" s="116" customFormat="1" ht="18">
      <c r="A117" s="213"/>
      <c r="B117" s="123"/>
      <c r="C117" s="123"/>
      <c r="D117" s="123"/>
      <c r="E117" s="135" t="s">
        <v>16581</v>
      </c>
      <c r="F117" s="125">
        <f>1000*F116/$E115</f>
        <v>0</v>
      </c>
      <c r="G117" s="125">
        <f t="shared" ref="G117:K117" si="72">1000*G116/$E115</f>
        <v>0</v>
      </c>
      <c r="H117" s="125">
        <f t="shared" si="72"/>
        <v>0</v>
      </c>
      <c r="I117" s="125">
        <f t="shared" si="72"/>
        <v>0</v>
      </c>
      <c r="J117" s="125">
        <f t="shared" si="72"/>
        <v>0</v>
      </c>
      <c r="K117" s="125">
        <f t="shared" si="72"/>
        <v>0</v>
      </c>
      <c r="L117" s="127">
        <f>1000*L116/$E115</f>
        <v>0</v>
      </c>
      <c r="M117" s="127">
        <f t="shared" ref="M117:Q117" si="73">1000*M116/$E115</f>
        <v>0</v>
      </c>
      <c r="N117" s="127">
        <f t="shared" si="73"/>
        <v>0</v>
      </c>
      <c r="O117" s="127">
        <f t="shared" si="73"/>
        <v>0</v>
      </c>
      <c r="P117" s="127">
        <f t="shared" si="73"/>
        <v>0</v>
      </c>
      <c r="Q117" s="127">
        <f t="shared" si="73"/>
        <v>0</v>
      </c>
      <c r="R117" s="134"/>
      <c r="S117" s="120"/>
      <c r="T117" s="120"/>
      <c r="U117" s="146"/>
      <c r="V117" s="120"/>
      <c r="W117" s="146"/>
      <c r="X117" s="123"/>
    </row>
    <row r="118" spans="1:24" s="116" customFormat="1" ht="18">
      <c r="A118" s="213"/>
      <c r="B118" s="123" t="s">
        <v>16521</v>
      </c>
      <c r="C118" s="123">
        <v>35.549999999999997</v>
      </c>
      <c r="D118" s="123">
        <v>5</v>
      </c>
      <c r="E118" s="124">
        <f>(D118*C118)</f>
        <v>177.75</v>
      </c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3"/>
      <c r="R118" s="120">
        <v>6</v>
      </c>
      <c r="S118" s="120">
        <v>0</v>
      </c>
      <c r="T118" s="126">
        <f>S118/R118</f>
        <v>0</v>
      </c>
      <c r="U118" s="146">
        <f>AVERAGE(F120:K120)</f>
        <v>0</v>
      </c>
      <c r="V118" s="125">
        <f>STDEV(F120:K120)</f>
        <v>0</v>
      </c>
      <c r="W118" s="146">
        <f>MEDIAN(F120:K120)</f>
        <v>0</v>
      </c>
      <c r="X118" s="123"/>
    </row>
    <row r="119" spans="1:24" s="116" customFormat="1" ht="18">
      <c r="A119" s="213"/>
      <c r="B119" s="123"/>
      <c r="C119" s="123"/>
      <c r="D119" s="123"/>
      <c r="E119" s="131" t="s">
        <v>16580</v>
      </c>
      <c r="F119" s="125">
        <v>0</v>
      </c>
      <c r="G119" s="125">
        <v>0</v>
      </c>
      <c r="H119" s="125">
        <v>0</v>
      </c>
      <c r="I119" s="125">
        <v>0</v>
      </c>
      <c r="J119" s="125">
        <v>0</v>
      </c>
      <c r="K119" s="125">
        <v>0</v>
      </c>
      <c r="L119" s="127">
        <v>0</v>
      </c>
      <c r="M119" s="127">
        <v>0</v>
      </c>
      <c r="N119" s="127">
        <v>0</v>
      </c>
      <c r="O119" s="127">
        <v>0</v>
      </c>
      <c r="P119" s="127">
        <v>0</v>
      </c>
      <c r="Q119" s="128">
        <v>0</v>
      </c>
      <c r="R119" s="134"/>
      <c r="S119" s="120"/>
      <c r="T119" s="120"/>
      <c r="U119" s="146"/>
      <c r="V119" s="120"/>
      <c r="W119" s="146"/>
      <c r="X119" s="123"/>
    </row>
    <row r="120" spans="1:24" s="116" customFormat="1" ht="18">
      <c r="A120" s="213"/>
      <c r="B120" s="123"/>
      <c r="C120" s="123"/>
      <c r="D120" s="123"/>
      <c r="E120" s="135" t="s">
        <v>16581</v>
      </c>
      <c r="F120" s="125">
        <f>1000*F119/$E118</f>
        <v>0</v>
      </c>
      <c r="G120" s="125">
        <f t="shared" ref="G120:K120" si="74">1000*G119/$E118</f>
        <v>0</v>
      </c>
      <c r="H120" s="125">
        <f t="shared" si="74"/>
        <v>0</v>
      </c>
      <c r="I120" s="125">
        <f t="shared" si="74"/>
        <v>0</v>
      </c>
      <c r="J120" s="125">
        <f t="shared" si="74"/>
        <v>0</v>
      </c>
      <c r="K120" s="125">
        <f t="shared" si="74"/>
        <v>0</v>
      </c>
      <c r="L120" s="127">
        <f>1000*L119/$E118</f>
        <v>0</v>
      </c>
      <c r="M120" s="127">
        <f t="shared" ref="M120:Q120" si="75">1000*M119/$E118</f>
        <v>0</v>
      </c>
      <c r="N120" s="127">
        <f t="shared" si="75"/>
        <v>0</v>
      </c>
      <c r="O120" s="127">
        <f t="shared" si="75"/>
        <v>0</v>
      </c>
      <c r="P120" s="127">
        <f t="shared" si="75"/>
        <v>0</v>
      </c>
      <c r="Q120" s="127">
        <f t="shared" si="75"/>
        <v>0</v>
      </c>
      <c r="R120" s="134"/>
      <c r="S120" s="120"/>
      <c r="T120" s="120"/>
      <c r="U120" s="146"/>
      <c r="V120" s="120"/>
      <c r="W120" s="146"/>
      <c r="X120" s="123"/>
    </row>
    <row r="121" spans="1:24" s="116" customFormat="1" ht="18">
      <c r="A121" s="213"/>
      <c r="B121" s="123"/>
      <c r="C121" s="123"/>
      <c r="D121" s="123"/>
      <c r="E121" s="124">
        <f>(D121*C121)</f>
        <v>0</v>
      </c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3"/>
      <c r="R121" s="120">
        <v>6</v>
      </c>
      <c r="S121" s="120">
        <v>0</v>
      </c>
      <c r="T121" s="126">
        <f>S121/R121</f>
        <v>0</v>
      </c>
      <c r="U121" s="146" t="e">
        <f>AVERAGE(F123:K123)</f>
        <v>#DIV/0!</v>
      </c>
      <c r="V121" s="125" t="e">
        <f>STDEV(F123:K123)</f>
        <v>#DIV/0!</v>
      </c>
      <c r="W121" s="146" t="e">
        <f>MEDIAN(F123:K123)</f>
        <v>#DIV/0!</v>
      </c>
      <c r="X121" s="123"/>
    </row>
    <row r="122" spans="1:24" s="116" customFormat="1" ht="18">
      <c r="A122" s="213"/>
      <c r="B122" s="123"/>
      <c r="C122" s="123"/>
      <c r="D122" s="123"/>
      <c r="E122" s="131" t="s">
        <v>16580</v>
      </c>
      <c r="F122" s="125">
        <v>0</v>
      </c>
      <c r="G122" s="125">
        <v>0</v>
      </c>
      <c r="H122" s="125">
        <v>0</v>
      </c>
      <c r="I122" s="125">
        <v>0</v>
      </c>
      <c r="J122" s="125">
        <v>0</v>
      </c>
      <c r="K122" s="125">
        <v>0</v>
      </c>
      <c r="L122" s="127">
        <v>0</v>
      </c>
      <c r="M122" s="127">
        <v>0</v>
      </c>
      <c r="N122" s="127">
        <v>0</v>
      </c>
      <c r="O122" s="127">
        <v>0</v>
      </c>
      <c r="P122" s="127">
        <v>0</v>
      </c>
      <c r="Q122" s="128">
        <v>0</v>
      </c>
      <c r="R122" s="134"/>
      <c r="S122" s="120"/>
      <c r="T122" s="120"/>
      <c r="U122" s="146"/>
      <c r="V122" s="120"/>
      <c r="W122" s="146"/>
      <c r="X122" s="123"/>
    </row>
    <row r="123" spans="1:24" s="116" customFormat="1" ht="18">
      <c r="A123" s="214"/>
      <c r="B123" s="123"/>
      <c r="C123" s="123"/>
      <c r="D123" s="123"/>
      <c r="E123" s="135" t="s">
        <v>16581</v>
      </c>
      <c r="F123" s="125" t="e">
        <f>1000*F122/$E121</f>
        <v>#DIV/0!</v>
      </c>
      <c r="G123" s="125" t="e">
        <f t="shared" ref="G123:K123" si="76">1000*G122/$E121</f>
        <v>#DIV/0!</v>
      </c>
      <c r="H123" s="125" t="e">
        <f t="shared" si="76"/>
        <v>#DIV/0!</v>
      </c>
      <c r="I123" s="125" t="e">
        <f t="shared" si="76"/>
        <v>#DIV/0!</v>
      </c>
      <c r="J123" s="125" t="e">
        <f t="shared" si="76"/>
        <v>#DIV/0!</v>
      </c>
      <c r="K123" s="125" t="e">
        <f t="shared" si="76"/>
        <v>#DIV/0!</v>
      </c>
      <c r="L123" s="127" t="e">
        <f>1000*L122/$E121</f>
        <v>#DIV/0!</v>
      </c>
      <c r="M123" s="127" t="e">
        <f t="shared" ref="M123:Q123" si="77">1000*M122/$E121</f>
        <v>#DIV/0!</v>
      </c>
      <c r="N123" s="127" t="e">
        <f t="shared" si="77"/>
        <v>#DIV/0!</v>
      </c>
      <c r="O123" s="127" t="e">
        <f t="shared" si="77"/>
        <v>#DIV/0!</v>
      </c>
      <c r="P123" s="127" t="e">
        <f t="shared" si="77"/>
        <v>#DIV/0!</v>
      </c>
      <c r="Q123" s="127" t="e">
        <f t="shared" si="77"/>
        <v>#DIV/0!</v>
      </c>
      <c r="R123" s="134"/>
      <c r="S123" s="120"/>
      <c r="T123" s="120"/>
      <c r="U123" s="146"/>
      <c r="V123" s="120"/>
      <c r="W123" s="146"/>
      <c r="X123" s="123"/>
    </row>
    <row r="124" spans="1:24" s="217" customFormat="1" ht="18">
      <c r="A124" s="215"/>
      <c r="B124" s="216"/>
      <c r="C124" s="216"/>
      <c r="D124" s="216"/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216"/>
      <c r="U124" s="216"/>
      <c r="V124" s="216"/>
      <c r="W124" s="216"/>
      <c r="X124" s="216"/>
    </row>
    <row r="125" spans="1:24" s="116" customFormat="1" ht="55.5" customHeight="1">
      <c r="A125" s="212" t="s">
        <v>16471</v>
      </c>
      <c r="B125" s="123" t="s">
        <v>16503</v>
      </c>
      <c r="C125" s="123">
        <v>36.4</v>
      </c>
      <c r="D125" s="123">
        <v>5</v>
      </c>
      <c r="E125" s="124">
        <f>(D125*C125)</f>
        <v>182</v>
      </c>
      <c r="F125" s="125"/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3"/>
      <c r="R125" s="120">
        <v>6</v>
      </c>
      <c r="S125" s="120">
        <v>0</v>
      </c>
      <c r="T125" s="126">
        <f>S125/R125</f>
        <v>0</v>
      </c>
      <c r="U125" s="146">
        <f>AVERAGE(F127:K127)</f>
        <v>0</v>
      </c>
      <c r="V125" s="125">
        <f>STDEV(F127:K127)</f>
        <v>0</v>
      </c>
      <c r="W125" s="146">
        <f>MEDIAN(F127:K127)</f>
        <v>0</v>
      </c>
      <c r="X125" s="123"/>
    </row>
    <row r="126" spans="1:24" s="116" customFormat="1" ht="18" customHeight="1">
      <c r="A126" s="213"/>
      <c r="B126" s="123"/>
      <c r="C126" s="123"/>
      <c r="D126" s="123"/>
      <c r="E126" s="131" t="s">
        <v>16580</v>
      </c>
      <c r="F126" s="125">
        <v>0</v>
      </c>
      <c r="G126" s="125">
        <v>0</v>
      </c>
      <c r="H126" s="125">
        <v>0</v>
      </c>
      <c r="I126" s="125">
        <v>0</v>
      </c>
      <c r="J126" s="125">
        <v>0</v>
      </c>
      <c r="K126" s="125">
        <v>0</v>
      </c>
      <c r="L126" s="127">
        <v>0</v>
      </c>
      <c r="M126" s="127">
        <v>0</v>
      </c>
      <c r="N126" s="127">
        <v>0</v>
      </c>
      <c r="O126" s="127">
        <v>0</v>
      </c>
      <c r="P126" s="127">
        <v>0</v>
      </c>
      <c r="Q126" s="128">
        <v>0</v>
      </c>
      <c r="R126" s="134"/>
      <c r="S126" s="120"/>
      <c r="T126" s="120"/>
      <c r="U126" s="146"/>
      <c r="V126" s="120"/>
      <c r="W126" s="146"/>
      <c r="X126" s="123"/>
    </row>
    <row r="127" spans="1:24" s="116" customFormat="1" ht="18">
      <c r="A127" s="213"/>
      <c r="B127" s="123"/>
      <c r="C127" s="123"/>
      <c r="D127" s="123"/>
      <c r="E127" s="135" t="s">
        <v>16581</v>
      </c>
      <c r="F127" s="125">
        <f>1000*F126/$E125</f>
        <v>0</v>
      </c>
      <c r="G127" s="125">
        <f t="shared" ref="G127:K127" si="78">1000*G126/$E125</f>
        <v>0</v>
      </c>
      <c r="H127" s="125">
        <f t="shared" si="78"/>
        <v>0</v>
      </c>
      <c r="I127" s="125">
        <f t="shared" si="78"/>
        <v>0</v>
      </c>
      <c r="J127" s="125">
        <f t="shared" si="78"/>
        <v>0</v>
      </c>
      <c r="K127" s="125">
        <f t="shared" si="78"/>
        <v>0</v>
      </c>
      <c r="L127" s="127">
        <f>1000*L126/$E125</f>
        <v>0</v>
      </c>
      <c r="M127" s="127">
        <f t="shared" ref="M127:Q127" si="79">1000*M126/$E125</f>
        <v>0</v>
      </c>
      <c r="N127" s="127">
        <f t="shared" si="79"/>
        <v>0</v>
      </c>
      <c r="O127" s="127">
        <f t="shared" si="79"/>
        <v>0</v>
      </c>
      <c r="P127" s="127">
        <f t="shared" si="79"/>
        <v>0</v>
      </c>
      <c r="Q127" s="127">
        <f t="shared" si="79"/>
        <v>0</v>
      </c>
      <c r="R127" s="134"/>
      <c r="S127" s="120"/>
      <c r="T127" s="120"/>
      <c r="U127" s="146"/>
      <c r="V127" s="120"/>
      <c r="W127" s="146"/>
      <c r="X127" s="123"/>
    </row>
    <row r="128" spans="1:24" s="116" customFormat="1" ht="18">
      <c r="A128" s="213"/>
      <c r="B128" s="123" t="s">
        <v>16504</v>
      </c>
      <c r="C128" s="123">
        <v>74.25</v>
      </c>
      <c r="D128" s="123">
        <v>5</v>
      </c>
      <c r="E128" s="124">
        <f>(D128*C128)</f>
        <v>371.25</v>
      </c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  <c r="Q128" s="123"/>
      <c r="R128" s="120">
        <v>6</v>
      </c>
      <c r="S128" s="120">
        <v>0</v>
      </c>
      <c r="T128" s="126">
        <f>S128/R128</f>
        <v>0</v>
      </c>
      <c r="U128" s="146">
        <f>AVERAGE(F130:K130)</f>
        <v>0</v>
      </c>
      <c r="V128" s="125">
        <f>STDEV(F130:K130)</f>
        <v>0</v>
      </c>
      <c r="W128" s="146">
        <f>MEDIAN(F130:K130)</f>
        <v>0</v>
      </c>
      <c r="X128" s="123"/>
    </row>
    <row r="129" spans="1:24" s="116" customFormat="1" ht="18">
      <c r="A129" s="213"/>
      <c r="B129" s="123"/>
      <c r="C129" s="123"/>
      <c r="D129" s="123"/>
      <c r="E129" s="131" t="s">
        <v>16580</v>
      </c>
      <c r="F129" s="125">
        <v>0</v>
      </c>
      <c r="G129" s="125">
        <v>0</v>
      </c>
      <c r="H129" s="125">
        <v>0</v>
      </c>
      <c r="I129" s="125">
        <v>0</v>
      </c>
      <c r="J129" s="125">
        <v>0</v>
      </c>
      <c r="K129" s="125">
        <v>0</v>
      </c>
      <c r="L129" s="127">
        <v>0</v>
      </c>
      <c r="M129" s="127">
        <v>0</v>
      </c>
      <c r="N129" s="127">
        <v>0</v>
      </c>
      <c r="O129" s="127">
        <v>0</v>
      </c>
      <c r="P129" s="127">
        <v>0</v>
      </c>
      <c r="Q129" s="128">
        <v>0</v>
      </c>
      <c r="R129" s="134"/>
      <c r="S129" s="120"/>
      <c r="T129" s="120"/>
      <c r="U129" s="146"/>
      <c r="V129" s="120"/>
      <c r="W129" s="146"/>
      <c r="X129" s="123"/>
    </row>
    <row r="130" spans="1:24" s="116" customFormat="1" ht="18">
      <c r="A130" s="213"/>
      <c r="B130" s="123"/>
      <c r="C130" s="123"/>
      <c r="D130" s="123"/>
      <c r="E130" s="135" t="s">
        <v>16581</v>
      </c>
      <c r="F130" s="125">
        <f>1000*F129/$E128</f>
        <v>0</v>
      </c>
      <c r="G130" s="125">
        <f t="shared" ref="G130:K130" si="80">1000*G129/$E128</f>
        <v>0</v>
      </c>
      <c r="H130" s="125">
        <f t="shared" si="80"/>
        <v>0</v>
      </c>
      <c r="I130" s="125">
        <f t="shared" si="80"/>
        <v>0</v>
      </c>
      <c r="J130" s="125">
        <f t="shared" si="80"/>
        <v>0</v>
      </c>
      <c r="K130" s="125">
        <f t="shared" si="80"/>
        <v>0</v>
      </c>
      <c r="L130" s="127">
        <f>1000*L129/$E128</f>
        <v>0</v>
      </c>
      <c r="M130" s="127">
        <f t="shared" ref="M130:Q130" si="81">1000*M129/$E128</f>
        <v>0</v>
      </c>
      <c r="N130" s="127">
        <f t="shared" si="81"/>
        <v>0</v>
      </c>
      <c r="O130" s="127">
        <f t="shared" si="81"/>
        <v>0</v>
      </c>
      <c r="P130" s="127">
        <f t="shared" si="81"/>
        <v>0</v>
      </c>
      <c r="Q130" s="127">
        <f t="shared" si="81"/>
        <v>0</v>
      </c>
      <c r="R130" s="134"/>
      <c r="S130" s="120"/>
      <c r="T130" s="120"/>
      <c r="U130" s="146"/>
      <c r="V130" s="120"/>
      <c r="W130" s="146"/>
      <c r="X130" s="123"/>
    </row>
    <row r="131" spans="1:24" s="116" customFormat="1" ht="18">
      <c r="A131" s="213"/>
      <c r="B131" s="123" t="s">
        <v>16505</v>
      </c>
      <c r="C131" s="123">
        <v>196.8</v>
      </c>
      <c r="D131" s="123">
        <v>5</v>
      </c>
      <c r="E131" s="124">
        <f>(D131*C131)</f>
        <v>984</v>
      </c>
      <c r="F131" s="125"/>
      <c r="G131" s="125"/>
      <c r="H131" s="125"/>
      <c r="I131" s="125"/>
      <c r="J131" s="125"/>
      <c r="K131" s="125"/>
      <c r="L131" s="125"/>
      <c r="M131" s="125"/>
      <c r="N131" s="125"/>
      <c r="O131" s="125"/>
      <c r="P131" s="125"/>
      <c r="Q131" s="123"/>
      <c r="R131" s="120">
        <v>6</v>
      </c>
      <c r="S131" s="120">
        <v>0</v>
      </c>
      <c r="T131" s="126">
        <f>S131/R131</f>
        <v>0</v>
      </c>
      <c r="U131" s="146">
        <f>AVERAGE(F133:K133)</f>
        <v>0</v>
      </c>
      <c r="V131" s="125">
        <f>STDEV(F133:K133)</f>
        <v>0</v>
      </c>
      <c r="W131" s="146">
        <f>MEDIAN(F133:K133)</f>
        <v>0</v>
      </c>
      <c r="X131" s="123"/>
    </row>
    <row r="132" spans="1:24" s="116" customFormat="1" ht="18">
      <c r="A132" s="213"/>
      <c r="B132" s="123"/>
      <c r="C132" s="123"/>
      <c r="D132" s="123"/>
      <c r="E132" s="131" t="s">
        <v>16580</v>
      </c>
      <c r="F132" s="125">
        <v>0</v>
      </c>
      <c r="G132" s="125">
        <v>0</v>
      </c>
      <c r="H132" s="125">
        <v>0</v>
      </c>
      <c r="I132" s="125">
        <v>0</v>
      </c>
      <c r="J132" s="125">
        <v>0</v>
      </c>
      <c r="K132" s="125">
        <v>0</v>
      </c>
      <c r="L132" s="127">
        <v>0</v>
      </c>
      <c r="M132" s="127">
        <v>0</v>
      </c>
      <c r="N132" s="127">
        <v>0</v>
      </c>
      <c r="O132" s="127">
        <v>0</v>
      </c>
      <c r="P132" s="127">
        <v>0</v>
      </c>
      <c r="Q132" s="128">
        <v>0</v>
      </c>
      <c r="R132" s="134"/>
      <c r="S132" s="120"/>
      <c r="T132" s="120"/>
      <c r="U132" s="146"/>
      <c r="V132" s="120"/>
      <c r="W132" s="146"/>
      <c r="X132" s="123"/>
    </row>
    <row r="133" spans="1:24" s="116" customFormat="1" ht="18">
      <c r="A133" s="213"/>
      <c r="B133" s="123"/>
      <c r="C133" s="123"/>
      <c r="D133" s="123"/>
      <c r="E133" s="135" t="s">
        <v>16581</v>
      </c>
      <c r="F133" s="125">
        <f>1000*F132/$E131</f>
        <v>0</v>
      </c>
      <c r="G133" s="125">
        <f t="shared" ref="G133:K133" si="82">1000*G132/$E131</f>
        <v>0</v>
      </c>
      <c r="H133" s="125">
        <f t="shared" si="82"/>
        <v>0</v>
      </c>
      <c r="I133" s="125">
        <f t="shared" si="82"/>
        <v>0</v>
      </c>
      <c r="J133" s="125">
        <f t="shared" si="82"/>
        <v>0</v>
      </c>
      <c r="K133" s="125">
        <f t="shared" si="82"/>
        <v>0</v>
      </c>
      <c r="L133" s="127">
        <f>1000*L132/$E131</f>
        <v>0</v>
      </c>
      <c r="M133" s="127">
        <f t="shared" ref="M133:Q133" si="83">1000*M132/$E131</f>
        <v>0</v>
      </c>
      <c r="N133" s="127">
        <f t="shared" si="83"/>
        <v>0</v>
      </c>
      <c r="O133" s="127">
        <f t="shared" si="83"/>
        <v>0</v>
      </c>
      <c r="P133" s="127">
        <f t="shared" si="83"/>
        <v>0</v>
      </c>
      <c r="Q133" s="127">
        <f t="shared" si="83"/>
        <v>0</v>
      </c>
      <c r="R133" s="134"/>
      <c r="S133" s="120"/>
      <c r="T133" s="120"/>
      <c r="U133" s="146"/>
      <c r="V133" s="120"/>
      <c r="W133" s="146"/>
      <c r="X133" s="123"/>
    </row>
    <row r="134" spans="1:24" s="116" customFormat="1" ht="18">
      <c r="A134" s="213"/>
      <c r="B134" s="123" t="s">
        <v>16506</v>
      </c>
      <c r="C134" s="123">
        <v>31.45</v>
      </c>
      <c r="D134" s="123">
        <v>5</v>
      </c>
      <c r="E134" s="124">
        <f>(D134*C134)</f>
        <v>157.25</v>
      </c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3"/>
      <c r="R134" s="120">
        <v>6</v>
      </c>
      <c r="S134" s="120">
        <v>0</v>
      </c>
      <c r="T134" s="126">
        <f>S134/R134</f>
        <v>0</v>
      </c>
      <c r="U134" s="146">
        <f>AVERAGE(F136:K136)</f>
        <v>0</v>
      </c>
      <c r="V134" s="125">
        <f>STDEV(F136:K136)</f>
        <v>0</v>
      </c>
      <c r="W134" s="146">
        <f>MEDIAN(F136:K136)</f>
        <v>0</v>
      </c>
      <c r="X134" s="123"/>
    </row>
    <row r="135" spans="1:24" s="116" customFormat="1" ht="18">
      <c r="A135" s="213"/>
      <c r="B135" s="123"/>
      <c r="C135" s="123"/>
      <c r="D135" s="123"/>
      <c r="E135" s="131" t="s">
        <v>16580</v>
      </c>
      <c r="F135" s="125">
        <v>0</v>
      </c>
      <c r="G135" s="125">
        <v>0</v>
      </c>
      <c r="H135" s="125">
        <v>0</v>
      </c>
      <c r="I135" s="125">
        <v>0</v>
      </c>
      <c r="J135" s="125">
        <v>0</v>
      </c>
      <c r="K135" s="125">
        <v>0</v>
      </c>
      <c r="L135" s="127">
        <v>0</v>
      </c>
      <c r="M135" s="127">
        <v>0</v>
      </c>
      <c r="N135" s="127">
        <v>0</v>
      </c>
      <c r="O135" s="127">
        <v>0</v>
      </c>
      <c r="P135" s="127">
        <v>0</v>
      </c>
      <c r="Q135" s="128">
        <v>0</v>
      </c>
      <c r="R135" s="134"/>
      <c r="S135" s="120"/>
      <c r="T135" s="120"/>
      <c r="U135" s="146"/>
      <c r="V135" s="120"/>
      <c r="W135" s="146"/>
      <c r="X135" s="123"/>
    </row>
    <row r="136" spans="1:24" s="116" customFormat="1" ht="18">
      <c r="A136" s="213"/>
      <c r="B136" s="123"/>
      <c r="C136" s="123"/>
      <c r="D136" s="123"/>
      <c r="E136" s="135" t="s">
        <v>16581</v>
      </c>
      <c r="F136" s="125">
        <f>1000*F135/$E134</f>
        <v>0</v>
      </c>
      <c r="G136" s="125">
        <f t="shared" ref="G136:K136" si="84">1000*G135/$E134</f>
        <v>0</v>
      </c>
      <c r="H136" s="125">
        <f t="shared" si="84"/>
        <v>0</v>
      </c>
      <c r="I136" s="125">
        <f t="shared" si="84"/>
        <v>0</v>
      </c>
      <c r="J136" s="125">
        <f t="shared" si="84"/>
        <v>0</v>
      </c>
      <c r="K136" s="125">
        <f t="shared" si="84"/>
        <v>0</v>
      </c>
      <c r="L136" s="127">
        <f>1000*L135/$E134</f>
        <v>0</v>
      </c>
      <c r="M136" s="127">
        <f t="shared" ref="M136:Q136" si="85">1000*M135/$E134</f>
        <v>0</v>
      </c>
      <c r="N136" s="127">
        <f t="shared" si="85"/>
        <v>0</v>
      </c>
      <c r="O136" s="127">
        <f t="shared" si="85"/>
        <v>0</v>
      </c>
      <c r="P136" s="127">
        <f t="shared" si="85"/>
        <v>0</v>
      </c>
      <c r="Q136" s="127">
        <f t="shared" si="85"/>
        <v>0</v>
      </c>
      <c r="R136" s="134"/>
      <c r="S136" s="120"/>
      <c r="T136" s="120"/>
      <c r="U136" s="146"/>
      <c r="V136" s="120"/>
      <c r="W136" s="146"/>
      <c r="X136" s="123"/>
    </row>
    <row r="137" spans="1:24" s="116" customFormat="1" ht="18">
      <c r="A137" s="213"/>
      <c r="B137" s="123" t="s">
        <v>16507</v>
      </c>
      <c r="C137" s="123">
        <v>160.55000000000001</v>
      </c>
      <c r="D137" s="123">
        <v>5</v>
      </c>
      <c r="E137" s="124">
        <f>(D137*C137)</f>
        <v>802.75</v>
      </c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3"/>
      <c r="R137" s="120">
        <v>6</v>
      </c>
      <c r="S137" s="120">
        <v>0</v>
      </c>
      <c r="T137" s="126">
        <f>S137/R137</f>
        <v>0</v>
      </c>
      <c r="U137" s="146">
        <f>AVERAGE(F139:K139)</f>
        <v>0</v>
      </c>
      <c r="V137" s="125">
        <f>STDEV(F139:K139)</f>
        <v>0</v>
      </c>
      <c r="W137" s="146">
        <f>MEDIAN(F139:K139)</f>
        <v>0</v>
      </c>
      <c r="X137" s="123"/>
    </row>
    <row r="138" spans="1:24" s="116" customFormat="1" ht="18">
      <c r="A138" s="213"/>
      <c r="B138" s="123"/>
      <c r="C138" s="123"/>
      <c r="D138" s="123"/>
      <c r="E138" s="131" t="s">
        <v>16580</v>
      </c>
      <c r="F138" s="125">
        <v>0</v>
      </c>
      <c r="G138" s="125">
        <v>0</v>
      </c>
      <c r="H138" s="125">
        <v>0</v>
      </c>
      <c r="I138" s="125">
        <v>0</v>
      </c>
      <c r="J138" s="125">
        <v>0</v>
      </c>
      <c r="K138" s="125">
        <v>0</v>
      </c>
      <c r="L138" s="127">
        <v>0</v>
      </c>
      <c r="M138" s="127">
        <v>0</v>
      </c>
      <c r="N138" s="127">
        <v>0</v>
      </c>
      <c r="O138" s="127">
        <v>0</v>
      </c>
      <c r="P138" s="127">
        <v>0</v>
      </c>
      <c r="Q138" s="128">
        <v>0</v>
      </c>
      <c r="R138" s="134"/>
      <c r="S138" s="120"/>
      <c r="T138" s="120"/>
      <c r="U138" s="146"/>
      <c r="V138" s="120"/>
      <c r="W138" s="146"/>
      <c r="X138" s="123"/>
    </row>
    <row r="139" spans="1:24" s="116" customFormat="1" ht="18">
      <c r="A139" s="213"/>
      <c r="B139" s="123"/>
      <c r="C139" s="123"/>
      <c r="D139" s="123"/>
      <c r="E139" s="135" t="s">
        <v>16581</v>
      </c>
      <c r="F139" s="125">
        <f>1000*F138/$E137</f>
        <v>0</v>
      </c>
      <c r="G139" s="125">
        <f t="shared" ref="G139:K139" si="86">1000*G138/$E137</f>
        <v>0</v>
      </c>
      <c r="H139" s="125">
        <f t="shared" si="86"/>
        <v>0</v>
      </c>
      <c r="I139" s="125">
        <f t="shared" si="86"/>
        <v>0</v>
      </c>
      <c r="J139" s="125">
        <f t="shared" si="86"/>
        <v>0</v>
      </c>
      <c r="K139" s="125">
        <f t="shared" si="86"/>
        <v>0</v>
      </c>
      <c r="L139" s="127">
        <f>1000*L138/$E137</f>
        <v>0</v>
      </c>
      <c r="M139" s="127">
        <f t="shared" ref="M139:Q139" si="87">1000*M138/$E137</f>
        <v>0</v>
      </c>
      <c r="N139" s="127">
        <f t="shared" si="87"/>
        <v>0</v>
      </c>
      <c r="O139" s="127">
        <f t="shared" si="87"/>
        <v>0</v>
      </c>
      <c r="P139" s="127">
        <f t="shared" si="87"/>
        <v>0</v>
      </c>
      <c r="Q139" s="127">
        <f t="shared" si="87"/>
        <v>0</v>
      </c>
      <c r="R139" s="134"/>
      <c r="S139" s="120"/>
      <c r="T139" s="120"/>
      <c r="U139" s="146"/>
      <c r="V139" s="120"/>
      <c r="W139" s="146"/>
      <c r="X139" s="123"/>
    </row>
    <row r="140" spans="1:24" s="116" customFormat="1" ht="18">
      <c r="A140" s="213"/>
      <c r="B140" s="123" t="s">
        <v>16508</v>
      </c>
      <c r="C140" s="123">
        <v>136.6</v>
      </c>
      <c r="D140" s="123">
        <v>5</v>
      </c>
      <c r="E140" s="124">
        <f>(D140*C140)</f>
        <v>683</v>
      </c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3"/>
      <c r="R140" s="120">
        <v>6</v>
      </c>
      <c r="S140" s="120">
        <v>0</v>
      </c>
      <c r="T140" s="126">
        <f>S140/R140</f>
        <v>0</v>
      </c>
      <c r="U140" s="146">
        <f>AVERAGE(F142:K142)</f>
        <v>0</v>
      </c>
      <c r="V140" s="125">
        <f>STDEV(F142:K142)</f>
        <v>0</v>
      </c>
      <c r="W140" s="146">
        <f>MEDIAN(F142:K142)</f>
        <v>0</v>
      </c>
      <c r="X140" s="123"/>
    </row>
    <row r="141" spans="1:24" s="116" customFormat="1" ht="18">
      <c r="A141" s="213"/>
      <c r="B141" s="123"/>
      <c r="C141" s="123"/>
      <c r="D141" s="123"/>
      <c r="E141" s="131" t="s">
        <v>16580</v>
      </c>
      <c r="F141" s="125">
        <v>0</v>
      </c>
      <c r="G141" s="125">
        <v>0</v>
      </c>
      <c r="H141" s="125">
        <v>0</v>
      </c>
      <c r="I141" s="125">
        <v>0</v>
      </c>
      <c r="J141" s="125">
        <v>0</v>
      </c>
      <c r="K141" s="125">
        <v>0</v>
      </c>
      <c r="L141" s="127">
        <v>0</v>
      </c>
      <c r="M141" s="127">
        <v>0</v>
      </c>
      <c r="N141" s="127">
        <v>0</v>
      </c>
      <c r="O141" s="127">
        <v>0</v>
      </c>
      <c r="P141" s="127">
        <v>0</v>
      </c>
      <c r="Q141" s="128">
        <v>0</v>
      </c>
      <c r="R141" s="134"/>
      <c r="S141" s="120"/>
      <c r="T141" s="120"/>
      <c r="U141" s="146"/>
      <c r="V141" s="120"/>
      <c r="W141" s="146"/>
      <c r="X141" s="123"/>
    </row>
    <row r="142" spans="1:24" s="116" customFormat="1" ht="18">
      <c r="A142" s="213"/>
      <c r="B142" s="123"/>
      <c r="C142" s="123"/>
      <c r="D142" s="123"/>
      <c r="E142" s="135" t="s">
        <v>16581</v>
      </c>
      <c r="F142" s="125">
        <f>1000*F141/$E140</f>
        <v>0</v>
      </c>
      <c r="G142" s="125">
        <f t="shared" ref="G142:K142" si="88">1000*G141/$E140</f>
        <v>0</v>
      </c>
      <c r="H142" s="125">
        <f t="shared" si="88"/>
        <v>0</v>
      </c>
      <c r="I142" s="125">
        <f t="shared" si="88"/>
        <v>0</v>
      </c>
      <c r="J142" s="125">
        <f t="shared" si="88"/>
        <v>0</v>
      </c>
      <c r="K142" s="125">
        <f t="shared" si="88"/>
        <v>0</v>
      </c>
      <c r="L142" s="127">
        <f>1000*L141/$E140</f>
        <v>0</v>
      </c>
      <c r="M142" s="127">
        <f t="shared" ref="M142:Q142" si="89">1000*M141/$E140</f>
        <v>0</v>
      </c>
      <c r="N142" s="127">
        <f t="shared" si="89"/>
        <v>0</v>
      </c>
      <c r="O142" s="127">
        <f t="shared" si="89"/>
        <v>0</v>
      </c>
      <c r="P142" s="127">
        <f t="shared" si="89"/>
        <v>0</v>
      </c>
      <c r="Q142" s="127">
        <f t="shared" si="89"/>
        <v>0</v>
      </c>
      <c r="R142" s="134"/>
      <c r="S142" s="120"/>
      <c r="T142" s="120"/>
      <c r="U142" s="146"/>
      <c r="V142" s="120"/>
      <c r="W142" s="146"/>
      <c r="X142" s="123"/>
    </row>
    <row r="143" spans="1:24" s="116" customFormat="1" ht="18">
      <c r="A143" s="213"/>
      <c r="B143" s="123" t="s">
        <v>16585</v>
      </c>
      <c r="C143" s="123">
        <v>175.1</v>
      </c>
      <c r="D143" s="123">
        <v>5</v>
      </c>
      <c r="E143" s="124">
        <f>(D143*C143)</f>
        <v>875.5</v>
      </c>
      <c r="F143" s="125"/>
      <c r="G143" s="125"/>
      <c r="H143" s="125"/>
      <c r="I143" s="125"/>
      <c r="J143" s="125"/>
      <c r="K143" s="125"/>
      <c r="L143" s="125"/>
      <c r="M143" s="125"/>
      <c r="N143" s="125"/>
      <c r="O143" s="125"/>
      <c r="P143" s="125"/>
      <c r="Q143" s="123"/>
      <c r="R143" s="120">
        <v>6</v>
      </c>
      <c r="S143" s="120">
        <v>0</v>
      </c>
      <c r="T143" s="126">
        <f>S143/R143</f>
        <v>0</v>
      </c>
      <c r="U143" s="146">
        <f>AVERAGE(F145:K145)</f>
        <v>0</v>
      </c>
      <c r="V143" s="125">
        <f>STDEV(F145:K145)</f>
        <v>0</v>
      </c>
      <c r="W143" s="146">
        <f>MEDIAN(F145:K145)</f>
        <v>0</v>
      </c>
      <c r="X143" s="123"/>
    </row>
    <row r="144" spans="1:24" s="116" customFormat="1" ht="18">
      <c r="A144" s="213"/>
      <c r="B144" s="123"/>
      <c r="C144" s="123"/>
      <c r="D144" s="123"/>
      <c r="E144" s="131" t="s">
        <v>16580</v>
      </c>
      <c r="F144" s="125">
        <v>0</v>
      </c>
      <c r="G144" s="125">
        <v>0</v>
      </c>
      <c r="H144" s="125">
        <v>0</v>
      </c>
      <c r="I144" s="125">
        <v>0</v>
      </c>
      <c r="J144" s="125">
        <v>0</v>
      </c>
      <c r="K144" s="125">
        <v>0</v>
      </c>
      <c r="L144" s="127">
        <v>0</v>
      </c>
      <c r="M144" s="127">
        <v>0</v>
      </c>
      <c r="N144" s="127">
        <v>0</v>
      </c>
      <c r="O144" s="127">
        <v>0</v>
      </c>
      <c r="P144" s="127">
        <v>0</v>
      </c>
      <c r="Q144" s="128">
        <v>0</v>
      </c>
      <c r="R144" s="134"/>
      <c r="S144" s="120"/>
      <c r="T144" s="120"/>
      <c r="U144" s="146"/>
      <c r="V144" s="120"/>
      <c r="W144" s="146"/>
      <c r="X144" s="123"/>
    </row>
    <row r="145" spans="1:24" s="116" customFormat="1" ht="18">
      <c r="A145" s="213"/>
      <c r="B145" s="123"/>
      <c r="C145" s="123"/>
      <c r="D145" s="123"/>
      <c r="E145" s="135" t="s">
        <v>16581</v>
      </c>
      <c r="F145" s="125">
        <f>1000*F144/$E143</f>
        <v>0</v>
      </c>
      <c r="G145" s="125">
        <f t="shared" ref="G145:K145" si="90">1000*G144/$E143</f>
        <v>0</v>
      </c>
      <c r="H145" s="125">
        <f t="shared" si="90"/>
        <v>0</v>
      </c>
      <c r="I145" s="125">
        <f t="shared" si="90"/>
        <v>0</v>
      </c>
      <c r="J145" s="125">
        <f t="shared" si="90"/>
        <v>0</v>
      </c>
      <c r="K145" s="125">
        <f t="shared" si="90"/>
        <v>0</v>
      </c>
      <c r="L145" s="127">
        <f>1000*L144/$E143</f>
        <v>0</v>
      </c>
      <c r="M145" s="127">
        <f t="shared" ref="M145:Q145" si="91">1000*M144/$E143</f>
        <v>0</v>
      </c>
      <c r="N145" s="127">
        <f t="shared" si="91"/>
        <v>0</v>
      </c>
      <c r="O145" s="127">
        <f t="shared" si="91"/>
        <v>0</v>
      </c>
      <c r="P145" s="127">
        <f t="shared" si="91"/>
        <v>0</v>
      </c>
      <c r="Q145" s="127">
        <f t="shared" si="91"/>
        <v>0</v>
      </c>
      <c r="R145" s="134"/>
      <c r="S145" s="120"/>
      <c r="T145" s="120"/>
      <c r="U145" s="146"/>
      <c r="V145" s="120"/>
      <c r="W145" s="146"/>
      <c r="X145" s="123"/>
    </row>
    <row r="146" spans="1:24" s="116" customFormat="1" ht="18">
      <c r="A146" s="213"/>
      <c r="B146" s="123" t="s">
        <v>16586</v>
      </c>
      <c r="C146" s="123">
        <v>105.1</v>
      </c>
      <c r="D146" s="123">
        <v>5</v>
      </c>
      <c r="E146" s="124">
        <f>(D146*C146)</f>
        <v>525.5</v>
      </c>
      <c r="F146" s="125"/>
      <c r="G146" s="125"/>
      <c r="H146" s="125"/>
      <c r="I146" s="125"/>
      <c r="J146" s="125"/>
      <c r="K146" s="125"/>
      <c r="L146" s="125"/>
      <c r="M146" s="125"/>
      <c r="N146" s="125"/>
      <c r="O146" s="125"/>
      <c r="P146" s="125"/>
      <c r="Q146" s="123"/>
      <c r="R146" s="120">
        <v>6</v>
      </c>
      <c r="S146" s="120">
        <v>0</v>
      </c>
      <c r="T146" s="126">
        <f>S146/R146</f>
        <v>0</v>
      </c>
      <c r="U146" s="146">
        <f>AVERAGE(F148:K148)</f>
        <v>0</v>
      </c>
      <c r="V146" s="125">
        <f>STDEV(F148:K148)</f>
        <v>0</v>
      </c>
      <c r="W146" s="146">
        <f>MEDIAN(F148:K148)</f>
        <v>0</v>
      </c>
      <c r="X146" s="123"/>
    </row>
    <row r="147" spans="1:24" s="116" customFormat="1" ht="18">
      <c r="A147" s="213"/>
      <c r="B147" s="123"/>
      <c r="C147" s="123"/>
      <c r="D147" s="123"/>
      <c r="E147" s="131" t="s">
        <v>16580</v>
      </c>
      <c r="F147" s="125">
        <v>0</v>
      </c>
      <c r="G147" s="125">
        <v>0</v>
      </c>
      <c r="H147" s="125">
        <v>0</v>
      </c>
      <c r="I147" s="125">
        <v>0</v>
      </c>
      <c r="J147" s="125">
        <v>0</v>
      </c>
      <c r="K147" s="125">
        <v>0</v>
      </c>
      <c r="L147" s="127">
        <v>0</v>
      </c>
      <c r="M147" s="127">
        <v>0</v>
      </c>
      <c r="N147" s="127">
        <v>0</v>
      </c>
      <c r="O147" s="127">
        <v>0</v>
      </c>
      <c r="P147" s="127">
        <v>0</v>
      </c>
      <c r="Q147" s="128">
        <v>0</v>
      </c>
      <c r="R147" s="134"/>
      <c r="S147" s="120"/>
      <c r="T147" s="120"/>
      <c r="U147" s="146"/>
      <c r="V147" s="120"/>
      <c r="W147" s="146"/>
      <c r="X147" s="123"/>
    </row>
    <row r="148" spans="1:24" s="116" customFormat="1" ht="18">
      <c r="A148" s="213"/>
      <c r="B148" s="123"/>
      <c r="C148" s="123"/>
      <c r="D148" s="123"/>
      <c r="E148" s="135" t="s">
        <v>16581</v>
      </c>
      <c r="F148" s="125">
        <f>1000*F147/$E146</f>
        <v>0</v>
      </c>
      <c r="G148" s="125">
        <f t="shared" ref="G148:K148" si="92">1000*G147/$E146</f>
        <v>0</v>
      </c>
      <c r="H148" s="125">
        <f t="shared" si="92"/>
        <v>0</v>
      </c>
      <c r="I148" s="125">
        <f t="shared" si="92"/>
        <v>0</v>
      </c>
      <c r="J148" s="125">
        <f t="shared" si="92"/>
        <v>0</v>
      </c>
      <c r="K148" s="125">
        <f t="shared" si="92"/>
        <v>0</v>
      </c>
      <c r="L148" s="127">
        <f>1000*L147/$E146</f>
        <v>0</v>
      </c>
      <c r="M148" s="127">
        <f t="shared" ref="M148:Q148" si="93">1000*M147/$E146</f>
        <v>0</v>
      </c>
      <c r="N148" s="127">
        <f t="shared" si="93"/>
        <v>0</v>
      </c>
      <c r="O148" s="127">
        <f t="shared" si="93"/>
        <v>0</v>
      </c>
      <c r="P148" s="127">
        <f t="shared" si="93"/>
        <v>0</v>
      </c>
      <c r="Q148" s="127">
        <f t="shared" si="93"/>
        <v>0</v>
      </c>
      <c r="R148" s="134"/>
      <c r="S148" s="120"/>
      <c r="T148" s="120"/>
      <c r="U148" s="146"/>
      <c r="V148" s="120"/>
      <c r="W148" s="146"/>
      <c r="X148" s="123"/>
    </row>
    <row r="149" spans="1:24" s="116" customFormat="1" ht="18">
      <c r="A149" s="213"/>
      <c r="B149" s="123" t="s">
        <v>16511</v>
      </c>
      <c r="C149" s="123">
        <v>269.55</v>
      </c>
      <c r="D149" s="123">
        <v>5</v>
      </c>
      <c r="E149" s="124">
        <f>(D149*C149)</f>
        <v>1347.75</v>
      </c>
      <c r="F149" s="125"/>
      <c r="G149" s="125"/>
      <c r="H149" s="125"/>
      <c r="I149" s="125"/>
      <c r="J149" s="125"/>
      <c r="K149" s="125"/>
      <c r="L149" s="125"/>
      <c r="M149" s="125"/>
      <c r="N149" s="125"/>
      <c r="O149" s="125"/>
      <c r="P149" s="125"/>
      <c r="Q149" s="123"/>
      <c r="R149" s="120">
        <v>6</v>
      </c>
      <c r="S149" s="120">
        <v>0</v>
      </c>
      <c r="T149" s="126">
        <f>S149/R149</f>
        <v>0</v>
      </c>
      <c r="U149" s="146">
        <f>AVERAGE(F151:K151)</f>
        <v>0</v>
      </c>
      <c r="V149" s="125">
        <f>STDEV(F151:K151)</f>
        <v>0</v>
      </c>
      <c r="W149" s="146">
        <f>MEDIAN(F151:K151)</f>
        <v>0</v>
      </c>
      <c r="X149" s="123"/>
    </row>
    <row r="150" spans="1:24" s="116" customFormat="1" ht="18">
      <c r="A150" s="213"/>
      <c r="B150" s="123"/>
      <c r="C150" s="123"/>
      <c r="D150" s="123"/>
      <c r="E150" s="131" t="s">
        <v>16580</v>
      </c>
      <c r="F150" s="125">
        <v>0</v>
      </c>
      <c r="G150" s="125">
        <v>0</v>
      </c>
      <c r="H150" s="125">
        <v>0</v>
      </c>
      <c r="I150" s="125">
        <v>0</v>
      </c>
      <c r="J150" s="125">
        <v>0</v>
      </c>
      <c r="K150" s="125">
        <v>0</v>
      </c>
      <c r="L150" s="127">
        <v>0</v>
      </c>
      <c r="M150" s="127">
        <v>0</v>
      </c>
      <c r="N150" s="127">
        <v>0</v>
      </c>
      <c r="O150" s="127">
        <v>0</v>
      </c>
      <c r="P150" s="127">
        <v>0</v>
      </c>
      <c r="Q150" s="128">
        <v>0</v>
      </c>
      <c r="R150" s="134"/>
      <c r="S150" s="120"/>
      <c r="T150" s="120"/>
      <c r="U150" s="146"/>
      <c r="V150" s="120"/>
      <c r="W150" s="146"/>
      <c r="X150" s="123"/>
    </row>
    <row r="151" spans="1:24" s="116" customFormat="1" ht="18">
      <c r="A151" s="213"/>
      <c r="B151" s="123"/>
      <c r="C151" s="123"/>
      <c r="D151" s="123"/>
      <c r="E151" s="135" t="s">
        <v>16581</v>
      </c>
      <c r="F151" s="125">
        <f>1000*F150/$E149</f>
        <v>0</v>
      </c>
      <c r="G151" s="125">
        <f t="shared" ref="G151:K151" si="94">1000*G150/$E149</f>
        <v>0</v>
      </c>
      <c r="H151" s="125">
        <f t="shared" si="94"/>
        <v>0</v>
      </c>
      <c r="I151" s="125">
        <f t="shared" si="94"/>
        <v>0</v>
      </c>
      <c r="J151" s="125">
        <f t="shared" si="94"/>
        <v>0</v>
      </c>
      <c r="K151" s="125">
        <f t="shared" si="94"/>
        <v>0</v>
      </c>
      <c r="L151" s="127">
        <f>1000*L150/$E149</f>
        <v>0</v>
      </c>
      <c r="M151" s="127">
        <f t="shared" ref="M151:Q151" si="95">1000*M150/$E149</f>
        <v>0</v>
      </c>
      <c r="N151" s="127">
        <f t="shared" si="95"/>
        <v>0</v>
      </c>
      <c r="O151" s="127">
        <f t="shared" si="95"/>
        <v>0</v>
      </c>
      <c r="P151" s="127">
        <f t="shared" si="95"/>
        <v>0</v>
      </c>
      <c r="Q151" s="127">
        <f t="shared" si="95"/>
        <v>0</v>
      </c>
      <c r="R151" s="134"/>
      <c r="S151" s="120"/>
      <c r="T151" s="120"/>
      <c r="U151" s="146"/>
      <c r="V151" s="120"/>
      <c r="W151" s="146"/>
      <c r="X151" s="123"/>
    </row>
    <row r="152" spans="1:24" s="116" customFormat="1" ht="18">
      <c r="A152" s="213"/>
      <c r="B152" s="123" t="s">
        <v>16512</v>
      </c>
      <c r="C152" s="123">
        <v>111.65</v>
      </c>
      <c r="D152" s="123">
        <v>5</v>
      </c>
      <c r="E152" s="124">
        <f>(D152*C152)</f>
        <v>558.25</v>
      </c>
      <c r="F152" s="125"/>
      <c r="G152" s="125"/>
      <c r="H152" s="125"/>
      <c r="I152" s="125"/>
      <c r="J152" s="125"/>
      <c r="K152" s="125"/>
      <c r="L152" s="125"/>
      <c r="M152" s="125"/>
      <c r="N152" s="125"/>
      <c r="O152" s="125"/>
      <c r="P152" s="125"/>
      <c r="Q152" s="123"/>
      <c r="R152" s="120">
        <v>6</v>
      </c>
      <c r="S152" s="120">
        <v>0</v>
      </c>
      <c r="T152" s="126">
        <f>S152/R152</f>
        <v>0</v>
      </c>
      <c r="U152" s="146">
        <f>AVERAGE(F154:K154)</f>
        <v>0</v>
      </c>
      <c r="V152" s="125">
        <f>STDEV(F154:K154)</f>
        <v>0</v>
      </c>
      <c r="W152" s="146">
        <f>MEDIAN(F154:K154)</f>
        <v>0</v>
      </c>
      <c r="X152" s="123"/>
    </row>
    <row r="153" spans="1:24" s="116" customFormat="1" ht="18">
      <c r="A153" s="213"/>
      <c r="B153" s="123"/>
      <c r="C153" s="123"/>
      <c r="D153" s="123"/>
      <c r="E153" s="131" t="s">
        <v>16580</v>
      </c>
      <c r="F153" s="125">
        <v>0</v>
      </c>
      <c r="G153" s="125">
        <v>0</v>
      </c>
      <c r="H153" s="125">
        <v>0</v>
      </c>
      <c r="I153" s="125">
        <v>0</v>
      </c>
      <c r="J153" s="125">
        <v>0</v>
      </c>
      <c r="K153" s="125">
        <v>0</v>
      </c>
      <c r="L153" s="127">
        <v>0</v>
      </c>
      <c r="M153" s="127">
        <v>0</v>
      </c>
      <c r="N153" s="127">
        <v>0</v>
      </c>
      <c r="O153" s="127">
        <v>0</v>
      </c>
      <c r="P153" s="127">
        <v>0</v>
      </c>
      <c r="Q153" s="128">
        <v>0</v>
      </c>
      <c r="R153" s="134"/>
      <c r="S153" s="120"/>
      <c r="T153" s="120"/>
      <c r="U153" s="146"/>
      <c r="V153" s="120"/>
      <c r="W153" s="146"/>
      <c r="X153" s="123"/>
    </row>
    <row r="154" spans="1:24" s="116" customFormat="1" ht="18">
      <c r="A154" s="213"/>
      <c r="B154" s="123"/>
      <c r="C154" s="123"/>
      <c r="D154" s="123"/>
      <c r="E154" s="135" t="s">
        <v>16581</v>
      </c>
      <c r="F154" s="125">
        <f>1000*F153/$E152</f>
        <v>0</v>
      </c>
      <c r="G154" s="125">
        <f t="shared" ref="G154:K154" si="96">1000*G153/$E152</f>
        <v>0</v>
      </c>
      <c r="H154" s="125">
        <f t="shared" si="96"/>
        <v>0</v>
      </c>
      <c r="I154" s="125">
        <f t="shared" si="96"/>
        <v>0</v>
      </c>
      <c r="J154" s="125">
        <f t="shared" si="96"/>
        <v>0</v>
      </c>
      <c r="K154" s="125">
        <f t="shared" si="96"/>
        <v>0</v>
      </c>
      <c r="L154" s="127">
        <f>1000*L153/$E152</f>
        <v>0</v>
      </c>
      <c r="M154" s="127">
        <f t="shared" ref="M154:Q154" si="97">1000*M153/$E152</f>
        <v>0</v>
      </c>
      <c r="N154" s="127">
        <f t="shared" si="97"/>
        <v>0</v>
      </c>
      <c r="O154" s="127">
        <f t="shared" si="97"/>
        <v>0</v>
      </c>
      <c r="P154" s="127">
        <f t="shared" si="97"/>
        <v>0</v>
      </c>
      <c r="Q154" s="127">
        <f t="shared" si="97"/>
        <v>0</v>
      </c>
      <c r="R154" s="134"/>
      <c r="S154" s="120"/>
      <c r="T154" s="120"/>
      <c r="U154" s="146"/>
      <c r="V154" s="120"/>
      <c r="W154" s="146"/>
      <c r="X154" s="123"/>
    </row>
    <row r="155" spans="1:24" s="116" customFormat="1" ht="18">
      <c r="A155" s="213"/>
      <c r="B155" s="123" t="s">
        <v>16587</v>
      </c>
      <c r="C155" s="123">
        <v>61.65</v>
      </c>
      <c r="D155" s="123">
        <v>5</v>
      </c>
      <c r="E155" s="124">
        <f>(D155*C155)</f>
        <v>308.25</v>
      </c>
      <c r="F155" s="125"/>
      <c r="G155" s="125"/>
      <c r="H155" s="125"/>
      <c r="I155" s="125"/>
      <c r="J155" s="125"/>
      <c r="K155" s="125"/>
      <c r="L155" s="125"/>
      <c r="M155" s="125"/>
      <c r="N155" s="125"/>
      <c r="O155" s="125"/>
      <c r="P155" s="125"/>
      <c r="Q155" s="123"/>
      <c r="R155" s="120">
        <v>6</v>
      </c>
      <c r="S155" s="120">
        <v>0</v>
      </c>
      <c r="T155" s="126">
        <f>S155/R155</f>
        <v>0</v>
      </c>
      <c r="U155" s="146">
        <f>AVERAGE(F157:K157)</f>
        <v>0</v>
      </c>
      <c r="V155" s="125">
        <f>STDEV(F157:K157)</f>
        <v>0</v>
      </c>
      <c r="W155" s="146">
        <f>MEDIAN(F157:K157)</f>
        <v>0</v>
      </c>
      <c r="X155" s="123"/>
    </row>
    <row r="156" spans="1:24" s="116" customFormat="1" ht="18">
      <c r="A156" s="213"/>
      <c r="B156" s="123"/>
      <c r="C156" s="123"/>
      <c r="D156" s="123"/>
      <c r="E156" s="131" t="s">
        <v>16580</v>
      </c>
      <c r="F156" s="125">
        <v>0</v>
      </c>
      <c r="G156" s="125">
        <v>0</v>
      </c>
      <c r="H156" s="125">
        <v>0</v>
      </c>
      <c r="I156" s="125">
        <v>0</v>
      </c>
      <c r="J156" s="125">
        <v>0</v>
      </c>
      <c r="K156" s="125">
        <v>0</v>
      </c>
      <c r="L156" s="127">
        <v>0</v>
      </c>
      <c r="M156" s="127">
        <v>0</v>
      </c>
      <c r="N156" s="127">
        <v>0</v>
      </c>
      <c r="O156" s="127">
        <v>0</v>
      </c>
      <c r="P156" s="127">
        <v>0</v>
      </c>
      <c r="Q156" s="128">
        <v>0</v>
      </c>
      <c r="R156" s="134"/>
      <c r="S156" s="120"/>
      <c r="T156" s="120"/>
      <c r="U156" s="146"/>
      <c r="V156" s="120"/>
      <c r="W156" s="146"/>
      <c r="X156" s="123"/>
    </row>
    <row r="157" spans="1:24" s="116" customFormat="1" ht="18">
      <c r="A157" s="213"/>
      <c r="B157" s="123"/>
      <c r="C157" s="123"/>
      <c r="D157" s="123"/>
      <c r="E157" s="135" t="s">
        <v>16581</v>
      </c>
      <c r="F157" s="125">
        <f>1000*F156/$E155</f>
        <v>0</v>
      </c>
      <c r="G157" s="125">
        <f t="shared" ref="G157:K157" si="98">1000*G156/$E155</f>
        <v>0</v>
      </c>
      <c r="H157" s="125">
        <f t="shared" si="98"/>
        <v>0</v>
      </c>
      <c r="I157" s="125">
        <f t="shared" si="98"/>
        <v>0</v>
      </c>
      <c r="J157" s="125">
        <f t="shared" si="98"/>
        <v>0</v>
      </c>
      <c r="K157" s="125">
        <f t="shared" si="98"/>
        <v>0</v>
      </c>
      <c r="L157" s="127">
        <f>1000*L156/$E155</f>
        <v>0</v>
      </c>
      <c r="M157" s="127">
        <f t="shared" ref="M157:Q157" si="99">1000*M156/$E155</f>
        <v>0</v>
      </c>
      <c r="N157" s="127">
        <f t="shared" si="99"/>
        <v>0</v>
      </c>
      <c r="O157" s="127">
        <f t="shared" si="99"/>
        <v>0</v>
      </c>
      <c r="P157" s="127">
        <f t="shared" si="99"/>
        <v>0</v>
      </c>
      <c r="Q157" s="127">
        <f t="shared" si="99"/>
        <v>0</v>
      </c>
      <c r="R157" s="134"/>
      <c r="S157" s="120"/>
      <c r="T157" s="120"/>
      <c r="U157" s="146"/>
      <c r="V157" s="120"/>
      <c r="W157" s="146"/>
      <c r="X157" s="123"/>
    </row>
    <row r="158" spans="1:24" s="116" customFormat="1" ht="18">
      <c r="A158" s="213"/>
      <c r="B158" s="123" t="s">
        <v>16588</v>
      </c>
      <c r="C158" s="123">
        <v>355.05</v>
      </c>
      <c r="D158" s="123">
        <v>5</v>
      </c>
      <c r="E158" s="124">
        <f>(D158*C158)</f>
        <v>1775.25</v>
      </c>
      <c r="F158" s="125"/>
      <c r="G158" s="125"/>
      <c r="H158" s="125"/>
      <c r="I158" s="125"/>
      <c r="J158" s="125"/>
      <c r="K158" s="125"/>
      <c r="L158" s="125"/>
      <c r="M158" s="125"/>
      <c r="N158" s="125"/>
      <c r="O158" s="125"/>
      <c r="P158" s="125"/>
      <c r="Q158" s="123"/>
      <c r="R158" s="120">
        <v>6</v>
      </c>
      <c r="S158" s="120">
        <v>0</v>
      </c>
      <c r="T158" s="126">
        <f>S158/R158</f>
        <v>0</v>
      </c>
      <c r="U158" s="146">
        <f>AVERAGE(F160:K160)</f>
        <v>0</v>
      </c>
      <c r="V158" s="125">
        <f>STDEV(F160:K160)</f>
        <v>0</v>
      </c>
      <c r="W158" s="146">
        <f>MEDIAN(F160:K160)</f>
        <v>0</v>
      </c>
      <c r="X158" s="123"/>
    </row>
    <row r="159" spans="1:24" s="116" customFormat="1" ht="18">
      <c r="A159" s="213"/>
      <c r="B159" s="123"/>
      <c r="C159" s="123"/>
      <c r="D159" s="123"/>
      <c r="E159" s="131" t="s">
        <v>16580</v>
      </c>
      <c r="F159" s="125">
        <v>0</v>
      </c>
      <c r="G159" s="125">
        <v>0</v>
      </c>
      <c r="H159" s="125">
        <v>0</v>
      </c>
      <c r="I159" s="125">
        <v>0</v>
      </c>
      <c r="J159" s="125">
        <v>0</v>
      </c>
      <c r="K159" s="125">
        <v>0</v>
      </c>
      <c r="L159" s="127">
        <v>0</v>
      </c>
      <c r="M159" s="127">
        <v>0</v>
      </c>
      <c r="N159" s="127">
        <v>0</v>
      </c>
      <c r="O159" s="127">
        <v>0</v>
      </c>
      <c r="P159" s="127">
        <v>0</v>
      </c>
      <c r="Q159" s="128">
        <v>0</v>
      </c>
      <c r="R159" s="134"/>
      <c r="S159" s="120"/>
      <c r="T159" s="120"/>
      <c r="U159" s="146"/>
      <c r="V159" s="120"/>
      <c r="W159" s="146"/>
      <c r="X159" s="123"/>
    </row>
    <row r="160" spans="1:24" s="116" customFormat="1" ht="18">
      <c r="A160" s="213"/>
      <c r="B160" s="123"/>
      <c r="C160" s="123"/>
      <c r="D160" s="123"/>
      <c r="E160" s="135" t="s">
        <v>16581</v>
      </c>
      <c r="F160" s="125">
        <f>1000*F159/$E158</f>
        <v>0</v>
      </c>
      <c r="G160" s="125">
        <f t="shared" ref="G160:K160" si="100">1000*G159/$E158</f>
        <v>0</v>
      </c>
      <c r="H160" s="125">
        <f t="shared" si="100"/>
        <v>0</v>
      </c>
      <c r="I160" s="125">
        <f t="shared" si="100"/>
        <v>0</v>
      </c>
      <c r="J160" s="125">
        <f t="shared" si="100"/>
        <v>0</v>
      </c>
      <c r="K160" s="125">
        <f t="shared" si="100"/>
        <v>0</v>
      </c>
      <c r="L160" s="127">
        <f>1000*L159/$E158</f>
        <v>0</v>
      </c>
      <c r="M160" s="127">
        <f t="shared" ref="M160:Q160" si="101">1000*M159/$E158</f>
        <v>0</v>
      </c>
      <c r="N160" s="127">
        <f t="shared" si="101"/>
        <v>0</v>
      </c>
      <c r="O160" s="127">
        <f t="shared" si="101"/>
        <v>0</v>
      </c>
      <c r="P160" s="127">
        <f t="shared" si="101"/>
        <v>0</v>
      </c>
      <c r="Q160" s="127">
        <f t="shared" si="101"/>
        <v>0</v>
      </c>
      <c r="R160" s="134"/>
      <c r="S160" s="120"/>
      <c r="T160" s="120"/>
      <c r="U160" s="146"/>
      <c r="V160" s="120"/>
      <c r="W160" s="146"/>
      <c r="X160" s="123"/>
    </row>
    <row r="161" spans="1:24" s="116" customFormat="1" ht="18">
      <c r="A161" s="213"/>
      <c r="B161" s="123" t="s">
        <v>16589</v>
      </c>
      <c r="C161" s="123">
        <v>68.5</v>
      </c>
      <c r="D161" s="123">
        <v>5</v>
      </c>
      <c r="E161" s="124">
        <f>(D161*C161)</f>
        <v>342.5</v>
      </c>
      <c r="F161" s="125"/>
      <c r="G161" s="125"/>
      <c r="H161" s="125"/>
      <c r="I161" s="125"/>
      <c r="J161" s="125"/>
      <c r="K161" s="125"/>
      <c r="L161" s="125"/>
      <c r="M161" s="125"/>
      <c r="N161" s="125"/>
      <c r="O161" s="125"/>
      <c r="P161" s="125"/>
      <c r="Q161" s="123"/>
      <c r="R161" s="120">
        <v>6</v>
      </c>
      <c r="S161" s="120">
        <v>0</v>
      </c>
      <c r="T161" s="126">
        <f>S161/R161</f>
        <v>0</v>
      </c>
      <c r="U161" s="146">
        <f>AVERAGE(F163:K163)</f>
        <v>0</v>
      </c>
      <c r="V161" s="125">
        <f>STDEV(F163:K163)</f>
        <v>0</v>
      </c>
      <c r="W161" s="146">
        <f>MEDIAN(F163:K163)</f>
        <v>0</v>
      </c>
      <c r="X161" s="123"/>
    </row>
    <row r="162" spans="1:24" s="116" customFormat="1" ht="18">
      <c r="A162" s="213"/>
      <c r="B162" s="123"/>
      <c r="C162" s="123"/>
      <c r="D162" s="123"/>
      <c r="E162" s="131" t="s">
        <v>16580</v>
      </c>
      <c r="F162" s="125">
        <v>0</v>
      </c>
      <c r="G162" s="125">
        <v>0</v>
      </c>
      <c r="H162" s="125">
        <v>0</v>
      </c>
      <c r="I162" s="125">
        <v>0</v>
      </c>
      <c r="J162" s="125">
        <v>0</v>
      </c>
      <c r="K162" s="125">
        <v>0</v>
      </c>
      <c r="L162" s="127">
        <v>0</v>
      </c>
      <c r="M162" s="127">
        <v>0</v>
      </c>
      <c r="N162" s="127">
        <v>0</v>
      </c>
      <c r="O162" s="127">
        <v>0</v>
      </c>
      <c r="P162" s="127">
        <v>0</v>
      </c>
      <c r="Q162" s="128">
        <v>0</v>
      </c>
      <c r="R162" s="134"/>
      <c r="S162" s="120"/>
      <c r="T162" s="120"/>
      <c r="U162" s="146"/>
      <c r="V162" s="120"/>
      <c r="W162" s="146"/>
      <c r="X162" s="123"/>
    </row>
    <row r="163" spans="1:24" s="116" customFormat="1" ht="18">
      <c r="A163" s="214"/>
      <c r="B163" s="123"/>
      <c r="C163" s="123"/>
      <c r="D163" s="123"/>
      <c r="E163" s="135" t="s">
        <v>16581</v>
      </c>
      <c r="F163" s="125">
        <f>1000*F162/$E161</f>
        <v>0</v>
      </c>
      <c r="G163" s="125">
        <f t="shared" ref="G163:K163" si="102">1000*G162/$E161</f>
        <v>0</v>
      </c>
      <c r="H163" s="125">
        <f t="shared" si="102"/>
        <v>0</v>
      </c>
      <c r="I163" s="125">
        <f t="shared" si="102"/>
        <v>0</v>
      </c>
      <c r="J163" s="125">
        <f t="shared" si="102"/>
        <v>0</v>
      </c>
      <c r="K163" s="125">
        <f t="shared" si="102"/>
        <v>0</v>
      </c>
      <c r="L163" s="127">
        <f>1000*L162/$E161</f>
        <v>0</v>
      </c>
      <c r="M163" s="127">
        <f t="shared" ref="M163:Q163" si="103">1000*M162/$E161</f>
        <v>0</v>
      </c>
      <c r="N163" s="127">
        <f t="shared" si="103"/>
        <v>0</v>
      </c>
      <c r="O163" s="127">
        <f t="shared" si="103"/>
        <v>0</v>
      </c>
      <c r="P163" s="127">
        <f t="shared" si="103"/>
        <v>0</v>
      </c>
      <c r="Q163" s="127">
        <f t="shared" si="103"/>
        <v>0</v>
      </c>
      <c r="R163" s="134"/>
      <c r="S163" s="120"/>
      <c r="T163" s="120"/>
      <c r="U163" s="146"/>
      <c r="V163" s="120"/>
      <c r="W163" s="146"/>
      <c r="X163" s="123"/>
    </row>
    <row r="164" spans="1:24" s="217" customFormat="1" ht="18">
      <c r="A164" s="215"/>
      <c r="B164" s="216"/>
      <c r="C164" s="216"/>
      <c r="D164" s="216"/>
      <c r="E164" s="216"/>
      <c r="F164" s="216"/>
      <c r="G164" s="216"/>
      <c r="H164" s="216"/>
      <c r="I164" s="216"/>
      <c r="J164" s="216"/>
      <c r="K164" s="216"/>
      <c r="L164" s="216"/>
      <c r="M164" s="216"/>
      <c r="N164" s="216"/>
      <c r="O164" s="216"/>
      <c r="P164" s="216"/>
      <c r="Q164" s="216"/>
      <c r="R164" s="216"/>
      <c r="S164" s="216"/>
      <c r="T164" s="216"/>
      <c r="U164" s="216"/>
      <c r="V164" s="216"/>
      <c r="W164" s="216"/>
      <c r="X164" s="216"/>
    </row>
    <row r="165" spans="1:24" s="116" customFormat="1" ht="63" customHeight="1">
      <c r="A165" s="212" t="s">
        <v>16471</v>
      </c>
      <c r="B165" s="123" t="s">
        <v>16590</v>
      </c>
      <c r="C165" s="123">
        <v>73.900000000000006</v>
      </c>
      <c r="D165" s="123">
        <v>5</v>
      </c>
      <c r="E165" s="124">
        <f>(D165*C165)</f>
        <v>369.5</v>
      </c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3"/>
      <c r="R165" s="120">
        <v>6</v>
      </c>
      <c r="S165" s="120">
        <v>0</v>
      </c>
      <c r="T165" s="126">
        <f>S165/R165</f>
        <v>0</v>
      </c>
      <c r="U165" s="146">
        <f>AVERAGE(F167:K167)</f>
        <v>0</v>
      </c>
      <c r="V165" s="125">
        <f>STDEV(F167:K167)</f>
        <v>0</v>
      </c>
      <c r="W165" s="146">
        <f>MEDIAN(F167:K167)</f>
        <v>0</v>
      </c>
      <c r="X165" s="123"/>
    </row>
    <row r="166" spans="1:24" s="116" customFormat="1" ht="18">
      <c r="A166" s="213"/>
      <c r="B166" s="123"/>
      <c r="C166" s="123"/>
      <c r="D166" s="123"/>
      <c r="E166" s="131" t="s">
        <v>16580</v>
      </c>
      <c r="F166" s="125">
        <v>0</v>
      </c>
      <c r="G166" s="125">
        <v>0</v>
      </c>
      <c r="H166" s="125">
        <v>0</v>
      </c>
      <c r="I166" s="125">
        <v>0</v>
      </c>
      <c r="J166" s="125">
        <v>0</v>
      </c>
      <c r="K166" s="125">
        <v>0</v>
      </c>
      <c r="L166" s="127">
        <v>0</v>
      </c>
      <c r="M166" s="127">
        <v>0</v>
      </c>
      <c r="N166" s="127">
        <v>0</v>
      </c>
      <c r="O166" s="127">
        <v>0</v>
      </c>
      <c r="P166" s="127">
        <v>0</v>
      </c>
      <c r="Q166" s="128">
        <v>0</v>
      </c>
      <c r="R166" s="134"/>
      <c r="S166" s="120"/>
      <c r="T166" s="120"/>
      <c r="U166" s="146"/>
      <c r="V166" s="120"/>
      <c r="W166" s="146"/>
      <c r="X166" s="123"/>
    </row>
    <row r="167" spans="1:24" s="116" customFormat="1" ht="18">
      <c r="A167" s="213"/>
      <c r="B167" s="123"/>
      <c r="C167" s="123"/>
      <c r="D167" s="123"/>
      <c r="E167" s="135" t="s">
        <v>16581</v>
      </c>
      <c r="F167" s="125">
        <f>1000*F166/$E165</f>
        <v>0</v>
      </c>
      <c r="G167" s="125">
        <f t="shared" ref="G167:K167" si="104">1000*G166/$E165</f>
        <v>0</v>
      </c>
      <c r="H167" s="125">
        <f t="shared" si="104"/>
        <v>0</v>
      </c>
      <c r="I167" s="125">
        <f t="shared" si="104"/>
        <v>0</v>
      </c>
      <c r="J167" s="125">
        <f t="shared" si="104"/>
        <v>0</v>
      </c>
      <c r="K167" s="125">
        <f t="shared" si="104"/>
        <v>0</v>
      </c>
      <c r="L167" s="127">
        <f>1000*L166/$E165</f>
        <v>0</v>
      </c>
      <c r="M167" s="127">
        <f t="shared" ref="M167:Q167" si="105">1000*M166/$E165</f>
        <v>0</v>
      </c>
      <c r="N167" s="127">
        <f t="shared" si="105"/>
        <v>0</v>
      </c>
      <c r="O167" s="127">
        <f t="shared" si="105"/>
        <v>0</v>
      </c>
      <c r="P167" s="127">
        <f t="shared" si="105"/>
        <v>0</v>
      </c>
      <c r="Q167" s="127">
        <f t="shared" si="105"/>
        <v>0</v>
      </c>
      <c r="R167" s="134"/>
      <c r="S167" s="120"/>
      <c r="T167" s="120"/>
      <c r="U167" s="146"/>
      <c r="V167" s="120"/>
      <c r="W167" s="146"/>
      <c r="X167" s="123"/>
    </row>
    <row r="168" spans="1:24" s="116" customFormat="1" ht="18">
      <c r="A168" s="213"/>
      <c r="B168" s="123" t="s">
        <v>16591</v>
      </c>
      <c r="C168" s="123">
        <v>66.5</v>
      </c>
      <c r="D168" s="123">
        <v>5</v>
      </c>
      <c r="E168" s="124">
        <f>(D168*C168)</f>
        <v>332.5</v>
      </c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3"/>
      <c r="R168" s="120">
        <v>6</v>
      </c>
      <c r="S168" s="120">
        <v>0</v>
      </c>
      <c r="T168" s="126">
        <f>S168/R168</f>
        <v>0</v>
      </c>
      <c r="U168" s="146">
        <f>AVERAGE(F170:K170)</f>
        <v>0</v>
      </c>
      <c r="V168" s="125">
        <f>STDEV(F170:K170)</f>
        <v>0</v>
      </c>
      <c r="W168" s="146">
        <f>MEDIAN(F170:K170)</f>
        <v>0</v>
      </c>
      <c r="X168" s="123"/>
    </row>
    <row r="169" spans="1:24" s="116" customFormat="1" ht="18">
      <c r="A169" s="213"/>
      <c r="B169" s="123"/>
      <c r="C169" s="123"/>
      <c r="D169" s="123"/>
      <c r="E169" s="131" t="s">
        <v>16580</v>
      </c>
      <c r="F169" s="125">
        <v>0</v>
      </c>
      <c r="G169" s="125">
        <v>0</v>
      </c>
      <c r="H169" s="125">
        <v>0</v>
      </c>
      <c r="I169" s="125">
        <v>0</v>
      </c>
      <c r="J169" s="125">
        <v>0</v>
      </c>
      <c r="K169" s="125">
        <v>0</v>
      </c>
      <c r="L169" s="127">
        <v>0</v>
      </c>
      <c r="M169" s="127">
        <v>0</v>
      </c>
      <c r="N169" s="127">
        <v>0</v>
      </c>
      <c r="O169" s="127">
        <v>0</v>
      </c>
      <c r="P169" s="127">
        <v>0</v>
      </c>
      <c r="Q169" s="128">
        <v>0</v>
      </c>
      <c r="R169" s="134"/>
      <c r="S169" s="120"/>
      <c r="T169" s="120"/>
      <c r="U169" s="146"/>
      <c r="V169" s="120"/>
      <c r="W169" s="146"/>
      <c r="X169" s="123"/>
    </row>
    <row r="170" spans="1:24" s="116" customFormat="1" ht="18">
      <c r="A170" s="213"/>
      <c r="B170" s="123"/>
      <c r="C170" s="123"/>
      <c r="D170" s="123"/>
      <c r="E170" s="135" t="s">
        <v>16581</v>
      </c>
      <c r="F170" s="125">
        <f>1000*F169/$E168</f>
        <v>0</v>
      </c>
      <c r="G170" s="125">
        <f t="shared" ref="G170:K170" si="106">1000*G169/$E168</f>
        <v>0</v>
      </c>
      <c r="H170" s="125">
        <f t="shared" si="106"/>
        <v>0</v>
      </c>
      <c r="I170" s="125">
        <f t="shared" si="106"/>
        <v>0</v>
      </c>
      <c r="J170" s="125">
        <f t="shared" si="106"/>
        <v>0</v>
      </c>
      <c r="K170" s="125">
        <f t="shared" si="106"/>
        <v>0</v>
      </c>
      <c r="L170" s="127">
        <f>1000*L169/$E168</f>
        <v>0</v>
      </c>
      <c r="M170" s="127">
        <f t="shared" ref="M170:Q170" si="107">1000*M169/$E168</f>
        <v>0</v>
      </c>
      <c r="N170" s="127">
        <f t="shared" si="107"/>
        <v>0</v>
      </c>
      <c r="O170" s="127">
        <f t="shared" si="107"/>
        <v>0</v>
      </c>
      <c r="P170" s="127">
        <f t="shared" si="107"/>
        <v>0</v>
      </c>
      <c r="Q170" s="127">
        <f t="shared" si="107"/>
        <v>0</v>
      </c>
      <c r="R170" s="134"/>
      <c r="S170" s="120"/>
      <c r="T170" s="120"/>
      <c r="U170" s="146"/>
      <c r="V170" s="120"/>
      <c r="W170" s="146"/>
      <c r="X170" s="123"/>
    </row>
    <row r="171" spans="1:24" s="116" customFormat="1" ht="18">
      <c r="A171" s="213"/>
      <c r="B171" s="123" t="s">
        <v>16592</v>
      </c>
      <c r="C171" s="123">
        <v>95.05</v>
      </c>
      <c r="D171" s="123">
        <v>5</v>
      </c>
      <c r="E171" s="124">
        <f>(D171*C171)</f>
        <v>475.25</v>
      </c>
      <c r="F171" s="125"/>
      <c r="G171" s="125"/>
      <c r="H171" s="125"/>
      <c r="I171" s="125"/>
      <c r="J171" s="125"/>
      <c r="K171" s="125"/>
      <c r="L171" s="125"/>
      <c r="M171" s="125"/>
      <c r="N171" s="125"/>
      <c r="O171" s="125"/>
      <c r="P171" s="125"/>
      <c r="Q171" s="123"/>
      <c r="R171" s="120">
        <v>6</v>
      </c>
      <c r="S171" s="120">
        <v>0</v>
      </c>
      <c r="T171" s="126">
        <f>S171/R171</f>
        <v>0</v>
      </c>
      <c r="U171" s="146">
        <f>AVERAGE(F173:K173)</f>
        <v>0</v>
      </c>
      <c r="V171" s="125">
        <f>STDEV(F173:K173)</f>
        <v>0</v>
      </c>
      <c r="W171" s="146">
        <f>MEDIAN(F173:K173)</f>
        <v>0</v>
      </c>
      <c r="X171" s="123"/>
    </row>
    <row r="172" spans="1:24" s="116" customFormat="1" ht="18">
      <c r="A172" s="213"/>
      <c r="B172" s="123"/>
      <c r="C172" s="123"/>
      <c r="D172" s="123"/>
      <c r="E172" s="131" t="s">
        <v>16580</v>
      </c>
      <c r="F172" s="125">
        <v>0</v>
      </c>
      <c r="G172" s="125">
        <v>0</v>
      </c>
      <c r="H172" s="125">
        <v>0</v>
      </c>
      <c r="I172" s="125">
        <v>0</v>
      </c>
      <c r="J172" s="125">
        <v>0</v>
      </c>
      <c r="K172" s="125">
        <v>0</v>
      </c>
      <c r="L172" s="127">
        <v>0</v>
      </c>
      <c r="M172" s="127">
        <v>0</v>
      </c>
      <c r="N172" s="127">
        <v>0</v>
      </c>
      <c r="O172" s="127">
        <v>0</v>
      </c>
      <c r="P172" s="127">
        <v>0</v>
      </c>
      <c r="Q172" s="128">
        <v>0</v>
      </c>
      <c r="R172" s="134"/>
      <c r="S172" s="120"/>
      <c r="T172" s="120"/>
      <c r="U172" s="146"/>
      <c r="V172" s="120"/>
      <c r="W172" s="146"/>
      <c r="X172" s="123"/>
    </row>
    <row r="173" spans="1:24" s="116" customFormat="1" ht="18">
      <c r="A173" s="213"/>
      <c r="B173" s="123"/>
      <c r="C173" s="123"/>
      <c r="D173" s="123"/>
      <c r="E173" s="135" t="s">
        <v>16581</v>
      </c>
      <c r="F173" s="125">
        <f>1000*F172/$E171</f>
        <v>0</v>
      </c>
      <c r="G173" s="125">
        <f t="shared" ref="G173:K173" si="108">1000*G172/$E171</f>
        <v>0</v>
      </c>
      <c r="H173" s="125">
        <f t="shared" si="108"/>
        <v>0</v>
      </c>
      <c r="I173" s="125">
        <f t="shared" si="108"/>
        <v>0</v>
      </c>
      <c r="J173" s="125">
        <f t="shared" si="108"/>
        <v>0</v>
      </c>
      <c r="K173" s="125">
        <f t="shared" si="108"/>
        <v>0</v>
      </c>
      <c r="L173" s="127">
        <f>1000*L172/$E171</f>
        <v>0</v>
      </c>
      <c r="M173" s="127">
        <f t="shared" ref="M173:Q173" si="109">1000*M172/$E171</f>
        <v>0</v>
      </c>
      <c r="N173" s="127">
        <f t="shared" si="109"/>
        <v>0</v>
      </c>
      <c r="O173" s="127">
        <f t="shared" si="109"/>
        <v>0</v>
      </c>
      <c r="P173" s="127">
        <f t="shared" si="109"/>
        <v>0</v>
      </c>
      <c r="Q173" s="127">
        <f t="shared" si="109"/>
        <v>0</v>
      </c>
      <c r="R173" s="134"/>
      <c r="S173" s="120"/>
      <c r="T173" s="120"/>
      <c r="U173" s="146"/>
      <c r="V173" s="120"/>
      <c r="W173" s="146"/>
      <c r="X173" s="123"/>
    </row>
    <row r="174" spans="1:24" s="116" customFormat="1" ht="18">
      <c r="A174" s="213"/>
      <c r="B174" s="123" t="s">
        <v>16596</v>
      </c>
      <c r="C174" s="123">
        <v>37.700000000000003</v>
      </c>
      <c r="D174" s="123">
        <v>5</v>
      </c>
      <c r="E174" s="124">
        <f>(D174*C174)</f>
        <v>188.5</v>
      </c>
      <c r="F174" s="125"/>
      <c r="G174" s="125"/>
      <c r="H174" s="125"/>
      <c r="I174" s="125"/>
      <c r="J174" s="125"/>
      <c r="K174" s="125"/>
      <c r="L174" s="125"/>
      <c r="M174" s="125"/>
      <c r="N174" s="125"/>
      <c r="O174" s="125"/>
      <c r="P174" s="125"/>
      <c r="Q174" s="123"/>
      <c r="R174" s="120">
        <v>6</v>
      </c>
      <c r="S174" s="120">
        <v>0</v>
      </c>
      <c r="T174" s="126">
        <f>S174/R174</f>
        <v>0</v>
      </c>
      <c r="U174" s="146">
        <f>AVERAGE(F176:K176)</f>
        <v>0</v>
      </c>
      <c r="V174" s="125">
        <f>STDEV(F176:K176)</f>
        <v>0</v>
      </c>
      <c r="W174" s="146">
        <f>MEDIAN(F176:K176)</f>
        <v>0</v>
      </c>
      <c r="X174" s="123"/>
    </row>
    <row r="175" spans="1:24" s="116" customFormat="1" ht="18">
      <c r="A175" s="213"/>
      <c r="B175" s="123"/>
      <c r="C175" s="123"/>
      <c r="D175" s="123"/>
      <c r="E175" s="131" t="s">
        <v>16580</v>
      </c>
      <c r="F175" s="125">
        <v>0</v>
      </c>
      <c r="G175" s="125">
        <v>0</v>
      </c>
      <c r="H175" s="125">
        <v>0</v>
      </c>
      <c r="I175" s="125">
        <v>0</v>
      </c>
      <c r="J175" s="125">
        <v>0</v>
      </c>
      <c r="K175" s="125">
        <v>0</v>
      </c>
      <c r="L175" s="127">
        <v>0</v>
      </c>
      <c r="M175" s="127">
        <v>0</v>
      </c>
      <c r="N175" s="127">
        <v>0</v>
      </c>
      <c r="O175" s="127">
        <v>0</v>
      </c>
      <c r="P175" s="127">
        <v>0</v>
      </c>
      <c r="Q175" s="128">
        <v>0</v>
      </c>
      <c r="R175" s="134"/>
      <c r="S175" s="120"/>
      <c r="T175" s="120"/>
      <c r="U175" s="146"/>
      <c r="V175" s="120"/>
      <c r="W175" s="146"/>
      <c r="X175" s="123"/>
    </row>
    <row r="176" spans="1:24" s="116" customFormat="1" ht="18">
      <c r="A176" s="213"/>
      <c r="B176" s="123"/>
      <c r="C176" s="123"/>
      <c r="D176" s="123"/>
      <c r="E176" s="135" t="s">
        <v>16581</v>
      </c>
      <c r="F176" s="125">
        <f>1000*F175/$E174</f>
        <v>0</v>
      </c>
      <c r="G176" s="125">
        <f t="shared" ref="G176:K176" si="110">1000*G175/$E174</f>
        <v>0</v>
      </c>
      <c r="H176" s="125">
        <f t="shared" si="110"/>
        <v>0</v>
      </c>
      <c r="I176" s="125">
        <f t="shared" si="110"/>
        <v>0</v>
      </c>
      <c r="J176" s="125">
        <f t="shared" si="110"/>
        <v>0</v>
      </c>
      <c r="K176" s="125">
        <f t="shared" si="110"/>
        <v>0</v>
      </c>
      <c r="L176" s="127">
        <f>1000*L175/$E174</f>
        <v>0</v>
      </c>
      <c r="M176" s="127">
        <f t="shared" ref="M176:Q176" si="111">1000*M175/$E174</f>
        <v>0</v>
      </c>
      <c r="N176" s="127">
        <f t="shared" si="111"/>
        <v>0</v>
      </c>
      <c r="O176" s="127">
        <f t="shared" si="111"/>
        <v>0</v>
      </c>
      <c r="P176" s="127">
        <f t="shared" si="111"/>
        <v>0</v>
      </c>
      <c r="Q176" s="127">
        <f t="shared" si="111"/>
        <v>0</v>
      </c>
      <c r="R176" s="134"/>
      <c r="S176" s="120"/>
      <c r="T176" s="120"/>
      <c r="U176" s="146"/>
      <c r="V176" s="120"/>
      <c r="W176" s="146"/>
      <c r="X176" s="123"/>
    </row>
    <row r="177" spans="1:24" s="116" customFormat="1" ht="18">
      <c r="A177" s="213"/>
      <c r="B177" s="123" t="s">
        <v>16597</v>
      </c>
      <c r="C177" s="123">
        <v>36.700000000000003</v>
      </c>
      <c r="D177" s="123">
        <v>5</v>
      </c>
      <c r="E177" s="124">
        <f>(D177*C177)</f>
        <v>183.5</v>
      </c>
      <c r="F177" s="125"/>
      <c r="G177" s="125"/>
      <c r="H177" s="125"/>
      <c r="I177" s="125"/>
      <c r="J177" s="125"/>
      <c r="K177" s="125"/>
      <c r="L177" s="125"/>
      <c r="M177" s="125"/>
      <c r="N177" s="125"/>
      <c r="O177" s="125"/>
      <c r="P177" s="125"/>
      <c r="Q177" s="123"/>
      <c r="R177" s="120">
        <v>6</v>
      </c>
      <c r="S177" s="120">
        <v>0</v>
      </c>
      <c r="T177" s="126">
        <f>S177/R177</f>
        <v>0</v>
      </c>
      <c r="U177" s="146">
        <f>AVERAGE(F179:K179)</f>
        <v>0</v>
      </c>
      <c r="V177" s="125">
        <f>STDEV(F179:K179)</f>
        <v>0</v>
      </c>
      <c r="W177" s="146">
        <f>MEDIAN(F179:K179)</f>
        <v>0</v>
      </c>
      <c r="X177" s="123"/>
    </row>
    <row r="178" spans="1:24" s="116" customFormat="1" ht="18">
      <c r="A178" s="213"/>
      <c r="B178" s="123"/>
      <c r="C178" s="123"/>
      <c r="D178" s="123"/>
      <c r="E178" s="131" t="s">
        <v>16580</v>
      </c>
      <c r="F178" s="125">
        <v>0</v>
      </c>
      <c r="G178" s="125">
        <v>0</v>
      </c>
      <c r="H178" s="125">
        <v>0</v>
      </c>
      <c r="I178" s="125">
        <v>0</v>
      </c>
      <c r="J178" s="125">
        <v>0</v>
      </c>
      <c r="K178" s="125">
        <v>0</v>
      </c>
      <c r="L178" s="127">
        <v>0</v>
      </c>
      <c r="M178" s="127">
        <v>0</v>
      </c>
      <c r="N178" s="127">
        <v>0</v>
      </c>
      <c r="O178" s="127">
        <v>0</v>
      </c>
      <c r="P178" s="127">
        <v>0</v>
      </c>
      <c r="Q178" s="128">
        <v>0</v>
      </c>
      <c r="R178" s="134"/>
      <c r="S178" s="120"/>
      <c r="T178" s="120"/>
      <c r="U178" s="146"/>
      <c r="V178" s="120"/>
      <c r="W178" s="146"/>
      <c r="X178" s="123"/>
    </row>
    <row r="179" spans="1:24" s="116" customFormat="1" ht="18">
      <c r="A179" s="213"/>
      <c r="B179" s="123"/>
      <c r="C179" s="123"/>
      <c r="D179" s="123"/>
      <c r="E179" s="135" t="s">
        <v>16581</v>
      </c>
      <c r="F179" s="125">
        <f>1000*F178/$E177</f>
        <v>0</v>
      </c>
      <c r="G179" s="125">
        <f t="shared" ref="G179:K179" si="112">1000*G178/$E177</f>
        <v>0</v>
      </c>
      <c r="H179" s="125">
        <f t="shared" si="112"/>
        <v>0</v>
      </c>
      <c r="I179" s="125">
        <f t="shared" si="112"/>
        <v>0</v>
      </c>
      <c r="J179" s="125">
        <f t="shared" si="112"/>
        <v>0</v>
      </c>
      <c r="K179" s="125">
        <f t="shared" si="112"/>
        <v>0</v>
      </c>
      <c r="L179" s="127">
        <f>1000*L178/$E177</f>
        <v>0</v>
      </c>
      <c r="M179" s="127">
        <f t="shared" ref="M179:Q179" si="113">1000*M178/$E177</f>
        <v>0</v>
      </c>
      <c r="N179" s="127">
        <f t="shared" si="113"/>
        <v>0</v>
      </c>
      <c r="O179" s="127">
        <f t="shared" si="113"/>
        <v>0</v>
      </c>
      <c r="P179" s="127">
        <f t="shared" si="113"/>
        <v>0</v>
      </c>
      <c r="Q179" s="127">
        <f t="shared" si="113"/>
        <v>0</v>
      </c>
      <c r="R179" s="134"/>
      <c r="S179" s="120"/>
      <c r="T179" s="120"/>
      <c r="U179" s="146"/>
      <c r="V179" s="120"/>
      <c r="W179" s="146"/>
      <c r="X179" s="123"/>
    </row>
    <row r="180" spans="1:24" s="116" customFormat="1" ht="18">
      <c r="A180" s="213"/>
      <c r="B180" s="123" t="s">
        <v>16521</v>
      </c>
      <c r="C180" s="123">
        <v>41.95</v>
      </c>
      <c r="D180" s="123">
        <v>5</v>
      </c>
      <c r="E180" s="124">
        <f>(D180*C180)</f>
        <v>209.75</v>
      </c>
      <c r="F180" s="125"/>
      <c r="G180" s="125"/>
      <c r="H180" s="125"/>
      <c r="I180" s="125"/>
      <c r="J180" s="125"/>
      <c r="K180" s="125"/>
      <c r="L180" s="125"/>
      <c r="M180" s="125"/>
      <c r="N180" s="125"/>
      <c r="O180" s="125"/>
      <c r="P180" s="125"/>
      <c r="Q180" s="123"/>
      <c r="R180" s="120">
        <v>6</v>
      </c>
      <c r="S180" s="120">
        <v>0</v>
      </c>
      <c r="T180" s="126">
        <f>S180/R180</f>
        <v>0</v>
      </c>
      <c r="U180" s="146">
        <f>AVERAGE(F182:K182)</f>
        <v>0</v>
      </c>
      <c r="V180" s="125">
        <f>STDEV(F182:K182)</f>
        <v>0</v>
      </c>
      <c r="W180" s="146">
        <f>MEDIAN(F182:K182)</f>
        <v>0</v>
      </c>
      <c r="X180" s="123"/>
    </row>
    <row r="181" spans="1:24" s="116" customFormat="1" ht="18">
      <c r="A181" s="213"/>
      <c r="B181" s="123"/>
      <c r="C181" s="123"/>
      <c r="D181" s="123"/>
      <c r="E181" s="131" t="s">
        <v>16580</v>
      </c>
      <c r="F181" s="125">
        <v>0</v>
      </c>
      <c r="G181" s="125">
        <v>0</v>
      </c>
      <c r="H181" s="125">
        <v>0</v>
      </c>
      <c r="I181" s="125">
        <v>0</v>
      </c>
      <c r="J181" s="125">
        <v>0</v>
      </c>
      <c r="K181" s="125">
        <v>0</v>
      </c>
      <c r="L181" s="127">
        <v>0</v>
      </c>
      <c r="M181" s="127">
        <v>0</v>
      </c>
      <c r="N181" s="127">
        <v>0</v>
      </c>
      <c r="O181" s="127">
        <v>0</v>
      </c>
      <c r="P181" s="127">
        <v>0</v>
      </c>
      <c r="Q181" s="128">
        <v>0</v>
      </c>
      <c r="R181" s="134"/>
      <c r="S181" s="120"/>
      <c r="T181" s="120"/>
      <c r="U181" s="146"/>
      <c r="V181" s="120"/>
      <c r="W181" s="146"/>
      <c r="X181" s="123"/>
    </row>
    <row r="182" spans="1:24" s="116" customFormat="1" ht="18">
      <c r="A182" s="214"/>
      <c r="B182" s="123"/>
      <c r="C182" s="123"/>
      <c r="D182" s="123"/>
      <c r="E182" s="135" t="s">
        <v>16581</v>
      </c>
      <c r="F182" s="125">
        <f>1000*F181/$E180</f>
        <v>0</v>
      </c>
      <c r="G182" s="125">
        <f t="shared" ref="G182:K182" si="114">1000*G181/$E180</f>
        <v>0</v>
      </c>
      <c r="H182" s="125">
        <f t="shared" si="114"/>
        <v>0</v>
      </c>
      <c r="I182" s="125">
        <f t="shared" si="114"/>
        <v>0</v>
      </c>
      <c r="J182" s="125">
        <f t="shared" si="114"/>
        <v>0</v>
      </c>
      <c r="K182" s="125">
        <f t="shared" si="114"/>
        <v>0</v>
      </c>
      <c r="L182" s="127">
        <f>1000*L181/$E180</f>
        <v>0</v>
      </c>
      <c r="M182" s="127">
        <f t="shared" ref="M182:Q182" si="115">1000*M181/$E180</f>
        <v>0</v>
      </c>
      <c r="N182" s="127">
        <f t="shared" si="115"/>
        <v>0</v>
      </c>
      <c r="O182" s="127">
        <f t="shared" si="115"/>
        <v>0</v>
      </c>
      <c r="P182" s="127">
        <f t="shared" si="115"/>
        <v>0</v>
      </c>
      <c r="Q182" s="127">
        <f t="shared" si="115"/>
        <v>0</v>
      </c>
      <c r="R182" s="134"/>
      <c r="S182" s="120"/>
      <c r="T182" s="120"/>
      <c r="U182" s="146"/>
      <c r="V182" s="120"/>
      <c r="W182" s="146"/>
      <c r="X182" s="123"/>
    </row>
    <row r="183" spans="1:24" s="116" customFormat="1" ht="18">
      <c r="A183" s="212" t="s">
        <v>16478</v>
      </c>
      <c r="B183" s="123" t="s">
        <v>16503</v>
      </c>
      <c r="C183" s="123">
        <v>197.1</v>
      </c>
      <c r="D183" s="123">
        <v>5</v>
      </c>
      <c r="E183" s="124">
        <f>(D183*C183)</f>
        <v>985.5</v>
      </c>
      <c r="F183" s="125"/>
      <c r="G183" s="125"/>
      <c r="H183" s="125"/>
      <c r="I183" s="125"/>
      <c r="J183" s="125"/>
      <c r="K183" s="125"/>
      <c r="L183" s="125"/>
      <c r="M183" s="125"/>
      <c r="N183" s="125"/>
      <c r="O183" s="125"/>
      <c r="P183" s="125"/>
      <c r="Q183" s="123"/>
      <c r="R183" s="120">
        <v>6</v>
      </c>
      <c r="S183" s="120">
        <v>0</v>
      </c>
      <c r="T183" s="126">
        <f>S183/R183</f>
        <v>0</v>
      </c>
      <c r="U183" s="146">
        <f>AVERAGE(F185:K185)</f>
        <v>0</v>
      </c>
      <c r="V183" s="125">
        <f>STDEV(F185:K185)</f>
        <v>0</v>
      </c>
      <c r="W183" s="146">
        <f>MEDIAN(F185:K185)</f>
        <v>0</v>
      </c>
      <c r="X183" s="123"/>
    </row>
    <row r="184" spans="1:24" s="116" customFormat="1" ht="18">
      <c r="A184" s="213"/>
      <c r="B184" s="123"/>
      <c r="C184" s="123"/>
      <c r="D184" s="123"/>
      <c r="E184" s="131" t="s">
        <v>16580</v>
      </c>
      <c r="F184" s="125">
        <v>0</v>
      </c>
      <c r="G184" s="125">
        <v>0</v>
      </c>
      <c r="H184" s="125">
        <v>0</v>
      </c>
      <c r="I184" s="125">
        <v>0</v>
      </c>
      <c r="J184" s="125">
        <v>0</v>
      </c>
      <c r="K184" s="125">
        <v>0</v>
      </c>
      <c r="L184" s="127">
        <v>0</v>
      </c>
      <c r="M184" s="127">
        <v>0</v>
      </c>
      <c r="N184" s="127">
        <v>0</v>
      </c>
      <c r="O184" s="127">
        <v>0</v>
      </c>
      <c r="P184" s="127">
        <v>0</v>
      </c>
      <c r="Q184" s="128">
        <v>0</v>
      </c>
      <c r="R184" s="134"/>
      <c r="S184" s="120"/>
      <c r="T184" s="120"/>
      <c r="U184" s="146"/>
      <c r="V184" s="120"/>
      <c r="W184" s="146"/>
      <c r="X184" s="123"/>
    </row>
    <row r="185" spans="1:24" s="116" customFormat="1" ht="18">
      <c r="A185" s="213"/>
      <c r="B185" s="123"/>
      <c r="C185" s="123"/>
      <c r="D185" s="123"/>
      <c r="E185" s="135" t="s">
        <v>16581</v>
      </c>
      <c r="F185" s="125">
        <f>1000*F184/$E183</f>
        <v>0</v>
      </c>
      <c r="G185" s="125">
        <f t="shared" ref="G185:K185" si="116">1000*G184/$E183</f>
        <v>0</v>
      </c>
      <c r="H185" s="125">
        <f t="shared" si="116"/>
        <v>0</v>
      </c>
      <c r="I185" s="125">
        <f t="shared" si="116"/>
        <v>0</v>
      </c>
      <c r="J185" s="125">
        <f t="shared" si="116"/>
        <v>0</v>
      </c>
      <c r="K185" s="125">
        <f t="shared" si="116"/>
        <v>0</v>
      </c>
      <c r="L185" s="127">
        <f>1000*L184/$E183</f>
        <v>0</v>
      </c>
      <c r="M185" s="127">
        <f t="shared" ref="M185:Q185" si="117">1000*M184/$E183</f>
        <v>0</v>
      </c>
      <c r="N185" s="127">
        <f t="shared" si="117"/>
        <v>0</v>
      </c>
      <c r="O185" s="127">
        <f t="shared" si="117"/>
        <v>0</v>
      </c>
      <c r="P185" s="127">
        <f t="shared" si="117"/>
        <v>0</v>
      </c>
      <c r="Q185" s="127">
        <f t="shared" si="117"/>
        <v>0</v>
      </c>
      <c r="R185" s="134"/>
      <c r="S185" s="120"/>
      <c r="T185" s="120"/>
      <c r="U185" s="146"/>
      <c r="V185" s="120"/>
      <c r="W185" s="146"/>
      <c r="X185" s="123"/>
    </row>
    <row r="186" spans="1:24" s="116" customFormat="1" ht="18">
      <c r="A186" s="213"/>
      <c r="B186" s="123" t="s">
        <v>16598</v>
      </c>
      <c r="C186" s="123">
        <v>27.9</v>
      </c>
      <c r="D186" s="123">
        <v>5</v>
      </c>
      <c r="E186" s="124">
        <f>(D186*C186)</f>
        <v>139.5</v>
      </c>
      <c r="F186" s="125"/>
      <c r="G186" s="125"/>
      <c r="H186" s="125"/>
      <c r="I186" s="125"/>
      <c r="J186" s="125"/>
      <c r="K186" s="125"/>
      <c r="L186" s="125"/>
      <c r="M186" s="125"/>
      <c r="N186" s="125"/>
      <c r="O186" s="125"/>
      <c r="P186" s="125"/>
      <c r="Q186" s="123"/>
      <c r="R186" s="120">
        <v>6</v>
      </c>
      <c r="S186" s="120">
        <v>0</v>
      </c>
      <c r="T186" s="126">
        <f>S186/R186</f>
        <v>0</v>
      </c>
      <c r="U186" s="146">
        <f>AVERAGE(F188:K188)</f>
        <v>0</v>
      </c>
      <c r="V186" s="125">
        <f>STDEV(F188:K188)</f>
        <v>0</v>
      </c>
      <c r="W186" s="146">
        <f>MEDIAN(F188:K188)</f>
        <v>0</v>
      </c>
      <c r="X186" s="123"/>
    </row>
    <row r="187" spans="1:24" s="116" customFormat="1" ht="18">
      <c r="A187" s="213"/>
      <c r="B187" s="123"/>
      <c r="C187" s="123"/>
      <c r="D187" s="123"/>
      <c r="E187" s="131" t="s">
        <v>16580</v>
      </c>
      <c r="F187" s="125">
        <v>0</v>
      </c>
      <c r="G187" s="125">
        <v>0</v>
      </c>
      <c r="H187" s="125">
        <v>0</v>
      </c>
      <c r="I187" s="125">
        <v>0</v>
      </c>
      <c r="J187" s="125">
        <v>0</v>
      </c>
      <c r="K187" s="125">
        <v>0</v>
      </c>
      <c r="L187" s="127">
        <v>0</v>
      </c>
      <c r="M187" s="127">
        <v>0</v>
      </c>
      <c r="N187" s="127">
        <v>0</v>
      </c>
      <c r="O187" s="127">
        <v>0</v>
      </c>
      <c r="P187" s="127">
        <v>0</v>
      </c>
      <c r="Q187" s="128">
        <v>0</v>
      </c>
      <c r="R187" s="134"/>
      <c r="S187" s="120"/>
      <c r="T187" s="120"/>
      <c r="U187" s="146"/>
      <c r="V187" s="120"/>
      <c r="W187" s="146"/>
      <c r="X187" s="123"/>
    </row>
    <row r="188" spans="1:24" s="116" customFormat="1" ht="18">
      <c r="A188" s="213"/>
      <c r="B188" s="123"/>
      <c r="C188" s="123"/>
      <c r="D188" s="123"/>
      <c r="E188" s="135" t="s">
        <v>16581</v>
      </c>
      <c r="F188" s="125">
        <f>1000*F187/$E186</f>
        <v>0</v>
      </c>
      <c r="G188" s="125">
        <f t="shared" ref="G188:K188" si="118">1000*G187/$E186</f>
        <v>0</v>
      </c>
      <c r="H188" s="125">
        <f t="shared" si="118"/>
        <v>0</v>
      </c>
      <c r="I188" s="125">
        <f t="shared" si="118"/>
        <v>0</v>
      </c>
      <c r="J188" s="125">
        <f t="shared" si="118"/>
        <v>0</v>
      </c>
      <c r="K188" s="125">
        <f t="shared" si="118"/>
        <v>0</v>
      </c>
      <c r="L188" s="127">
        <f>1000*L187/$E186</f>
        <v>0</v>
      </c>
      <c r="M188" s="127">
        <f t="shared" ref="M188:Q188" si="119">1000*M187/$E186</f>
        <v>0</v>
      </c>
      <c r="N188" s="127">
        <f t="shared" si="119"/>
        <v>0</v>
      </c>
      <c r="O188" s="127">
        <f t="shared" si="119"/>
        <v>0</v>
      </c>
      <c r="P188" s="127">
        <f t="shared" si="119"/>
        <v>0</v>
      </c>
      <c r="Q188" s="127">
        <f t="shared" si="119"/>
        <v>0</v>
      </c>
      <c r="R188" s="134"/>
      <c r="S188" s="120"/>
      <c r="T188" s="120"/>
      <c r="U188" s="146"/>
      <c r="V188" s="120"/>
      <c r="W188" s="146"/>
      <c r="X188" s="123"/>
    </row>
    <row r="189" spans="1:24" s="116" customFormat="1" ht="18">
      <c r="A189" s="213"/>
      <c r="B189" s="123" t="s">
        <v>16505</v>
      </c>
      <c r="C189" s="123">
        <v>243.95</v>
      </c>
      <c r="D189" s="123">
        <v>5</v>
      </c>
      <c r="E189" s="124">
        <f>(D189*C189)</f>
        <v>1219.75</v>
      </c>
      <c r="F189" s="125"/>
      <c r="G189" s="125"/>
      <c r="H189" s="125"/>
      <c r="I189" s="125"/>
      <c r="J189" s="125"/>
      <c r="K189" s="125"/>
      <c r="L189" s="125"/>
      <c r="M189" s="125"/>
      <c r="N189" s="125"/>
      <c r="O189" s="125"/>
      <c r="P189" s="125"/>
      <c r="Q189" s="123"/>
      <c r="R189" s="120">
        <v>6</v>
      </c>
      <c r="S189" s="120">
        <v>0</v>
      </c>
      <c r="T189" s="126">
        <f>S189/R189</f>
        <v>0</v>
      </c>
      <c r="U189" s="146">
        <f>AVERAGE(F191:K191)</f>
        <v>0</v>
      </c>
      <c r="V189" s="125">
        <f>STDEV(F191:K191)</f>
        <v>0</v>
      </c>
      <c r="W189" s="146">
        <f>MEDIAN(F191:K191)</f>
        <v>0</v>
      </c>
      <c r="X189" s="123"/>
    </row>
    <row r="190" spans="1:24" s="116" customFormat="1" ht="18">
      <c r="A190" s="213"/>
      <c r="B190" s="123"/>
      <c r="C190" s="123"/>
      <c r="D190" s="123"/>
      <c r="E190" s="131" t="s">
        <v>16580</v>
      </c>
      <c r="F190" s="125">
        <v>0</v>
      </c>
      <c r="G190" s="125">
        <v>0</v>
      </c>
      <c r="H190" s="125">
        <v>0</v>
      </c>
      <c r="I190" s="125">
        <v>0</v>
      </c>
      <c r="J190" s="125">
        <v>0</v>
      </c>
      <c r="K190" s="125">
        <v>0</v>
      </c>
      <c r="L190" s="127">
        <v>0</v>
      </c>
      <c r="M190" s="127">
        <v>0</v>
      </c>
      <c r="N190" s="127">
        <v>0</v>
      </c>
      <c r="O190" s="127">
        <v>0</v>
      </c>
      <c r="P190" s="127">
        <v>0</v>
      </c>
      <c r="Q190" s="128">
        <v>0</v>
      </c>
      <c r="R190" s="134"/>
      <c r="S190" s="120"/>
      <c r="T190" s="120"/>
      <c r="U190" s="146"/>
      <c r="V190" s="120"/>
      <c r="W190" s="146"/>
      <c r="X190" s="123"/>
    </row>
    <row r="191" spans="1:24" s="116" customFormat="1" ht="18">
      <c r="A191" s="213"/>
      <c r="B191" s="123"/>
      <c r="C191" s="123"/>
      <c r="D191" s="123"/>
      <c r="E191" s="135" t="s">
        <v>16581</v>
      </c>
      <c r="F191" s="125">
        <f>1000*F190/$E189</f>
        <v>0</v>
      </c>
      <c r="G191" s="125">
        <f t="shared" ref="G191:K191" si="120">1000*G190/$E189</f>
        <v>0</v>
      </c>
      <c r="H191" s="125">
        <f t="shared" si="120"/>
        <v>0</v>
      </c>
      <c r="I191" s="125">
        <f t="shared" si="120"/>
        <v>0</v>
      </c>
      <c r="J191" s="125">
        <f t="shared" si="120"/>
        <v>0</v>
      </c>
      <c r="K191" s="125">
        <f t="shared" si="120"/>
        <v>0</v>
      </c>
      <c r="L191" s="127">
        <f>1000*L190/$E189</f>
        <v>0</v>
      </c>
      <c r="M191" s="127">
        <f t="shared" ref="M191:Q191" si="121">1000*M190/$E189</f>
        <v>0</v>
      </c>
      <c r="N191" s="127">
        <f t="shared" si="121"/>
        <v>0</v>
      </c>
      <c r="O191" s="127">
        <f t="shared" si="121"/>
        <v>0</v>
      </c>
      <c r="P191" s="127">
        <f t="shared" si="121"/>
        <v>0</v>
      </c>
      <c r="Q191" s="127">
        <f t="shared" si="121"/>
        <v>0</v>
      </c>
      <c r="R191" s="134"/>
      <c r="S191" s="120"/>
      <c r="T191" s="120"/>
      <c r="U191" s="146"/>
      <c r="V191" s="120"/>
      <c r="W191" s="146"/>
      <c r="X191" s="123"/>
    </row>
    <row r="192" spans="1:24" s="116" customFormat="1" ht="18">
      <c r="A192" s="213"/>
      <c r="B192" s="129" t="s">
        <v>16506</v>
      </c>
      <c r="C192" s="123">
        <v>64.400000000000006</v>
      </c>
      <c r="D192" s="123">
        <v>5</v>
      </c>
      <c r="E192" s="124">
        <f>(D192*C192)</f>
        <v>322</v>
      </c>
      <c r="F192" s="125"/>
      <c r="G192" s="125"/>
      <c r="H192" s="125"/>
      <c r="I192" s="125"/>
      <c r="J192" s="125"/>
      <c r="K192" s="125"/>
      <c r="L192" s="125"/>
      <c r="M192" s="125"/>
      <c r="N192" s="125"/>
      <c r="O192" s="125"/>
      <c r="P192" s="125"/>
      <c r="Q192" s="123"/>
      <c r="R192" s="120">
        <v>12</v>
      </c>
      <c r="S192" s="120">
        <v>1</v>
      </c>
      <c r="T192" s="126">
        <f>S192/R192</f>
        <v>8.3333333333333329E-2</v>
      </c>
      <c r="U192" s="146">
        <f>AVERAGE(F194:Q194)</f>
        <v>0.23473084886128362</v>
      </c>
      <c r="V192" s="125">
        <f>STDEV(F194:K194)</f>
        <v>1.1499416132010054</v>
      </c>
      <c r="W192" s="146">
        <f>MEDIAN(F194:K194)</f>
        <v>0</v>
      </c>
      <c r="X192" s="123"/>
    </row>
    <row r="193" spans="1:24" s="116" customFormat="1" ht="18">
      <c r="A193" s="213"/>
      <c r="B193" s="123"/>
      <c r="C193" s="123"/>
      <c r="D193" s="123"/>
      <c r="E193" s="131" t="s">
        <v>16580</v>
      </c>
      <c r="F193" s="125">
        <v>0</v>
      </c>
      <c r="G193" s="125">
        <v>0</v>
      </c>
      <c r="H193" s="125">
        <v>0</v>
      </c>
      <c r="I193" s="125">
        <v>0</v>
      </c>
      <c r="J193" s="125">
        <v>0</v>
      </c>
      <c r="K193" s="125">
        <v>0.90700000000000003</v>
      </c>
      <c r="L193" s="125">
        <v>0</v>
      </c>
      <c r="M193" s="125">
        <v>0</v>
      </c>
      <c r="N193" s="125">
        <v>0</v>
      </c>
      <c r="O193" s="125">
        <v>0</v>
      </c>
      <c r="P193" s="125">
        <v>0</v>
      </c>
      <c r="Q193" s="125">
        <v>0</v>
      </c>
      <c r="R193" s="134"/>
      <c r="S193" s="120"/>
      <c r="T193" s="120"/>
      <c r="U193" s="146"/>
      <c r="V193" s="120"/>
      <c r="W193" s="146"/>
      <c r="X193" s="123"/>
    </row>
    <row r="194" spans="1:24" s="116" customFormat="1" ht="18">
      <c r="A194" s="213"/>
      <c r="B194" s="123"/>
      <c r="C194" s="123"/>
      <c r="D194" s="123"/>
      <c r="E194" s="135" t="s">
        <v>16581</v>
      </c>
      <c r="F194" s="125">
        <f>1000*F193/$E192</f>
        <v>0</v>
      </c>
      <c r="G194" s="125">
        <f t="shared" ref="G194:K194" si="122">1000*G193/$E192</f>
        <v>0</v>
      </c>
      <c r="H194" s="125">
        <f t="shared" si="122"/>
        <v>0</v>
      </c>
      <c r="I194" s="125">
        <f t="shared" si="122"/>
        <v>0</v>
      </c>
      <c r="J194" s="125">
        <f t="shared" si="122"/>
        <v>0</v>
      </c>
      <c r="K194" s="125">
        <f t="shared" si="122"/>
        <v>2.8167701863354035</v>
      </c>
      <c r="L194" s="125">
        <f>1000*L193/$E192</f>
        <v>0</v>
      </c>
      <c r="M194" s="125">
        <f t="shared" ref="M194:Q194" si="123">1000*M193/$E192</f>
        <v>0</v>
      </c>
      <c r="N194" s="125">
        <f t="shared" si="123"/>
        <v>0</v>
      </c>
      <c r="O194" s="125">
        <f t="shared" si="123"/>
        <v>0</v>
      </c>
      <c r="P194" s="125">
        <f t="shared" si="123"/>
        <v>0</v>
      </c>
      <c r="Q194" s="125">
        <f t="shared" si="123"/>
        <v>0</v>
      </c>
      <c r="R194" s="134"/>
      <c r="S194" s="120"/>
      <c r="T194" s="120"/>
      <c r="U194" s="146"/>
      <c r="V194" s="120"/>
      <c r="W194" s="146"/>
      <c r="X194" s="123"/>
    </row>
    <row r="195" spans="1:24" s="116" customFormat="1" ht="18">
      <c r="A195" s="213"/>
      <c r="B195" s="123" t="s">
        <v>16507</v>
      </c>
      <c r="C195" s="123">
        <v>214.95</v>
      </c>
      <c r="D195" s="123">
        <v>5</v>
      </c>
      <c r="E195" s="124">
        <f>(D195*C195)</f>
        <v>1074.75</v>
      </c>
      <c r="F195" s="125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23"/>
      <c r="R195" s="120">
        <v>6</v>
      </c>
      <c r="S195" s="120">
        <v>0</v>
      </c>
      <c r="T195" s="126">
        <f>S195/R195</f>
        <v>0</v>
      </c>
      <c r="U195" s="146">
        <f>AVERAGE(F197:K197)</f>
        <v>0</v>
      </c>
      <c r="V195" s="125">
        <f>STDEV(F197:K197)</f>
        <v>0</v>
      </c>
      <c r="W195" s="146">
        <f>MEDIAN(F197:K197)</f>
        <v>0</v>
      </c>
      <c r="X195" s="123"/>
    </row>
    <row r="196" spans="1:24" s="116" customFormat="1" ht="18">
      <c r="A196" s="213"/>
      <c r="B196" s="123"/>
      <c r="C196" s="123"/>
      <c r="D196" s="123"/>
      <c r="E196" s="131" t="s">
        <v>16580</v>
      </c>
      <c r="F196" s="125">
        <v>0</v>
      </c>
      <c r="G196" s="125">
        <v>0</v>
      </c>
      <c r="H196" s="125">
        <v>0</v>
      </c>
      <c r="I196" s="125">
        <v>0</v>
      </c>
      <c r="J196" s="125">
        <v>0</v>
      </c>
      <c r="K196" s="125">
        <v>0</v>
      </c>
      <c r="L196" s="127">
        <v>0</v>
      </c>
      <c r="M196" s="127">
        <v>0</v>
      </c>
      <c r="N196" s="127">
        <v>0</v>
      </c>
      <c r="O196" s="127">
        <v>0</v>
      </c>
      <c r="P196" s="127">
        <v>0</v>
      </c>
      <c r="Q196" s="128">
        <v>0</v>
      </c>
      <c r="R196" s="134"/>
      <c r="S196" s="120"/>
      <c r="T196" s="120"/>
      <c r="U196" s="146"/>
      <c r="V196" s="120"/>
      <c r="W196" s="146"/>
      <c r="X196" s="123"/>
    </row>
    <row r="197" spans="1:24" s="116" customFormat="1" ht="18">
      <c r="A197" s="213"/>
      <c r="B197" s="123"/>
      <c r="C197" s="123"/>
      <c r="D197" s="123"/>
      <c r="E197" s="135" t="s">
        <v>16581</v>
      </c>
      <c r="F197" s="125">
        <f>1000*F196/$E195</f>
        <v>0</v>
      </c>
      <c r="G197" s="125">
        <f t="shared" ref="G197:K197" si="124">1000*G196/$E195</f>
        <v>0</v>
      </c>
      <c r="H197" s="125">
        <f t="shared" si="124"/>
        <v>0</v>
      </c>
      <c r="I197" s="125">
        <f t="shared" si="124"/>
        <v>0</v>
      </c>
      <c r="J197" s="125">
        <f t="shared" si="124"/>
        <v>0</v>
      </c>
      <c r="K197" s="125">
        <f t="shared" si="124"/>
        <v>0</v>
      </c>
      <c r="L197" s="127">
        <f>1000*L196/$E195</f>
        <v>0</v>
      </c>
      <c r="M197" s="127">
        <f t="shared" ref="M197:Q197" si="125">1000*M196/$E195</f>
        <v>0</v>
      </c>
      <c r="N197" s="127">
        <f t="shared" si="125"/>
        <v>0</v>
      </c>
      <c r="O197" s="127">
        <f t="shared" si="125"/>
        <v>0</v>
      </c>
      <c r="P197" s="127">
        <f t="shared" si="125"/>
        <v>0</v>
      </c>
      <c r="Q197" s="127">
        <f t="shared" si="125"/>
        <v>0</v>
      </c>
      <c r="R197" s="134"/>
      <c r="S197" s="120"/>
      <c r="T197" s="120"/>
      <c r="U197" s="146"/>
      <c r="V197" s="120"/>
      <c r="W197" s="146"/>
      <c r="X197" s="123"/>
    </row>
    <row r="198" spans="1:24" s="116" customFormat="1" ht="18">
      <c r="A198" s="213"/>
      <c r="B198" s="123" t="s">
        <v>16508</v>
      </c>
      <c r="C198" s="123">
        <v>169.4</v>
      </c>
      <c r="D198" s="123">
        <v>5</v>
      </c>
      <c r="E198" s="124">
        <f>(D198*C198)</f>
        <v>847</v>
      </c>
      <c r="F198" s="125"/>
      <c r="G198" s="125"/>
      <c r="H198" s="125"/>
      <c r="I198" s="125"/>
      <c r="J198" s="125"/>
      <c r="K198" s="125"/>
      <c r="L198" s="125"/>
      <c r="M198" s="125"/>
      <c r="N198" s="125"/>
      <c r="O198" s="125"/>
      <c r="P198" s="125"/>
      <c r="Q198" s="123"/>
      <c r="R198" s="120">
        <v>6</v>
      </c>
      <c r="S198" s="120">
        <v>0</v>
      </c>
      <c r="T198" s="126">
        <f>S198/R198</f>
        <v>0</v>
      </c>
      <c r="U198" s="146">
        <f>AVERAGE(F200:K200)</f>
        <v>0</v>
      </c>
      <c r="V198" s="125">
        <f>STDEV(F200:K200)</f>
        <v>0</v>
      </c>
      <c r="W198" s="146">
        <f>MEDIAN(F200:K200)</f>
        <v>0</v>
      </c>
      <c r="X198" s="123"/>
    </row>
    <row r="199" spans="1:24" s="116" customFormat="1" ht="18">
      <c r="A199" s="213"/>
      <c r="B199" s="123"/>
      <c r="C199" s="123"/>
      <c r="D199" s="123"/>
      <c r="E199" s="131" t="s">
        <v>16580</v>
      </c>
      <c r="F199" s="125">
        <v>0</v>
      </c>
      <c r="G199" s="125">
        <v>0</v>
      </c>
      <c r="H199" s="125">
        <v>0</v>
      </c>
      <c r="I199" s="125">
        <v>0</v>
      </c>
      <c r="J199" s="125">
        <v>0</v>
      </c>
      <c r="K199" s="125">
        <v>0</v>
      </c>
      <c r="L199" s="127">
        <v>0</v>
      </c>
      <c r="M199" s="127">
        <v>0</v>
      </c>
      <c r="N199" s="127">
        <v>0</v>
      </c>
      <c r="O199" s="127">
        <v>0</v>
      </c>
      <c r="P199" s="127">
        <v>0</v>
      </c>
      <c r="Q199" s="128">
        <v>0</v>
      </c>
      <c r="R199" s="134"/>
      <c r="S199" s="120"/>
      <c r="T199" s="120"/>
      <c r="U199" s="146"/>
      <c r="V199" s="120"/>
      <c r="W199" s="146"/>
      <c r="X199" s="123"/>
    </row>
    <row r="200" spans="1:24" s="116" customFormat="1" ht="18">
      <c r="A200" s="213"/>
      <c r="B200" s="123"/>
      <c r="C200" s="123"/>
      <c r="D200" s="123"/>
      <c r="E200" s="135" t="s">
        <v>16581</v>
      </c>
      <c r="F200" s="125">
        <f>1000*F199/$E198</f>
        <v>0</v>
      </c>
      <c r="G200" s="125">
        <f t="shared" ref="G200:K200" si="126">1000*G199/$E198</f>
        <v>0</v>
      </c>
      <c r="H200" s="125">
        <f t="shared" si="126"/>
        <v>0</v>
      </c>
      <c r="I200" s="125">
        <f t="shared" si="126"/>
        <v>0</v>
      </c>
      <c r="J200" s="125">
        <f t="shared" si="126"/>
        <v>0</v>
      </c>
      <c r="K200" s="125">
        <f t="shared" si="126"/>
        <v>0</v>
      </c>
      <c r="L200" s="127">
        <f>1000*L199/$E198</f>
        <v>0</v>
      </c>
      <c r="M200" s="127">
        <f t="shared" ref="M200:Q200" si="127">1000*M199/$E198</f>
        <v>0</v>
      </c>
      <c r="N200" s="127">
        <f t="shared" si="127"/>
        <v>0</v>
      </c>
      <c r="O200" s="127">
        <f t="shared" si="127"/>
        <v>0</v>
      </c>
      <c r="P200" s="127">
        <f t="shared" si="127"/>
        <v>0</v>
      </c>
      <c r="Q200" s="127">
        <f t="shared" si="127"/>
        <v>0</v>
      </c>
      <c r="R200" s="134"/>
      <c r="S200" s="120"/>
      <c r="T200" s="120"/>
      <c r="U200" s="146"/>
      <c r="V200" s="120"/>
      <c r="W200" s="146"/>
      <c r="X200" s="123"/>
    </row>
    <row r="201" spans="1:24" s="116" customFormat="1" ht="18">
      <c r="A201" s="213"/>
      <c r="B201" s="123" t="s">
        <v>16585</v>
      </c>
      <c r="C201" s="123">
        <v>248.8</v>
      </c>
      <c r="D201" s="123">
        <v>5</v>
      </c>
      <c r="E201" s="124">
        <f>(D201*C201)</f>
        <v>1244</v>
      </c>
      <c r="F201" s="125"/>
      <c r="G201" s="125"/>
      <c r="H201" s="125"/>
      <c r="I201" s="125"/>
      <c r="J201" s="125"/>
      <c r="K201" s="125"/>
      <c r="L201" s="125"/>
      <c r="M201" s="125"/>
      <c r="N201" s="125"/>
      <c r="O201" s="125"/>
      <c r="P201" s="125"/>
      <c r="Q201" s="123"/>
      <c r="R201" s="120">
        <v>6</v>
      </c>
      <c r="S201" s="120">
        <v>0</v>
      </c>
      <c r="T201" s="126">
        <f>S201/R201</f>
        <v>0</v>
      </c>
      <c r="U201" s="146">
        <f>AVERAGE(F203:K203)</f>
        <v>0</v>
      </c>
      <c r="V201" s="125">
        <f>STDEV(F203:K203)</f>
        <v>0</v>
      </c>
      <c r="W201" s="146">
        <f>MEDIAN(F203:K203)</f>
        <v>0</v>
      </c>
      <c r="X201" s="123"/>
    </row>
    <row r="202" spans="1:24" s="116" customFormat="1" ht="18">
      <c r="A202" s="213"/>
      <c r="B202" s="123"/>
      <c r="C202" s="123"/>
      <c r="D202" s="123"/>
      <c r="E202" s="131" t="s">
        <v>16580</v>
      </c>
      <c r="F202" s="125">
        <v>0</v>
      </c>
      <c r="G202" s="125">
        <v>0</v>
      </c>
      <c r="H202" s="125">
        <v>0</v>
      </c>
      <c r="I202" s="125">
        <v>0</v>
      </c>
      <c r="J202" s="125">
        <v>0</v>
      </c>
      <c r="K202" s="125">
        <v>0</v>
      </c>
      <c r="L202" s="127">
        <v>0</v>
      </c>
      <c r="M202" s="127">
        <v>0</v>
      </c>
      <c r="N202" s="127">
        <v>0</v>
      </c>
      <c r="O202" s="127">
        <v>0</v>
      </c>
      <c r="P202" s="127">
        <v>0</v>
      </c>
      <c r="Q202" s="128">
        <v>0</v>
      </c>
      <c r="R202" s="134"/>
      <c r="S202" s="120"/>
      <c r="T202" s="120"/>
      <c r="U202" s="146"/>
      <c r="V202" s="120"/>
      <c r="W202" s="146"/>
      <c r="X202" s="123"/>
    </row>
    <row r="203" spans="1:24" s="116" customFormat="1" ht="18">
      <c r="A203" s="214"/>
      <c r="B203" s="123"/>
      <c r="C203" s="123"/>
      <c r="D203" s="123"/>
      <c r="E203" s="135" t="s">
        <v>16581</v>
      </c>
      <c r="F203" s="125">
        <f>1000*F202/$E201</f>
        <v>0</v>
      </c>
      <c r="G203" s="125">
        <f t="shared" ref="G203:K203" si="128">1000*G202/$E201</f>
        <v>0</v>
      </c>
      <c r="H203" s="125">
        <f t="shared" si="128"/>
        <v>0</v>
      </c>
      <c r="I203" s="125">
        <f t="shared" si="128"/>
        <v>0</v>
      </c>
      <c r="J203" s="125">
        <f t="shared" si="128"/>
        <v>0</v>
      </c>
      <c r="K203" s="125">
        <f t="shared" si="128"/>
        <v>0</v>
      </c>
      <c r="L203" s="127">
        <f>1000*L202/$E201</f>
        <v>0</v>
      </c>
      <c r="M203" s="127">
        <f t="shared" ref="M203:Q203" si="129">1000*M202/$E201</f>
        <v>0</v>
      </c>
      <c r="N203" s="127">
        <f t="shared" si="129"/>
        <v>0</v>
      </c>
      <c r="O203" s="127">
        <f t="shared" si="129"/>
        <v>0</v>
      </c>
      <c r="P203" s="127">
        <f t="shared" si="129"/>
        <v>0</v>
      </c>
      <c r="Q203" s="127">
        <f t="shared" si="129"/>
        <v>0</v>
      </c>
      <c r="R203" s="134"/>
      <c r="S203" s="120"/>
      <c r="T203" s="120"/>
      <c r="U203" s="146"/>
      <c r="V203" s="120"/>
      <c r="W203" s="146"/>
      <c r="X203" s="123"/>
    </row>
    <row r="204" spans="1:24" s="217" customFormat="1" ht="18">
      <c r="A204" s="215"/>
      <c r="B204" s="216"/>
      <c r="C204" s="216"/>
      <c r="D204" s="216"/>
      <c r="E204" s="216"/>
      <c r="F204" s="216"/>
      <c r="G204" s="216"/>
      <c r="H204" s="216"/>
      <c r="I204" s="216"/>
      <c r="J204" s="216"/>
      <c r="K204" s="216"/>
      <c r="L204" s="216"/>
      <c r="M204" s="216"/>
      <c r="N204" s="216"/>
      <c r="O204" s="216"/>
      <c r="P204" s="216"/>
      <c r="Q204" s="216"/>
      <c r="R204" s="216"/>
      <c r="S204" s="216"/>
      <c r="T204" s="216"/>
      <c r="U204" s="216"/>
      <c r="V204" s="216"/>
      <c r="W204" s="216"/>
      <c r="X204" s="216"/>
    </row>
    <row r="205" spans="1:24" s="116" customFormat="1" ht="58.5" customHeight="1">
      <c r="A205" s="212" t="s">
        <v>16478</v>
      </c>
      <c r="B205" s="123" t="s">
        <v>16586</v>
      </c>
      <c r="C205" s="123">
        <v>172.65</v>
      </c>
      <c r="D205" s="123">
        <v>5</v>
      </c>
      <c r="E205" s="124">
        <f>(D205*C205)</f>
        <v>863.25</v>
      </c>
      <c r="F205" s="125"/>
      <c r="G205" s="125"/>
      <c r="H205" s="125"/>
      <c r="I205" s="125"/>
      <c r="J205" s="125"/>
      <c r="K205" s="125"/>
      <c r="L205" s="125"/>
      <c r="M205" s="125"/>
      <c r="N205" s="125"/>
      <c r="O205" s="125"/>
      <c r="P205" s="125"/>
      <c r="Q205" s="123"/>
      <c r="R205" s="120">
        <v>6</v>
      </c>
      <c r="S205" s="120">
        <v>0</v>
      </c>
      <c r="T205" s="126">
        <f>S205/R205</f>
        <v>0</v>
      </c>
      <c r="U205" s="146">
        <f>AVERAGE(F207:K207)</f>
        <v>0</v>
      </c>
      <c r="V205" s="125">
        <f>STDEV(F207:K207)</f>
        <v>0</v>
      </c>
      <c r="W205" s="146">
        <f>MEDIAN(F207:K207)</f>
        <v>0</v>
      </c>
      <c r="X205" s="123"/>
    </row>
    <row r="206" spans="1:24" s="116" customFormat="1" ht="18">
      <c r="A206" s="213"/>
      <c r="B206" s="123"/>
      <c r="C206" s="123"/>
      <c r="D206" s="123"/>
      <c r="E206" s="131" t="s">
        <v>16580</v>
      </c>
      <c r="F206" s="125">
        <v>0</v>
      </c>
      <c r="G206" s="125">
        <v>0</v>
      </c>
      <c r="H206" s="125">
        <v>0</v>
      </c>
      <c r="I206" s="125">
        <v>0</v>
      </c>
      <c r="J206" s="125">
        <v>0</v>
      </c>
      <c r="K206" s="125">
        <v>0</v>
      </c>
      <c r="L206" s="127">
        <v>0</v>
      </c>
      <c r="M206" s="127">
        <v>0</v>
      </c>
      <c r="N206" s="127">
        <v>0</v>
      </c>
      <c r="O206" s="127">
        <v>0</v>
      </c>
      <c r="P206" s="127">
        <v>0</v>
      </c>
      <c r="Q206" s="128">
        <v>0</v>
      </c>
      <c r="R206" s="134"/>
      <c r="S206" s="120"/>
      <c r="T206" s="120"/>
      <c r="U206" s="146"/>
      <c r="V206" s="120"/>
      <c r="W206" s="146"/>
      <c r="X206" s="123"/>
    </row>
    <row r="207" spans="1:24" s="116" customFormat="1" ht="18">
      <c r="A207" s="213"/>
      <c r="B207" s="123"/>
      <c r="C207" s="123"/>
      <c r="D207" s="123"/>
      <c r="E207" s="135" t="s">
        <v>16581</v>
      </c>
      <c r="F207" s="125">
        <f>1000*F206/$E205</f>
        <v>0</v>
      </c>
      <c r="G207" s="125">
        <f t="shared" ref="G207:K207" si="130">1000*G206/$E205</f>
        <v>0</v>
      </c>
      <c r="H207" s="125">
        <f t="shared" si="130"/>
        <v>0</v>
      </c>
      <c r="I207" s="125">
        <f t="shared" si="130"/>
        <v>0</v>
      </c>
      <c r="J207" s="125">
        <f t="shared" si="130"/>
        <v>0</v>
      </c>
      <c r="K207" s="125">
        <f t="shared" si="130"/>
        <v>0</v>
      </c>
      <c r="L207" s="127">
        <f>1000*L206/$E205</f>
        <v>0</v>
      </c>
      <c r="M207" s="127">
        <f t="shared" ref="M207:Q207" si="131">1000*M206/$E205</f>
        <v>0</v>
      </c>
      <c r="N207" s="127">
        <f t="shared" si="131"/>
        <v>0</v>
      </c>
      <c r="O207" s="127">
        <f t="shared" si="131"/>
        <v>0</v>
      </c>
      <c r="P207" s="127">
        <f t="shared" si="131"/>
        <v>0</v>
      </c>
      <c r="Q207" s="127">
        <f t="shared" si="131"/>
        <v>0</v>
      </c>
      <c r="R207" s="134"/>
      <c r="S207" s="120"/>
      <c r="T207" s="120"/>
      <c r="U207" s="146"/>
      <c r="V207" s="120"/>
      <c r="W207" s="146"/>
      <c r="X207" s="123"/>
    </row>
    <row r="208" spans="1:24" s="116" customFormat="1" ht="18">
      <c r="A208" s="213"/>
      <c r="B208" s="123" t="s">
        <v>16511</v>
      </c>
      <c r="C208" s="123">
        <v>175.3</v>
      </c>
      <c r="D208" s="123">
        <v>5</v>
      </c>
      <c r="E208" s="124">
        <f>(D208*C208)</f>
        <v>876.5</v>
      </c>
      <c r="F208" s="125"/>
      <c r="G208" s="125"/>
      <c r="H208" s="125"/>
      <c r="I208" s="125"/>
      <c r="J208" s="125"/>
      <c r="K208" s="125"/>
      <c r="L208" s="125"/>
      <c r="M208" s="125"/>
      <c r="N208" s="125"/>
      <c r="O208" s="125"/>
      <c r="P208" s="125"/>
      <c r="Q208" s="123"/>
      <c r="R208" s="120">
        <v>6</v>
      </c>
      <c r="S208" s="120">
        <v>0</v>
      </c>
      <c r="T208" s="126">
        <f>S208/R208</f>
        <v>0</v>
      </c>
      <c r="U208" s="146">
        <f>AVERAGE(F210:K210)</f>
        <v>0</v>
      </c>
      <c r="V208" s="125">
        <f>STDEV(F210:K210)</f>
        <v>0</v>
      </c>
      <c r="W208" s="146">
        <f>MEDIAN(F210:K210)</f>
        <v>0</v>
      </c>
      <c r="X208" s="123"/>
    </row>
    <row r="209" spans="1:24" s="116" customFormat="1" ht="18">
      <c r="A209" s="213"/>
      <c r="B209" s="123"/>
      <c r="C209" s="123"/>
      <c r="D209" s="123"/>
      <c r="E209" s="131" t="s">
        <v>16580</v>
      </c>
      <c r="F209" s="125">
        <v>0</v>
      </c>
      <c r="G209" s="125">
        <v>0</v>
      </c>
      <c r="H209" s="125">
        <v>0</v>
      </c>
      <c r="I209" s="125">
        <v>0</v>
      </c>
      <c r="J209" s="125">
        <v>0</v>
      </c>
      <c r="K209" s="125">
        <v>0</v>
      </c>
      <c r="L209" s="127">
        <v>0</v>
      </c>
      <c r="M209" s="127">
        <v>0</v>
      </c>
      <c r="N209" s="127">
        <v>0</v>
      </c>
      <c r="O209" s="127">
        <v>0</v>
      </c>
      <c r="P209" s="127">
        <v>0</v>
      </c>
      <c r="Q209" s="128">
        <v>0</v>
      </c>
      <c r="R209" s="134"/>
      <c r="S209" s="120"/>
      <c r="T209" s="120"/>
      <c r="U209" s="146"/>
      <c r="V209" s="120"/>
      <c r="W209" s="146"/>
      <c r="X209" s="123"/>
    </row>
    <row r="210" spans="1:24" s="116" customFormat="1" ht="18">
      <c r="A210" s="213"/>
      <c r="B210" s="123"/>
      <c r="C210" s="123"/>
      <c r="D210" s="123"/>
      <c r="E210" s="135" t="s">
        <v>16581</v>
      </c>
      <c r="F210" s="125">
        <f>1000*F209/$E208</f>
        <v>0</v>
      </c>
      <c r="G210" s="125">
        <f t="shared" ref="G210:K210" si="132">1000*G209/$E208</f>
        <v>0</v>
      </c>
      <c r="H210" s="125">
        <f t="shared" si="132"/>
        <v>0</v>
      </c>
      <c r="I210" s="125">
        <f t="shared" si="132"/>
        <v>0</v>
      </c>
      <c r="J210" s="125">
        <f t="shared" si="132"/>
        <v>0</v>
      </c>
      <c r="K210" s="125">
        <f t="shared" si="132"/>
        <v>0</v>
      </c>
      <c r="L210" s="127">
        <f>1000*L209/$E208</f>
        <v>0</v>
      </c>
      <c r="M210" s="127">
        <f t="shared" ref="M210:Q210" si="133">1000*M209/$E208</f>
        <v>0</v>
      </c>
      <c r="N210" s="127">
        <f t="shared" si="133"/>
        <v>0</v>
      </c>
      <c r="O210" s="127">
        <f t="shared" si="133"/>
        <v>0</v>
      </c>
      <c r="P210" s="127">
        <f t="shared" si="133"/>
        <v>0</v>
      </c>
      <c r="Q210" s="127">
        <f t="shared" si="133"/>
        <v>0</v>
      </c>
      <c r="R210" s="134"/>
      <c r="S210" s="120"/>
      <c r="T210" s="120"/>
      <c r="U210" s="146"/>
      <c r="V210" s="120"/>
      <c r="W210" s="146"/>
      <c r="X210" s="123"/>
    </row>
    <row r="211" spans="1:24" s="116" customFormat="1" ht="18">
      <c r="A211" s="213"/>
      <c r="B211" s="123" t="s">
        <v>16512</v>
      </c>
      <c r="C211" s="123">
        <v>193.95</v>
      </c>
      <c r="D211" s="123">
        <v>5</v>
      </c>
      <c r="E211" s="124">
        <f>(D211*C211)</f>
        <v>969.75</v>
      </c>
      <c r="F211" s="125"/>
      <c r="G211" s="125"/>
      <c r="H211" s="125"/>
      <c r="I211" s="125"/>
      <c r="J211" s="125"/>
      <c r="K211" s="125"/>
      <c r="L211" s="125"/>
      <c r="M211" s="125"/>
      <c r="N211" s="125"/>
      <c r="O211" s="125"/>
      <c r="P211" s="125"/>
      <c r="Q211" s="123"/>
      <c r="R211" s="120">
        <v>6</v>
      </c>
      <c r="S211" s="120">
        <v>0</v>
      </c>
      <c r="T211" s="126">
        <f>S211/R211</f>
        <v>0</v>
      </c>
      <c r="U211" s="146">
        <f>AVERAGE(F213:K213)</f>
        <v>0</v>
      </c>
      <c r="V211" s="125">
        <f>STDEV(F213:K213)</f>
        <v>0</v>
      </c>
      <c r="W211" s="146">
        <f>MEDIAN(F213:K213)</f>
        <v>0</v>
      </c>
      <c r="X211" s="123"/>
    </row>
    <row r="212" spans="1:24" s="116" customFormat="1" ht="18">
      <c r="A212" s="213"/>
      <c r="B212" s="123"/>
      <c r="C212" s="123"/>
      <c r="D212" s="123"/>
      <c r="E212" s="131" t="s">
        <v>16580</v>
      </c>
      <c r="F212" s="125">
        <v>0</v>
      </c>
      <c r="G212" s="125">
        <v>0</v>
      </c>
      <c r="H212" s="125">
        <v>0</v>
      </c>
      <c r="I212" s="125">
        <v>0</v>
      </c>
      <c r="J212" s="125">
        <v>0</v>
      </c>
      <c r="K212" s="125">
        <v>0</v>
      </c>
      <c r="L212" s="127">
        <v>0</v>
      </c>
      <c r="M212" s="127">
        <v>0</v>
      </c>
      <c r="N212" s="127">
        <v>0</v>
      </c>
      <c r="O212" s="127">
        <v>0</v>
      </c>
      <c r="P212" s="127">
        <v>0</v>
      </c>
      <c r="Q212" s="128">
        <v>0</v>
      </c>
      <c r="R212" s="134"/>
      <c r="S212" s="120"/>
      <c r="T212" s="120"/>
      <c r="U212" s="146"/>
      <c r="V212" s="120"/>
      <c r="W212" s="146"/>
      <c r="X212" s="123"/>
    </row>
    <row r="213" spans="1:24" s="116" customFormat="1" ht="18">
      <c r="A213" s="213"/>
      <c r="B213" s="123"/>
      <c r="C213" s="123"/>
      <c r="D213" s="123"/>
      <c r="E213" s="135" t="s">
        <v>16581</v>
      </c>
      <c r="F213" s="125">
        <f>1000*F212/$E211</f>
        <v>0</v>
      </c>
      <c r="G213" s="125">
        <f t="shared" ref="G213:K213" si="134">1000*G212/$E211</f>
        <v>0</v>
      </c>
      <c r="H213" s="125">
        <f t="shared" si="134"/>
        <v>0</v>
      </c>
      <c r="I213" s="125">
        <f t="shared" si="134"/>
        <v>0</v>
      </c>
      <c r="J213" s="125">
        <f t="shared" si="134"/>
        <v>0</v>
      </c>
      <c r="K213" s="125">
        <f t="shared" si="134"/>
        <v>0</v>
      </c>
      <c r="L213" s="127">
        <f>1000*L212/$E211</f>
        <v>0</v>
      </c>
      <c r="M213" s="127">
        <f t="shared" ref="M213:Q213" si="135">1000*M212/$E211</f>
        <v>0</v>
      </c>
      <c r="N213" s="127">
        <f t="shared" si="135"/>
        <v>0</v>
      </c>
      <c r="O213" s="127">
        <f t="shared" si="135"/>
        <v>0</v>
      </c>
      <c r="P213" s="127">
        <f t="shared" si="135"/>
        <v>0</v>
      </c>
      <c r="Q213" s="127">
        <f t="shared" si="135"/>
        <v>0</v>
      </c>
      <c r="R213" s="134"/>
      <c r="S213" s="120"/>
      <c r="T213" s="120"/>
      <c r="U213" s="146"/>
      <c r="V213" s="120"/>
      <c r="W213" s="146"/>
      <c r="X213" s="123"/>
    </row>
    <row r="214" spans="1:24" s="116" customFormat="1" ht="18">
      <c r="A214" s="213"/>
      <c r="B214" s="123" t="s">
        <v>16587</v>
      </c>
      <c r="C214" s="123">
        <v>56.55</v>
      </c>
      <c r="D214" s="123">
        <v>5</v>
      </c>
      <c r="E214" s="124">
        <f>(D214*C214)</f>
        <v>282.75</v>
      </c>
      <c r="F214" s="125"/>
      <c r="G214" s="125"/>
      <c r="H214" s="125"/>
      <c r="I214" s="125"/>
      <c r="J214" s="125"/>
      <c r="K214" s="125"/>
      <c r="L214" s="125"/>
      <c r="M214" s="125"/>
      <c r="N214" s="125"/>
      <c r="O214" s="125"/>
      <c r="P214" s="125"/>
      <c r="Q214" s="123"/>
      <c r="R214" s="120">
        <v>6</v>
      </c>
      <c r="S214" s="120">
        <v>0</v>
      </c>
      <c r="T214" s="126">
        <f>S214/R214</f>
        <v>0</v>
      </c>
      <c r="U214" s="146">
        <f>AVERAGE(F216:K216)</f>
        <v>0</v>
      </c>
      <c r="V214" s="125">
        <f>STDEV(F216:K216)</f>
        <v>0</v>
      </c>
      <c r="W214" s="146">
        <f>MEDIAN(F216:K216)</f>
        <v>0</v>
      </c>
      <c r="X214" s="123"/>
    </row>
    <row r="215" spans="1:24" s="116" customFormat="1" ht="18">
      <c r="A215" s="213"/>
      <c r="B215" s="123"/>
      <c r="C215" s="123"/>
      <c r="D215" s="123"/>
      <c r="E215" s="131" t="s">
        <v>16580</v>
      </c>
      <c r="F215" s="125">
        <v>0</v>
      </c>
      <c r="G215" s="125">
        <v>0</v>
      </c>
      <c r="H215" s="125">
        <v>0</v>
      </c>
      <c r="I215" s="125">
        <v>0</v>
      </c>
      <c r="J215" s="125">
        <v>0</v>
      </c>
      <c r="K215" s="125">
        <v>0</v>
      </c>
      <c r="L215" s="127">
        <v>0</v>
      </c>
      <c r="M215" s="127">
        <v>0</v>
      </c>
      <c r="N215" s="127">
        <v>0</v>
      </c>
      <c r="O215" s="127">
        <v>0</v>
      </c>
      <c r="P215" s="127">
        <v>0</v>
      </c>
      <c r="Q215" s="128">
        <v>0</v>
      </c>
      <c r="R215" s="134"/>
      <c r="S215" s="120"/>
      <c r="T215" s="120"/>
      <c r="U215" s="146"/>
      <c r="V215" s="120"/>
      <c r="W215" s="146"/>
      <c r="X215" s="123"/>
    </row>
    <row r="216" spans="1:24" s="116" customFormat="1" ht="18">
      <c r="A216" s="213"/>
      <c r="B216" s="123"/>
      <c r="C216" s="123"/>
      <c r="D216" s="123"/>
      <c r="E216" s="135" t="s">
        <v>16581</v>
      </c>
      <c r="F216" s="125">
        <f>1000*F215/$E214</f>
        <v>0</v>
      </c>
      <c r="G216" s="125">
        <f t="shared" ref="G216:K216" si="136">1000*G215/$E214</f>
        <v>0</v>
      </c>
      <c r="H216" s="125">
        <f t="shared" si="136"/>
        <v>0</v>
      </c>
      <c r="I216" s="125">
        <f t="shared" si="136"/>
        <v>0</v>
      </c>
      <c r="J216" s="125">
        <f t="shared" si="136"/>
        <v>0</v>
      </c>
      <c r="K216" s="125">
        <f t="shared" si="136"/>
        <v>0</v>
      </c>
      <c r="L216" s="127">
        <f>1000*L215/$E214</f>
        <v>0</v>
      </c>
      <c r="M216" s="127">
        <f t="shared" ref="M216:Q216" si="137">1000*M215/$E214</f>
        <v>0</v>
      </c>
      <c r="N216" s="127">
        <f t="shared" si="137"/>
        <v>0</v>
      </c>
      <c r="O216" s="127">
        <f t="shared" si="137"/>
        <v>0</v>
      </c>
      <c r="P216" s="127">
        <f t="shared" si="137"/>
        <v>0</v>
      </c>
      <c r="Q216" s="127">
        <f t="shared" si="137"/>
        <v>0</v>
      </c>
      <c r="R216" s="134"/>
      <c r="S216" s="120"/>
      <c r="T216" s="120"/>
      <c r="U216" s="146"/>
      <c r="V216" s="120"/>
      <c r="W216" s="146"/>
      <c r="X216" s="123"/>
    </row>
    <row r="217" spans="1:24" s="116" customFormat="1" ht="18">
      <c r="A217" s="213"/>
      <c r="B217" s="123" t="s">
        <v>16588</v>
      </c>
      <c r="C217" s="123">
        <v>395.55</v>
      </c>
      <c r="D217" s="123">
        <v>5</v>
      </c>
      <c r="E217" s="124">
        <f>(D217*C217)</f>
        <v>1977.75</v>
      </c>
      <c r="F217" s="125"/>
      <c r="G217" s="125"/>
      <c r="H217" s="125"/>
      <c r="I217" s="125"/>
      <c r="J217" s="125"/>
      <c r="K217" s="125"/>
      <c r="L217" s="125"/>
      <c r="M217" s="125"/>
      <c r="N217" s="125"/>
      <c r="O217" s="125"/>
      <c r="P217" s="125"/>
      <c r="Q217" s="123"/>
      <c r="R217" s="120">
        <v>6</v>
      </c>
      <c r="S217" s="120">
        <v>0</v>
      </c>
      <c r="T217" s="126">
        <f>S217/R217</f>
        <v>0</v>
      </c>
      <c r="U217" s="146">
        <f>AVERAGE(F219:K219)</f>
        <v>0</v>
      </c>
      <c r="V217" s="125">
        <f>STDEV(F219:K219)</f>
        <v>0</v>
      </c>
      <c r="W217" s="146">
        <f>MEDIAN(F219:K219)</f>
        <v>0</v>
      </c>
      <c r="X217" s="123"/>
    </row>
    <row r="218" spans="1:24" s="116" customFormat="1" ht="18">
      <c r="A218" s="213"/>
      <c r="B218" s="123"/>
      <c r="C218" s="123"/>
      <c r="D218" s="123"/>
      <c r="E218" s="131" t="s">
        <v>16580</v>
      </c>
      <c r="F218" s="125">
        <v>0</v>
      </c>
      <c r="G218" s="125">
        <v>0</v>
      </c>
      <c r="H218" s="125">
        <v>0</v>
      </c>
      <c r="I218" s="125">
        <v>0</v>
      </c>
      <c r="J218" s="125">
        <v>0</v>
      </c>
      <c r="K218" s="125">
        <v>0</v>
      </c>
      <c r="L218" s="127">
        <v>0</v>
      </c>
      <c r="M218" s="127">
        <v>0</v>
      </c>
      <c r="N218" s="127">
        <v>0</v>
      </c>
      <c r="O218" s="127">
        <v>0</v>
      </c>
      <c r="P218" s="127">
        <v>0</v>
      </c>
      <c r="Q218" s="128">
        <v>0</v>
      </c>
      <c r="R218" s="134"/>
      <c r="S218" s="120"/>
      <c r="T218" s="120"/>
      <c r="U218" s="146"/>
      <c r="V218" s="120"/>
      <c r="W218" s="146"/>
      <c r="X218" s="123"/>
    </row>
    <row r="219" spans="1:24" s="116" customFormat="1" ht="18">
      <c r="A219" s="213"/>
      <c r="B219" s="123"/>
      <c r="C219" s="123"/>
      <c r="D219" s="123"/>
      <c r="E219" s="135" t="s">
        <v>16581</v>
      </c>
      <c r="F219" s="125">
        <f>1000*F218/$E217</f>
        <v>0</v>
      </c>
      <c r="G219" s="125">
        <f t="shared" ref="G219:K219" si="138">1000*G218/$E217</f>
        <v>0</v>
      </c>
      <c r="H219" s="125">
        <f t="shared" si="138"/>
        <v>0</v>
      </c>
      <c r="I219" s="125">
        <f t="shared" si="138"/>
        <v>0</v>
      </c>
      <c r="J219" s="125">
        <f t="shared" si="138"/>
        <v>0</v>
      </c>
      <c r="K219" s="125">
        <f t="shared" si="138"/>
        <v>0</v>
      </c>
      <c r="L219" s="127">
        <f>1000*L218/$E217</f>
        <v>0</v>
      </c>
      <c r="M219" s="127">
        <f t="shared" ref="M219:Q219" si="139">1000*M218/$E217</f>
        <v>0</v>
      </c>
      <c r="N219" s="127">
        <f t="shared" si="139"/>
        <v>0</v>
      </c>
      <c r="O219" s="127">
        <f t="shared" si="139"/>
        <v>0</v>
      </c>
      <c r="P219" s="127">
        <f t="shared" si="139"/>
        <v>0</v>
      </c>
      <c r="Q219" s="127">
        <f t="shared" si="139"/>
        <v>0</v>
      </c>
      <c r="R219" s="134"/>
      <c r="S219" s="120"/>
      <c r="T219" s="120"/>
      <c r="U219" s="146"/>
      <c r="V219" s="120"/>
      <c r="W219" s="146"/>
      <c r="X219" s="123"/>
    </row>
    <row r="220" spans="1:24" s="116" customFormat="1" ht="18">
      <c r="A220" s="213"/>
      <c r="B220" s="123" t="s">
        <v>16589</v>
      </c>
      <c r="C220" s="123">
        <v>51.45</v>
      </c>
      <c r="D220" s="123">
        <v>5</v>
      </c>
      <c r="E220" s="124">
        <f>(D220*C220)</f>
        <v>257.25</v>
      </c>
      <c r="F220" s="125"/>
      <c r="G220" s="125"/>
      <c r="H220" s="125"/>
      <c r="I220" s="125"/>
      <c r="J220" s="125"/>
      <c r="K220" s="125"/>
      <c r="L220" s="125"/>
      <c r="M220" s="125"/>
      <c r="N220" s="125"/>
      <c r="O220" s="125"/>
      <c r="P220" s="125"/>
      <c r="Q220" s="123"/>
      <c r="R220" s="120">
        <v>6</v>
      </c>
      <c r="S220" s="120">
        <v>0</v>
      </c>
      <c r="T220" s="126">
        <f>S220/R220</f>
        <v>0</v>
      </c>
      <c r="U220" s="146">
        <f>AVERAGE(F222:K222)</f>
        <v>0</v>
      </c>
      <c r="V220" s="125">
        <f>STDEV(F222:K222)</f>
        <v>0</v>
      </c>
      <c r="W220" s="146">
        <f>MEDIAN(F222:K222)</f>
        <v>0</v>
      </c>
      <c r="X220" s="123"/>
    </row>
    <row r="221" spans="1:24" s="116" customFormat="1" ht="18">
      <c r="A221" s="213"/>
      <c r="B221" s="123"/>
      <c r="C221" s="123"/>
      <c r="D221" s="123"/>
      <c r="E221" s="131" t="s">
        <v>16580</v>
      </c>
      <c r="F221" s="125">
        <v>0</v>
      </c>
      <c r="G221" s="125">
        <v>0</v>
      </c>
      <c r="H221" s="125">
        <v>0</v>
      </c>
      <c r="I221" s="125">
        <v>0</v>
      </c>
      <c r="J221" s="125">
        <v>0</v>
      </c>
      <c r="K221" s="125">
        <v>0</v>
      </c>
      <c r="L221" s="127">
        <v>0</v>
      </c>
      <c r="M221" s="127">
        <v>0</v>
      </c>
      <c r="N221" s="127">
        <v>0</v>
      </c>
      <c r="O221" s="127">
        <v>0</v>
      </c>
      <c r="P221" s="127">
        <v>0</v>
      </c>
      <c r="Q221" s="128">
        <v>0</v>
      </c>
      <c r="R221" s="134"/>
      <c r="S221" s="120"/>
      <c r="T221" s="120"/>
      <c r="U221" s="146"/>
      <c r="V221" s="120"/>
      <c r="W221" s="146"/>
      <c r="X221" s="123"/>
    </row>
    <row r="222" spans="1:24" s="116" customFormat="1" ht="18">
      <c r="A222" s="213"/>
      <c r="B222" s="123"/>
      <c r="C222" s="123"/>
      <c r="D222" s="123"/>
      <c r="E222" s="135" t="s">
        <v>16581</v>
      </c>
      <c r="F222" s="125">
        <f>1000*F221/$E220</f>
        <v>0</v>
      </c>
      <c r="G222" s="125">
        <f t="shared" ref="G222:K222" si="140">1000*G221/$E220</f>
        <v>0</v>
      </c>
      <c r="H222" s="125">
        <f t="shared" si="140"/>
        <v>0</v>
      </c>
      <c r="I222" s="125">
        <f t="shared" si="140"/>
        <v>0</v>
      </c>
      <c r="J222" s="125">
        <f t="shared" si="140"/>
        <v>0</v>
      </c>
      <c r="K222" s="125">
        <f t="shared" si="140"/>
        <v>0</v>
      </c>
      <c r="L222" s="127">
        <f>1000*L221/$E220</f>
        <v>0</v>
      </c>
      <c r="M222" s="127">
        <f t="shared" ref="M222:Q222" si="141">1000*M221/$E220</f>
        <v>0</v>
      </c>
      <c r="N222" s="127">
        <f t="shared" si="141"/>
        <v>0</v>
      </c>
      <c r="O222" s="127">
        <f t="shared" si="141"/>
        <v>0</v>
      </c>
      <c r="P222" s="127">
        <f t="shared" si="141"/>
        <v>0</v>
      </c>
      <c r="Q222" s="127">
        <f t="shared" si="141"/>
        <v>0</v>
      </c>
      <c r="R222" s="134"/>
      <c r="S222" s="120"/>
      <c r="T222" s="120"/>
      <c r="U222" s="146"/>
      <c r="V222" s="120"/>
      <c r="W222" s="146"/>
      <c r="X222" s="123"/>
    </row>
    <row r="223" spans="1:24" s="116" customFormat="1" ht="18">
      <c r="A223" s="213"/>
      <c r="B223" s="123" t="s">
        <v>16590</v>
      </c>
      <c r="C223" s="123">
        <v>84.85</v>
      </c>
      <c r="D223" s="123">
        <v>5</v>
      </c>
      <c r="E223" s="124">
        <f>(D223*C223)</f>
        <v>424.25</v>
      </c>
      <c r="F223" s="125"/>
      <c r="G223" s="125"/>
      <c r="H223" s="125"/>
      <c r="I223" s="125"/>
      <c r="J223" s="125"/>
      <c r="K223" s="125"/>
      <c r="L223" s="125"/>
      <c r="M223" s="125"/>
      <c r="N223" s="125"/>
      <c r="O223" s="125"/>
      <c r="P223" s="125"/>
      <c r="Q223" s="123"/>
      <c r="R223" s="120">
        <v>6</v>
      </c>
      <c r="S223" s="120">
        <v>0</v>
      </c>
      <c r="T223" s="126">
        <f>S223/R223</f>
        <v>0</v>
      </c>
      <c r="U223" s="146">
        <f>AVERAGE(F225:K225)</f>
        <v>0</v>
      </c>
      <c r="V223" s="125">
        <f>STDEV(F225:K225)</f>
        <v>0</v>
      </c>
      <c r="W223" s="146">
        <f>MEDIAN(F225:K225)</f>
        <v>0</v>
      </c>
      <c r="X223" s="123"/>
    </row>
    <row r="224" spans="1:24" s="116" customFormat="1" ht="18">
      <c r="A224" s="213"/>
      <c r="B224" s="123"/>
      <c r="C224" s="123"/>
      <c r="D224" s="123"/>
      <c r="E224" s="131" t="s">
        <v>16580</v>
      </c>
      <c r="F224" s="125">
        <v>0</v>
      </c>
      <c r="G224" s="125">
        <v>0</v>
      </c>
      <c r="H224" s="125">
        <v>0</v>
      </c>
      <c r="I224" s="125">
        <v>0</v>
      </c>
      <c r="J224" s="125">
        <v>0</v>
      </c>
      <c r="K224" s="125">
        <v>0</v>
      </c>
      <c r="L224" s="127">
        <v>0</v>
      </c>
      <c r="M224" s="127">
        <v>0</v>
      </c>
      <c r="N224" s="127">
        <v>0</v>
      </c>
      <c r="O224" s="127">
        <v>0</v>
      </c>
      <c r="P224" s="127">
        <v>0</v>
      </c>
      <c r="Q224" s="128">
        <v>0</v>
      </c>
      <c r="R224" s="134"/>
      <c r="S224" s="120"/>
      <c r="T224" s="120"/>
      <c r="U224" s="146"/>
      <c r="V224" s="120"/>
      <c r="W224" s="146"/>
      <c r="X224" s="123"/>
    </row>
    <row r="225" spans="1:24" s="116" customFormat="1" ht="18">
      <c r="A225" s="213"/>
      <c r="B225" s="123"/>
      <c r="C225" s="123"/>
      <c r="D225" s="123"/>
      <c r="E225" s="135" t="s">
        <v>16581</v>
      </c>
      <c r="F225" s="125">
        <f>1000*F224/$E223</f>
        <v>0</v>
      </c>
      <c r="G225" s="125">
        <f t="shared" ref="G225:K225" si="142">1000*G224/$E223</f>
        <v>0</v>
      </c>
      <c r="H225" s="125">
        <f t="shared" si="142"/>
        <v>0</v>
      </c>
      <c r="I225" s="125">
        <f t="shared" si="142"/>
        <v>0</v>
      </c>
      <c r="J225" s="125">
        <f t="shared" si="142"/>
        <v>0</v>
      </c>
      <c r="K225" s="125">
        <f t="shared" si="142"/>
        <v>0</v>
      </c>
      <c r="L225" s="127">
        <f>1000*L224/$E223</f>
        <v>0</v>
      </c>
      <c r="M225" s="127">
        <f t="shared" ref="M225:Q225" si="143">1000*M224/$E223</f>
        <v>0</v>
      </c>
      <c r="N225" s="127">
        <f t="shared" si="143"/>
        <v>0</v>
      </c>
      <c r="O225" s="127">
        <f t="shared" si="143"/>
        <v>0</v>
      </c>
      <c r="P225" s="127">
        <f t="shared" si="143"/>
        <v>0</v>
      </c>
      <c r="Q225" s="127">
        <f t="shared" si="143"/>
        <v>0</v>
      </c>
      <c r="R225" s="134"/>
      <c r="S225" s="120"/>
      <c r="T225" s="120"/>
      <c r="U225" s="146"/>
      <c r="V225" s="120"/>
      <c r="W225" s="146"/>
      <c r="X225" s="123"/>
    </row>
    <row r="226" spans="1:24" s="116" customFormat="1" ht="18">
      <c r="A226" s="213"/>
      <c r="B226" s="123" t="s">
        <v>16591</v>
      </c>
      <c r="C226" s="123">
        <v>55.55</v>
      </c>
      <c r="D226" s="123">
        <v>5</v>
      </c>
      <c r="E226" s="124">
        <f>(D226*C226)</f>
        <v>277.75</v>
      </c>
      <c r="F226" s="125"/>
      <c r="G226" s="125"/>
      <c r="H226" s="125"/>
      <c r="I226" s="125"/>
      <c r="J226" s="125"/>
      <c r="K226" s="125"/>
      <c r="L226" s="125"/>
      <c r="M226" s="125"/>
      <c r="N226" s="125"/>
      <c r="O226" s="125"/>
      <c r="P226" s="125"/>
      <c r="Q226" s="123"/>
      <c r="R226" s="120">
        <v>6</v>
      </c>
      <c r="S226" s="120">
        <v>0</v>
      </c>
      <c r="T226" s="126">
        <f>S226/R226</f>
        <v>0</v>
      </c>
      <c r="U226" s="146">
        <f>AVERAGE(F228:K228)</f>
        <v>0</v>
      </c>
      <c r="V226" s="125">
        <f>STDEV(F228:K228)</f>
        <v>0</v>
      </c>
      <c r="W226" s="146">
        <f>MEDIAN(F228:K228)</f>
        <v>0</v>
      </c>
      <c r="X226" s="123"/>
    </row>
    <row r="227" spans="1:24" s="116" customFormat="1" ht="18">
      <c r="A227" s="213"/>
      <c r="B227" s="123"/>
      <c r="C227" s="123"/>
      <c r="D227" s="123"/>
      <c r="E227" s="131" t="s">
        <v>16580</v>
      </c>
      <c r="F227" s="125">
        <v>0</v>
      </c>
      <c r="G227" s="125">
        <v>0</v>
      </c>
      <c r="H227" s="125">
        <v>0</v>
      </c>
      <c r="I227" s="125">
        <v>0</v>
      </c>
      <c r="J227" s="125">
        <v>0</v>
      </c>
      <c r="K227" s="125">
        <v>0</v>
      </c>
      <c r="L227" s="127">
        <v>0</v>
      </c>
      <c r="M227" s="127">
        <v>0</v>
      </c>
      <c r="N227" s="127">
        <v>0</v>
      </c>
      <c r="O227" s="127">
        <v>0</v>
      </c>
      <c r="P227" s="127">
        <v>0</v>
      </c>
      <c r="Q227" s="128">
        <v>0</v>
      </c>
      <c r="R227" s="134"/>
      <c r="S227" s="120"/>
      <c r="T227" s="120"/>
      <c r="U227" s="146"/>
      <c r="V227" s="120"/>
      <c r="W227" s="146"/>
      <c r="X227" s="123"/>
    </row>
    <row r="228" spans="1:24" s="116" customFormat="1" ht="18">
      <c r="A228" s="213"/>
      <c r="B228" s="123"/>
      <c r="C228" s="123"/>
      <c r="D228" s="123"/>
      <c r="E228" s="135" t="s">
        <v>16581</v>
      </c>
      <c r="F228" s="125">
        <f>1000*F227/$E226</f>
        <v>0</v>
      </c>
      <c r="G228" s="125">
        <f t="shared" ref="G228:K228" si="144">1000*G227/$E226</f>
        <v>0</v>
      </c>
      <c r="H228" s="125">
        <f t="shared" si="144"/>
        <v>0</v>
      </c>
      <c r="I228" s="125">
        <f t="shared" si="144"/>
        <v>0</v>
      </c>
      <c r="J228" s="125">
        <f t="shared" si="144"/>
        <v>0</v>
      </c>
      <c r="K228" s="125">
        <f t="shared" si="144"/>
        <v>0</v>
      </c>
      <c r="L228" s="127">
        <f>1000*L227/$E226</f>
        <v>0</v>
      </c>
      <c r="M228" s="127">
        <f t="shared" ref="M228:Q228" si="145">1000*M227/$E226</f>
        <v>0</v>
      </c>
      <c r="N228" s="127">
        <f t="shared" si="145"/>
        <v>0</v>
      </c>
      <c r="O228" s="127">
        <f t="shared" si="145"/>
        <v>0</v>
      </c>
      <c r="P228" s="127">
        <f t="shared" si="145"/>
        <v>0</v>
      </c>
      <c r="Q228" s="127">
        <f t="shared" si="145"/>
        <v>0</v>
      </c>
      <c r="R228" s="134"/>
      <c r="S228" s="120"/>
      <c r="T228" s="120"/>
      <c r="U228" s="146"/>
      <c r="V228" s="120"/>
      <c r="W228" s="146"/>
      <c r="X228" s="123"/>
    </row>
    <row r="229" spans="1:24" s="116" customFormat="1" ht="18">
      <c r="A229" s="213"/>
      <c r="B229" s="123" t="s">
        <v>16592</v>
      </c>
      <c r="C229" s="123">
        <v>51.45</v>
      </c>
      <c r="D229" s="123">
        <v>5</v>
      </c>
      <c r="E229" s="124">
        <f>(D229*C229)</f>
        <v>257.25</v>
      </c>
      <c r="F229" s="125"/>
      <c r="G229" s="125"/>
      <c r="H229" s="125"/>
      <c r="I229" s="125"/>
      <c r="J229" s="125"/>
      <c r="K229" s="125"/>
      <c r="L229" s="125"/>
      <c r="M229" s="125"/>
      <c r="N229" s="125"/>
      <c r="O229" s="125"/>
      <c r="P229" s="125"/>
      <c r="Q229" s="123"/>
      <c r="R229" s="120">
        <v>6</v>
      </c>
      <c r="S229" s="120">
        <v>0</v>
      </c>
      <c r="T229" s="126">
        <f>S229/R229</f>
        <v>0</v>
      </c>
      <c r="U229" s="146">
        <f>AVERAGE(F231:K231)</f>
        <v>0</v>
      </c>
      <c r="V229" s="125">
        <f>STDEV(F231:K231)</f>
        <v>0</v>
      </c>
      <c r="W229" s="146">
        <f>MEDIAN(F231:K231)</f>
        <v>0</v>
      </c>
      <c r="X229" s="123"/>
    </row>
    <row r="230" spans="1:24" s="116" customFormat="1" ht="18">
      <c r="A230" s="213"/>
      <c r="B230" s="123"/>
      <c r="C230" s="123"/>
      <c r="D230" s="123"/>
      <c r="E230" s="131" t="s">
        <v>16580</v>
      </c>
      <c r="F230" s="125">
        <v>0</v>
      </c>
      <c r="G230" s="125">
        <v>0</v>
      </c>
      <c r="H230" s="125">
        <v>0</v>
      </c>
      <c r="I230" s="125">
        <v>0</v>
      </c>
      <c r="J230" s="125">
        <v>0</v>
      </c>
      <c r="K230" s="125">
        <v>0</v>
      </c>
      <c r="L230" s="127">
        <v>0</v>
      </c>
      <c r="M230" s="127">
        <v>0</v>
      </c>
      <c r="N230" s="127">
        <v>0</v>
      </c>
      <c r="O230" s="127">
        <v>0</v>
      </c>
      <c r="P230" s="127">
        <v>0</v>
      </c>
      <c r="Q230" s="128">
        <v>0</v>
      </c>
      <c r="R230" s="134"/>
      <c r="S230" s="120"/>
      <c r="T230" s="120"/>
      <c r="U230" s="146"/>
      <c r="V230" s="120"/>
      <c r="W230" s="146"/>
      <c r="X230" s="123"/>
    </row>
    <row r="231" spans="1:24" s="116" customFormat="1" ht="18">
      <c r="A231" s="213"/>
      <c r="B231" s="123"/>
      <c r="C231" s="123"/>
      <c r="D231" s="123"/>
      <c r="E231" s="135" t="s">
        <v>16581</v>
      </c>
      <c r="F231" s="125">
        <f>1000*F230/$E229</f>
        <v>0</v>
      </c>
      <c r="G231" s="125">
        <f t="shared" ref="G231:K231" si="146">1000*G230/$E229</f>
        <v>0</v>
      </c>
      <c r="H231" s="125">
        <f t="shared" si="146"/>
        <v>0</v>
      </c>
      <c r="I231" s="125">
        <f t="shared" si="146"/>
        <v>0</v>
      </c>
      <c r="J231" s="125">
        <f t="shared" si="146"/>
        <v>0</v>
      </c>
      <c r="K231" s="125">
        <f t="shared" si="146"/>
        <v>0</v>
      </c>
      <c r="L231" s="127">
        <f>1000*L230/$E229</f>
        <v>0</v>
      </c>
      <c r="M231" s="127">
        <f t="shared" ref="M231:Q231" si="147">1000*M230/$E229</f>
        <v>0</v>
      </c>
      <c r="N231" s="127">
        <f t="shared" si="147"/>
        <v>0</v>
      </c>
      <c r="O231" s="127">
        <f t="shared" si="147"/>
        <v>0</v>
      </c>
      <c r="P231" s="127">
        <f t="shared" si="147"/>
        <v>0</v>
      </c>
      <c r="Q231" s="127">
        <f t="shared" si="147"/>
        <v>0</v>
      </c>
      <c r="R231" s="134"/>
      <c r="S231" s="120"/>
      <c r="T231" s="120"/>
      <c r="U231" s="146"/>
      <c r="V231" s="120"/>
      <c r="W231" s="146"/>
      <c r="X231" s="123"/>
    </row>
    <row r="232" spans="1:24" s="116" customFormat="1" ht="18">
      <c r="A232" s="213"/>
      <c r="B232" s="123" t="s">
        <v>16596</v>
      </c>
      <c r="C232" s="123">
        <v>33.65</v>
      </c>
      <c r="D232" s="123">
        <v>5</v>
      </c>
      <c r="E232" s="124">
        <f>(D232*C232)</f>
        <v>168.25</v>
      </c>
      <c r="F232" s="125"/>
      <c r="G232" s="125"/>
      <c r="H232" s="125"/>
      <c r="I232" s="125"/>
      <c r="J232" s="125"/>
      <c r="K232" s="125"/>
      <c r="L232" s="125"/>
      <c r="M232" s="125"/>
      <c r="N232" s="125"/>
      <c r="O232" s="125"/>
      <c r="P232" s="125"/>
      <c r="Q232" s="123"/>
      <c r="R232" s="120">
        <v>6</v>
      </c>
      <c r="S232" s="120">
        <v>0</v>
      </c>
      <c r="T232" s="126">
        <f>S232/R232</f>
        <v>0</v>
      </c>
      <c r="U232" s="146">
        <f>AVERAGE(F234:K234)</f>
        <v>0</v>
      </c>
      <c r="V232" s="125">
        <f>STDEV(F234:K234)</f>
        <v>0</v>
      </c>
      <c r="W232" s="146">
        <f>MEDIAN(F234:K234)</f>
        <v>0</v>
      </c>
      <c r="X232" s="123"/>
    </row>
    <row r="233" spans="1:24" s="116" customFormat="1" ht="18">
      <c r="A233" s="213"/>
      <c r="B233" s="123"/>
      <c r="C233" s="123"/>
      <c r="D233" s="123"/>
      <c r="E233" s="131" t="s">
        <v>16580</v>
      </c>
      <c r="F233" s="125">
        <v>0</v>
      </c>
      <c r="G233" s="125">
        <v>0</v>
      </c>
      <c r="H233" s="125">
        <v>0</v>
      </c>
      <c r="I233" s="125">
        <v>0</v>
      </c>
      <c r="J233" s="125">
        <v>0</v>
      </c>
      <c r="K233" s="125">
        <v>0</v>
      </c>
      <c r="L233" s="127">
        <v>0</v>
      </c>
      <c r="M233" s="127">
        <v>0</v>
      </c>
      <c r="N233" s="127">
        <v>0</v>
      </c>
      <c r="O233" s="127">
        <v>0</v>
      </c>
      <c r="P233" s="127">
        <v>0</v>
      </c>
      <c r="Q233" s="128">
        <v>0</v>
      </c>
      <c r="R233" s="134"/>
      <c r="S233" s="120"/>
      <c r="T233" s="120"/>
      <c r="U233" s="146"/>
      <c r="V233" s="120"/>
      <c r="W233" s="146"/>
      <c r="X233" s="123"/>
    </row>
    <row r="234" spans="1:24" s="116" customFormat="1" ht="18">
      <c r="A234" s="213"/>
      <c r="B234" s="123"/>
      <c r="C234" s="123"/>
      <c r="D234" s="123"/>
      <c r="E234" s="135" t="s">
        <v>16581</v>
      </c>
      <c r="F234" s="125">
        <f>1000*F233/$E232</f>
        <v>0</v>
      </c>
      <c r="G234" s="125">
        <f t="shared" ref="G234:K234" si="148">1000*G233/$E232</f>
        <v>0</v>
      </c>
      <c r="H234" s="125">
        <f t="shared" si="148"/>
        <v>0</v>
      </c>
      <c r="I234" s="125">
        <f t="shared" si="148"/>
        <v>0</v>
      </c>
      <c r="J234" s="125">
        <f t="shared" si="148"/>
        <v>0</v>
      </c>
      <c r="K234" s="125">
        <f t="shared" si="148"/>
        <v>0</v>
      </c>
      <c r="L234" s="127">
        <f>1000*L233/$E232</f>
        <v>0</v>
      </c>
      <c r="M234" s="127">
        <f t="shared" ref="M234:Q234" si="149">1000*M233/$E232</f>
        <v>0</v>
      </c>
      <c r="N234" s="127">
        <f t="shared" si="149"/>
        <v>0</v>
      </c>
      <c r="O234" s="127">
        <f t="shared" si="149"/>
        <v>0</v>
      </c>
      <c r="P234" s="127">
        <f t="shared" si="149"/>
        <v>0</v>
      </c>
      <c r="Q234" s="127">
        <f t="shared" si="149"/>
        <v>0</v>
      </c>
      <c r="R234" s="134"/>
      <c r="S234" s="120"/>
      <c r="T234" s="120"/>
      <c r="U234" s="146"/>
      <c r="V234" s="120"/>
      <c r="W234" s="146"/>
      <c r="X234" s="123"/>
    </row>
    <row r="235" spans="1:24" s="116" customFormat="1" ht="18">
      <c r="A235" s="213"/>
      <c r="B235" s="123" t="s">
        <v>16597</v>
      </c>
      <c r="C235" s="123">
        <v>23.35</v>
      </c>
      <c r="D235" s="123">
        <v>5</v>
      </c>
      <c r="E235" s="124">
        <f>(D235*C235)</f>
        <v>116.75</v>
      </c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3"/>
      <c r="R235" s="120">
        <v>6</v>
      </c>
      <c r="S235" s="120">
        <v>0</v>
      </c>
      <c r="T235" s="126">
        <f>S235/R235</f>
        <v>0</v>
      </c>
      <c r="U235" s="146">
        <f>AVERAGE(F237:K237)</f>
        <v>0</v>
      </c>
      <c r="V235" s="125">
        <f>STDEV(F237:K237)</f>
        <v>0</v>
      </c>
      <c r="W235" s="146">
        <f>MEDIAN(F237:K237)</f>
        <v>0</v>
      </c>
      <c r="X235" s="123"/>
    </row>
    <row r="236" spans="1:24" s="116" customFormat="1" ht="18">
      <c r="A236" s="213"/>
      <c r="B236" s="123"/>
      <c r="C236" s="123"/>
      <c r="D236" s="123"/>
      <c r="E236" s="131" t="s">
        <v>16580</v>
      </c>
      <c r="F236" s="125">
        <v>0</v>
      </c>
      <c r="G236" s="125">
        <v>0</v>
      </c>
      <c r="H236" s="125">
        <v>0</v>
      </c>
      <c r="I236" s="125">
        <v>0</v>
      </c>
      <c r="J236" s="125">
        <v>0</v>
      </c>
      <c r="K236" s="125">
        <v>0</v>
      </c>
      <c r="L236" s="127">
        <v>0</v>
      </c>
      <c r="M236" s="127">
        <v>0</v>
      </c>
      <c r="N236" s="127">
        <v>0</v>
      </c>
      <c r="O236" s="127">
        <v>0</v>
      </c>
      <c r="P236" s="127">
        <v>0</v>
      </c>
      <c r="Q236" s="128">
        <v>0</v>
      </c>
      <c r="R236" s="134"/>
      <c r="S236" s="120"/>
      <c r="T236" s="120"/>
      <c r="U236" s="146"/>
      <c r="V236" s="120"/>
      <c r="W236" s="146"/>
      <c r="X236" s="123"/>
    </row>
    <row r="237" spans="1:24" s="116" customFormat="1" ht="18">
      <c r="A237" s="213"/>
      <c r="B237" s="123"/>
      <c r="C237" s="123"/>
      <c r="D237" s="123"/>
      <c r="E237" s="135" t="s">
        <v>16581</v>
      </c>
      <c r="F237" s="125">
        <f>1000*F236/$E235</f>
        <v>0</v>
      </c>
      <c r="G237" s="125">
        <f t="shared" ref="G237:K237" si="150">1000*G236/$E235</f>
        <v>0</v>
      </c>
      <c r="H237" s="125">
        <f t="shared" si="150"/>
        <v>0</v>
      </c>
      <c r="I237" s="125">
        <f t="shared" si="150"/>
        <v>0</v>
      </c>
      <c r="J237" s="125">
        <f t="shared" si="150"/>
        <v>0</v>
      </c>
      <c r="K237" s="125">
        <f t="shared" si="150"/>
        <v>0</v>
      </c>
      <c r="L237" s="127">
        <f>1000*L236/$E235</f>
        <v>0</v>
      </c>
      <c r="M237" s="127">
        <f t="shared" ref="M237:Q237" si="151">1000*M236/$E235</f>
        <v>0</v>
      </c>
      <c r="N237" s="127">
        <f t="shared" si="151"/>
        <v>0</v>
      </c>
      <c r="O237" s="127">
        <f t="shared" si="151"/>
        <v>0</v>
      </c>
      <c r="P237" s="127">
        <f t="shared" si="151"/>
        <v>0</v>
      </c>
      <c r="Q237" s="127">
        <f t="shared" si="151"/>
        <v>0</v>
      </c>
      <c r="R237" s="134"/>
      <c r="S237" s="120"/>
      <c r="T237" s="120"/>
      <c r="U237" s="146"/>
      <c r="V237" s="120"/>
      <c r="W237" s="146"/>
      <c r="X237" s="123"/>
    </row>
    <row r="238" spans="1:24" s="116" customFormat="1" ht="18">
      <c r="A238" s="213"/>
      <c r="B238" s="123" t="s">
        <v>16521</v>
      </c>
      <c r="C238" s="123">
        <v>58.05</v>
      </c>
      <c r="D238" s="123">
        <v>5</v>
      </c>
      <c r="E238" s="124">
        <f>(D238*C238)</f>
        <v>290.25</v>
      </c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  <c r="P238" s="125"/>
      <c r="Q238" s="123"/>
      <c r="R238" s="120">
        <v>6</v>
      </c>
      <c r="S238" s="120">
        <v>0</v>
      </c>
      <c r="T238" s="126">
        <f>S238/R238</f>
        <v>0</v>
      </c>
      <c r="U238" s="146">
        <f>AVERAGE(F240:K240)</f>
        <v>0</v>
      </c>
      <c r="V238" s="125">
        <f>STDEV(F240:K240)</f>
        <v>0</v>
      </c>
      <c r="W238" s="146">
        <f>MEDIAN(F240:K240)</f>
        <v>0</v>
      </c>
      <c r="X238" s="123"/>
    </row>
    <row r="239" spans="1:24" s="116" customFormat="1" ht="18">
      <c r="A239" s="213"/>
      <c r="B239" s="123"/>
      <c r="C239" s="123"/>
      <c r="D239" s="123"/>
      <c r="E239" s="131" t="s">
        <v>16580</v>
      </c>
      <c r="F239" s="125">
        <v>0</v>
      </c>
      <c r="G239" s="125">
        <v>0</v>
      </c>
      <c r="H239" s="125">
        <v>0</v>
      </c>
      <c r="I239" s="125">
        <v>0</v>
      </c>
      <c r="J239" s="125">
        <v>0</v>
      </c>
      <c r="K239" s="125">
        <v>0</v>
      </c>
      <c r="L239" s="127">
        <v>0</v>
      </c>
      <c r="M239" s="127">
        <v>0</v>
      </c>
      <c r="N239" s="127">
        <v>0</v>
      </c>
      <c r="O239" s="127">
        <v>0</v>
      </c>
      <c r="P239" s="127">
        <v>0</v>
      </c>
      <c r="Q239" s="128">
        <v>0</v>
      </c>
      <c r="R239" s="134"/>
      <c r="S239" s="120"/>
      <c r="T239" s="120"/>
      <c r="U239" s="146"/>
      <c r="V239" s="120"/>
      <c r="W239" s="146"/>
      <c r="X239" s="123"/>
    </row>
    <row r="240" spans="1:24" s="116" customFormat="1" ht="18">
      <c r="A240" s="213"/>
      <c r="B240" s="123"/>
      <c r="C240" s="123"/>
      <c r="D240" s="123"/>
      <c r="E240" s="135" t="s">
        <v>16581</v>
      </c>
      <c r="F240" s="125">
        <f>1000*F239/$E238</f>
        <v>0</v>
      </c>
      <c r="G240" s="125">
        <f t="shared" ref="G240:K240" si="152">1000*G239/$E238</f>
        <v>0</v>
      </c>
      <c r="H240" s="125">
        <f t="shared" si="152"/>
        <v>0</v>
      </c>
      <c r="I240" s="125">
        <f t="shared" si="152"/>
        <v>0</v>
      </c>
      <c r="J240" s="125">
        <f t="shared" si="152"/>
        <v>0</v>
      </c>
      <c r="K240" s="125">
        <f t="shared" si="152"/>
        <v>0</v>
      </c>
      <c r="L240" s="127">
        <f>1000*L239/$E238</f>
        <v>0</v>
      </c>
      <c r="M240" s="127">
        <f t="shared" ref="M240:Q240" si="153">1000*M239/$E238</f>
        <v>0</v>
      </c>
      <c r="N240" s="127">
        <f t="shared" si="153"/>
        <v>0</v>
      </c>
      <c r="O240" s="127">
        <f t="shared" si="153"/>
        <v>0</v>
      </c>
      <c r="P240" s="127">
        <f t="shared" si="153"/>
        <v>0</v>
      </c>
      <c r="Q240" s="127">
        <f t="shared" si="153"/>
        <v>0</v>
      </c>
      <c r="R240" s="134"/>
      <c r="S240" s="120"/>
      <c r="T240" s="120"/>
      <c r="U240" s="146"/>
      <c r="V240" s="120"/>
      <c r="W240" s="146"/>
      <c r="X240" s="123"/>
    </row>
    <row r="241" spans="1:24" s="116" customFormat="1" ht="18">
      <c r="A241" s="213"/>
      <c r="B241" s="123"/>
      <c r="C241" s="123">
        <v>0</v>
      </c>
      <c r="D241" s="123">
        <v>0</v>
      </c>
      <c r="E241" s="124">
        <f>(D241*C241)</f>
        <v>0</v>
      </c>
      <c r="F241" s="125"/>
      <c r="G241" s="125"/>
      <c r="H241" s="125"/>
      <c r="I241" s="125"/>
      <c r="J241" s="125"/>
      <c r="K241" s="125"/>
      <c r="L241" s="125"/>
      <c r="M241" s="125"/>
      <c r="N241" s="125"/>
      <c r="O241" s="125"/>
      <c r="P241" s="125"/>
      <c r="Q241" s="123"/>
      <c r="R241" s="120">
        <v>6</v>
      </c>
      <c r="S241" s="120">
        <v>0</v>
      </c>
      <c r="T241" s="126">
        <f>S241/R241</f>
        <v>0</v>
      </c>
      <c r="U241" s="146" t="e">
        <f>AVERAGE(F243:K243)</f>
        <v>#DIV/0!</v>
      </c>
      <c r="V241" s="125" t="e">
        <f>STDEV(F243:K243)</f>
        <v>#DIV/0!</v>
      </c>
      <c r="W241" s="146" t="e">
        <f>MEDIAN(F243:K243)</f>
        <v>#DIV/0!</v>
      </c>
      <c r="X241" s="123"/>
    </row>
    <row r="242" spans="1:24" s="116" customFormat="1" ht="18">
      <c r="A242" s="213"/>
      <c r="B242" s="123"/>
      <c r="C242" s="123"/>
      <c r="D242" s="123"/>
      <c r="E242" s="131" t="s">
        <v>16580</v>
      </c>
      <c r="F242" s="125">
        <v>0</v>
      </c>
      <c r="G242" s="125">
        <v>0</v>
      </c>
      <c r="H242" s="125">
        <v>0</v>
      </c>
      <c r="I242" s="125">
        <v>0</v>
      </c>
      <c r="J242" s="125">
        <v>0</v>
      </c>
      <c r="K242" s="125">
        <v>0</v>
      </c>
      <c r="L242" s="127">
        <v>0</v>
      </c>
      <c r="M242" s="127">
        <v>0</v>
      </c>
      <c r="N242" s="127">
        <v>0</v>
      </c>
      <c r="O242" s="127">
        <v>0</v>
      </c>
      <c r="P242" s="127">
        <v>0</v>
      </c>
      <c r="Q242" s="128">
        <v>0</v>
      </c>
      <c r="R242" s="134"/>
      <c r="S242" s="120"/>
      <c r="T242" s="120"/>
      <c r="U242" s="146"/>
      <c r="V242" s="120"/>
      <c r="W242" s="146"/>
      <c r="X242" s="123"/>
    </row>
    <row r="243" spans="1:24" s="116" customFormat="1" ht="18">
      <c r="A243" s="214"/>
      <c r="B243" s="123"/>
      <c r="C243" s="123"/>
      <c r="D243" s="123"/>
      <c r="E243" s="135" t="s">
        <v>16581</v>
      </c>
      <c r="F243" s="125" t="e">
        <f>1000*F242/$E241</f>
        <v>#DIV/0!</v>
      </c>
      <c r="G243" s="125" t="e">
        <f t="shared" ref="G243:K243" si="154">1000*G242/$E241</f>
        <v>#DIV/0!</v>
      </c>
      <c r="H243" s="125" t="e">
        <f t="shared" si="154"/>
        <v>#DIV/0!</v>
      </c>
      <c r="I243" s="125" t="e">
        <f t="shared" si="154"/>
        <v>#DIV/0!</v>
      </c>
      <c r="J243" s="125" t="e">
        <f t="shared" si="154"/>
        <v>#DIV/0!</v>
      </c>
      <c r="K243" s="125" t="e">
        <f t="shared" si="154"/>
        <v>#DIV/0!</v>
      </c>
      <c r="L243" s="127" t="e">
        <f>1000*L242/$E241</f>
        <v>#DIV/0!</v>
      </c>
      <c r="M243" s="127" t="e">
        <f t="shared" ref="M243:Q243" si="155">1000*M242/$E241</f>
        <v>#DIV/0!</v>
      </c>
      <c r="N243" s="127" t="e">
        <f t="shared" si="155"/>
        <v>#DIV/0!</v>
      </c>
      <c r="O243" s="127" t="e">
        <f t="shared" si="155"/>
        <v>#DIV/0!</v>
      </c>
      <c r="P243" s="127" t="e">
        <f t="shared" si="155"/>
        <v>#DIV/0!</v>
      </c>
      <c r="Q243" s="127" t="e">
        <f t="shared" si="155"/>
        <v>#DIV/0!</v>
      </c>
      <c r="R243" s="134"/>
      <c r="S243" s="120"/>
      <c r="T243" s="120"/>
      <c r="U243" s="146"/>
      <c r="V243" s="120"/>
      <c r="W243" s="146"/>
      <c r="X243" s="123"/>
    </row>
    <row r="244" spans="1:24" s="217" customFormat="1" ht="18">
      <c r="A244" s="215"/>
      <c r="B244" s="216"/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  <c r="P244" s="216"/>
      <c r="Q244" s="216"/>
      <c r="R244" s="216"/>
      <c r="S244" s="216"/>
      <c r="T244" s="216"/>
      <c r="U244" s="216"/>
      <c r="V244" s="216"/>
      <c r="W244" s="216"/>
      <c r="X244" s="216"/>
    </row>
    <row r="245" spans="1:24" s="116" customFormat="1" ht="61.5" customHeight="1">
      <c r="A245" s="212" t="s">
        <v>16473</v>
      </c>
      <c r="B245" s="123" t="s">
        <v>16503</v>
      </c>
      <c r="C245" s="123">
        <v>48.95</v>
      </c>
      <c r="D245" s="123">
        <v>5</v>
      </c>
      <c r="E245" s="124">
        <f>(D245*C245)</f>
        <v>244.75</v>
      </c>
      <c r="F245" s="125"/>
      <c r="G245" s="125"/>
      <c r="H245" s="125"/>
      <c r="I245" s="125"/>
      <c r="J245" s="125"/>
      <c r="K245" s="125"/>
      <c r="L245" s="125"/>
      <c r="M245" s="125"/>
      <c r="N245" s="125"/>
      <c r="O245" s="125"/>
      <c r="P245" s="125"/>
      <c r="Q245" s="123"/>
      <c r="R245" s="120">
        <v>6</v>
      </c>
      <c r="S245" s="120">
        <v>0</v>
      </c>
      <c r="T245" s="126">
        <f>S245/R245</f>
        <v>0</v>
      </c>
      <c r="U245" s="146">
        <f>AVERAGE(F247:K247)</f>
        <v>0</v>
      </c>
      <c r="V245" s="125">
        <f>STDEV(F247:K247)</f>
        <v>0</v>
      </c>
      <c r="W245" s="146">
        <f>MEDIAN(F247:K247)</f>
        <v>0</v>
      </c>
      <c r="X245" s="123"/>
    </row>
    <row r="246" spans="1:24" s="116" customFormat="1" ht="18">
      <c r="A246" s="213"/>
      <c r="B246" s="123"/>
      <c r="C246" s="123"/>
      <c r="D246" s="123"/>
      <c r="E246" s="131" t="s">
        <v>16580</v>
      </c>
      <c r="F246" s="125">
        <v>0</v>
      </c>
      <c r="G246" s="125">
        <v>0</v>
      </c>
      <c r="H246" s="125">
        <v>0</v>
      </c>
      <c r="I246" s="125">
        <v>0</v>
      </c>
      <c r="J246" s="125">
        <v>0</v>
      </c>
      <c r="K246" s="125">
        <v>0</v>
      </c>
      <c r="L246" s="127">
        <v>0</v>
      </c>
      <c r="M246" s="127">
        <v>0</v>
      </c>
      <c r="N246" s="127">
        <v>0</v>
      </c>
      <c r="O246" s="127">
        <v>0</v>
      </c>
      <c r="P246" s="127">
        <v>0</v>
      </c>
      <c r="Q246" s="128">
        <v>0</v>
      </c>
      <c r="R246" s="134"/>
      <c r="S246" s="120"/>
      <c r="T246" s="120"/>
      <c r="U246" s="146"/>
      <c r="V246" s="120"/>
      <c r="W246" s="146"/>
      <c r="X246" s="123"/>
    </row>
    <row r="247" spans="1:24" s="116" customFormat="1" ht="18">
      <c r="A247" s="213"/>
      <c r="B247" s="123"/>
      <c r="C247" s="123"/>
      <c r="D247" s="123"/>
      <c r="E247" s="135" t="s">
        <v>16581</v>
      </c>
      <c r="F247" s="125">
        <f>1000*F246/$E245</f>
        <v>0</v>
      </c>
      <c r="G247" s="125">
        <f t="shared" ref="G247:K247" si="156">1000*G246/$E245</f>
        <v>0</v>
      </c>
      <c r="H247" s="125">
        <f t="shared" si="156"/>
        <v>0</v>
      </c>
      <c r="I247" s="125">
        <f t="shared" si="156"/>
        <v>0</v>
      </c>
      <c r="J247" s="125">
        <f t="shared" si="156"/>
        <v>0</v>
      </c>
      <c r="K247" s="125">
        <f t="shared" si="156"/>
        <v>0</v>
      </c>
      <c r="L247" s="127">
        <f>1000*L246/$E245</f>
        <v>0</v>
      </c>
      <c r="M247" s="127">
        <f t="shared" ref="M247:Q247" si="157">1000*M246/$E245</f>
        <v>0</v>
      </c>
      <c r="N247" s="127">
        <f t="shared" si="157"/>
        <v>0</v>
      </c>
      <c r="O247" s="127">
        <f t="shared" si="157"/>
        <v>0</v>
      </c>
      <c r="P247" s="127">
        <f t="shared" si="157"/>
        <v>0</v>
      </c>
      <c r="Q247" s="127">
        <f t="shared" si="157"/>
        <v>0</v>
      </c>
      <c r="R247" s="134"/>
      <c r="S247" s="120"/>
      <c r="T247" s="120"/>
      <c r="U247" s="146"/>
      <c r="V247" s="120"/>
      <c r="W247" s="146"/>
      <c r="X247" s="123"/>
    </row>
    <row r="248" spans="1:24" s="116" customFormat="1" ht="18">
      <c r="A248" s="213"/>
      <c r="B248" s="123" t="s">
        <v>16599</v>
      </c>
      <c r="C248" s="123">
        <v>7.05</v>
      </c>
      <c r="D248" s="123">
        <v>5</v>
      </c>
      <c r="E248" s="124">
        <f>(D248*C248)</f>
        <v>35.25</v>
      </c>
      <c r="F248" s="125"/>
      <c r="G248" s="125"/>
      <c r="H248" s="125"/>
      <c r="I248" s="125"/>
      <c r="J248" s="125"/>
      <c r="K248" s="125"/>
      <c r="L248" s="125"/>
      <c r="M248" s="125"/>
      <c r="N248" s="125"/>
      <c r="O248" s="125"/>
      <c r="P248" s="125"/>
      <c r="Q248" s="123"/>
      <c r="R248" s="120">
        <v>6</v>
      </c>
      <c r="S248" s="120">
        <v>0</v>
      </c>
      <c r="T248" s="126">
        <f>S248/R248</f>
        <v>0</v>
      </c>
      <c r="U248" s="146">
        <f>AVERAGE(F250:K250)</f>
        <v>0</v>
      </c>
      <c r="V248" s="125">
        <f>STDEV(F250:K250)</f>
        <v>0</v>
      </c>
      <c r="W248" s="146">
        <f>MEDIAN(F250:K250)</f>
        <v>0</v>
      </c>
      <c r="X248" s="123"/>
    </row>
    <row r="249" spans="1:24" s="116" customFormat="1" ht="18">
      <c r="A249" s="213"/>
      <c r="B249" s="123"/>
      <c r="C249" s="123"/>
      <c r="D249" s="123"/>
      <c r="E249" s="131" t="s">
        <v>16580</v>
      </c>
      <c r="F249" s="125">
        <v>0</v>
      </c>
      <c r="G249" s="125">
        <v>0</v>
      </c>
      <c r="H249" s="125">
        <v>0</v>
      </c>
      <c r="I249" s="125">
        <v>0</v>
      </c>
      <c r="J249" s="125">
        <v>0</v>
      </c>
      <c r="K249" s="125">
        <v>0</v>
      </c>
      <c r="L249" s="127">
        <v>0</v>
      </c>
      <c r="M249" s="127">
        <v>0</v>
      </c>
      <c r="N249" s="127">
        <v>0</v>
      </c>
      <c r="O249" s="127">
        <v>0</v>
      </c>
      <c r="P249" s="127">
        <v>0</v>
      </c>
      <c r="Q249" s="128">
        <v>0</v>
      </c>
      <c r="R249" s="134"/>
      <c r="S249" s="120"/>
      <c r="T249" s="120"/>
      <c r="U249" s="146"/>
      <c r="V249" s="120"/>
      <c r="W249" s="146"/>
      <c r="X249" s="123"/>
    </row>
    <row r="250" spans="1:24" s="116" customFormat="1" ht="18">
      <c r="A250" s="213"/>
      <c r="B250" s="123"/>
      <c r="C250" s="123"/>
      <c r="D250" s="123"/>
      <c r="E250" s="135" t="s">
        <v>16581</v>
      </c>
      <c r="F250" s="125">
        <f>1000*F249/$E248</f>
        <v>0</v>
      </c>
      <c r="G250" s="125">
        <f t="shared" ref="G250:K250" si="158">1000*G249/$E248</f>
        <v>0</v>
      </c>
      <c r="H250" s="125">
        <f t="shared" si="158"/>
        <v>0</v>
      </c>
      <c r="I250" s="125">
        <f t="shared" si="158"/>
        <v>0</v>
      </c>
      <c r="J250" s="125">
        <f t="shared" si="158"/>
        <v>0</v>
      </c>
      <c r="K250" s="125">
        <f t="shared" si="158"/>
        <v>0</v>
      </c>
      <c r="L250" s="127">
        <f>1000*L249/$E248</f>
        <v>0</v>
      </c>
      <c r="M250" s="127">
        <f t="shared" ref="M250:Q250" si="159">1000*M249/$E248</f>
        <v>0</v>
      </c>
      <c r="N250" s="127">
        <f t="shared" si="159"/>
        <v>0</v>
      </c>
      <c r="O250" s="127">
        <f t="shared" si="159"/>
        <v>0</v>
      </c>
      <c r="P250" s="127">
        <f t="shared" si="159"/>
        <v>0</v>
      </c>
      <c r="Q250" s="127">
        <f t="shared" si="159"/>
        <v>0</v>
      </c>
      <c r="R250" s="134"/>
      <c r="S250" s="120"/>
      <c r="T250" s="120"/>
      <c r="U250" s="146"/>
      <c r="V250" s="120"/>
      <c r="W250" s="146"/>
      <c r="X250" s="123"/>
    </row>
    <row r="251" spans="1:24" s="116" customFormat="1" ht="18">
      <c r="A251" s="213"/>
      <c r="B251" s="123" t="s">
        <v>16505</v>
      </c>
      <c r="C251" s="123">
        <v>554.4</v>
      </c>
      <c r="D251" s="123">
        <v>5</v>
      </c>
      <c r="E251" s="124">
        <f>(D251*C251)</f>
        <v>2772</v>
      </c>
      <c r="F251" s="125"/>
      <c r="G251" s="125"/>
      <c r="H251" s="125"/>
      <c r="I251" s="125"/>
      <c r="J251" s="125"/>
      <c r="K251" s="125"/>
      <c r="L251" s="125"/>
      <c r="M251" s="125"/>
      <c r="N251" s="125"/>
      <c r="O251" s="125"/>
      <c r="P251" s="125"/>
      <c r="Q251" s="123"/>
      <c r="R251" s="120">
        <v>6</v>
      </c>
      <c r="S251" s="120">
        <v>0</v>
      </c>
      <c r="T251" s="126">
        <f>S251/R251</f>
        <v>0</v>
      </c>
      <c r="U251" s="146">
        <f>AVERAGE(F253:K253)</f>
        <v>0</v>
      </c>
      <c r="V251" s="125">
        <f>STDEV(F253:K253)</f>
        <v>0</v>
      </c>
      <c r="W251" s="146">
        <f>MEDIAN(F253:K253)</f>
        <v>0</v>
      </c>
      <c r="X251" s="123"/>
    </row>
    <row r="252" spans="1:24" s="116" customFormat="1" ht="18">
      <c r="A252" s="213"/>
      <c r="B252" s="123"/>
      <c r="C252" s="123"/>
      <c r="D252" s="123"/>
      <c r="E252" s="131" t="s">
        <v>16580</v>
      </c>
      <c r="F252" s="125">
        <v>0</v>
      </c>
      <c r="G252" s="125">
        <v>0</v>
      </c>
      <c r="H252" s="125">
        <v>0</v>
      </c>
      <c r="I252" s="125">
        <v>0</v>
      </c>
      <c r="J252" s="125">
        <v>0</v>
      </c>
      <c r="K252" s="125">
        <v>0</v>
      </c>
      <c r="L252" s="127">
        <v>0</v>
      </c>
      <c r="M252" s="127">
        <v>0</v>
      </c>
      <c r="N252" s="127">
        <v>0</v>
      </c>
      <c r="O252" s="127">
        <v>0</v>
      </c>
      <c r="P252" s="127">
        <v>0</v>
      </c>
      <c r="Q252" s="128">
        <v>0</v>
      </c>
      <c r="R252" s="134"/>
      <c r="S252" s="120"/>
      <c r="T252" s="120"/>
      <c r="U252" s="146"/>
      <c r="V252" s="120"/>
      <c r="W252" s="146"/>
      <c r="X252" s="123"/>
    </row>
    <row r="253" spans="1:24" s="116" customFormat="1" ht="18">
      <c r="A253" s="213"/>
      <c r="B253" s="123"/>
      <c r="C253" s="123"/>
      <c r="D253" s="123"/>
      <c r="E253" s="135" t="s">
        <v>16581</v>
      </c>
      <c r="F253" s="125">
        <f>1000*F252/$E251</f>
        <v>0</v>
      </c>
      <c r="G253" s="125">
        <f t="shared" ref="G253:K253" si="160">1000*G252/$E251</f>
        <v>0</v>
      </c>
      <c r="H253" s="125">
        <f t="shared" si="160"/>
        <v>0</v>
      </c>
      <c r="I253" s="125">
        <f t="shared" si="160"/>
        <v>0</v>
      </c>
      <c r="J253" s="125">
        <f t="shared" si="160"/>
        <v>0</v>
      </c>
      <c r="K253" s="125">
        <f t="shared" si="160"/>
        <v>0</v>
      </c>
      <c r="L253" s="127">
        <f>1000*L252/$E251</f>
        <v>0</v>
      </c>
      <c r="M253" s="127">
        <f t="shared" ref="M253:Q253" si="161">1000*M252/$E251</f>
        <v>0</v>
      </c>
      <c r="N253" s="127">
        <f t="shared" si="161"/>
        <v>0</v>
      </c>
      <c r="O253" s="127">
        <f t="shared" si="161"/>
        <v>0</v>
      </c>
      <c r="P253" s="127">
        <f t="shared" si="161"/>
        <v>0</v>
      </c>
      <c r="Q253" s="127">
        <f t="shared" si="161"/>
        <v>0</v>
      </c>
      <c r="R253" s="134"/>
      <c r="S253" s="120"/>
      <c r="T253" s="120"/>
      <c r="U253" s="146"/>
      <c r="V253" s="120"/>
      <c r="W253" s="146"/>
      <c r="X253" s="123"/>
    </row>
    <row r="254" spans="1:24" s="116" customFormat="1" ht="18">
      <c r="A254" s="213"/>
      <c r="B254" s="123" t="s">
        <v>16506</v>
      </c>
      <c r="C254" s="123">
        <v>126.45</v>
      </c>
      <c r="D254" s="123">
        <v>5</v>
      </c>
      <c r="E254" s="124">
        <f>(D254*C254)</f>
        <v>632.25</v>
      </c>
      <c r="F254" s="125"/>
      <c r="G254" s="125"/>
      <c r="H254" s="125"/>
      <c r="I254" s="125"/>
      <c r="J254" s="125"/>
      <c r="K254" s="125"/>
      <c r="L254" s="125"/>
      <c r="M254" s="125"/>
      <c r="N254" s="125"/>
      <c r="O254" s="125"/>
      <c r="P254" s="125"/>
      <c r="Q254" s="123"/>
      <c r="R254" s="120">
        <v>6</v>
      </c>
      <c r="S254" s="120">
        <v>0</v>
      </c>
      <c r="T254" s="126">
        <f>S254/R254</f>
        <v>0</v>
      </c>
      <c r="U254" s="146">
        <f>AVERAGE(F256:K256)</f>
        <v>0</v>
      </c>
      <c r="V254" s="125">
        <f>STDEV(F256:K256)</f>
        <v>0</v>
      </c>
      <c r="W254" s="146">
        <f>MEDIAN(F256:K256)</f>
        <v>0</v>
      </c>
      <c r="X254" s="123"/>
    </row>
    <row r="255" spans="1:24" s="116" customFormat="1" ht="18">
      <c r="A255" s="213"/>
      <c r="B255" s="123"/>
      <c r="C255" s="123"/>
      <c r="D255" s="123"/>
      <c r="E255" s="131" t="s">
        <v>16580</v>
      </c>
      <c r="F255" s="125">
        <v>0</v>
      </c>
      <c r="G255" s="125">
        <v>0</v>
      </c>
      <c r="H255" s="125">
        <v>0</v>
      </c>
      <c r="I255" s="125">
        <v>0</v>
      </c>
      <c r="J255" s="125">
        <v>0</v>
      </c>
      <c r="K255" s="125">
        <v>0</v>
      </c>
      <c r="L255" s="127">
        <v>0</v>
      </c>
      <c r="M255" s="127">
        <v>0</v>
      </c>
      <c r="N255" s="127">
        <v>0</v>
      </c>
      <c r="O255" s="127">
        <v>0</v>
      </c>
      <c r="P255" s="127">
        <v>0</v>
      </c>
      <c r="Q255" s="128">
        <v>0</v>
      </c>
      <c r="R255" s="134"/>
      <c r="S255" s="120"/>
      <c r="T255" s="120"/>
      <c r="U255" s="146"/>
      <c r="V255" s="120"/>
      <c r="W255" s="146"/>
      <c r="X255" s="123"/>
    </row>
    <row r="256" spans="1:24" s="116" customFormat="1" ht="18">
      <c r="A256" s="213"/>
      <c r="B256" s="123"/>
      <c r="C256" s="123"/>
      <c r="D256" s="123"/>
      <c r="E256" s="135" t="s">
        <v>16581</v>
      </c>
      <c r="F256" s="125">
        <f>1000*F255/$E254</f>
        <v>0</v>
      </c>
      <c r="G256" s="125">
        <f t="shared" ref="G256:K256" si="162">1000*G255/$E254</f>
        <v>0</v>
      </c>
      <c r="H256" s="125">
        <f t="shared" si="162"/>
        <v>0</v>
      </c>
      <c r="I256" s="125">
        <f t="shared" si="162"/>
        <v>0</v>
      </c>
      <c r="J256" s="125">
        <f t="shared" si="162"/>
        <v>0</v>
      </c>
      <c r="K256" s="125">
        <f t="shared" si="162"/>
        <v>0</v>
      </c>
      <c r="L256" s="127">
        <f>1000*L255/$E254</f>
        <v>0</v>
      </c>
      <c r="M256" s="127">
        <f t="shared" ref="M256:Q256" si="163">1000*M255/$E254</f>
        <v>0</v>
      </c>
      <c r="N256" s="127">
        <f t="shared" si="163"/>
        <v>0</v>
      </c>
      <c r="O256" s="127">
        <f t="shared" si="163"/>
        <v>0</v>
      </c>
      <c r="P256" s="127">
        <f t="shared" si="163"/>
        <v>0</v>
      </c>
      <c r="Q256" s="127">
        <f t="shared" si="163"/>
        <v>0</v>
      </c>
      <c r="R256" s="134"/>
      <c r="S256" s="120"/>
      <c r="T256" s="120"/>
      <c r="U256" s="146"/>
      <c r="V256" s="120"/>
      <c r="W256" s="146"/>
      <c r="X256" s="123"/>
    </row>
    <row r="257" spans="1:24" s="116" customFormat="1" ht="18">
      <c r="A257" s="213"/>
      <c r="B257" s="123" t="s">
        <v>16507</v>
      </c>
      <c r="C257" s="123">
        <v>465.85</v>
      </c>
      <c r="D257" s="123">
        <v>5</v>
      </c>
      <c r="E257" s="124">
        <f>(D257*C257)</f>
        <v>2329.25</v>
      </c>
      <c r="F257" s="125"/>
      <c r="G257" s="125"/>
      <c r="H257" s="125"/>
      <c r="I257" s="125"/>
      <c r="J257" s="125"/>
      <c r="K257" s="125"/>
      <c r="L257" s="125"/>
      <c r="M257" s="125"/>
      <c r="N257" s="125"/>
      <c r="O257" s="125"/>
      <c r="P257" s="125"/>
      <c r="Q257" s="123"/>
      <c r="R257" s="120">
        <v>6</v>
      </c>
      <c r="S257" s="120">
        <v>0</v>
      </c>
      <c r="T257" s="126">
        <f>S257/R257</f>
        <v>0</v>
      </c>
      <c r="U257" s="146">
        <f>AVERAGE(F259:K259)</f>
        <v>0</v>
      </c>
      <c r="V257" s="125">
        <f>STDEV(F259:K259)</f>
        <v>0</v>
      </c>
      <c r="W257" s="146">
        <f>MEDIAN(F259:K259)</f>
        <v>0</v>
      </c>
      <c r="X257" s="123"/>
    </row>
    <row r="258" spans="1:24" s="116" customFormat="1" ht="18">
      <c r="A258" s="213"/>
      <c r="B258" s="123"/>
      <c r="C258" s="123"/>
      <c r="D258" s="123"/>
      <c r="E258" s="131" t="s">
        <v>16580</v>
      </c>
      <c r="F258" s="125">
        <v>0</v>
      </c>
      <c r="G258" s="125">
        <v>0</v>
      </c>
      <c r="H258" s="125">
        <v>0</v>
      </c>
      <c r="I258" s="125">
        <v>0</v>
      </c>
      <c r="J258" s="125">
        <v>0</v>
      </c>
      <c r="K258" s="125">
        <v>0</v>
      </c>
      <c r="L258" s="127">
        <v>0</v>
      </c>
      <c r="M258" s="127">
        <v>0</v>
      </c>
      <c r="N258" s="127">
        <v>0</v>
      </c>
      <c r="O258" s="127">
        <v>0</v>
      </c>
      <c r="P258" s="127">
        <v>0</v>
      </c>
      <c r="Q258" s="128">
        <v>0</v>
      </c>
      <c r="R258" s="134"/>
      <c r="S258" s="120"/>
      <c r="T258" s="120"/>
      <c r="U258" s="146"/>
      <c r="V258" s="120"/>
      <c r="W258" s="146"/>
      <c r="X258" s="123"/>
    </row>
    <row r="259" spans="1:24" s="116" customFormat="1" ht="18">
      <c r="A259" s="213"/>
      <c r="B259" s="123"/>
      <c r="C259" s="123"/>
      <c r="D259" s="123"/>
      <c r="E259" s="135" t="s">
        <v>16581</v>
      </c>
      <c r="F259" s="125">
        <f>1000*F258/$E257</f>
        <v>0</v>
      </c>
      <c r="G259" s="125">
        <f t="shared" ref="G259:K259" si="164">1000*G258/$E257</f>
        <v>0</v>
      </c>
      <c r="H259" s="125">
        <f t="shared" si="164"/>
        <v>0</v>
      </c>
      <c r="I259" s="125">
        <f t="shared" si="164"/>
        <v>0</v>
      </c>
      <c r="J259" s="125">
        <f t="shared" si="164"/>
        <v>0</v>
      </c>
      <c r="K259" s="125">
        <f t="shared" si="164"/>
        <v>0</v>
      </c>
      <c r="L259" s="127">
        <f>1000*L258/$E257</f>
        <v>0</v>
      </c>
      <c r="M259" s="127">
        <f t="shared" ref="M259:Q259" si="165">1000*M258/$E257</f>
        <v>0</v>
      </c>
      <c r="N259" s="127">
        <f t="shared" si="165"/>
        <v>0</v>
      </c>
      <c r="O259" s="127">
        <f t="shared" si="165"/>
        <v>0</v>
      </c>
      <c r="P259" s="127">
        <f t="shared" si="165"/>
        <v>0</v>
      </c>
      <c r="Q259" s="127">
        <f t="shared" si="165"/>
        <v>0</v>
      </c>
      <c r="R259" s="134"/>
      <c r="S259" s="120"/>
      <c r="T259" s="120"/>
      <c r="U259" s="146"/>
      <c r="V259" s="120"/>
      <c r="W259" s="146"/>
      <c r="X259" s="123"/>
    </row>
    <row r="260" spans="1:24" s="116" customFormat="1" ht="18">
      <c r="A260" s="213"/>
      <c r="B260" s="123" t="s">
        <v>16508</v>
      </c>
      <c r="C260" s="123">
        <v>317.85000000000002</v>
      </c>
      <c r="D260" s="123">
        <v>5</v>
      </c>
      <c r="E260" s="124">
        <f>(D260*C260)</f>
        <v>1589.25</v>
      </c>
      <c r="F260" s="125"/>
      <c r="G260" s="125"/>
      <c r="H260" s="125"/>
      <c r="I260" s="125"/>
      <c r="J260" s="125"/>
      <c r="K260" s="125"/>
      <c r="L260" s="125"/>
      <c r="M260" s="125"/>
      <c r="N260" s="125"/>
      <c r="O260" s="125"/>
      <c r="P260" s="125"/>
      <c r="Q260" s="123"/>
      <c r="R260" s="120">
        <v>6</v>
      </c>
      <c r="S260" s="120">
        <v>0</v>
      </c>
      <c r="T260" s="126">
        <f>S260/R260</f>
        <v>0</v>
      </c>
      <c r="U260" s="146">
        <f>AVERAGE(F262:K262)</f>
        <v>0</v>
      </c>
      <c r="V260" s="125">
        <f>STDEV(F262:K262)</f>
        <v>0</v>
      </c>
      <c r="W260" s="146">
        <f>MEDIAN(F262:K262)</f>
        <v>0</v>
      </c>
      <c r="X260" s="123"/>
    </row>
    <row r="261" spans="1:24" s="116" customFormat="1" ht="18">
      <c r="A261" s="213"/>
      <c r="B261" s="123"/>
      <c r="C261" s="123"/>
      <c r="D261" s="123"/>
      <c r="E261" s="131" t="s">
        <v>16580</v>
      </c>
      <c r="F261" s="125">
        <v>0</v>
      </c>
      <c r="G261" s="125">
        <v>0</v>
      </c>
      <c r="H261" s="125">
        <v>0</v>
      </c>
      <c r="I261" s="125">
        <v>0</v>
      </c>
      <c r="J261" s="125">
        <v>0</v>
      </c>
      <c r="K261" s="125">
        <v>0</v>
      </c>
      <c r="L261" s="127">
        <v>0</v>
      </c>
      <c r="M261" s="127">
        <v>0</v>
      </c>
      <c r="N261" s="127">
        <v>0</v>
      </c>
      <c r="O261" s="127">
        <v>0</v>
      </c>
      <c r="P261" s="127">
        <v>0</v>
      </c>
      <c r="Q261" s="128">
        <v>0</v>
      </c>
      <c r="R261" s="134"/>
      <c r="S261" s="120"/>
      <c r="T261" s="120"/>
      <c r="U261" s="146"/>
      <c r="V261" s="120"/>
      <c r="W261" s="146"/>
      <c r="X261" s="123"/>
    </row>
    <row r="262" spans="1:24" s="116" customFormat="1" ht="18">
      <c r="A262" s="213"/>
      <c r="B262" s="123"/>
      <c r="C262" s="123"/>
      <c r="D262" s="123"/>
      <c r="E262" s="135" t="s">
        <v>16581</v>
      </c>
      <c r="F262" s="125">
        <f>1000*F261/$E260</f>
        <v>0</v>
      </c>
      <c r="G262" s="125">
        <f t="shared" ref="G262:K262" si="166">1000*G261/$E260</f>
        <v>0</v>
      </c>
      <c r="H262" s="125">
        <f t="shared" si="166"/>
        <v>0</v>
      </c>
      <c r="I262" s="125">
        <f t="shared" si="166"/>
        <v>0</v>
      </c>
      <c r="J262" s="125">
        <f t="shared" si="166"/>
        <v>0</v>
      </c>
      <c r="K262" s="125">
        <f t="shared" si="166"/>
        <v>0</v>
      </c>
      <c r="L262" s="127">
        <f>1000*L261/$E260</f>
        <v>0</v>
      </c>
      <c r="M262" s="127">
        <f t="shared" ref="M262:Q262" si="167">1000*M261/$E260</f>
        <v>0</v>
      </c>
      <c r="N262" s="127">
        <f t="shared" si="167"/>
        <v>0</v>
      </c>
      <c r="O262" s="127">
        <f t="shared" si="167"/>
        <v>0</v>
      </c>
      <c r="P262" s="127">
        <f t="shared" si="167"/>
        <v>0</v>
      </c>
      <c r="Q262" s="127">
        <f t="shared" si="167"/>
        <v>0</v>
      </c>
      <c r="R262" s="134"/>
      <c r="S262" s="120"/>
      <c r="T262" s="120"/>
      <c r="U262" s="146"/>
      <c r="V262" s="120"/>
      <c r="W262" s="146"/>
      <c r="X262" s="123"/>
    </row>
    <row r="263" spans="1:24" s="116" customFormat="1" ht="18">
      <c r="A263" s="213"/>
      <c r="B263" s="123" t="s">
        <v>16585</v>
      </c>
      <c r="C263" s="123">
        <v>270.85000000000002</v>
      </c>
      <c r="D263" s="123">
        <v>5</v>
      </c>
      <c r="E263" s="124">
        <f>(D263*C263)</f>
        <v>1354.25</v>
      </c>
      <c r="F263" s="125"/>
      <c r="G263" s="125"/>
      <c r="H263" s="125"/>
      <c r="I263" s="125"/>
      <c r="J263" s="125"/>
      <c r="K263" s="125"/>
      <c r="L263" s="125"/>
      <c r="M263" s="125"/>
      <c r="N263" s="125"/>
      <c r="O263" s="125"/>
      <c r="P263" s="125"/>
      <c r="Q263" s="123"/>
      <c r="R263" s="120">
        <v>6</v>
      </c>
      <c r="S263" s="120">
        <v>0</v>
      </c>
      <c r="T263" s="126">
        <f>S263/R263</f>
        <v>0</v>
      </c>
      <c r="U263" s="146">
        <f>AVERAGE(F265:K265)</f>
        <v>0</v>
      </c>
      <c r="V263" s="125">
        <f>STDEV(F265:K265)</f>
        <v>0</v>
      </c>
      <c r="W263" s="146">
        <f>MEDIAN(F265:K265)</f>
        <v>0</v>
      </c>
      <c r="X263" s="123"/>
    </row>
    <row r="264" spans="1:24" s="116" customFormat="1" ht="18">
      <c r="A264" s="213"/>
      <c r="B264" s="123"/>
      <c r="C264" s="123"/>
      <c r="D264" s="123"/>
      <c r="E264" s="131" t="s">
        <v>16580</v>
      </c>
      <c r="F264" s="125">
        <v>0</v>
      </c>
      <c r="G264" s="125">
        <v>0</v>
      </c>
      <c r="H264" s="125">
        <v>0</v>
      </c>
      <c r="I264" s="125">
        <v>0</v>
      </c>
      <c r="J264" s="125">
        <v>0</v>
      </c>
      <c r="K264" s="125">
        <v>0</v>
      </c>
      <c r="L264" s="127">
        <v>0</v>
      </c>
      <c r="M264" s="127">
        <v>0</v>
      </c>
      <c r="N264" s="127">
        <v>0</v>
      </c>
      <c r="O264" s="127">
        <v>0</v>
      </c>
      <c r="P264" s="127">
        <v>0</v>
      </c>
      <c r="Q264" s="128">
        <v>0</v>
      </c>
      <c r="R264" s="134"/>
      <c r="S264" s="120"/>
      <c r="T264" s="120"/>
      <c r="U264" s="146"/>
      <c r="V264" s="120"/>
      <c r="W264" s="146"/>
      <c r="X264" s="123"/>
    </row>
    <row r="265" spans="1:24" s="116" customFormat="1" ht="18">
      <c r="A265" s="213"/>
      <c r="B265" s="123"/>
      <c r="C265" s="123"/>
      <c r="D265" s="123"/>
      <c r="E265" s="135" t="s">
        <v>16581</v>
      </c>
      <c r="F265" s="125">
        <f>1000*F264/$E263</f>
        <v>0</v>
      </c>
      <c r="G265" s="125">
        <f t="shared" ref="G265:K265" si="168">1000*G264/$E263</f>
        <v>0</v>
      </c>
      <c r="H265" s="125">
        <f t="shared" si="168"/>
        <v>0</v>
      </c>
      <c r="I265" s="125">
        <f t="shared" si="168"/>
        <v>0</v>
      </c>
      <c r="J265" s="125">
        <f t="shared" si="168"/>
        <v>0</v>
      </c>
      <c r="K265" s="125">
        <f t="shared" si="168"/>
        <v>0</v>
      </c>
      <c r="L265" s="127">
        <f>1000*L264/$E263</f>
        <v>0</v>
      </c>
      <c r="M265" s="127">
        <f t="shared" ref="M265:Q265" si="169">1000*M264/$E263</f>
        <v>0</v>
      </c>
      <c r="N265" s="127">
        <f t="shared" si="169"/>
        <v>0</v>
      </c>
      <c r="O265" s="127">
        <f t="shared" si="169"/>
        <v>0</v>
      </c>
      <c r="P265" s="127">
        <f t="shared" si="169"/>
        <v>0</v>
      </c>
      <c r="Q265" s="127">
        <f t="shared" si="169"/>
        <v>0</v>
      </c>
      <c r="R265" s="134"/>
      <c r="S265" s="120"/>
      <c r="T265" s="120"/>
      <c r="U265" s="146"/>
      <c r="V265" s="120"/>
      <c r="W265" s="146"/>
      <c r="X265" s="123"/>
    </row>
    <row r="266" spans="1:24" s="116" customFormat="1" ht="18">
      <c r="A266" s="213"/>
      <c r="B266" s="123" t="s">
        <v>16586</v>
      </c>
      <c r="C266" s="123">
        <v>51.05</v>
      </c>
      <c r="D266" s="123">
        <v>5</v>
      </c>
      <c r="E266" s="124">
        <f>(D266*C266)</f>
        <v>255.25</v>
      </c>
      <c r="F266" s="125"/>
      <c r="G266" s="125"/>
      <c r="H266" s="125"/>
      <c r="I266" s="125"/>
      <c r="J266" s="125"/>
      <c r="K266" s="125"/>
      <c r="L266" s="125"/>
      <c r="M266" s="125"/>
      <c r="N266" s="125"/>
      <c r="O266" s="125"/>
      <c r="P266" s="125"/>
      <c r="Q266" s="123"/>
      <c r="R266" s="120">
        <v>6</v>
      </c>
      <c r="S266" s="120">
        <v>0</v>
      </c>
      <c r="T266" s="126">
        <f>S266/R266</f>
        <v>0</v>
      </c>
      <c r="U266" s="146">
        <f>AVERAGE(F268:K268)</f>
        <v>0</v>
      </c>
      <c r="V266" s="125">
        <f>STDEV(F268:K268)</f>
        <v>0</v>
      </c>
      <c r="W266" s="146">
        <f>MEDIAN(F268:K268)</f>
        <v>0</v>
      </c>
      <c r="X266" s="123"/>
    </row>
    <row r="267" spans="1:24" s="116" customFormat="1" ht="18">
      <c r="A267" s="213"/>
      <c r="B267" s="123"/>
      <c r="C267" s="123"/>
      <c r="D267" s="123"/>
      <c r="E267" s="131" t="s">
        <v>16580</v>
      </c>
      <c r="F267" s="125">
        <v>0</v>
      </c>
      <c r="G267" s="125">
        <v>0</v>
      </c>
      <c r="H267" s="125">
        <v>0</v>
      </c>
      <c r="I267" s="125">
        <v>0</v>
      </c>
      <c r="J267" s="125">
        <v>0</v>
      </c>
      <c r="K267" s="125">
        <v>0</v>
      </c>
      <c r="L267" s="127">
        <v>0</v>
      </c>
      <c r="M267" s="127">
        <v>0</v>
      </c>
      <c r="N267" s="127">
        <v>0</v>
      </c>
      <c r="O267" s="127">
        <v>0</v>
      </c>
      <c r="P267" s="127">
        <v>0</v>
      </c>
      <c r="Q267" s="128">
        <v>0</v>
      </c>
      <c r="R267" s="134"/>
      <c r="S267" s="120"/>
      <c r="T267" s="120"/>
      <c r="U267" s="146"/>
      <c r="V267" s="120"/>
      <c r="W267" s="146"/>
      <c r="X267" s="123"/>
    </row>
    <row r="268" spans="1:24" s="116" customFormat="1" ht="18">
      <c r="A268" s="213"/>
      <c r="B268" s="123"/>
      <c r="C268" s="123"/>
      <c r="D268" s="123"/>
      <c r="E268" s="135" t="s">
        <v>16581</v>
      </c>
      <c r="F268" s="125">
        <f>1000*F267/$E266</f>
        <v>0</v>
      </c>
      <c r="G268" s="125">
        <f t="shared" ref="G268:K268" si="170">1000*G267/$E266</f>
        <v>0</v>
      </c>
      <c r="H268" s="125">
        <f t="shared" si="170"/>
        <v>0</v>
      </c>
      <c r="I268" s="125">
        <f t="shared" si="170"/>
        <v>0</v>
      </c>
      <c r="J268" s="125">
        <f t="shared" si="170"/>
        <v>0</v>
      </c>
      <c r="K268" s="125">
        <f t="shared" si="170"/>
        <v>0</v>
      </c>
      <c r="L268" s="127">
        <f>1000*L267/$E266</f>
        <v>0</v>
      </c>
      <c r="M268" s="127">
        <f t="shared" ref="M268:Q268" si="171">1000*M267/$E266</f>
        <v>0</v>
      </c>
      <c r="N268" s="127">
        <f t="shared" si="171"/>
        <v>0</v>
      </c>
      <c r="O268" s="127">
        <f t="shared" si="171"/>
        <v>0</v>
      </c>
      <c r="P268" s="127">
        <f t="shared" si="171"/>
        <v>0</v>
      </c>
      <c r="Q268" s="127">
        <f t="shared" si="171"/>
        <v>0</v>
      </c>
      <c r="R268" s="134"/>
      <c r="S268" s="120"/>
      <c r="T268" s="120"/>
      <c r="U268" s="146"/>
      <c r="V268" s="120"/>
      <c r="W268" s="146"/>
      <c r="X268" s="123"/>
    </row>
    <row r="269" spans="1:24" s="116" customFormat="1" ht="18">
      <c r="A269" s="213"/>
      <c r="B269" s="123" t="s">
        <v>16511</v>
      </c>
      <c r="C269" s="123">
        <v>146.30000000000001</v>
      </c>
      <c r="D269" s="123">
        <v>5</v>
      </c>
      <c r="E269" s="124">
        <f>(D269*C269)</f>
        <v>731.5</v>
      </c>
      <c r="F269" s="125"/>
      <c r="G269" s="125"/>
      <c r="H269" s="125"/>
      <c r="I269" s="125"/>
      <c r="J269" s="125"/>
      <c r="K269" s="125"/>
      <c r="L269" s="125"/>
      <c r="M269" s="125"/>
      <c r="N269" s="125"/>
      <c r="O269" s="125"/>
      <c r="P269" s="125"/>
      <c r="Q269" s="123"/>
      <c r="R269" s="120">
        <v>6</v>
      </c>
      <c r="S269" s="120">
        <v>0</v>
      </c>
      <c r="T269" s="126">
        <f>S269/R269</f>
        <v>0</v>
      </c>
      <c r="U269" s="146">
        <f>AVERAGE(F271:K271)</f>
        <v>0</v>
      </c>
      <c r="V269" s="125">
        <f>STDEV(F271:K271)</f>
        <v>0</v>
      </c>
      <c r="W269" s="146">
        <f>MEDIAN(F271:K271)</f>
        <v>0</v>
      </c>
      <c r="X269" s="123"/>
    </row>
    <row r="270" spans="1:24" s="116" customFormat="1" ht="18">
      <c r="A270" s="213"/>
      <c r="B270" s="123"/>
      <c r="C270" s="123"/>
      <c r="D270" s="123"/>
      <c r="E270" s="131" t="s">
        <v>16580</v>
      </c>
      <c r="F270" s="125">
        <v>0</v>
      </c>
      <c r="G270" s="125">
        <v>0</v>
      </c>
      <c r="H270" s="125">
        <v>0</v>
      </c>
      <c r="I270" s="125">
        <v>0</v>
      </c>
      <c r="J270" s="125">
        <v>0</v>
      </c>
      <c r="K270" s="125">
        <v>0</v>
      </c>
      <c r="L270" s="127">
        <v>0</v>
      </c>
      <c r="M270" s="127">
        <v>0</v>
      </c>
      <c r="N270" s="127">
        <v>0</v>
      </c>
      <c r="O270" s="127">
        <v>0</v>
      </c>
      <c r="P270" s="127">
        <v>0</v>
      </c>
      <c r="Q270" s="128">
        <v>0</v>
      </c>
      <c r="R270" s="134"/>
      <c r="S270" s="120"/>
      <c r="T270" s="120"/>
      <c r="U270" s="146"/>
      <c r="V270" s="120"/>
      <c r="W270" s="146"/>
      <c r="X270" s="123"/>
    </row>
    <row r="271" spans="1:24" s="116" customFormat="1" ht="18">
      <c r="A271" s="213"/>
      <c r="B271" s="123"/>
      <c r="C271" s="123"/>
      <c r="D271" s="123"/>
      <c r="E271" s="135" t="s">
        <v>16581</v>
      </c>
      <c r="F271" s="125">
        <f>1000*F270/$E269</f>
        <v>0</v>
      </c>
      <c r="G271" s="125">
        <f t="shared" ref="G271:K271" si="172">1000*G270/$E269</f>
        <v>0</v>
      </c>
      <c r="H271" s="125">
        <f t="shared" si="172"/>
        <v>0</v>
      </c>
      <c r="I271" s="125">
        <f t="shared" si="172"/>
        <v>0</v>
      </c>
      <c r="J271" s="125">
        <f t="shared" si="172"/>
        <v>0</v>
      </c>
      <c r="K271" s="125">
        <f t="shared" si="172"/>
        <v>0</v>
      </c>
      <c r="L271" s="127">
        <f>1000*L270/$E269</f>
        <v>0</v>
      </c>
      <c r="M271" s="127">
        <f t="shared" ref="M271:Q271" si="173">1000*M270/$E269</f>
        <v>0</v>
      </c>
      <c r="N271" s="127">
        <f t="shared" si="173"/>
        <v>0</v>
      </c>
      <c r="O271" s="127">
        <f t="shared" si="173"/>
        <v>0</v>
      </c>
      <c r="P271" s="127">
        <f t="shared" si="173"/>
        <v>0</v>
      </c>
      <c r="Q271" s="127">
        <f t="shared" si="173"/>
        <v>0</v>
      </c>
      <c r="R271" s="134"/>
      <c r="S271" s="120"/>
      <c r="T271" s="120"/>
      <c r="U271" s="146"/>
      <c r="V271" s="120"/>
      <c r="W271" s="146"/>
      <c r="X271" s="123"/>
    </row>
    <row r="272" spans="1:24" s="116" customFormat="1" ht="18">
      <c r="A272" s="213"/>
      <c r="B272" s="123" t="s">
        <v>16512</v>
      </c>
      <c r="C272" s="123">
        <v>520.1</v>
      </c>
      <c r="D272" s="123">
        <v>5</v>
      </c>
      <c r="E272" s="124">
        <f>(D272*C272)</f>
        <v>2600.5</v>
      </c>
      <c r="F272" s="125"/>
      <c r="G272" s="125"/>
      <c r="H272" s="125"/>
      <c r="I272" s="125"/>
      <c r="J272" s="125"/>
      <c r="K272" s="125"/>
      <c r="L272" s="125"/>
      <c r="M272" s="125"/>
      <c r="N272" s="125"/>
      <c r="O272" s="125"/>
      <c r="P272" s="125"/>
      <c r="Q272" s="123"/>
      <c r="R272" s="120">
        <v>6</v>
      </c>
      <c r="S272" s="120">
        <v>0</v>
      </c>
      <c r="T272" s="126">
        <f>S272/R272</f>
        <v>0</v>
      </c>
      <c r="U272" s="146">
        <f>AVERAGE(F274:K274)</f>
        <v>0</v>
      </c>
      <c r="V272" s="125">
        <f>STDEV(F274:K274)</f>
        <v>0</v>
      </c>
      <c r="W272" s="146">
        <f>MEDIAN(F274:K274)</f>
        <v>0</v>
      </c>
      <c r="X272" s="123"/>
    </row>
    <row r="273" spans="1:24" s="116" customFormat="1" ht="18">
      <c r="A273" s="213"/>
      <c r="B273" s="123"/>
      <c r="C273" s="123"/>
      <c r="D273" s="123"/>
      <c r="E273" s="131" t="s">
        <v>16580</v>
      </c>
      <c r="F273" s="125">
        <v>0</v>
      </c>
      <c r="G273" s="125">
        <v>0</v>
      </c>
      <c r="H273" s="125">
        <v>0</v>
      </c>
      <c r="I273" s="125">
        <v>0</v>
      </c>
      <c r="J273" s="125">
        <v>0</v>
      </c>
      <c r="K273" s="125">
        <v>0</v>
      </c>
      <c r="L273" s="127">
        <v>0</v>
      </c>
      <c r="M273" s="127">
        <v>0</v>
      </c>
      <c r="N273" s="127">
        <v>0</v>
      </c>
      <c r="O273" s="127">
        <v>0</v>
      </c>
      <c r="P273" s="127">
        <v>0</v>
      </c>
      <c r="Q273" s="128">
        <v>0</v>
      </c>
      <c r="R273" s="134"/>
      <c r="S273" s="120"/>
      <c r="T273" s="120"/>
      <c r="U273" s="146"/>
      <c r="V273" s="120"/>
      <c r="W273" s="146"/>
      <c r="X273" s="123"/>
    </row>
    <row r="274" spans="1:24" s="116" customFormat="1" ht="18">
      <c r="A274" s="213"/>
      <c r="B274" s="123"/>
      <c r="C274" s="123"/>
      <c r="D274" s="123"/>
      <c r="E274" s="135" t="s">
        <v>16581</v>
      </c>
      <c r="F274" s="125">
        <f>1000*F273/$E272</f>
        <v>0</v>
      </c>
      <c r="G274" s="125">
        <f t="shared" ref="G274:K274" si="174">1000*G273/$E272</f>
        <v>0</v>
      </c>
      <c r="H274" s="125">
        <f t="shared" si="174"/>
        <v>0</v>
      </c>
      <c r="I274" s="125">
        <f t="shared" si="174"/>
        <v>0</v>
      </c>
      <c r="J274" s="125">
        <f t="shared" si="174"/>
        <v>0</v>
      </c>
      <c r="K274" s="125">
        <f t="shared" si="174"/>
        <v>0</v>
      </c>
      <c r="L274" s="127">
        <f>1000*L273/$E272</f>
        <v>0</v>
      </c>
      <c r="M274" s="127">
        <f t="shared" ref="M274:Q274" si="175">1000*M273/$E272</f>
        <v>0</v>
      </c>
      <c r="N274" s="127">
        <f t="shared" si="175"/>
        <v>0</v>
      </c>
      <c r="O274" s="127">
        <f t="shared" si="175"/>
        <v>0</v>
      </c>
      <c r="P274" s="127">
        <f t="shared" si="175"/>
        <v>0</v>
      </c>
      <c r="Q274" s="127">
        <f t="shared" si="175"/>
        <v>0</v>
      </c>
      <c r="R274" s="134"/>
      <c r="S274" s="120"/>
      <c r="T274" s="120"/>
      <c r="U274" s="146"/>
      <c r="V274" s="120"/>
      <c r="W274" s="146"/>
      <c r="X274" s="123"/>
    </row>
    <row r="275" spans="1:24" s="116" customFormat="1" ht="18">
      <c r="A275" s="213"/>
      <c r="B275" s="123" t="s">
        <v>16587</v>
      </c>
      <c r="C275" s="123">
        <v>51.3</v>
      </c>
      <c r="D275" s="123">
        <v>5</v>
      </c>
      <c r="E275" s="124">
        <f>(D275*C275)</f>
        <v>256.5</v>
      </c>
      <c r="F275" s="125"/>
      <c r="G275" s="125"/>
      <c r="H275" s="125"/>
      <c r="I275" s="125"/>
      <c r="J275" s="125"/>
      <c r="K275" s="125"/>
      <c r="L275" s="125"/>
      <c r="M275" s="125"/>
      <c r="N275" s="125"/>
      <c r="O275" s="125"/>
      <c r="P275" s="125"/>
      <c r="Q275" s="123"/>
      <c r="R275" s="120">
        <v>6</v>
      </c>
      <c r="S275" s="120">
        <v>0</v>
      </c>
      <c r="T275" s="126">
        <f>S275/R275</f>
        <v>0</v>
      </c>
      <c r="U275" s="146">
        <f>AVERAGE(F277:K277)</f>
        <v>0</v>
      </c>
      <c r="V275" s="125">
        <f>STDEV(F277:K277)</f>
        <v>0</v>
      </c>
      <c r="W275" s="146">
        <f>MEDIAN(F277:K277)</f>
        <v>0</v>
      </c>
      <c r="X275" s="123"/>
    </row>
    <row r="276" spans="1:24" s="116" customFormat="1" ht="18">
      <c r="A276" s="213"/>
      <c r="B276" s="123"/>
      <c r="C276" s="123"/>
      <c r="D276" s="123"/>
      <c r="E276" s="131" t="s">
        <v>16580</v>
      </c>
      <c r="F276" s="125">
        <v>0</v>
      </c>
      <c r="G276" s="125">
        <v>0</v>
      </c>
      <c r="H276" s="125">
        <v>0</v>
      </c>
      <c r="I276" s="125">
        <v>0</v>
      </c>
      <c r="J276" s="125">
        <v>0</v>
      </c>
      <c r="K276" s="125">
        <v>0</v>
      </c>
      <c r="L276" s="127">
        <v>0</v>
      </c>
      <c r="M276" s="127">
        <v>0</v>
      </c>
      <c r="N276" s="127">
        <v>0</v>
      </c>
      <c r="O276" s="127">
        <v>0</v>
      </c>
      <c r="P276" s="127">
        <v>0</v>
      </c>
      <c r="Q276" s="128">
        <v>0</v>
      </c>
      <c r="R276" s="134"/>
      <c r="S276" s="120"/>
      <c r="T276" s="120"/>
      <c r="U276" s="146"/>
      <c r="V276" s="120"/>
      <c r="W276" s="146"/>
      <c r="X276" s="123"/>
    </row>
    <row r="277" spans="1:24" s="116" customFormat="1" ht="18">
      <c r="A277" s="213"/>
      <c r="B277" s="123"/>
      <c r="C277" s="123"/>
      <c r="D277" s="123"/>
      <c r="E277" s="135" t="s">
        <v>16581</v>
      </c>
      <c r="F277" s="125">
        <f>1000*F276/$E275</f>
        <v>0</v>
      </c>
      <c r="G277" s="125">
        <f t="shared" ref="G277:K277" si="176">1000*G276/$E275</f>
        <v>0</v>
      </c>
      <c r="H277" s="125">
        <f t="shared" si="176"/>
        <v>0</v>
      </c>
      <c r="I277" s="125">
        <f t="shared" si="176"/>
        <v>0</v>
      </c>
      <c r="J277" s="125">
        <f t="shared" si="176"/>
        <v>0</v>
      </c>
      <c r="K277" s="125">
        <f t="shared" si="176"/>
        <v>0</v>
      </c>
      <c r="L277" s="127">
        <f>1000*L276/$E275</f>
        <v>0</v>
      </c>
      <c r="M277" s="127">
        <f t="shared" ref="M277:Q277" si="177">1000*M276/$E275</f>
        <v>0</v>
      </c>
      <c r="N277" s="127">
        <f t="shared" si="177"/>
        <v>0</v>
      </c>
      <c r="O277" s="127">
        <f t="shared" si="177"/>
        <v>0</v>
      </c>
      <c r="P277" s="127">
        <f t="shared" si="177"/>
        <v>0</v>
      </c>
      <c r="Q277" s="127">
        <f t="shared" si="177"/>
        <v>0</v>
      </c>
      <c r="R277" s="134"/>
      <c r="S277" s="120"/>
      <c r="T277" s="120"/>
      <c r="U277" s="146"/>
      <c r="V277" s="120"/>
      <c r="W277" s="146"/>
      <c r="X277" s="123"/>
    </row>
    <row r="278" spans="1:24" s="116" customFormat="1" ht="18">
      <c r="A278" s="213"/>
      <c r="B278" s="123" t="s">
        <v>16588</v>
      </c>
      <c r="C278" s="123">
        <v>235.35</v>
      </c>
      <c r="D278" s="123">
        <v>5</v>
      </c>
      <c r="E278" s="124">
        <f>(D278*C278)</f>
        <v>1176.75</v>
      </c>
      <c r="F278" s="125"/>
      <c r="G278" s="125"/>
      <c r="H278" s="125"/>
      <c r="I278" s="125"/>
      <c r="J278" s="125"/>
      <c r="K278" s="125"/>
      <c r="L278" s="125"/>
      <c r="M278" s="125"/>
      <c r="N278" s="125"/>
      <c r="O278" s="125"/>
      <c r="P278" s="125"/>
      <c r="Q278" s="123"/>
      <c r="R278" s="120">
        <v>6</v>
      </c>
      <c r="S278" s="120">
        <v>0</v>
      </c>
      <c r="T278" s="126">
        <f>S278/R278</f>
        <v>0</v>
      </c>
      <c r="U278" s="146">
        <f>AVERAGE(F280:K280)</f>
        <v>0</v>
      </c>
      <c r="V278" s="125">
        <f>STDEV(F280:K280)</f>
        <v>0</v>
      </c>
      <c r="W278" s="146">
        <f>MEDIAN(F280:K280)</f>
        <v>0</v>
      </c>
      <c r="X278" s="123"/>
    </row>
    <row r="279" spans="1:24" s="116" customFormat="1" ht="18">
      <c r="A279" s="213"/>
      <c r="B279" s="123"/>
      <c r="C279" s="123"/>
      <c r="D279" s="123"/>
      <c r="E279" s="131" t="s">
        <v>16580</v>
      </c>
      <c r="F279" s="125">
        <v>0</v>
      </c>
      <c r="G279" s="125">
        <v>0</v>
      </c>
      <c r="H279" s="125">
        <v>0</v>
      </c>
      <c r="I279" s="125">
        <v>0</v>
      </c>
      <c r="J279" s="125">
        <v>0</v>
      </c>
      <c r="K279" s="125">
        <v>0</v>
      </c>
      <c r="L279" s="127">
        <v>0</v>
      </c>
      <c r="M279" s="127">
        <v>0</v>
      </c>
      <c r="N279" s="127">
        <v>0</v>
      </c>
      <c r="O279" s="127">
        <v>0</v>
      </c>
      <c r="P279" s="127">
        <v>0</v>
      </c>
      <c r="Q279" s="128">
        <v>0</v>
      </c>
      <c r="R279" s="134"/>
      <c r="S279" s="120"/>
      <c r="T279" s="120"/>
      <c r="U279" s="146"/>
      <c r="V279" s="120"/>
      <c r="W279" s="146"/>
      <c r="X279" s="123"/>
    </row>
    <row r="280" spans="1:24" s="116" customFormat="1" ht="18">
      <c r="A280" s="213"/>
      <c r="B280" s="123"/>
      <c r="C280" s="123"/>
      <c r="D280" s="123"/>
      <c r="E280" s="135" t="s">
        <v>16581</v>
      </c>
      <c r="F280" s="125">
        <f>1000*F279/$E278</f>
        <v>0</v>
      </c>
      <c r="G280" s="125">
        <f t="shared" ref="G280:K280" si="178">1000*G279/$E278</f>
        <v>0</v>
      </c>
      <c r="H280" s="125">
        <f t="shared" si="178"/>
        <v>0</v>
      </c>
      <c r="I280" s="125">
        <f t="shared" si="178"/>
        <v>0</v>
      </c>
      <c r="J280" s="125">
        <f t="shared" si="178"/>
        <v>0</v>
      </c>
      <c r="K280" s="125">
        <f t="shared" si="178"/>
        <v>0</v>
      </c>
      <c r="L280" s="127">
        <f>1000*L279/$E278</f>
        <v>0</v>
      </c>
      <c r="M280" s="127">
        <f t="shared" ref="M280:Q280" si="179">1000*M279/$E278</f>
        <v>0</v>
      </c>
      <c r="N280" s="127">
        <f t="shared" si="179"/>
        <v>0</v>
      </c>
      <c r="O280" s="127">
        <f t="shared" si="179"/>
        <v>0</v>
      </c>
      <c r="P280" s="127">
        <f t="shared" si="179"/>
        <v>0</v>
      </c>
      <c r="Q280" s="127">
        <f t="shared" si="179"/>
        <v>0</v>
      </c>
      <c r="R280" s="134"/>
      <c r="S280" s="120"/>
      <c r="T280" s="120"/>
      <c r="U280" s="146"/>
      <c r="V280" s="120"/>
      <c r="W280" s="146"/>
      <c r="X280" s="123"/>
    </row>
    <row r="281" spans="1:24" s="116" customFormat="1" ht="18">
      <c r="A281" s="213"/>
      <c r="B281" s="123" t="s">
        <v>16589</v>
      </c>
      <c r="C281" s="123">
        <v>61.2</v>
      </c>
      <c r="D281" s="123">
        <v>5</v>
      </c>
      <c r="E281" s="124">
        <f>(D281*C281)</f>
        <v>306</v>
      </c>
      <c r="F281" s="125"/>
      <c r="G281" s="125"/>
      <c r="H281" s="125"/>
      <c r="I281" s="125"/>
      <c r="J281" s="125"/>
      <c r="K281" s="125"/>
      <c r="L281" s="125"/>
      <c r="M281" s="125"/>
      <c r="N281" s="125"/>
      <c r="O281" s="125"/>
      <c r="P281" s="125"/>
      <c r="Q281" s="123"/>
      <c r="R281" s="120">
        <v>6</v>
      </c>
      <c r="S281" s="120">
        <v>0</v>
      </c>
      <c r="T281" s="126">
        <f>S281/R281</f>
        <v>0</v>
      </c>
      <c r="U281" s="146">
        <f>AVERAGE(F283:K283)</f>
        <v>0</v>
      </c>
      <c r="V281" s="125">
        <f>STDEV(F283:K283)</f>
        <v>0</v>
      </c>
      <c r="W281" s="146">
        <f>MEDIAN(F283:K283)</f>
        <v>0</v>
      </c>
      <c r="X281" s="123"/>
    </row>
    <row r="282" spans="1:24" s="116" customFormat="1" ht="18">
      <c r="A282" s="213"/>
      <c r="B282" s="123"/>
      <c r="C282" s="123"/>
      <c r="D282" s="123"/>
      <c r="E282" s="131" t="s">
        <v>16580</v>
      </c>
      <c r="F282" s="125">
        <v>0</v>
      </c>
      <c r="G282" s="125">
        <v>0</v>
      </c>
      <c r="H282" s="125">
        <v>0</v>
      </c>
      <c r="I282" s="125">
        <v>0</v>
      </c>
      <c r="J282" s="125">
        <v>0</v>
      </c>
      <c r="K282" s="125">
        <v>0</v>
      </c>
      <c r="L282" s="127">
        <v>0</v>
      </c>
      <c r="M282" s="127">
        <v>0</v>
      </c>
      <c r="N282" s="127">
        <v>0</v>
      </c>
      <c r="O282" s="127">
        <v>0</v>
      </c>
      <c r="P282" s="127">
        <v>0</v>
      </c>
      <c r="Q282" s="128">
        <v>0</v>
      </c>
      <c r="R282" s="134"/>
      <c r="S282" s="120"/>
      <c r="T282" s="120"/>
      <c r="U282" s="146"/>
      <c r="V282" s="120"/>
      <c r="W282" s="146"/>
      <c r="X282" s="123"/>
    </row>
    <row r="283" spans="1:24" s="116" customFormat="1" ht="18">
      <c r="A283" s="214"/>
      <c r="B283" s="123"/>
      <c r="C283" s="123"/>
      <c r="D283" s="123"/>
      <c r="E283" s="135" t="s">
        <v>16581</v>
      </c>
      <c r="F283" s="125">
        <f>1000*F282/$E281</f>
        <v>0</v>
      </c>
      <c r="G283" s="125">
        <f t="shared" ref="G283:K283" si="180">1000*G282/$E281</f>
        <v>0</v>
      </c>
      <c r="H283" s="125">
        <f t="shared" si="180"/>
        <v>0</v>
      </c>
      <c r="I283" s="125">
        <f t="shared" si="180"/>
        <v>0</v>
      </c>
      <c r="J283" s="125">
        <f t="shared" si="180"/>
        <v>0</v>
      </c>
      <c r="K283" s="125">
        <f t="shared" si="180"/>
        <v>0</v>
      </c>
      <c r="L283" s="127">
        <f>1000*L282/$E281</f>
        <v>0</v>
      </c>
      <c r="M283" s="127">
        <f t="shared" ref="M283:Q283" si="181">1000*M282/$E281</f>
        <v>0</v>
      </c>
      <c r="N283" s="127">
        <f t="shared" si="181"/>
        <v>0</v>
      </c>
      <c r="O283" s="127">
        <f t="shared" si="181"/>
        <v>0</v>
      </c>
      <c r="P283" s="127">
        <f t="shared" si="181"/>
        <v>0</v>
      </c>
      <c r="Q283" s="127">
        <f t="shared" si="181"/>
        <v>0</v>
      </c>
      <c r="R283" s="134"/>
      <c r="S283" s="120"/>
      <c r="T283" s="120"/>
      <c r="U283" s="146"/>
      <c r="V283" s="120"/>
      <c r="W283" s="146"/>
      <c r="X283" s="123"/>
    </row>
    <row r="284" spans="1:24" s="217" customFormat="1" ht="18">
      <c r="A284" s="215"/>
      <c r="B284" s="216"/>
      <c r="C284" s="216"/>
      <c r="D284" s="216"/>
      <c r="E284" s="216"/>
      <c r="F284" s="216"/>
      <c r="G284" s="216"/>
      <c r="H284" s="216"/>
      <c r="I284" s="216"/>
      <c r="J284" s="216"/>
      <c r="K284" s="216"/>
      <c r="L284" s="216"/>
      <c r="M284" s="216"/>
      <c r="N284" s="216"/>
      <c r="O284" s="216"/>
      <c r="P284" s="216"/>
      <c r="Q284" s="216"/>
      <c r="R284" s="216"/>
      <c r="S284" s="216"/>
      <c r="T284" s="216"/>
      <c r="U284" s="216"/>
      <c r="V284" s="216"/>
      <c r="W284" s="216"/>
      <c r="X284" s="216"/>
    </row>
    <row r="285" spans="1:24" s="116" customFormat="1" ht="61.5" customHeight="1">
      <c r="A285" s="212" t="s">
        <v>16473</v>
      </c>
      <c r="B285" s="123" t="s">
        <v>16590</v>
      </c>
      <c r="C285" s="123">
        <v>34.950000000000003</v>
      </c>
      <c r="D285" s="123">
        <v>5</v>
      </c>
      <c r="E285" s="124">
        <f>(D285*C285)</f>
        <v>174.75</v>
      </c>
      <c r="F285" s="125"/>
      <c r="G285" s="125"/>
      <c r="H285" s="125"/>
      <c r="I285" s="125"/>
      <c r="J285" s="125"/>
      <c r="K285" s="125"/>
      <c r="L285" s="125"/>
      <c r="M285" s="125"/>
      <c r="N285" s="125"/>
      <c r="O285" s="125"/>
      <c r="P285" s="125"/>
      <c r="Q285" s="123"/>
      <c r="R285" s="120">
        <v>6</v>
      </c>
      <c r="S285" s="120">
        <v>0</v>
      </c>
      <c r="T285" s="126">
        <f>S285/R285</f>
        <v>0</v>
      </c>
      <c r="U285" s="146">
        <f>AVERAGE(F287:K287)</f>
        <v>0</v>
      </c>
      <c r="V285" s="125">
        <f>STDEV(F287:K287)</f>
        <v>0</v>
      </c>
      <c r="W285" s="146">
        <f>MEDIAN(F287:K287)</f>
        <v>0</v>
      </c>
      <c r="X285" s="123"/>
    </row>
    <row r="286" spans="1:24" s="116" customFormat="1" ht="18">
      <c r="A286" s="213"/>
      <c r="B286" s="123"/>
      <c r="C286" s="123"/>
      <c r="D286" s="123"/>
      <c r="E286" s="131" t="s">
        <v>16580</v>
      </c>
      <c r="F286" s="125">
        <v>0</v>
      </c>
      <c r="G286" s="125">
        <v>0</v>
      </c>
      <c r="H286" s="125">
        <v>0</v>
      </c>
      <c r="I286" s="125">
        <v>0</v>
      </c>
      <c r="J286" s="125">
        <v>0</v>
      </c>
      <c r="K286" s="125">
        <v>0</v>
      </c>
      <c r="L286" s="127">
        <v>0</v>
      </c>
      <c r="M286" s="127">
        <v>0</v>
      </c>
      <c r="N286" s="127">
        <v>0</v>
      </c>
      <c r="O286" s="127">
        <v>0</v>
      </c>
      <c r="P286" s="127">
        <v>0</v>
      </c>
      <c r="Q286" s="128">
        <v>0</v>
      </c>
      <c r="R286" s="134"/>
      <c r="S286" s="120"/>
      <c r="T286" s="120"/>
      <c r="U286" s="146"/>
      <c r="V286" s="120"/>
      <c r="W286" s="146"/>
      <c r="X286" s="123"/>
    </row>
    <row r="287" spans="1:24" s="116" customFormat="1" ht="18">
      <c r="A287" s="213"/>
      <c r="B287" s="123"/>
      <c r="C287" s="123"/>
      <c r="D287" s="123"/>
      <c r="E287" s="135" t="s">
        <v>16581</v>
      </c>
      <c r="F287" s="125">
        <f>1000*F286/$E285</f>
        <v>0</v>
      </c>
      <c r="G287" s="125">
        <f t="shared" ref="G287:K287" si="182">1000*G286/$E285</f>
        <v>0</v>
      </c>
      <c r="H287" s="125">
        <f t="shared" si="182"/>
        <v>0</v>
      </c>
      <c r="I287" s="125">
        <f t="shared" si="182"/>
        <v>0</v>
      </c>
      <c r="J287" s="125">
        <f t="shared" si="182"/>
        <v>0</v>
      </c>
      <c r="K287" s="125">
        <f t="shared" si="182"/>
        <v>0</v>
      </c>
      <c r="L287" s="127">
        <f>1000*L286/$E285</f>
        <v>0</v>
      </c>
      <c r="M287" s="127">
        <f t="shared" ref="M287:Q287" si="183">1000*M286/$E285</f>
        <v>0</v>
      </c>
      <c r="N287" s="127">
        <f t="shared" si="183"/>
        <v>0</v>
      </c>
      <c r="O287" s="127">
        <f t="shared" si="183"/>
        <v>0</v>
      </c>
      <c r="P287" s="127">
        <f t="shared" si="183"/>
        <v>0</v>
      </c>
      <c r="Q287" s="127">
        <f t="shared" si="183"/>
        <v>0</v>
      </c>
      <c r="R287" s="134"/>
      <c r="S287" s="120"/>
      <c r="T287" s="120"/>
      <c r="U287" s="146"/>
      <c r="V287" s="120"/>
      <c r="W287" s="146"/>
      <c r="X287" s="123"/>
    </row>
    <row r="288" spans="1:24" s="116" customFormat="1" ht="18">
      <c r="A288" s="213"/>
      <c r="B288" s="123" t="s">
        <v>16600</v>
      </c>
      <c r="C288" s="123">
        <v>80.2</v>
      </c>
      <c r="D288" s="123">
        <v>5</v>
      </c>
      <c r="E288" s="124">
        <f>(D288*C288)</f>
        <v>401</v>
      </c>
      <c r="F288" s="125"/>
      <c r="G288" s="125"/>
      <c r="H288" s="125"/>
      <c r="I288" s="125"/>
      <c r="J288" s="125"/>
      <c r="K288" s="125"/>
      <c r="L288" s="125"/>
      <c r="M288" s="125"/>
      <c r="N288" s="125"/>
      <c r="O288" s="125"/>
      <c r="P288" s="125"/>
      <c r="Q288" s="123"/>
      <c r="R288" s="120">
        <v>6</v>
      </c>
      <c r="S288" s="120">
        <v>0</v>
      </c>
      <c r="T288" s="126">
        <f>S288/R288</f>
        <v>0</v>
      </c>
      <c r="U288" s="146">
        <f>AVERAGE(F290:K290)</f>
        <v>0</v>
      </c>
      <c r="V288" s="125">
        <f>STDEV(F290:K290)</f>
        <v>0</v>
      </c>
      <c r="W288" s="146">
        <f>MEDIAN(F290:K290)</f>
        <v>0</v>
      </c>
      <c r="X288" s="123"/>
    </row>
    <row r="289" spans="1:24" s="116" customFormat="1" ht="18">
      <c r="A289" s="213"/>
      <c r="B289" s="123"/>
      <c r="C289" s="123"/>
      <c r="D289" s="123"/>
      <c r="E289" s="131" t="s">
        <v>16580</v>
      </c>
      <c r="F289" s="125">
        <v>0</v>
      </c>
      <c r="G289" s="125">
        <v>0</v>
      </c>
      <c r="H289" s="125">
        <v>0</v>
      </c>
      <c r="I289" s="125">
        <v>0</v>
      </c>
      <c r="J289" s="125">
        <v>0</v>
      </c>
      <c r="K289" s="125">
        <v>0</v>
      </c>
      <c r="L289" s="127">
        <v>0</v>
      </c>
      <c r="M289" s="127">
        <v>0</v>
      </c>
      <c r="N289" s="127">
        <v>0</v>
      </c>
      <c r="O289" s="127">
        <v>0</v>
      </c>
      <c r="P289" s="127">
        <v>0</v>
      </c>
      <c r="Q289" s="128">
        <v>0</v>
      </c>
      <c r="R289" s="134"/>
      <c r="S289" s="120"/>
      <c r="T289" s="120"/>
      <c r="U289" s="146"/>
      <c r="V289" s="120"/>
      <c r="W289" s="146"/>
      <c r="X289" s="123"/>
    </row>
    <row r="290" spans="1:24" s="116" customFormat="1" ht="18">
      <c r="A290" s="213"/>
      <c r="B290" s="123"/>
      <c r="C290" s="123"/>
      <c r="D290" s="123"/>
      <c r="E290" s="135" t="s">
        <v>16581</v>
      </c>
      <c r="F290" s="125">
        <f>1000*F289/$E288</f>
        <v>0</v>
      </c>
      <c r="G290" s="125">
        <f t="shared" ref="G290:K290" si="184">1000*G289/$E288</f>
        <v>0</v>
      </c>
      <c r="H290" s="125">
        <f t="shared" si="184"/>
        <v>0</v>
      </c>
      <c r="I290" s="125">
        <f t="shared" si="184"/>
        <v>0</v>
      </c>
      <c r="J290" s="125">
        <f t="shared" si="184"/>
        <v>0</v>
      </c>
      <c r="K290" s="125">
        <f t="shared" si="184"/>
        <v>0</v>
      </c>
      <c r="L290" s="127">
        <f>1000*L289/$E288</f>
        <v>0</v>
      </c>
      <c r="M290" s="127">
        <f t="shared" ref="M290:Q290" si="185">1000*M289/$E288</f>
        <v>0</v>
      </c>
      <c r="N290" s="127">
        <f t="shared" si="185"/>
        <v>0</v>
      </c>
      <c r="O290" s="127">
        <f t="shared" si="185"/>
        <v>0</v>
      </c>
      <c r="P290" s="127">
        <f t="shared" si="185"/>
        <v>0</v>
      </c>
      <c r="Q290" s="127">
        <f t="shared" si="185"/>
        <v>0</v>
      </c>
      <c r="R290" s="134"/>
      <c r="S290" s="120"/>
      <c r="T290" s="120"/>
      <c r="U290" s="146"/>
      <c r="V290" s="120"/>
      <c r="W290" s="146"/>
      <c r="X290" s="123"/>
    </row>
    <row r="291" spans="1:24" s="116" customFormat="1" ht="18">
      <c r="A291" s="213"/>
      <c r="B291" s="129" t="s">
        <v>16592</v>
      </c>
      <c r="C291" s="123">
        <v>67.400000000000006</v>
      </c>
      <c r="D291" s="123">
        <v>5</v>
      </c>
      <c r="E291" s="124">
        <f>(D291*C291)</f>
        <v>337</v>
      </c>
      <c r="F291" s="125"/>
      <c r="G291" s="125"/>
      <c r="H291" s="125"/>
      <c r="I291" s="125"/>
      <c r="J291" s="125"/>
      <c r="K291" s="125"/>
      <c r="L291" s="125"/>
      <c r="M291" s="125"/>
      <c r="N291" s="125"/>
      <c r="O291" s="125"/>
      <c r="P291" s="125"/>
      <c r="Q291" s="123"/>
      <c r="R291" s="120">
        <v>12</v>
      </c>
      <c r="S291" s="120">
        <v>1</v>
      </c>
      <c r="T291" s="126">
        <f>S291/R291</f>
        <v>8.3333333333333329E-2</v>
      </c>
      <c r="U291" s="146">
        <f>AVERAGE(F293:Q293)</f>
        <v>1.2653313550939664</v>
      </c>
      <c r="V291" s="125">
        <f>STDEV(F293:K293)</f>
        <v>6.1988323510492203</v>
      </c>
      <c r="W291" s="146">
        <f>MEDIAN(F293:K293)</f>
        <v>0</v>
      </c>
      <c r="X291" s="123"/>
    </row>
    <row r="292" spans="1:24" s="116" customFormat="1" ht="18">
      <c r="A292" s="213"/>
      <c r="B292" s="123"/>
      <c r="C292" s="123"/>
      <c r="D292" s="123"/>
      <c r="E292" s="131" t="s">
        <v>16580</v>
      </c>
      <c r="F292" s="125">
        <v>0</v>
      </c>
      <c r="G292" s="125">
        <v>0</v>
      </c>
      <c r="H292" s="125">
        <v>5.117</v>
      </c>
      <c r="I292" s="125">
        <v>0</v>
      </c>
      <c r="J292" s="125">
        <v>0</v>
      </c>
      <c r="K292" s="125">
        <v>0</v>
      </c>
      <c r="L292" s="125">
        <v>0</v>
      </c>
      <c r="M292" s="125">
        <v>0</v>
      </c>
      <c r="N292" s="125">
        <v>0</v>
      </c>
      <c r="O292" s="125">
        <v>0</v>
      </c>
      <c r="P292" s="125">
        <v>0</v>
      </c>
      <c r="Q292" s="125">
        <v>0</v>
      </c>
      <c r="R292" s="134"/>
      <c r="S292" s="120"/>
      <c r="T292" s="120"/>
      <c r="U292" s="146"/>
      <c r="V292" s="120"/>
      <c r="W292" s="146"/>
      <c r="X292" s="123"/>
    </row>
    <row r="293" spans="1:24" s="116" customFormat="1" ht="18">
      <c r="A293" s="213"/>
      <c r="B293" s="123"/>
      <c r="C293" s="123"/>
      <c r="D293" s="123"/>
      <c r="E293" s="135" t="s">
        <v>16581</v>
      </c>
      <c r="F293" s="125">
        <f>1000*F292/$E291</f>
        <v>0</v>
      </c>
      <c r="G293" s="125">
        <f t="shared" ref="G293:Q293" si="186">1000*G292/$E291</f>
        <v>0</v>
      </c>
      <c r="H293" s="125">
        <f t="shared" si="186"/>
        <v>15.183976261127597</v>
      </c>
      <c r="I293" s="125">
        <f t="shared" si="186"/>
        <v>0</v>
      </c>
      <c r="J293" s="125">
        <f t="shared" si="186"/>
        <v>0</v>
      </c>
      <c r="K293" s="125">
        <f t="shared" si="186"/>
        <v>0</v>
      </c>
      <c r="L293" s="125">
        <f>1000*L292/$E291</f>
        <v>0</v>
      </c>
      <c r="M293" s="125">
        <f t="shared" si="186"/>
        <v>0</v>
      </c>
      <c r="N293" s="125">
        <f t="shared" si="186"/>
        <v>0</v>
      </c>
      <c r="O293" s="125">
        <f t="shared" si="186"/>
        <v>0</v>
      </c>
      <c r="P293" s="125">
        <f t="shared" si="186"/>
        <v>0</v>
      </c>
      <c r="Q293" s="125">
        <f t="shared" si="186"/>
        <v>0</v>
      </c>
      <c r="R293" s="134"/>
      <c r="S293" s="120"/>
      <c r="T293" s="120"/>
      <c r="U293" s="146"/>
      <c r="V293" s="120"/>
      <c r="W293" s="146"/>
      <c r="X293" s="123"/>
    </row>
    <row r="294" spans="1:24" s="116" customFormat="1" ht="18">
      <c r="A294" s="213"/>
      <c r="B294" s="123" t="s">
        <v>16596</v>
      </c>
      <c r="C294" s="123">
        <v>35.200000000000003</v>
      </c>
      <c r="D294" s="123">
        <v>5</v>
      </c>
      <c r="E294" s="124">
        <f>(D294*C294)</f>
        <v>176</v>
      </c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3"/>
      <c r="R294" s="120">
        <v>6</v>
      </c>
      <c r="S294" s="120">
        <v>0</v>
      </c>
      <c r="T294" s="126">
        <f>S294/R294</f>
        <v>0</v>
      </c>
      <c r="U294" s="146">
        <f>AVERAGE(F296:K296)</f>
        <v>0</v>
      </c>
      <c r="V294" s="125">
        <f>STDEV(F296:K296)</f>
        <v>0</v>
      </c>
      <c r="W294" s="146">
        <f>MEDIAN(F296:K296)</f>
        <v>0</v>
      </c>
      <c r="X294" s="123"/>
    </row>
    <row r="295" spans="1:24" s="116" customFormat="1" ht="18">
      <c r="A295" s="213"/>
      <c r="B295" s="123"/>
      <c r="C295" s="123"/>
      <c r="D295" s="123"/>
      <c r="E295" s="131" t="s">
        <v>16580</v>
      </c>
      <c r="F295" s="125">
        <v>0</v>
      </c>
      <c r="G295" s="125">
        <v>0</v>
      </c>
      <c r="H295" s="125">
        <v>0</v>
      </c>
      <c r="I295" s="125">
        <v>0</v>
      </c>
      <c r="J295" s="125">
        <v>0</v>
      </c>
      <c r="K295" s="125">
        <v>0</v>
      </c>
      <c r="L295" s="127">
        <v>0</v>
      </c>
      <c r="M295" s="127">
        <v>0</v>
      </c>
      <c r="N295" s="127">
        <v>0</v>
      </c>
      <c r="O295" s="127">
        <v>0</v>
      </c>
      <c r="P295" s="127">
        <v>0</v>
      </c>
      <c r="Q295" s="128">
        <v>0</v>
      </c>
      <c r="R295" s="134"/>
      <c r="S295" s="120"/>
      <c r="T295" s="120"/>
      <c r="U295" s="146"/>
      <c r="V295" s="120"/>
      <c r="W295" s="146"/>
      <c r="X295" s="123"/>
    </row>
    <row r="296" spans="1:24" s="116" customFormat="1" ht="18">
      <c r="A296" s="213"/>
      <c r="B296" s="123"/>
      <c r="C296" s="123"/>
      <c r="D296" s="123"/>
      <c r="E296" s="135" t="s">
        <v>16581</v>
      </c>
      <c r="F296" s="125">
        <f>1000*F295/$E294</f>
        <v>0</v>
      </c>
      <c r="G296" s="125">
        <f t="shared" ref="G296:K296" si="187">1000*G295/$E294</f>
        <v>0</v>
      </c>
      <c r="H296" s="125">
        <f t="shared" si="187"/>
        <v>0</v>
      </c>
      <c r="I296" s="125">
        <f t="shared" si="187"/>
        <v>0</v>
      </c>
      <c r="J296" s="125">
        <f t="shared" si="187"/>
        <v>0</v>
      </c>
      <c r="K296" s="125">
        <f t="shared" si="187"/>
        <v>0</v>
      </c>
      <c r="L296" s="127">
        <f>1000*L295/$E294</f>
        <v>0</v>
      </c>
      <c r="M296" s="127">
        <f t="shared" ref="M296:Q296" si="188">1000*M295/$E294</f>
        <v>0</v>
      </c>
      <c r="N296" s="127">
        <f t="shared" si="188"/>
        <v>0</v>
      </c>
      <c r="O296" s="127">
        <f t="shared" si="188"/>
        <v>0</v>
      </c>
      <c r="P296" s="127">
        <f t="shared" si="188"/>
        <v>0</v>
      </c>
      <c r="Q296" s="127">
        <f t="shared" si="188"/>
        <v>0</v>
      </c>
      <c r="R296" s="134"/>
      <c r="S296" s="120"/>
      <c r="T296" s="120"/>
      <c r="U296" s="146"/>
      <c r="V296" s="120"/>
      <c r="W296" s="146"/>
      <c r="X296" s="123"/>
    </row>
    <row r="297" spans="1:24" s="116" customFormat="1" ht="18">
      <c r="A297" s="213"/>
      <c r="B297" s="123" t="s">
        <v>16597</v>
      </c>
      <c r="C297" s="123">
        <v>42.05</v>
      </c>
      <c r="D297" s="123">
        <v>5</v>
      </c>
      <c r="E297" s="124">
        <f>(D297*C297)</f>
        <v>210.25</v>
      </c>
      <c r="F297" s="125"/>
      <c r="G297" s="125"/>
      <c r="H297" s="125"/>
      <c r="I297" s="125"/>
      <c r="J297" s="125"/>
      <c r="K297" s="125"/>
      <c r="L297" s="125"/>
      <c r="M297" s="125"/>
      <c r="N297" s="125"/>
      <c r="O297" s="125"/>
      <c r="P297" s="125"/>
      <c r="Q297" s="123"/>
      <c r="R297" s="120">
        <v>6</v>
      </c>
      <c r="S297" s="120">
        <v>0</v>
      </c>
      <c r="T297" s="126">
        <f>S297/R297</f>
        <v>0</v>
      </c>
      <c r="U297" s="146">
        <f>AVERAGE(F299:K299)</f>
        <v>0</v>
      </c>
      <c r="V297" s="125">
        <f>STDEV(F299:K299)</f>
        <v>0</v>
      </c>
      <c r="W297" s="146">
        <f>MEDIAN(F299:K299)</f>
        <v>0</v>
      </c>
      <c r="X297" s="123"/>
    </row>
    <row r="298" spans="1:24" s="116" customFormat="1" ht="18">
      <c r="A298" s="213"/>
      <c r="B298" s="123"/>
      <c r="C298" s="123"/>
      <c r="D298" s="123"/>
      <c r="E298" s="131" t="s">
        <v>16580</v>
      </c>
      <c r="F298" s="125">
        <v>0</v>
      </c>
      <c r="G298" s="125">
        <v>0</v>
      </c>
      <c r="H298" s="125">
        <v>0</v>
      </c>
      <c r="I298" s="125">
        <v>0</v>
      </c>
      <c r="J298" s="125">
        <v>0</v>
      </c>
      <c r="K298" s="125">
        <v>0</v>
      </c>
      <c r="L298" s="127">
        <v>0</v>
      </c>
      <c r="M298" s="127">
        <v>0</v>
      </c>
      <c r="N298" s="127">
        <v>0</v>
      </c>
      <c r="O298" s="127">
        <v>0</v>
      </c>
      <c r="P298" s="127">
        <v>0</v>
      </c>
      <c r="Q298" s="128">
        <v>0</v>
      </c>
      <c r="R298" s="134"/>
      <c r="S298" s="120"/>
      <c r="T298" s="120"/>
      <c r="U298" s="146"/>
      <c r="V298" s="120"/>
      <c r="W298" s="146"/>
      <c r="X298" s="123"/>
    </row>
    <row r="299" spans="1:24" s="116" customFormat="1" ht="18">
      <c r="A299" s="213"/>
      <c r="B299" s="123"/>
      <c r="C299" s="123"/>
      <c r="D299" s="123"/>
      <c r="E299" s="135" t="s">
        <v>16581</v>
      </c>
      <c r="F299" s="125">
        <f>1000*F298/$E297</f>
        <v>0</v>
      </c>
      <c r="G299" s="125">
        <f t="shared" ref="G299:K299" si="189">1000*G298/$E297</f>
        <v>0</v>
      </c>
      <c r="H299" s="125">
        <f t="shared" si="189"/>
        <v>0</v>
      </c>
      <c r="I299" s="125">
        <f t="shared" si="189"/>
        <v>0</v>
      </c>
      <c r="J299" s="125">
        <f t="shared" si="189"/>
        <v>0</v>
      </c>
      <c r="K299" s="125">
        <f t="shared" si="189"/>
        <v>0</v>
      </c>
      <c r="L299" s="127">
        <f>1000*L298/$E297</f>
        <v>0</v>
      </c>
      <c r="M299" s="127">
        <f t="shared" ref="M299:Q299" si="190">1000*M298/$E297</f>
        <v>0</v>
      </c>
      <c r="N299" s="127">
        <f t="shared" si="190"/>
        <v>0</v>
      </c>
      <c r="O299" s="127">
        <f t="shared" si="190"/>
        <v>0</v>
      </c>
      <c r="P299" s="127">
        <f t="shared" si="190"/>
        <v>0</v>
      </c>
      <c r="Q299" s="127">
        <f t="shared" si="190"/>
        <v>0</v>
      </c>
      <c r="R299" s="134"/>
      <c r="S299" s="120"/>
      <c r="T299" s="120"/>
      <c r="U299" s="146"/>
      <c r="V299" s="120"/>
      <c r="W299" s="146"/>
      <c r="X299" s="123"/>
    </row>
    <row r="300" spans="1:24" s="116" customFormat="1" ht="18">
      <c r="A300" s="213"/>
      <c r="B300" s="123" t="s">
        <v>16521</v>
      </c>
      <c r="C300" s="123">
        <v>24.9</v>
      </c>
      <c r="D300" s="123">
        <v>5</v>
      </c>
      <c r="E300" s="124">
        <f>(D300*C300)</f>
        <v>124.5</v>
      </c>
      <c r="F300" s="125"/>
      <c r="G300" s="125"/>
      <c r="H300" s="125"/>
      <c r="I300" s="125"/>
      <c r="J300" s="125"/>
      <c r="K300" s="125"/>
      <c r="L300" s="125"/>
      <c r="M300" s="125"/>
      <c r="N300" s="125"/>
      <c r="O300" s="125"/>
      <c r="P300" s="125"/>
      <c r="Q300" s="123"/>
      <c r="R300" s="120">
        <v>6</v>
      </c>
      <c r="S300" s="120">
        <v>0</v>
      </c>
      <c r="T300" s="126">
        <f>S300/R300</f>
        <v>0</v>
      </c>
      <c r="U300" s="146">
        <f>AVERAGE(F302:K302)</f>
        <v>0</v>
      </c>
      <c r="V300" s="125">
        <f>STDEV(F302:K302)</f>
        <v>0</v>
      </c>
      <c r="W300" s="146">
        <f>MEDIAN(F302:K302)</f>
        <v>0</v>
      </c>
      <c r="X300" s="123"/>
    </row>
    <row r="301" spans="1:24" s="116" customFormat="1" ht="18">
      <c r="A301" s="213"/>
      <c r="B301" s="123"/>
      <c r="C301" s="123"/>
      <c r="D301" s="123"/>
      <c r="E301" s="131" t="s">
        <v>16580</v>
      </c>
      <c r="F301" s="125">
        <v>0</v>
      </c>
      <c r="G301" s="125">
        <v>0</v>
      </c>
      <c r="H301" s="125">
        <v>0</v>
      </c>
      <c r="I301" s="125">
        <v>0</v>
      </c>
      <c r="J301" s="125">
        <v>0</v>
      </c>
      <c r="K301" s="125">
        <v>0</v>
      </c>
      <c r="L301" s="127">
        <v>0</v>
      </c>
      <c r="M301" s="127">
        <v>0</v>
      </c>
      <c r="N301" s="127">
        <v>0</v>
      </c>
      <c r="O301" s="127">
        <v>0</v>
      </c>
      <c r="P301" s="127">
        <v>0</v>
      </c>
      <c r="Q301" s="128">
        <v>0</v>
      </c>
      <c r="R301" s="134"/>
      <c r="S301" s="120"/>
      <c r="T301" s="120"/>
      <c r="U301" s="146"/>
      <c r="V301" s="120"/>
      <c r="W301" s="146"/>
      <c r="X301" s="123"/>
    </row>
    <row r="302" spans="1:24" s="116" customFormat="1" ht="18">
      <c r="A302" s="214"/>
      <c r="B302" s="123"/>
      <c r="C302" s="123"/>
      <c r="D302" s="123"/>
      <c r="E302" s="135" t="s">
        <v>16581</v>
      </c>
      <c r="F302" s="125">
        <f>1000*F301/$E300</f>
        <v>0</v>
      </c>
      <c r="G302" s="125">
        <f t="shared" ref="G302:K302" si="191">1000*G301/$E300</f>
        <v>0</v>
      </c>
      <c r="H302" s="125">
        <f t="shared" si="191"/>
        <v>0</v>
      </c>
      <c r="I302" s="125">
        <f t="shared" si="191"/>
        <v>0</v>
      </c>
      <c r="J302" s="125">
        <f t="shared" si="191"/>
        <v>0</v>
      </c>
      <c r="K302" s="125">
        <f t="shared" si="191"/>
        <v>0</v>
      </c>
      <c r="L302" s="127">
        <f>1000*L301/$E300</f>
        <v>0</v>
      </c>
      <c r="M302" s="127">
        <f t="shared" ref="M302:Q302" si="192">1000*M301/$E300</f>
        <v>0</v>
      </c>
      <c r="N302" s="127">
        <f t="shared" si="192"/>
        <v>0</v>
      </c>
      <c r="O302" s="127">
        <f t="shared" si="192"/>
        <v>0</v>
      </c>
      <c r="P302" s="127">
        <f t="shared" si="192"/>
        <v>0</v>
      </c>
      <c r="Q302" s="127">
        <f t="shared" si="192"/>
        <v>0</v>
      </c>
      <c r="R302" s="134"/>
      <c r="S302" s="120"/>
      <c r="T302" s="120"/>
      <c r="U302" s="146"/>
      <c r="V302" s="120"/>
      <c r="W302" s="146"/>
      <c r="X302" s="123"/>
    </row>
    <row r="303" spans="1:24" s="116" customFormat="1" ht="18">
      <c r="A303" s="212" t="s">
        <v>16477</v>
      </c>
      <c r="B303" s="123" t="s">
        <v>16503</v>
      </c>
      <c r="C303" s="123">
        <v>101.7</v>
      </c>
      <c r="D303" s="123">
        <v>5</v>
      </c>
      <c r="E303" s="124">
        <f>(D303*C303)</f>
        <v>508.5</v>
      </c>
      <c r="F303" s="125"/>
      <c r="G303" s="125"/>
      <c r="H303" s="125"/>
      <c r="I303" s="125"/>
      <c r="J303" s="125"/>
      <c r="K303" s="125"/>
      <c r="L303" s="125"/>
      <c r="M303" s="125"/>
      <c r="N303" s="125"/>
      <c r="O303" s="125"/>
      <c r="P303" s="125"/>
      <c r="Q303" s="123"/>
      <c r="R303" s="120">
        <v>6</v>
      </c>
      <c r="S303" s="120">
        <v>0</v>
      </c>
      <c r="T303" s="126">
        <f>S303/R303</f>
        <v>0</v>
      </c>
      <c r="U303" s="146">
        <f>AVERAGE(F305:K305)</f>
        <v>0</v>
      </c>
      <c r="V303" s="125">
        <f>STDEV(F305:K305)</f>
        <v>0</v>
      </c>
      <c r="W303" s="146">
        <f>MEDIAN(F305:K305)</f>
        <v>0</v>
      </c>
      <c r="X303" s="123"/>
    </row>
    <row r="304" spans="1:24" s="116" customFormat="1" ht="18">
      <c r="A304" s="213"/>
      <c r="B304" s="123"/>
      <c r="C304" s="123"/>
      <c r="D304" s="123"/>
      <c r="E304" s="131" t="s">
        <v>16580</v>
      </c>
      <c r="F304" s="125">
        <v>0</v>
      </c>
      <c r="G304" s="125">
        <v>0</v>
      </c>
      <c r="H304" s="125">
        <v>0</v>
      </c>
      <c r="I304" s="125">
        <v>0</v>
      </c>
      <c r="J304" s="125">
        <v>0</v>
      </c>
      <c r="K304" s="125">
        <v>0</v>
      </c>
      <c r="L304" s="127">
        <v>0</v>
      </c>
      <c r="M304" s="127">
        <v>0</v>
      </c>
      <c r="N304" s="127">
        <v>0</v>
      </c>
      <c r="O304" s="127">
        <v>0</v>
      </c>
      <c r="P304" s="127">
        <v>0</v>
      </c>
      <c r="Q304" s="128">
        <v>0</v>
      </c>
      <c r="R304" s="134"/>
      <c r="S304" s="120"/>
      <c r="T304" s="120"/>
      <c r="U304" s="146"/>
      <c r="V304" s="120"/>
      <c r="W304" s="146"/>
      <c r="X304" s="123"/>
    </row>
    <row r="305" spans="1:24" s="116" customFormat="1" ht="18">
      <c r="A305" s="213"/>
      <c r="B305" s="123"/>
      <c r="C305" s="123"/>
      <c r="D305" s="123"/>
      <c r="E305" s="135" t="s">
        <v>16581</v>
      </c>
      <c r="F305" s="125">
        <f>1000*F304/$E303</f>
        <v>0</v>
      </c>
      <c r="G305" s="125">
        <f t="shared" ref="G305:K305" si="193">1000*G304/$E303</f>
        <v>0</v>
      </c>
      <c r="H305" s="125">
        <f t="shared" si="193"/>
        <v>0</v>
      </c>
      <c r="I305" s="125">
        <f t="shared" si="193"/>
        <v>0</v>
      </c>
      <c r="J305" s="125">
        <f t="shared" si="193"/>
        <v>0</v>
      </c>
      <c r="K305" s="125">
        <f t="shared" si="193"/>
        <v>0</v>
      </c>
      <c r="L305" s="127">
        <f>1000*L304/$E303</f>
        <v>0</v>
      </c>
      <c r="M305" s="127">
        <f t="shared" ref="M305:Q305" si="194">1000*M304/$E303</f>
        <v>0</v>
      </c>
      <c r="N305" s="127">
        <f t="shared" si="194"/>
        <v>0</v>
      </c>
      <c r="O305" s="127">
        <f t="shared" si="194"/>
        <v>0</v>
      </c>
      <c r="P305" s="127">
        <f t="shared" si="194"/>
        <v>0</v>
      </c>
      <c r="Q305" s="127">
        <f t="shared" si="194"/>
        <v>0</v>
      </c>
      <c r="R305" s="134"/>
      <c r="S305" s="120"/>
      <c r="T305" s="120"/>
      <c r="U305" s="146"/>
      <c r="V305" s="120"/>
      <c r="W305" s="146"/>
      <c r="X305" s="123"/>
    </row>
    <row r="306" spans="1:24" s="116" customFormat="1" ht="18">
      <c r="A306" s="213"/>
      <c r="B306" s="123" t="s">
        <v>16504</v>
      </c>
      <c r="C306" s="123">
        <v>44.5</v>
      </c>
      <c r="D306" s="123">
        <v>5</v>
      </c>
      <c r="E306" s="124">
        <f>(D306*C306)</f>
        <v>222.5</v>
      </c>
      <c r="F306" s="125"/>
      <c r="G306" s="125"/>
      <c r="H306" s="125"/>
      <c r="I306" s="125"/>
      <c r="J306" s="125"/>
      <c r="K306" s="125"/>
      <c r="L306" s="125"/>
      <c r="M306" s="125"/>
      <c r="N306" s="125"/>
      <c r="O306" s="125"/>
      <c r="P306" s="125"/>
      <c r="Q306" s="123"/>
      <c r="R306" s="120">
        <v>6</v>
      </c>
      <c r="S306" s="120">
        <v>0</v>
      </c>
      <c r="T306" s="126">
        <f>S306/R306</f>
        <v>0</v>
      </c>
      <c r="U306" s="146">
        <f>AVERAGE(F308:K308)</f>
        <v>0</v>
      </c>
      <c r="V306" s="125">
        <f>STDEV(F308:K308)</f>
        <v>0</v>
      </c>
      <c r="W306" s="146">
        <f>MEDIAN(F308:K308)</f>
        <v>0</v>
      </c>
      <c r="X306" s="123"/>
    </row>
    <row r="307" spans="1:24" s="116" customFormat="1" ht="18">
      <c r="A307" s="213"/>
      <c r="B307" s="123"/>
      <c r="C307" s="123"/>
      <c r="D307" s="123"/>
      <c r="E307" s="131" t="s">
        <v>16580</v>
      </c>
      <c r="F307" s="125">
        <v>0</v>
      </c>
      <c r="G307" s="125">
        <v>0</v>
      </c>
      <c r="H307" s="125">
        <v>0</v>
      </c>
      <c r="I307" s="125">
        <v>0</v>
      </c>
      <c r="J307" s="125">
        <v>0</v>
      </c>
      <c r="K307" s="125">
        <v>0</v>
      </c>
      <c r="L307" s="127">
        <v>0</v>
      </c>
      <c r="M307" s="127">
        <v>0</v>
      </c>
      <c r="N307" s="127">
        <v>0</v>
      </c>
      <c r="O307" s="127">
        <v>0</v>
      </c>
      <c r="P307" s="127">
        <v>0</v>
      </c>
      <c r="Q307" s="128">
        <v>0</v>
      </c>
      <c r="R307" s="134"/>
      <c r="S307" s="120"/>
      <c r="T307" s="120"/>
      <c r="U307" s="146"/>
      <c r="V307" s="120"/>
      <c r="W307" s="146"/>
      <c r="X307" s="123"/>
    </row>
    <row r="308" spans="1:24" s="116" customFormat="1" ht="18">
      <c r="A308" s="213"/>
      <c r="B308" s="123"/>
      <c r="C308" s="123"/>
      <c r="D308" s="123"/>
      <c r="E308" s="135" t="s">
        <v>16581</v>
      </c>
      <c r="F308" s="125">
        <f>1000*F307/$E306</f>
        <v>0</v>
      </c>
      <c r="G308" s="125">
        <f t="shared" ref="G308:K308" si="195">1000*G307/$E306</f>
        <v>0</v>
      </c>
      <c r="H308" s="125">
        <f t="shared" si="195"/>
        <v>0</v>
      </c>
      <c r="I308" s="125">
        <f t="shared" si="195"/>
        <v>0</v>
      </c>
      <c r="J308" s="125">
        <f t="shared" si="195"/>
        <v>0</v>
      </c>
      <c r="K308" s="125">
        <f t="shared" si="195"/>
        <v>0</v>
      </c>
      <c r="L308" s="127">
        <f>1000*L307/$E306</f>
        <v>0</v>
      </c>
      <c r="M308" s="127">
        <f t="shared" ref="M308:Q308" si="196">1000*M307/$E306</f>
        <v>0</v>
      </c>
      <c r="N308" s="127">
        <f t="shared" si="196"/>
        <v>0</v>
      </c>
      <c r="O308" s="127">
        <f t="shared" si="196"/>
        <v>0</v>
      </c>
      <c r="P308" s="127">
        <f t="shared" si="196"/>
        <v>0</v>
      </c>
      <c r="Q308" s="127">
        <f t="shared" si="196"/>
        <v>0</v>
      </c>
      <c r="R308" s="134"/>
      <c r="S308" s="120"/>
      <c r="T308" s="120"/>
      <c r="U308" s="146"/>
      <c r="V308" s="120"/>
      <c r="W308" s="146"/>
      <c r="X308" s="123"/>
    </row>
    <row r="309" spans="1:24" s="116" customFormat="1" ht="18">
      <c r="A309" s="213"/>
      <c r="B309" s="123" t="s">
        <v>16505</v>
      </c>
      <c r="C309" s="123">
        <v>379.95</v>
      </c>
      <c r="D309" s="123">
        <v>5</v>
      </c>
      <c r="E309" s="124">
        <f>(D309*C309)</f>
        <v>1899.75</v>
      </c>
      <c r="F309" s="125"/>
      <c r="G309" s="125"/>
      <c r="H309" s="125"/>
      <c r="I309" s="125"/>
      <c r="J309" s="125"/>
      <c r="K309" s="125"/>
      <c r="L309" s="125"/>
      <c r="M309" s="125"/>
      <c r="N309" s="125"/>
      <c r="O309" s="125"/>
      <c r="P309" s="125"/>
      <c r="Q309" s="123"/>
      <c r="R309" s="120">
        <v>6</v>
      </c>
      <c r="S309" s="120">
        <v>0</v>
      </c>
      <c r="T309" s="126">
        <f>S309/R309</f>
        <v>0</v>
      </c>
      <c r="U309" s="146">
        <f>AVERAGE(F311:K311)</f>
        <v>0</v>
      </c>
      <c r="V309" s="125">
        <f>STDEV(F311:K311)</f>
        <v>0</v>
      </c>
      <c r="W309" s="146">
        <f>MEDIAN(F311:K311)</f>
        <v>0</v>
      </c>
      <c r="X309" s="123"/>
    </row>
    <row r="310" spans="1:24" s="116" customFormat="1" ht="18">
      <c r="A310" s="213"/>
      <c r="B310" s="123"/>
      <c r="C310" s="123"/>
      <c r="D310" s="123"/>
      <c r="E310" s="131" t="s">
        <v>16580</v>
      </c>
      <c r="F310" s="125">
        <v>0</v>
      </c>
      <c r="G310" s="125">
        <v>0</v>
      </c>
      <c r="H310" s="125">
        <v>0</v>
      </c>
      <c r="I310" s="125">
        <v>0</v>
      </c>
      <c r="J310" s="125">
        <v>0</v>
      </c>
      <c r="K310" s="125">
        <v>0</v>
      </c>
      <c r="L310" s="127">
        <v>0</v>
      </c>
      <c r="M310" s="127">
        <v>0</v>
      </c>
      <c r="N310" s="127">
        <v>0</v>
      </c>
      <c r="O310" s="127">
        <v>0</v>
      </c>
      <c r="P310" s="127">
        <v>0</v>
      </c>
      <c r="Q310" s="128">
        <v>0</v>
      </c>
      <c r="R310" s="134"/>
      <c r="S310" s="120"/>
      <c r="T310" s="120"/>
      <c r="U310" s="146"/>
      <c r="V310" s="120"/>
      <c r="W310" s="146"/>
      <c r="X310" s="123"/>
    </row>
    <row r="311" spans="1:24" s="116" customFormat="1" ht="18">
      <c r="A311" s="213"/>
      <c r="B311" s="123"/>
      <c r="C311" s="123"/>
      <c r="D311" s="123"/>
      <c r="E311" s="135" t="s">
        <v>16581</v>
      </c>
      <c r="F311" s="125">
        <f>1000*F310/$E309</f>
        <v>0</v>
      </c>
      <c r="G311" s="125">
        <f t="shared" ref="G311:K311" si="197">1000*G310/$E309</f>
        <v>0</v>
      </c>
      <c r="H311" s="125">
        <f t="shared" si="197"/>
        <v>0</v>
      </c>
      <c r="I311" s="125">
        <f t="shared" si="197"/>
        <v>0</v>
      </c>
      <c r="J311" s="125">
        <f t="shared" si="197"/>
        <v>0</v>
      </c>
      <c r="K311" s="125">
        <f t="shared" si="197"/>
        <v>0</v>
      </c>
      <c r="L311" s="127">
        <f>1000*L310/$E309</f>
        <v>0</v>
      </c>
      <c r="M311" s="127">
        <f t="shared" ref="M311:Q311" si="198">1000*M310/$E309</f>
        <v>0</v>
      </c>
      <c r="N311" s="127">
        <f t="shared" si="198"/>
        <v>0</v>
      </c>
      <c r="O311" s="127">
        <f t="shared" si="198"/>
        <v>0</v>
      </c>
      <c r="P311" s="127">
        <f t="shared" si="198"/>
        <v>0</v>
      </c>
      <c r="Q311" s="127">
        <f t="shared" si="198"/>
        <v>0</v>
      </c>
      <c r="R311" s="134"/>
      <c r="S311" s="120"/>
      <c r="T311" s="120"/>
      <c r="U311" s="146"/>
      <c r="V311" s="120"/>
      <c r="W311" s="146"/>
      <c r="X311" s="123"/>
    </row>
    <row r="312" spans="1:24" s="116" customFormat="1" ht="18">
      <c r="A312" s="213"/>
      <c r="B312" s="123" t="s">
        <v>16506</v>
      </c>
      <c r="C312" s="123">
        <v>109.1</v>
      </c>
      <c r="D312" s="123">
        <v>5</v>
      </c>
      <c r="E312" s="124">
        <f>(D312*C312)</f>
        <v>545.5</v>
      </c>
      <c r="F312" s="125"/>
      <c r="G312" s="125"/>
      <c r="H312" s="125"/>
      <c r="I312" s="125"/>
      <c r="J312" s="125"/>
      <c r="K312" s="125"/>
      <c r="L312" s="125"/>
      <c r="M312" s="125"/>
      <c r="N312" s="125"/>
      <c r="O312" s="125"/>
      <c r="P312" s="125"/>
      <c r="Q312" s="123"/>
      <c r="R312" s="120">
        <v>6</v>
      </c>
      <c r="S312" s="120">
        <v>0</v>
      </c>
      <c r="T312" s="126">
        <f>S312/R312</f>
        <v>0</v>
      </c>
      <c r="U312" s="146">
        <f>AVERAGE(F314:K314)</f>
        <v>0</v>
      </c>
      <c r="V312" s="125">
        <f>STDEV(F314:K314)</f>
        <v>0</v>
      </c>
      <c r="W312" s="146">
        <f>MEDIAN(F314:K314)</f>
        <v>0</v>
      </c>
      <c r="X312" s="123"/>
    </row>
    <row r="313" spans="1:24" s="116" customFormat="1" ht="18">
      <c r="A313" s="213"/>
      <c r="B313" s="123"/>
      <c r="C313" s="123"/>
      <c r="D313" s="123"/>
      <c r="E313" s="131" t="s">
        <v>16580</v>
      </c>
      <c r="F313" s="125">
        <v>0</v>
      </c>
      <c r="G313" s="125">
        <v>0</v>
      </c>
      <c r="H313" s="125">
        <v>0</v>
      </c>
      <c r="I313" s="125">
        <v>0</v>
      </c>
      <c r="J313" s="125">
        <v>0</v>
      </c>
      <c r="K313" s="125">
        <v>0</v>
      </c>
      <c r="L313" s="127">
        <v>0</v>
      </c>
      <c r="M313" s="127">
        <v>0</v>
      </c>
      <c r="N313" s="127">
        <v>0</v>
      </c>
      <c r="O313" s="127">
        <v>0</v>
      </c>
      <c r="P313" s="127">
        <v>0</v>
      </c>
      <c r="Q313" s="128">
        <v>0</v>
      </c>
      <c r="R313" s="134"/>
      <c r="S313" s="120"/>
      <c r="T313" s="120"/>
      <c r="U313" s="146"/>
      <c r="V313" s="120"/>
      <c r="W313" s="146"/>
      <c r="X313" s="123"/>
    </row>
    <row r="314" spans="1:24" s="116" customFormat="1" ht="18">
      <c r="A314" s="213"/>
      <c r="B314" s="123"/>
      <c r="C314" s="123"/>
      <c r="D314" s="123"/>
      <c r="E314" s="135" t="s">
        <v>16581</v>
      </c>
      <c r="F314" s="125">
        <f>1000*F313/$E312</f>
        <v>0</v>
      </c>
      <c r="G314" s="125">
        <f t="shared" ref="G314:K314" si="199">1000*G313/$E312</f>
        <v>0</v>
      </c>
      <c r="H314" s="125">
        <f t="shared" si="199"/>
        <v>0</v>
      </c>
      <c r="I314" s="125">
        <f t="shared" si="199"/>
        <v>0</v>
      </c>
      <c r="J314" s="125">
        <f t="shared" si="199"/>
        <v>0</v>
      </c>
      <c r="K314" s="125">
        <f t="shared" si="199"/>
        <v>0</v>
      </c>
      <c r="L314" s="127">
        <f>1000*L313/$E312</f>
        <v>0</v>
      </c>
      <c r="M314" s="127">
        <f t="shared" ref="M314:Q314" si="200">1000*M313/$E312</f>
        <v>0</v>
      </c>
      <c r="N314" s="127">
        <f t="shared" si="200"/>
        <v>0</v>
      </c>
      <c r="O314" s="127">
        <f t="shared" si="200"/>
        <v>0</v>
      </c>
      <c r="P314" s="127">
        <f t="shared" si="200"/>
        <v>0</v>
      </c>
      <c r="Q314" s="127">
        <f t="shared" si="200"/>
        <v>0</v>
      </c>
      <c r="R314" s="134"/>
      <c r="S314" s="120"/>
      <c r="T314" s="120"/>
      <c r="U314" s="146"/>
      <c r="V314" s="120"/>
      <c r="W314" s="146"/>
      <c r="X314" s="123"/>
    </row>
    <row r="315" spans="1:24" s="116" customFormat="1" ht="18">
      <c r="A315" s="213"/>
      <c r="B315" s="123" t="s">
        <v>16507</v>
      </c>
      <c r="C315" s="123">
        <v>347.45</v>
      </c>
      <c r="D315" s="123">
        <v>5</v>
      </c>
      <c r="E315" s="124">
        <f>(D315*C315)</f>
        <v>1737.25</v>
      </c>
      <c r="F315" s="125"/>
      <c r="G315" s="125"/>
      <c r="H315" s="125"/>
      <c r="I315" s="125"/>
      <c r="J315" s="125"/>
      <c r="K315" s="125"/>
      <c r="L315" s="125"/>
      <c r="M315" s="125"/>
      <c r="N315" s="125"/>
      <c r="O315" s="125"/>
      <c r="P315" s="125"/>
      <c r="Q315" s="123"/>
      <c r="R315" s="120">
        <v>6</v>
      </c>
      <c r="S315" s="120">
        <v>0</v>
      </c>
      <c r="T315" s="126">
        <f>S315/R315</f>
        <v>0</v>
      </c>
      <c r="U315" s="146">
        <f>AVERAGE(F317:K317)</f>
        <v>0</v>
      </c>
      <c r="V315" s="125">
        <f>STDEV(F317:K317)</f>
        <v>0</v>
      </c>
      <c r="W315" s="146">
        <f>MEDIAN(F317:K317)</f>
        <v>0</v>
      </c>
      <c r="X315" s="123"/>
    </row>
    <row r="316" spans="1:24" s="116" customFormat="1" ht="18">
      <c r="A316" s="213"/>
      <c r="B316" s="123"/>
      <c r="C316" s="123"/>
      <c r="D316" s="123"/>
      <c r="E316" s="131" t="s">
        <v>16580</v>
      </c>
      <c r="F316" s="125">
        <v>0</v>
      </c>
      <c r="G316" s="125">
        <v>0</v>
      </c>
      <c r="H316" s="125">
        <v>0</v>
      </c>
      <c r="I316" s="125">
        <v>0</v>
      </c>
      <c r="J316" s="125">
        <v>0</v>
      </c>
      <c r="K316" s="125">
        <v>0</v>
      </c>
      <c r="L316" s="127">
        <v>0</v>
      </c>
      <c r="M316" s="127">
        <v>0</v>
      </c>
      <c r="N316" s="127">
        <v>0</v>
      </c>
      <c r="O316" s="127">
        <v>0</v>
      </c>
      <c r="P316" s="127">
        <v>0</v>
      </c>
      <c r="Q316" s="128">
        <v>0</v>
      </c>
      <c r="R316" s="134"/>
      <c r="S316" s="120"/>
      <c r="T316" s="120"/>
      <c r="U316" s="146"/>
      <c r="V316" s="120"/>
      <c r="W316" s="146"/>
      <c r="X316" s="123"/>
    </row>
    <row r="317" spans="1:24" s="116" customFormat="1" ht="18">
      <c r="A317" s="213"/>
      <c r="B317" s="123"/>
      <c r="C317" s="123"/>
      <c r="D317" s="123"/>
      <c r="E317" s="135" t="s">
        <v>16581</v>
      </c>
      <c r="F317" s="125">
        <f>1000*F316/$E315</f>
        <v>0</v>
      </c>
      <c r="G317" s="125">
        <f t="shared" ref="G317:K317" si="201">1000*G316/$E315</f>
        <v>0</v>
      </c>
      <c r="H317" s="125">
        <f t="shared" si="201"/>
        <v>0</v>
      </c>
      <c r="I317" s="125">
        <f t="shared" si="201"/>
        <v>0</v>
      </c>
      <c r="J317" s="125">
        <f t="shared" si="201"/>
        <v>0</v>
      </c>
      <c r="K317" s="125">
        <f t="shared" si="201"/>
        <v>0</v>
      </c>
      <c r="L317" s="127">
        <f>1000*L316/$E315</f>
        <v>0</v>
      </c>
      <c r="M317" s="127">
        <f t="shared" ref="M317:Q317" si="202">1000*M316/$E315</f>
        <v>0</v>
      </c>
      <c r="N317" s="127">
        <f t="shared" si="202"/>
        <v>0</v>
      </c>
      <c r="O317" s="127">
        <f t="shared" si="202"/>
        <v>0</v>
      </c>
      <c r="P317" s="127">
        <f t="shared" si="202"/>
        <v>0</v>
      </c>
      <c r="Q317" s="127">
        <f t="shared" si="202"/>
        <v>0</v>
      </c>
      <c r="R317" s="134"/>
      <c r="S317" s="120"/>
      <c r="T317" s="120"/>
      <c r="U317" s="146"/>
      <c r="V317" s="120"/>
      <c r="W317" s="146"/>
      <c r="X317" s="123"/>
    </row>
    <row r="318" spans="1:24" s="116" customFormat="1" ht="18">
      <c r="A318" s="213"/>
      <c r="B318" s="123" t="s">
        <v>16508</v>
      </c>
      <c r="C318" s="123">
        <v>187.7</v>
      </c>
      <c r="D318" s="123">
        <v>5</v>
      </c>
      <c r="E318" s="124">
        <f>(D318*C318)</f>
        <v>938.5</v>
      </c>
      <c r="F318" s="125"/>
      <c r="G318" s="125"/>
      <c r="H318" s="125"/>
      <c r="I318" s="125"/>
      <c r="J318" s="125"/>
      <c r="K318" s="125"/>
      <c r="L318" s="125"/>
      <c r="M318" s="125"/>
      <c r="N318" s="125"/>
      <c r="O318" s="125"/>
      <c r="P318" s="125"/>
      <c r="Q318" s="123"/>
      <c r="R318" s="120">
        <v>6</v>
      </c>
      <c r="S318" s="120">
        <v>0</v>
      </c>
      <c r="T318" s="126">
        <f>S318/R318</f>
        <v>0</v>
      </c>
      <c r="U318" s="146">
        <f>AVERAGE(F320:K320)</f>
        <v>0</v>
      </c>
      <c r="V318" s="125">
        <f>STDEV(F320:K320)</f>
        <v>0</v>
      </c>
      <c r="W318" s="146">
        <f>MEDIAN(F320:K320)</f>
        <v>0</v>
      </c>
      <c r="X318" s="123"/>
    </row>
    <row r="319" spans="1:24" s="116" customFormat="1" ht="18">
      <c r="A319" s="213"/>
      <c r="B319" s="123"/>
      <c r="C319" s="123"/>
      <c r="D319" s="123"/>
      <c r="E319" s="131" t="s">
        <v>16580</v>
      </c>
      <c r="F319" s="125">
        <v>0</v>
      </c>
      <c r="G319" s="125">
        <v>0</v>
      </c>
      <c r="H319" s="125">
        <v>0</v>
      </c>
      <c r="I319" s="125">
        <v>0</v>
      </c>
      <c r="J319" s="125">
        <v>0</v>
      </c>
      <c r="K319" s="125">
        <v>0</v>
      </c>
      <c r="L319" s="127">
        <v>0</v>
      </c>
      <c r="M319" s="127">
        <v>0</v>
      </c>
      <c r="N319" s="127">
        <v>0</v>
      </c>
      <c r="O319" s="127">
        <v>0</v>
      </c>
      <c r="P319" s="127">
        <v>0</v>
      </c>
      <c r="Q319" s="128">
        <v>0</v>
      </c>
      <c r="R319" s="134"/>
      <c r="S319" s="120"/>
      <c r="T319" s="120"/>
      <c r="U319" s="146"/>
      <c r="V319" s="120"/>
      <c r="W319" s="146"/>
      <c r="X319" s="123"/>
    </row>
    <row r="320" spans="1:24" s="116" customFormat="1" ht="18">
      <c r="A320" s="213"/>
      <c r="B320" s="123"/>
      <c r="C320" s="123"/>
      <c r="D320" s="123"/>
      <c r="E320" s="135" t="s">
        <v>16581</v>
      </c>
      <c r="F320" s="125">
        <f>1000*F319/$E318</f>
        <v>0</v>
      </c>
      <c r="G320" s="125">
        <f t="shared" ref="G320:K320" si="203">1000*G319/$E318</f>
        <v>0</v>
      </c>
      <c r="H320" s="125">
        <f t="shared" si="203"/>
        <v>0</v>
      </c>
      <c r="I320" s="125">
        <f t="shared" si="203"/>
        <v>0</v>
      </c>
      <c r="J320" s="125">
        <f t="shared" si="203"/>
        <v>0</v>
      </c>
      <c r="K320" s="125">
        <f t="shared" si="203"/>
        <v>0</v>
      </c>
      <c r="L320" s="127">
        <f>1000*L319/$E318</f>
        <v>0</v>
      </c>
      <c r="M320" s="127">
        <f t="shared" ref="M320:Q320" si="204">1000*M319/$E318</f>
        <v>0</v>
      </c>
      <c r="N320" s="127">
        <f t="shared" si="204"/>
        <v>0</v>
      </c>
      <c r="O320" s="127">
        <f t="shared" si="204"/>
        <v>0</v>
      </c>
      <c r="P320" s="127">
        <f t="shared" si="204"/>
        <v>0</v>
      </c>
      <c r="Q320" s="127">
        <f t="shared" si="204"/>
        <v>0</v>
      </c>
      <c r="R320" s="134"/>
      <c r="S320" s="120"/>
      <c r="T320" s="120"/>
      <c r="U320" s="146"/>
      <c r="V320" s="120"/>
      <c r="W320" s="146"/>
      <c r="X320" s="123"/>
    </row>
    <row r="321" spans="1:24" s="116" customFormat="1" ht="18">
      <c r="A321" s="213"/>
      <c r="B321" s="123" t="s">
        <v>16585</v>
      </c>
      <c r="C321" s="123">
        <v>462.75</v>
      </c>
      <c r="D321" s="123">
        <v>5</v>
      </c>
      <c r="E321" s="124">
        <f>(D321*C321)</f>
        <v>2313.75</v>
      </c>
      <c r="F321" s="125"/>
      <c r="G321" s="125"/>
      <c r="H321" s="125"/>
      <c r="I321" s="125"/>
      <c r="J321" s="125"/>
      <c r="K321" s="125"/>
      <c r="L321" s="125"/>
      <c r="M321" s="125"/>
      <c r="N321" s="125"/>
      <c r="O321" s="125"/>
      <c r="P321" s="125"/>
      <c r="Q321" s="123"/>
      <c r="R321" s="120">
        <v>6</v>
      </c>
      <c r="S321" s="120">
        <v>0</v>
      </c>
      <c r="T321" s="126">
        <f>S321/R321</f>
        <v>0</v>
      </c>
      <c r="U321" s="146">
        <f>AVERAGE(F323:K323)</f>
        <v>0</v>
      </c>
      <c r="V321" s="125">
        <f>STDEV(F323:K323)</f>
        <v>0</v>
      </c>
      <c r="W321" s="146">
        <f>MEDIAN(F323:K323)</f>
        <v>0</v>
      </c>
      <c r="X321" s="123"/>
    </row>
    <row r="322" spans="1:24" s="116" customFormat="1" ht="18">
      <c r="A322" s="213"/>
      <c r="B322" s="123"/>
      <c r="C322" s="123"/>
      <c r="D322" s="123"/>
      <c r="E322" s="131" t="s">
        <v>16580</v>
      </c>
      <c r="F322" s="125">
        <v>0</v>
      </c>
      <c r="G322" s="125">
        <v>0</v>
      </c>
      <c r="H322" s="125">
        <v>0</v>
      </c>
      <c r="I322" s="125">
        <v>0</v>
      </c>
      <c r="J322" s="125">
        <v>0</v>
      </c>
      <c r="K322" s="125">
        <v>0</v>
      </c>
      <c r="L322" s="127">
        <v>0</v>
      </c>
      <c r="M322" s="127">
        <v>0</v>
      </c>
      <c r="N322" s="127">
        <v>0</v>
      </c>
      <c r="O322" s="127">
        <v>0</v>
      </c>
      <c r="P322" s="127">
        <v>0</v>
      </c>
      <c r="Q322" s="128">
        <v>0</v>
      </c>
      <c r="R322" s="134"/>
      <c r="S322" s="120"/>
      <c r="T322" s="120"/>
      <c r="U322" s="146"/>
      <c r="V322" s="120"/>
      <c r="W322" s="146"/>
      <c r="X322" s="123"/>
    </row>
    <row r="323" spans="1:24" s="116" customFormat="1" ht="18">
      <c r="A323" s="214"/>
      <c r="B323" s="123"/>
      <c r="C323" s="123"/>
      <c r="D323" s="123"/>
      <c r="E323" s="135" t="s">
        <v>16581</v>
      </c>
      <c r="F323" s="125">
        <f>1000*F322/$E321</f>
        <v>0</v>
      </c>
      <c r="G323" s="125">
        <f t="shared" ref="G323:K323" si="205">1000*G322/$E321</f>
        <v>0</v>
      </c>
      <c r="H323" s="125">
        <f t="shared" si="205"/>
        <v>0</v>
      </c>
      <c r="I323" s="125">
        <f t="shared" si="205"/>
        <v>0</v>
      </c>
      <c r="J323" s="125">
        <f t="shared" si="205"/>
        <v>0</v>
      </c>
      <c r="K323" s="125">
        <f t="shared" si="205"/>
        <v>0</v>
      </c>
      <c r="L323" s="127">
        <f>1000*L322/$E321</f>
        <v>0</v>
      </c>
      <c r="M323" s="127">
        <f t="shared" ref="M323:Q323" si="206">1000*M322/$E321</f>
        <v>0</v>
      </c>
      <c r="N323" s="127">
        <f t="shared" si="206"/>
        <v>0</v>
      </c>
      <c r="O323" s="127">
        <f t="shared" si="206"/>
        <v>0</v>
      </c>
      <c r="P323" s="127">
        <f t="shared" si="206"/>
        <v>0</v>
      </c>
      <c r="Q323" s="127">
        <f t="shared" si="206"/>
        <v>0</v>
      </c>
      <c r="R323" s="134"/>
      <c r="S323" s="120"/>
      <c r="T323" s="120"/>
      <c r="U323" s="146"/>
      <c r="V323" s="120"/>
      <c r="W323" s="146"/>
      <c r="X323" s="123"/>
    </row>
    <row r="324" spans="1:24" s="217" customFormat="1" ht="18">
      <c r="A324" s="215"/>
      <c r="B324" s="216"/>
      <c r="C324" s="216"/>
      <c r="D324" s="216"/>
      <c r="E324" s="216"/>
      <c r="F324" s="216"/>
      <c r="G324" s="216"/>
      <c r="H324" s="216"/>
      <c r="I324" s="216"/>
      <c r="J324" s="216"/>
      <c r="K324" s="216"/>
      <c r="L324" s="216"/>
      <c r="M324" s="216"/>
      <c r="N324" s="216"/>
      <c r="O324" s="216"/>
      <c r="P324" s="216"/>
      <c r="Q324" s="216"/>
      <c r="R324" s="216"/>
      <c r="S324" s="216"/>
      <c r="T324" s="216"/>
      <c r="U324" s="216"/>
      <c r="V324" s="216"/>
      <c r="W324" s="216"/>
      <c r="X324" s="216"/>
    </row>
    <row r="325" spans="1:24" s="116" customFormat="1" ht="61.5" customHeight="1">
      <c r="A325" s="212" t="s">
        <v>16477</v>
      </c>
      <c r="B325" s="123" t="s">
        <v>16586</v>
      </c>
      <c r="C325" s="123">
        <v>577.9</v>
      </c>
      <c r="D325" s="123">
        <v>5</v>
      </c>
      <c r="E325" s="124">
        <f>(D325*C325)</f>
        <v>2889.5</v>
      </c>
      <c r="F325" s="125"/>
      <c r="G325" s="125"/>
      <c r="H325" s="125"/>
      <c r="I325" s="125"/>
      <c r="J325" s="125"/>
      <c r="K325" s="125"/>
      <c r="L325" s="125"/>
      <c r="M325" s="125"/>
      <c r="N325" s="125"/>
      <c r="O325" s="125"/>
      <c r="P325" s="125"/>
      <c r="Q325" s="123"/>
      <c r="R325" s="120">
        <v>6</v>
      </c>
      <c r="S325" s="120">
        <v>0</v>
      </c>
      <c r="T325" s="126">
        <f>S325/R325</f>
        <v>0</v>
      </c>
      <c r="U325" s="146">
        <f>AVERAGE(F327:K327)</f>
        <v>0</v>
      </c>
      <c r="V325" s="125">
        <f>STDEV(F327:K327)</f>
        <v>0</v>
      </c>
      <c r="W325" s="146">
        <f>MEDIAN(F327:K327)</f>
        <v>0</v>
      </c>
      <c r="X325" s="123"/>
    </row>
    <row r="326" spans="1:24" s="116" customFormat="1" ht="18">
      <c r="A326" s="213"/>
      <c r="B326" s="123"/>
      <c r="C326" s="123"/>
      <c r="D326" s="123"/>
      <c r="E326" s="131" t="s">
        <v>16580</v>
      </c>
      <c r="F326" s="125">
        <v>0</v>
      </c>
      <c r="G326" s="125">
        <v>0</v>
      </c>
      <c r="H326" s="125">
        <v>0</v>
      </c>
      <c r="I326" s="125">
        <v>0</v>
      </c>
      <c r="J326" s="125">
        <v>0</v>
      </c>
      <c r="K326" s="125">
        <v>0</v>
      </c>
      <c r="L326" s="127">
        <v>0</v>
      </c>
      <c r="M326" s="127">
        <v>0</v>
      </c>
      <c r="N326" s="127">
        <v>0</v>
      </c>
      <c r="O326" s="127">
        <v>0</v>
      </c>
      <c r="P326" s="127">
        <v>0</v>
      </c>
      <c r="Q326" s="128">
        <v>0</v>
      </c>
      <c r="R326" s="134"/>
      <c r="S326" s="120"/>
      <c r="T326" s="120"/>
      <c r="U326" s="146"/>
      <c r="V326" s="120"/>
      <c r="W326" s="146"/>
      <c r="X326" s="123"/>
    </row>
    <row r="327" spans="1:24" s="116" customFormat="1" ht="18">
      <c r="A327" s="213"/>
      <c r="B327" s="123"/>
      <c r="C327" s="123"/>
      <c r="D327" s="123"/>
      <c r="E327" s="135" t="s">
        <v>16581</v>
      </c>
      <c r="F327" s="125">
        <f>1000*F326/$E325</f>
        <v>0</v>
      </c>
      <c r="G327" s="125">
        <f t="shared" ref="G327:K327" si="207">1000*G326/$E325</f>
        <v>0</v>
      </c>
      <c r="H327" s="125">
        <f t="shared" si="207"/>
        <v>0</v>
      </c>
      <c r="I327" s="125">
        <f t="shared" si="207"/>
        <v>0</v>
      </c>
      <c r="J327" s="125">
        <f t="shared" si="207"/>
        <v>0</v>
      </c>
      <c r="K327" s="125">
        <f t="shared" si="207"/>
        <v>0</v>
      </c>
      <c r="L327" s="127">
        <f>1000*L326/$E325</f>
        <v>0</v>
      </c>
      <c r="M327" s="127">
        <f t="shared" ref="M327:Q327" si="208">1000*M326/$E325</f>
        <v>0</v>
      </c>
      <c r="N327" s="127">
        <f t="shared" si="208"/>
        <v>0</v>
      </c>
      <c r="O327" s="127">
        <f t="shared" si="208"/>
        <v>0</v>
      </c>
      <c r="P327" s="127">
        <f t="shared" si="208"/>
        <v>0</v>
      </c>
      <c r="Q327" s="127">
        <f t="shared" si="208"/>
        <v>0</v>
      </c>
      <c r="R327" s="134"/>
      <c r="S327" s="120"/>
      <c r="T327" s="120"/>
      <c r="U327" s="146"/>
      <c r="V327" s="120"/>
      <c r="W327" s="146"/>
      <c r="X327" s="123"/>
    </row>
    <row r="328" spans="1:24" s="116" customFormat="1" ht="18">
      <c r="A328" s="213"/>
      <c r="B328" s="123" t="s">
        <v>16511</v>
      </c>
      <c r="C328" s="123">
        <v>177</v>
      </c>
      <c r="D328" s="123">
        <v>5</v>
      </c>
      <c r="E328" s="124">
        <f>(D328*C328)</f>
        <v>885</v>
      </c>
      <c r="F328" s="125"/>
      <c r="G328" s="125"/>
      <c r="H328" s="125"/>
      <c r="I328" s="125"/>
      <c r="J328" s="125"/>
      <c r="K328" s="125"/>
      <c r="L328" s="125"/>
      <c r="M328" s="125"/>
      <c r="N328" s="125"/>
      <c r="O328" s="125"/>
      <c r="P328" s="125"/>
      <c r="Q328" s="123"/>
      <c r="R328" s="120">
        <v>6</v>
      </c>
      <c r="S328" s="120">
        <v>0</v>
      </c>
      <c r="T328" s="126">
        <f>S328/R328</f>
        <v>0</v>
      </c>
      <c r="U328" s="146">
        <f>AVERAGE(F330:K330)</f>
        <v>0</v>
      </c>
      <c r="V328" s="125">
        <f>STDEV(F330:K330)</f>
        <v>0</v>
      </c>
      <c r="W328" s="146">
        <f>MEDIAN(F330:K330)</f>
        <v>0</v>
      </c>
      <c r="X328" s="123"/>
    </row>
    <row r="329" spans="1:24" s="116" customFormat="1" ht="18">
      <c r="A329" s="213"/>
      <c r="B329" s="123"/>
      <c r="C329" s="123"/>
      <c r="D329" s="123"/>
      <c r="E329" s="131" t="s">
        <v>16580</v>
      </c>
      <c r="F329" s="125">
        <v>0</v>
      </c>
      <c r="G329" s="125">
        <v>0</v>
      </c>
      <c r="H329" s="125">
        <v>0</v>
      </c>
      <c r="I329" s="125">
        <v>0</v>
      </c>
      <c r="J329" s="125">
        <v>0</v>
      </c>
      <c r="K329" s="125">
        <v>0</v>
      </c>
      <c r="L329" s="127">
        <v>0</v>
      </c>
      <c r="M329" s="127">
        <v>0</v>
      </c>
      <c r="N329" s="127">
        <v>0</v>
      </c>
      <c r="O329" s="127">
        <v>0</v>
      </c>
      <c r="P329" s="127">
        <v>0</v>
      </c>
      <c r="Q329" s="128">
        <v>0</v>
      </c>
      <c r="R329" s="134"/>
      <c r="S329" s="120"/>
      <c r="T329" s="120"/>
      <c r="U329" s="146"/>
      <c r="V329" s="120"/>
      <c r="W329" s="146"/>
      <c r="X329" s="123"/>
    </row>
    <row r="330" spans="1:24" s="116" customFormat="1" ht="18">
      <c r="A330" s="213"/>
      <c r="B330" s="123"/>
      <c r="C330" s="123"/>
      <c r="D330" s="123"/>
      <c r="E330" s="135" t="s">
        <v>16581</v>
      </c>
      <c r="F330" s="125">
        <f>1000*F329/$E328</f>
        <v>0</v>
      </c>
      <c r="G330" s="125">
        <f t="shared" ref="G330:K330" si="209">1000*G329/$E328</f>
        <v>0</v>
      </c>
      <c r="H330" s="125">
        <f t="shared" si="209"/>
        <v>0</v>
      </c>
      <c r="I330" s="125">
        <f t="shared" si="209"/>
        <v>0</v>
      </c>
      <c r="J330" s="125">
        <f t="shared" si="209"/>
        <v>0</v>
      </c>
      <c r="K330" s="125">
        <f t="shared" si="209"/>
        <v>0</v>
      </c>
      <c r="L330" s="127">
        <f>1000*L329/$E328</f>
        <v>0</v>
      </c>
      <c r="M330" s="127">
        <f t="shared" ref="M330:Q330" si="210">1000*M329/$E328</f>
        <v>0</v>
      </c>
      <c r="N330" s="127">
        <f t="shared" si="210"/>
        <v>0</v>
      </c>
      <c r="O330" s="127">
        <f t="shared" si="210"/>
        <v>0</v>
      </c>
      <c r="P330" s="127">
        <f t="shared" si="210"/>
        <v>0</v>
      </c>
      <c r="Q330" s="127">
        <f t="shared" si="210"/>
        <v>0</v>
      </c>
      <c r="R330" s="134"/>
      <c r="S330" s="120"/>
      <c r="T330" s="120"/>
      <c r="U330" s="146"/>
      <c r="V330" s="120"/>
      <c r="W330" s="146"/>
      <c r="X330" s="123"/>
    </row>
    <row r="331" spans="1:24" s="116" customFormat="1" ht="18">
      <c r="A331" s="213"/>
      <c r="B331" s="123" t="s">
        <v>16512</v>
      </c>
      <c r="C331" s="123">
        <v>479.35</v>
      </c>
      <c r="D331" s="123">
        <v>5</v>
      </c>
      <c r="E331" s="124">
        <f>(D331*C331)</f>
        <v>2396.75</v>
      </c>
      <c r="F331" s="125"/>
      <c r="G331" s="125"/>
      <c r="H331" s="125"/>
      <c r="I331" s="125"/>
      <c r="J331" s="125"/>
      <c r="K331" s="125"/>
      <c r="L331" s="125"/>
      <c r="M331" s="125"/>
      <c r="N331" s="125"/>
      <c r="O331" s="125"/>
      <c r="P331" s="125"/>
      <c r="Q331" s="123"/>
      <c r="R331" s="120">
        <v>6</v>
      </c>
      <c r="S331" s="120">
        <v>0</v>
      </c>
      <c r="T331" s="126">
        <f>S331/R331</f>
        <v>0</v>
      </c>
      <c r="U331" s="146">
        <f>AVERAGE(F333:K333)</f>
        <v>0</v>
      </c>
      <c r="V331" s="125">
        <f>STDEV(F333:K333)</f>
        <v>0</v>
      </c>
      <c r="W331" s="146">
        <f>MEDIAN(F333:K333)</f>
        <v>0</v>
      </c>
      <c r="X331" s="123"/>
    </row>
    <row r="332" spans="1:24" s="116" customFormat="1" ht="18">
      <c r="A332" s="213"/>
      <c r="B332" s="123"/>
      <c r="C332" s="123"/>
      <c r="D332" s="123"/>
      <c r="E332" s="131" t="s">
        <v>16580</v>
      </c>
      <c r="F332" s="125">
        <v>0</v>
      </c>
      <c r="G332" s="125">
        <v>0</v>
      </c>
      <c r="H332" s="125">
        <v>0</v>
      </c>
      <c r="I332" s="125">
        <v>0</v>
      </c>
      <c r="J332" s="125">
        <v>0</v>
      </c>
      <c r="K332" s="125">
        <v>0</v>
      </c>
      <c r="L332" s="127">
        <v>0</v>
      </c>
      <c r="M332" s="127">
        <v>0</v>
      </c>
      <c r="N332" s="127">
        <v>0</v>
      </c>
      <c r="O332" s="127">
        <v>0</v>
      </c>
      <c r="P332" s="127">
        <v>0</v>
      </c>
      <c r="Q332" s="128">
        <v>0</v>
      </c>
      <c r="R332" s="134"/>
      <c r="S332" s="120"/>
      <c r="T332" s="120"/>
      <c r="U332" s="146"/>
      <c r="V332" s="120"/>
      <c r="W332" s="146"/>
      <c r="X332" s="123"/>
    </row>
    <row r="333" spans="1:24" s="116" customFormat="1" ht="18">
      <c r="A333" s="213"/>
      <c r="B333" s="123"/>
      <c r="C333" s="123"/>
      <c r="D333" s="123"/>
      <c r="E333" s="135" t="s">
        <v>16581</v>
      </c>
      <c r="F333" s="125">
        <f>1000*F332/$E331</f>
        <v>0</v>
      </c>
      <c r="G333" s="125">
        <f t="shared" ref="G333:K333" si="211">1000*G332/$E331</f>
        <v>0</v>
      </c>
      <c r="H333" s="125">
        <f t="shared" si="211"/>
        <v>0</v>
      </c>
      <c r="I333" s="125">
        <f t="shared" si="211"/>
        <v>0</v>
      </c>
      <c r="J333" s="125">
        <f t="shared" si="211"/>
        <v>0</v>
      </c>
      <c r="K333" s="125">
        <f t="shared" si="211"/>
        <v>0</v>
      </c>
      <c r="L333" s="127">
        <f>1000*L332/$E331</f>
        <v>0</v>
      </c>
      <c r="M333" s="127">
        <f t="shared" ref="M333:Q333" si="212">1000*M332/$E331</f>
        <v>0</v>
      </c>
      <c r="N333" s="127">
        <f t="shared" si="212"/>
        <v>0</v>
      </c>
      <c r="O333" s="127">
        <f t="shared" si="212"/>
        <v>0</v>
      </c>
      <c r="P333" s="127">
        <f t="shared" si="212"/>
        <v>0</v>
      </c>
      <c r="Q333" s="127">
        <f t="shared" si="212"/>
        <v>0</v>
      </c>
      <c r="R333" s="134"/>
      <c r="S333" s="120"/>
      <c r="T333" s="120"/>
      <c r="U333" s="146"/>
      <c r="V333" s="120"/>
      <c r="W333" s="146"/>
      <c r="X333" s="123"/>
    </row>
    <row r="334" spans="1:24" s="116" customFormat="1" ht="18">
      <c r="A334" s="213"/>
      <c r="B334" s="123" t="s">
        <v>16587</v>
      </c>
      <c r="C334" s="123">
        <v>64.650000000000006</v>
      </c>
      <c r="D334" s="123">
        <v>5</v>
      </c>
      <c r="E334" s="124">
        <f>(D334*C334)</f>
        <v>323.25</v>
      </c>
      <c r="F334" s="125"/>
      <c r="G334" s="125"/>
      <c r="H334" s="125"/>
      <c r="I334" s="125"/>
      <c r="J334" s="125"/>
      <c r="K334" s="125"/>
      <c r="L334" s="125"/>
      <c r="M334" s="125"/>
      <c r="N334" s="125"/>
      <c r="O334" s="125"/>
      <c r="P334" s="125"/>
      <c r="Q334" s="123"/>
      <c r="R334" s="120">
        <v>6</v>
      </c>
      <c r="S334" s="120">
        <v>0</v>
      </c>
      <c r="T334" s="126">
        <f>S334/R334</f>
        <v>0</v>
      </c>
      <c r="U334" s="146">
        <f>AVERAGE(F336:K336)</f>
        <v>0</v>
      </c>
      <c r="V334" s="125">
        <f>STDEV(F336:K336)</f>
        <v>0</v>
      </c>
      <c r="W334" s="146">
        <f>MEDIAN(F336:K336)</f>
        <v>0</v>
      </c>
      <c r="X334" s="123"/>
    </row>
    <row r="335" spans="1:24" s="116" customFormat="1" ht="18">
      <c r="A335" s="213"/>
      <c r="B335" s="123"/>
      <c r="C335" s="123"/>
      <c r="D335" s="123"/>
      <c r="E335" s="131" t="s">
        <v>16580</v>
      </c>
      <c r="F335" s="125">
        <v>0</v>
      </c>
      <c r="G335" s="125">
        <v>0</v>
      </c>
      <c r="H335" s="125">
        <v>0</v>
      </c>
      <c r="I335" s="125">
        <v>0</v>
      </c>
      <c r="J335" s="125">
        <v>0</v>
      </c>
      <c r="K335" s="125">
        <v>0</v>
      </c>
      <c r="L335" s="127">
        <v>0</v>
      </c>
      <c r="M335" s="127">
        <v>0</v>
      </c>
      <c r="N335" s="127">
        <v>0</v>
      </c>
      <c r="O335" s="127">
        <v>0</v>
      </c>
      <c r="P335" s="127">
        <v>0</v>
      </c>
      <c r="Q335" s="128">
        <v>0</v>
      </c>
      <c r="R335" s="134"/>
      <c r="S335" s="120"/>
      <c r="T335" s="120"/>
      <c r="U335" s="146"/>
      <c r="V335" s="120"/>
      <c r="W335" s="146"/>
      <c r="X335" s="123"/>
    </row>
    <row r="336" spans="1:24" s="116" customFormat="1" ht="18">
      <c r="A336" s="213"/>
      <c r="B336" s="123"/>
      <c r="C336" s="123"/>
      <c r="D336" s="123"/>
      <c r="E336" s="135" t="s">
        <v>16581</v>
      </c>
      <c r="F336" s="125">
        <f>1000*F335/$E334</f>
        <v>0</v>
      </c>
      <c r="G336" s="125">
        <f t="shared" ref="G336:K336" si="213">1000*G335/$E334</f>
        <v>0</v>
      </c>
      <c r="H336" s="125">
        <f t="shared" si="213"/>
        <v>0</v>
      </c>
      <c r="I336" s="125">
        <f t="shared" si="213"/>
        <v>0</v>
      </c>
      <c r="J336" s="125">
        <f t="shared" si="213"/>
        <v>0</v>
      </c>
      <c r="K336" s="125">
        <f t="shared" si="213"/>
        <v>0</v>
      </c>
      <c r="L336" s="127">
        <f>1000*L335/$E334</f>
        <v>0</v>
      </c>
      <c r="M336" s="127">
        <f t="shared" ref="M336:Q336" si="214">1000*M335/$E334</f>
        <v>0</v>
      </c>
      <c r="N336" s="127">
        <f t="shared" si="214"/>
        <v>0</v>
      </c>
      <c r="O336" s="127">
        <f t="shared" si="214"/>
        <v>0</v>
      </c>
      <c r="P336" s="127">
        <f t="shared" si="214"/>
        <v>0</v>
      </c>
      <c r="Q336" s="127">
        <f t="shared" si="214"/>
        <v>0</v>
      </c>
      <c r="R336" s="134"/>
      <c r="S336" s="120"/>
      <c r="T336" s="120"/>
      <c r="U336" s="146"/>
      <c r="V336" s="120"/>
      <c r="W336" s="146"/>
      <c r="X336" s="123"/>
    </row>
    <row r="337" spans="1:24" s="116" customFormat="1" ht="18">
      <c r="A337" s="213"/>
      <c r="B337" s="123" t="s">
        <v>16588</v>
      </c>
      <c r="C337" s="123">
        <v>216.8</v>
      </c>
      <c r="D337" s="123">
        <v>5</v>
      </c>
      <c r="E337" s="124">
        <f>(D337*C337)</f>
        <v>1084</v>
      </c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  <c r="Q337" s="123"/>
      <c r="R337" s="120">
        <v>6</v>
      </c>
      <c r="S337" s="120">
        <v>0</v>
      </c>
      <c r="T337" s="126">
        <f>S337/R337</f>
        <v>0</v>
      </c>
      <c r="U337" s="146">
        <f>AVERAGE(F339:K339)</f>
        <v>0</v>
      </c>
      <c r="V337" s="125">
        <f>STDEV(F339:K339)</f>
        <v>0</v>
      </c>
      <c r="W337" s="146">
        <f>MEDIAN(F339:K339)</f>
        <v>0</v>
      </c>
      <c r="X337" s="123"/>
    </row>
    <row r="338" spans="1:24" s="116" customFormat="1" ht="18">
      <c r="A338" s="213"/>
      <c r="B338" s="123"/>
      <c r="C338" s="123"/>
      <c r="D338" s="123"/>
      <c r="E338" s="131" t="s">
        <v>16580</v>
      </c>
      <c r="F338" s="125">
        <v>0</v>
      </c>
      <c r="G338" s="125">
        <v>0</v>
      </c>
      <c r="H338" s="125">
        <v>0</v>
      </c>
      <c r="I338" s="125">
        <v>0</v>
      </c>
      <c r="J338" s="125">
        <v>0</v>
      </c>
      <c r="K338" s="125">
        <v>0</v>
      </c>
      <c r="L338" s="127">
        <v>0</v>
      </c>
      <c r="M338" s="127">
        <v>0</v>
      </c>
      <c r="N338" s="127">
        <v>0</v>
      </c>
      <c r="O338" s="127">
        <v>0</v>
      </c>
      <c r="P338" s="127">
        <v>0</v>
      </c>
      <c r="Q338" s="128">
        <v>0</v>
      </c>
      <c r="R338" s="134"/>
      <c r="S338" s="120"/>
      <c r="T338" s="120"/>
      <c r="U338" s="146"/>
      <c r="V338" s="120"/>
      <c r="W338" s="146"/>
      <c r="X338" s="123"/>
    </row>
    <row r="339" spans="1:24" s="116" customFormat="1" ht="18">
      <c r="A339" s="213"/>
      <c r="B339" s="123"/>
      <c r="C339" s="123"/>
      <c r="D339" s="123"/>
      <c r="E339" s="135" t="s">
        <v>16581</v>
      </c>
      <c r="F339" s="125">
        <f>1000*F338/$E337</f>
        <v>0</v>
      </c>
      <c r="G339" s="125">
        <f t="shared" ref="G339:K339" si="215">1000*G338/$E337</f>
        <v>0</v>
      </c>
      <c r="H339" s="125">
        <f t="shared" si="215"/>
        <v>0</v>
      </c>
      <c r="I339" s="125">
        <f t="shared" si="215"/>
        <v>0</v>
      </c>
      <c r="J339" s="125">
        <f t="shared" si="215"/>
        <v>0</v>
      </c>
      <c r="K339" s="125">
        <f t="shared" si="215"/>
        <v>0</v>
      </c>
      <c r="L339" s="127">
        <f>1000*L338/$E337</f>
        <v>0</v>
      </c>
      <c r="M339" s="127">
        <f t="shared" ref="M339:Q339" si="216">1000*M338/$E337</f>
        <v>0</v>
      </c>
      <c r="N339" s="127">
        <f t="shared" si="216"/>
        <v>0</v>
      </c>
      <c r="O339" s="127">
        <f t="shared" si="216"/>
        <v>0</v>
      </c>
      <c r="P339" s="127">
        <f t="shared" si="216"/>
        <v>0</v>
      </c>
      <c r="Q339" s="127">
        <f t="shared" si="216"/>
        <v>0</v>
      </c>
      <c r="R339" s="134"/>
      <c r="S339" s="120"/>
      <c r="T339" s="120"/>
      <c r="U339" s="146"/>
      <c r="V339" s="120"/>
      <c r="W339" s="146"/>
      <c r="X339" s="123"/>
    </row>
    <row r="340" spans="1:24" s="116" customFormat="1" ht="18">
      <c r="A340" s="213"/>
      <c r="B340" s="123" t="s">
        <v>16589</v>
      </c>
      <c r="C340" s="123">
        <v>25.2</v>
      </c>
      <c r="D340" s="123">
        <v>5</v>
      </c>
      <c r="E340" s="124">
        <f>(D340*C340)</f>
        <v>126</v>
      </c>
      <c r="F340" s="125"/>
      <c r="G340" s="125"/>
      <c r="H340" s="125"/>
      <c r="I340" s="125"/>
      <c r="J340" s="125"/>
      <c r="K340" s="125"/>
      <c r="L340" s="125"/>
      <c r="M340" s="125"/>
      <c r="N340" s="125"/>
      <c r="O340" s="125"/>
      <c r="P340" s="125"/>
      <c r="Q340" s="123"/>
      <c r="R340" s="120">
        <v>6</v>
      </c>
      <c r="S340" s="120">
        <v>0</v>
      </c>
      <c r="T340" s="126">
        <f>S340/R340</f>
        <v>0</v>
      </c>
      <c r="U340" s="146">
        <f>AVERAGE(F342:K342)</f>
        <v>0</v>
      </c>
      <c r="V340" s="125">
        <f>STDEV(F342:K342)</f>
        <v>0</v>
      </c>
      <c r="W340" s="146">
        <f>MEDIAN(F342:K342)</f>
        <v>0</v>
      </c>
      <c r="X340" s="123"/>
    </row>
    <row r="341" spans="1:24" s="116" customFormat="1" ht="18">
      <c r="A341" s="213"/>
      <c r="B341" s="123"/>
      <c r="C341" s="123"/>
      <c r="D341" s="123"/>
      <c r="E341" s="131" t="s">
        <v>16580</v>
      </c>
      <c r="F341" s="125">
        <v>0</v>
      </c>
      <c r="G341" s="125">
        <v>0</v>
      </c>
      <c r="H341" s="125">
        <v>0</v>
      </c>
      <c r="I341" s="125">
        <v>0</v>
      </c>
      <c r="J341" s="125">
        <v>0</v>
      </c>
      <c r="K341" s="125">
        <v>0</v>
      </c>
      <c r="L341" s="127">
        <v>0</v>
      </c>
      <c r="M341" s="127">
        <v>0</v>
      </c>
      <c r="N341" s="127">
        <v>0</v>
      </c>
      <c r="O341" s="127">
        <v>0</v>
      </c>
      <c r="P341" s="127">
        <v>0</v>
      </c>
      <c r="Q341" s="128">
        <v>0</v>
      </c>
      <c r="R341" s="134"/>
      <c r="S341" s="120"/>
      <c r="T341" s="120"/>
      <c r="U341" s="146"/>
      <c r="V341" s="120"/>
      <c r="W341" s="146"/>
      <c r="X341" s="123"/>
    </row>
    <row r="342" spans="1:24" s="116" customFormat="1" ht="18">
      <c r="A342" s="213"/>
      <c r="B342" s="123"/>
      <c r="C342" s="123"/>
      <c r="D342" s="123"/>
      <c r="E342" s="135" t="s">
        <v>16581</v>
      </c>
      <c r="F342" s="125">
        <f>1000*F341/$E340</f>
        <v>0</v>
      </c>
      <c r="G342" s="125">
        <f t="shared" ref="G342:K342" si="217">1000*G341/$E340</f>
        <v>0</v>
      </c>
      <c r="H342" s="125">
        <f t="shared" si="217"/>
        <v>0</v>
      </c>
      <c r="I342" s="125">
        <f t="shared" si="217"/>
        <v>0</v>
      </c>
      <c r="J342" s="125">
        <f t="shared" si="217"/>
        <v>0</v>
      </c>
      <c r="K342" s="125">
        <f t="shared" si="217"/>
        <v>0</v>
      </c>
      <c r="L342" s="127">
        <f>1000*L341/$E340</f>
        <v>0</v>
      </c>
      <c r="M342" s="127">
        <f t="shared" ref="M342:Q342" si="218">1000*M341/$E340</f>
        <v>0</v>
      </c>
      <c r="N342" s="127">
        <f t="shared" si="218"/>
        <v>0</v>
      </c>
      <c r="O342" s="127">
        <f t="shared" si="218"/>
        <v>0</v>
      </c>
      <c r="P342" s="127">
        <f t="shared" si="218"/>
        <v>0</v>
      </c>
      <c r="Q342" s="127">
        <f t="shared" si="218"/>
        <v>0</v>
      </c>
      <c r="R342" s="134"/>
      <c r="S342" s="120"/>
      <c r="T342" s="120"/>
      <c r="U342" s="146"/>
      <c r="V342" s="120"/>
      <c r="W342" s="146"/>
      <c r="X342" s="123"/>
    </row>
    <row r="343" spans="1:24" s="116" customFormat="1" ht="18">
      <c r="A343" s="213"/>
      <c r="B343" s="123" t="s">
        <v>16590</v>
      </c>
      <c r="C343" s="123">
        <v>26.75</v>
      </c>
      <c r="D343" s="123">
        <v>5</v>
      </c>
      <c r="E343" s="124">
        <f>(D343*C343)</f>
        <v>133.75</v>
      </c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  <c r="Q343" s="123"/>
      <c r="R343" s="120">
        <v>6</v>
      </c>
      <c r="S343" s="120">
        <v>0</v>
      </c>
      <c r="T343" s="126">
        <f>S343/R343</f>
        <v>0</v>
      </c>
      <c r="U343" s="146">
        <f>AVERAGE(F345:K345)</f>
        <v>0</v>
      </c>
      <c r="V343" s="125">
        <f>STDEV(F345:K345)</f>
        <v>0</v>
      </c>
      <c r="W343" s="146">
        <f>MEDIAN(F345:K345)</f>
        <v>0</v>
      </c>
      <c r="X343" s="123"/>
    </row>
    <row r="344" spans="1:24" s="116" customFormat="1" ht="18">
      <c r="A344" s="213"/>
      <c r="B344" s="123"/>
      <c r="C344" s="123"/>
      <c r="D344" s="123"/>
      <c r="E344" s="131" t="s">
        <v>16580</v>
      </c>
      <c r="F344" s="125">
        <v>0</v>
      </c>
      <c r="G344" s="125">
        <v>0</v>
      </c>
      <c r="H344" s="125">
        <v>0</v>
      </c>
      <c r="I344" s="125">
        <v>0</v>
      </c>
      <c r="J344" s="125">
        <v>0</v>
      </c>
      <c r="K344" s="125">
        <v>0</v>
      </c>
      <c r="L344" s="127">
        <v>0</v>
      </c>
      <c r="M344" s="127">
        <v>0</v>
      </c>
      <c r="N344" s="127">
        <v>0</v>
      </c>
      <c r="O344" s="127">
        <v>0</v>
      </c>
      <c r="P344" s="127">
        <v>0</v>
      </c>
      <c r="Q344" s="128">
        <v>0</v>
      </c>
      <c r="R344" s="134"/>
      <c r="S344" s="120"/>
      <c r="T344" s="120"/>
      <c r="U344" s="146"/>
      <c r="V344" s="120"/>
      <c r="W344" s="146"/>
      <c r="X344" s="123"/>
    </row>
    <row r="345" spans="1:24" s="116" customFormat="1" ht="18">
      <c r="A345" s="213"/>
      <c r="B345" s="123"/>
      <c r="C345" s="123"/>
      <c r="D345" s="123"/>
      <c r="E345" s="135" t="s">
        <v>16581</v>
      </c>
      <c r="F345" s="125">
        <f>1000*F344/$E343</f>
        <v>0</v>
      </c>
      <c r="G345" s="125">
        <f t="shared" ref="G345:K345" si="219">1000*G344/$E343</f>
        <v>0</v>
      </c>
      <c r="H345" s="125">
        <f t="shared" si="219"/>
        <v>0</v>
      </c>
      <c r="I345" s="125">
        <f t="shared" si="219"/>
        <v>0</v>
      </c>
      <c r="J345" s="125">
        <f t="shared" si="219"/>
        <v>0</v>
      </c>
      <c r="K345" s="125">
        <f t="shared" si="219"/>
        <v>0</v>
      </c>
      <c r="L345" s="127">
        <f>1000*L344/$E343</f>
        <v>0</v>
      </c>
      <c r="M345" s="127">
        <f t="shared" ref="M345:Q345" si="220">1000*M344/$E343</f>
        <v>0</v>
      </c>
      <c r="N345" s="127">
        <f t="shared" si="220"/>
        <v>0</v>
      </c>
      <c r="O345" s="127">
        <f t="shared" si="220"/>
        <v>0</v>
      </c>
      <c r="P345" s="127">
        <f t="shared" si="220"/>
        <v>0</v>
      </c>
      <c r="Q345" s="127">
        <f t="shared" si="220"/>
        <v>0</v>
      </c>
      <c r="R345" s="134"/>
      <c r="S345" s="120"/>
      <c r="T345" s="120"/>
      <c r="U345" s="146"/>
      <c r="V345" s="120"/>
      <c r="W345" s="146"/>
      <c r="X345" s="123"/>
    </row>
    <row r="346" spans="1:24" s="116" customFormat="1" ht="18">
      <c r="A346" s="213"/>
      <c r="B346" s="123" t="s">
        <v>16591</v>
      </c>
      <c r="C346" s="123">
        <v>13.6</v>
      </c>
      <c r="D346" s="123">
        <v>5</v>
      </c>
      <c r="E346" s="124">
        <f>(D346*C346)</f>
        <v>68</v>
      </c>
      <c r="F346" s="125"/>
      <c r="G346" s="125"/>
      <c r="H346" s="125"/>
      <c r="I346" s="125"/>
      <c r="J346" s="125"/>
      <c r="K346" s="125"/>
      <c r="L346" s="125"/>
      <c r="M346" s="125"/>
      <c r="N346" s="125"/>
      <c r="O346" s="125"/>
      <c r="P346" s="125"/>
      <c r="Q346" s="123"/>
      <c r="R346" s="120">
        <v>6</v>
      </c>
      <c r="S346" s="120">
        <v>0</v>
      </c>
      <c r="T346" s="126">
        <f>S346/R346</f>
        <v>0</v>
      </c>
      <c r="U346" s="146">
        <f>AVERAGE(F348:K348)</f>
        <v>0</v>
      </c>
      <c r="V346" s="125">
        <f>STDEV(F348:K348)</f>
        <v>0</v>
      </c>
      <c r="W346" s="146">
        <f>MEDIAN(F348:K348)</f>
        <v>0</v>
      </c>
      <c r="X346" s="123"/>
    </row>
    <row r="347" spans="1:24" s="116" customFormat="1" ht="18">
      <c r="A347" s="213"/>
      <c r="B347" s="123"/>
      <c r="C347" s="123"/>
      <c r="D347" s="123"/>
      <c r="E347" s="131" t="s">
        <v>16580</v>
      </c>
      <c r="F347" s="125">
        <v>0</v>
      </c>
      <c r="G347" s="125">
        <v>0</v>
      </c>
      <c r="H347" s="125">
        <v>0</v>
      </c>
      <c r="I347" s="125">
        <v>0</v>
      </c>
      <c r="J347" s="125">
        <v>0</v>
      </c>
      <c r="K347" s="125">
        <v>0</v>
      </c>
      <c r="L347" s="127">
        <v>0</v>
      </c>
      <c r="M347" s="127">
        <v>0</v>
      </c>
      <c r="N347" s="127">
        <v>0</v>
      </c>
      <c r="O347" s="127">
        <v>0</v>
      </c>
      <c r="P347" s="127">
        <v>0</v>
      </c>
      <c r="Q347" s="128">
        <v>0</v>
      </c>
      <c r="R347" s="134"/>
      <c r="S347" s="120"/>
      <c r="T347" s="120"/>
      <c r="U347" s="146"/>
      <c r="V347" s="120"/>
      <c r="W347" s="146"/>
      <c r="X347" s="123"/>
    </row>
    <row r="348" spans="1:24" s="116" customFormat="1" ht="18">
      <c r="A348" s="213"/>
      <c r="B348" s="123"/>
      <c r="C348" s="123"/>
      <c r="D348" s="123"/>
      <c r="E348" s="135" t="s">
        <v>16581</v>
      </c>
      <c r="F348" s="125">
        <f>1000*F347/$E346</f>
        <v>0</v>
      </c>
      <c r="G348" s="125">
        <f t="shared" ref="G348:K348" si="221">1000*G347/$E346</f>
        <v>0</v>
      </c>
      <c r="H348" s="125">
        <f t="shared" si="221"/>
        <v>0</v>
      </c>
      <c r="I348" s="125">
        <f t="shared" si="221"/>
        <v>0</v>
      </c>
      <c r="J348" s="125">
        <f t="shared" si="221"/>
        <v>0</v>
      </c>
      <c r="K348" s="125">
        <f t="shared" si="221"/>
        <v>0</v>
      </c>
      <c r="L348" s="127">
        <f>1000*L347/$E346</f>
        <v>0</v>
      </c>
      <c r="M348" s="127">
        <f t="shared" ref="M348:Q348" si="222">1000*M347/$E346</f>
        <v>0</v>
      </c>
      <c r="N348" s="127">
        <f t="shared" si="222"/>
        <v>0</v>
      </c>
      <c r="O348" s="127">
        <f t="shared" si="222"/>
        <v>0</v>
      </c>
      <c r="P348" s="127">
        <f t="shared" si="222"/>
        <v>0</v>
      </c>
      <c r="Q348" s="127">
        <f t="shared" si="222"/>
        <v>0</v>
      </c>
      <c r="R348" s="134"/>
      <c r="S348" s="120"/>
      <c r="T348" s="120"/>
      <c r="U348" s="146"/>
      <c r="V348" s="120"/>
      <c r="W348" s="146"/>
      <c r="X348" s="123"/>
    </row>
    <row r="349" spans="1:24" s="116" customFormat="1" ht="18">
      <c r="A349" s="213"/>
      <c r="B349" s="123" t="s">
        <v>16592</v>
      </c>
      <c r="C349" s="123">
        <v>50.95</v>
      </c>
      <c r="D349" s="123">
        <v>5</v>
      </c>
      <c r="E349" s="124">
        <f>(D349*C349)</f>
        <v>254.75</v>
      </c>
      <c r="F349" s="125"/>
      <c r="G349" s="125"/>
      <c r="H349" s="125"/>
      <c r="I349" s="125"/>
      <c r="J349" s="125"/>
      <c r="K349" s="125"/>
      <c r="L349" s="125"/>
      <c r="M349" s="125"/>
      <c r="N349" s="125"/>
      <c r="O349" s="125"/>
      <c r="P349" s="125"/>
      <c r="Q349" s="123"/>
      <c r="R349" s="120">
        <v>6</v>
      </c>
      <c r="S349" s="120">
        <v>0</v>
      </c>
      <c r="T349" s="126">
        <f>S349/R349</f>
        <v>0</v>
      </c>
      <c r="U349" s="146">
        <f>AVERAGE(F351:K351)</f>
        <v>0</v>
      </c>
      <c r="V349" s="125">
        <f>STDEV(F351:K351)</f>
        <v>0</v>
      </c>
      <c r="W349" s="146">
        <f>MEDIAN(F351:K351)</f>
        <v>0</v>
      </c>
      <c r="X349" s="123"/>
    </row>
    <row r="350" spans="1:24" s="116" customFormat="1" ht="18">
      <c r="A350" s="213"/>
      <c r="B350" s="123"/>
      <c r="C350" s="123"/>
      <c r="D350" s="123"/>
      <c r="E350" s="131" t="s">
        <v>16580</v>
      </c>
      <c r="F350" s="125">
        <v>0</v>
      </c>
      <c r="G350" s="125">
        <v>0</v>
      </c>
      <c r="H350" s="125">
        <v>0</v>
      </c>
      <c r="I350" s="125">
        <v>0</v>
      </c>
      <c r="J350" s="125">
        <v>0</v>
      </c>
      <c r="K350" s="125">
        <v>0</v>
      </c>
      <c r="L350" s="127">
        <v>0</v>
      </c>
      <c r="M350" s="127">
        <v>0</v>
      </c>
      <c r="N350" s="127">
        <v>0</v>
      </c>
      <c r="O350" s="127">
        <v>0</v>
      </c>
      <c r="P350" s="127">
        <v>0</v>
      </c>
      <c r="Q350" s="128">
        <v>0</v>
      </c>
      <c r="R350" s="134"/>
      <c r="S350" s="120"/>
      <c r="T350" s="120"/>
      <c r="U350" s="146"/>
      <c r="V350" s="120"/>
      <c r="W350" s="146"/>
      <c r="X350" s="123"/>
    </row>
    <row r="351" spans="1:24" s="116" customFormat="1" ht="18">
      <c r="A351" s="213"/>
      <c r="B351" s="123"/>
      <c r="C351" s="123"/>
      <c r="D351" s="123"/>
      <c r="E351" s="135" t="s">
        <v>16581</v>
      </c>
      <c r="F351" s="125">
        <f>1000*F350/$E349</f>
        <v>0</v>
      </c>
      <c r="G351" s="125">
        <f t="shared" ref="G351:K351" si="223">1000*G350/$E349</f>
        <v>0</v>
      </c>
      <c r="H351" s="125">
        <f t="shared" si="223"/>
        <v>0</v>
      </c>
      <c r="I351" s="125">
        <f t="shared" si="223"/>
        <v>0</v>
      </c>
      <c r="J351" s="125">
        <f t="shared" si="223"/>
        <v>0</v>
      </c>
      <c r="K351" s="125">
        <f t="shared" si="223"/>
        <v>0</v>
      </c>
      <c r="L351" s="127">
        <f>1000*L350/$E349</f>
        <v>0</v>
      </c>
      <c r="M351" s="127">
        <f t="shared" ref="M351:Q351" si="224">1000*M350/$E349</f>
        <v>0</v>
      </c>
      <c r="N351" s="127">
        <f t="shared" si="224"/>
        <v>0</v>
      </c>
      <c r="O351" s="127">
        <f t="shared" si="224"/>
        <v>0</v>
      </c>
      <c r="P351" s="127">
        <f t="shared" si="224"/>
        <v>0</v>
      </c>
      <c r="Q351" s="127">
        <f t="shared" si="224"/>
        <v>0</v>
      </c>
      <c r="R351" s="134"/>
      <c r="S351" s="120"/>
      <c r="T351" s="120"/>
      <c r="U351" s="146"/>
      <c r="V351" s="120"/>
      <c r="W351" s="146"/>
      <c r="X351" s="123"/>
    </row>
    <row r="352" spans="1:24" s="116" customFormat="1" ht="18">
      <c r="A352" s="213"/>
      <c r="B352" s="123" t="s">
        <v>16596</v>
      </c>
      <c r="C352" s="123">
        <v>31.2</v>
      </c>
      <c r="D352" s="123">
        <v>5</v>
      </c>
      <c r="E352" s="124">
        <f>(D352*C352)</f>
        <v>156</v>
      </c>
      <c r="F352" s="125"/>
      <c r="G352" s="125"/>
      <c r="H352" s="125"/>
      <c r="I352" s="125"/>
      <c r="J352" s="125"/>
      <c r="K352" s="125"/>
      <c r="L352" s="125"/>
      <c r="M352" s="125"/>
      <c r="N352" s="125"/>
      <c r="O352" s="125"/>
      <c r="P352" s="125"/>
      <c r="Q352" s="123"/>
      <c r="R352" s="120">
        <v>6</v>
      </c>
      <c r="S352" s="120">
        <v>0</v>
      </c>
      <c r="T352" s="126">
        <f>S352/R352</f>
        <v>0</v>
      </c>
      <c r="U352" s="146">
        <f>AVERAGE(F354:K354)</f>
        <v>0</v>
      </c>
      <c r="V352" s="125">
        <f>STDEV(F354:K354)</f>
        <v>0</v>
      </c>
      <c r="W352" s="146">
        <f>MEDIAN(F354:K354)</f>
        <v>0</v>
      </c>
      <c r="X352" s="123"/>
    </row>
    <row r="353" spans="1:24" s="116" customFormat="1" ht="18">
      <c r="A353" s="213"/>
      <c r="B353" s="123"/>
      <c r="C353" s="123"/>
      <c r="D353" s="123"/>
      <c r="E353" s="131" t="s">
        <v>16580</v>
      </c>
      <c r="F353" s="125">
        <v>0</v>
      </c>
      <c r="G353" s="125">
        <v>0</v>
      </c>
      <c r="H353" s="125">
        <v>0</v>
      </c>
      <c r="I353" s="125">
        <v>0</v>
      </c>
      <c r="J353" s="125">
        <v>0</v>
      </c>
      <c r="K353" s="125">
        <v>0</v>
      </c>
      <c r="L353" s="127">
        <v>0</v>
      </c>
      <c r="M353" s="127">
        <v>0</v>
      </c>
      <c r="N353" s="127">
        <v>0</v>
      </c>
      <c r="O353" s="127">
        <v>0</v>
      </c>
      <c r="P353" s="127">
        <v>0</v>
      </c>
      <c r="Q353" s="128">
        <v>0</v>
      </c>
      <c r="R353" s="134"/>
      <c r="S353" s="120"/>
      <c r="T353" s="120"/>
      <c r="U353" s="146"/>
      <c r="V353" s="120"/>
      <c r="W353" s="146"/>
      <c r="X353" s="123"/>
    </row>
    <row r="354" spans="1:24" s="116" customFormat="1" ht="18">
      <c r="A354" s="213"/>
      <c r="B354" s="123"/>
      <c r="C354" s="123"/>
      <c r="D354" s="123"/>
      <c r="E354" s="135" t="s">
        <v>16581</v>
      </c>
      <c r="F354" s="125">
        <f>1000*F353/$E352</f>
        <v>0</v>
      </c>
      <c r="G354" s="125">
        <f t="shared" ref="G354:K354" si="225">1000*G353/$E352</f>
        <v>0</v>
      </c>
      <c r="H354" s="125">
        <f t="shared" si="225"/>
        <v>0</v>
      </c>
      <c r="I354" s="125">
        <f t="shared" si="225"/>
        <v>0</v>
      </c>
      <c r="J354" s="125">
        <f t="shared" si="225"/>
        <v>0</v>
      </c>
      <c r="K354" s="125">
        <f t="shared" si="225"/>
        <v>0</v>
      </c>
      <c r="L354" s="127">
        <f>1000*L353/$E352</f>
        <v>0</v>
      </c>
      <c r="M354" s="127">
        <f t="shared" ref="M354:Q354" si="226">1000*M353/$E352</f>
        <v>0</v>
      </c>
      <c r="N354" s="127">
        <f t="shared" si="226"/>
        <v>0</v>
      </c>
      <c r="O354" s="127">
        <f t="shared" si="226"/>
        <v>0</v>
      </c>
      <c r="P354" s="127">
        <f t="shared" si="226"/>
        <v>0</v>
      </c>
      <c r="Q354" s="127">
        <f t="shared" si="226"/>
        <v>0</v>
      </c>
      <c r="R354" s="134"/>
      <c r="S354" s="120"/>
      <c r="T354" s="120"/>
      <c r="U354" s="146"/>
      <c r="V354" s="120"/>
      <c r="W354" s="146"/>
      <c r="X354" s="123"/>
    </row>
    <row r="355" spans="1:24" s="116" customFormat="1" ht="18">
      <c r="A355" s="213"/>
      <c r="B355" s="123" t="s">
        <v>16597</v>
      </c>
      <c r="C355" s="123">
        <v>30.65</v>
      </c>
      <c r="D355" s="123">
        <v>5</v>
      </c>
      <c r="E355" s="124">
        <f>(D355*C355)</f>
        <v>153.25</v>
      </c>
      <c r="F355" s="125"/>
      <c r="G355" s="125"/>
      <c r="H355" s="125"/>
      <c r="I355" s="125"/>
      <c r="J355" s="125"/>
      <c r="K355" s="125"/>
      <c r="L355" s="125"/>
      <c r="M355" s="125"/>
      <c r="N355" s="125"/>
      <c r="O355" s="125"/>
      <c r="P355" s="125"/>
      <c r="Q355" s="123"/>
      <c r="R355" s="120">
        <v>6</v>
      </c>
      <c r="S355" s="120">
        <v>0</v>
      </c>
      <c r="T355" s="126">
        <f>S355/R355</f>
        <v>0</v>
      </c>
      <c r="U355" s="146">
        <f>AVERAGE(F357:K357)</f>
        <v>0</v>
      </c>
      <c r="V355" s="125">
        <f>STDEV(F357:K357)</f>
        <v>0</v>
      </c>
      <c r="W355" s="146">
        <f>MEDIAN(F357:K357)</f>
        <v>0</v>
      </c>
      <c r="X355" s="123"/>
    </row>
    <row r="356" spans="1:24" s="116" customFormat="1" ht="18">
      <c r="A356" s="213"/>
      <c r="B356" s="123"/>
      <c r="C356" s="123"/>
      <c r="D356" s="123"/>
      <c r="E356" s="131" t="s">
        <v>16580</v>
      </c>
      <c r="F356" s="125">
        <v>0</v>
      </c>
      <c r="G356" s="125">
        <v>0</v>
      </c>
      <c r="H356" s="125">
        <v>0</v>
      </c>
      <c r="I356" s="125">
        <v>0</v>
      </c>
      <c r="J356" s="125">
        <v>0</v>
      </c>
      <c r="K356" s="125">
        <v>0</v>
      </c>
      <c r="L356" s="127">
        <v>0</v>
      </c>
      <c r="M356" s="127">
        <v>0</v>
      </c>
      <c r="N356" s="127">
        <v>0</v>
      </c>
      <c r="O356" s="127">
        <v>0</v>
      </c>
      <c r="P356" s="127">
        <v>0</v>
      </c>
      <c r="Q356" s="128">
        <v>0</v>
      </c>
      <c r="R356" s="134"/>
      <c r="S356" s="120"/>
      <c r="T356" s="120"/>
      <c r="U356" s="146"/>
      <c r="V356" s="120"/>
      <c r="W356" s="146"/>
      <c r="X356" s="123"/>
    </row>
    <row r="357" spans="1:24" s="116" customFormat="1" ht="18">
      <c r="A357" s="213"/>
      <c r="B357" s="123"/>
      <c r="C357" s="123"/>
      <c r="D357" s="123"/>
      <c r="E357" s="135" t="s">
        <v>16581</v>
      </c>
      <c r="F357" s="125">
        <f>1000*F356/$E355</f>
        <v>0</v>
      </c>
      <c r="G357" s="125">
        <f t="shared" ref="G357:K357" si="227">1000*G356/$E355</f>
        <v>0</v>
      </c>
      <c r="H357" s="125">
        <f t="shared" si="227"/>
        <v>0</v>
      </c>
      <c r="I357" s="125">
        <f t="shared" si="227"/>
        <v>0</v>
      </c>
      <c r="J357" s="125">
        <f t="shared" si="227"/>
        <v>0</v>
      </c>
      <c r="K357" s="125">
        <f t="shared" si="227"/>
        <v>0</v>
      </c>
      <c r="L357" s="127">
        <f>1000*L356/$E355</f>
        <v>0</v>
      </c>
      <c r="M357" s="127">
        <f t="shared" ref="M357:Q357" si="228">1000*M356/$E355</f>
        <v>0</v>
      </c>
      <c r="N357" s="127">
        <f t="shared" si="228"/>
        <v>0</v>
      </c>
      <c r="O357" s="127">
        <f t="shared" si="228"/>
        <v>0</v>
      </c>
      <c r="P357" s="127">
        <f t="shared" si="228"/>
        <v>0</v>
      </c>
      <c r="Q357" s="127">
        <f t="shared" si="228"/>
        <v>0</v>
      </c>
      <c r="R357" s="134"/>
      <c r="S357" s="120"/>
      <c r="T357" s="120"/>
      <c r="U357" s="146"/>
      <c r="V357" s="120"/>
      <c r="W357" s="146"/>
      <c r="X357" s="123"/>
    </row>
    <row r="358" spans="1:24" s="116" customFormat="1" ht="18">
      <c r="A358" s="213"/>
      <c r="B358" s="123" t="s">
        <v>16521</v>
      </c>
      <c r="C358" s="123">
        <v>25.6</v>
      </c>
      <c r="D358" s="123">
        <v>5</v>
      </c>
      <c r="E358" s="124">
        <f>(D358*C358)</f>
        <v>128</v>
      </c>
      <c r="F358" s="125"/>
      <c r="G358" s="125"/>
      <c r="H358" s="125"/>
      <c r="I358" s="125"/>
      <c r="J358" s="125"/>
      <c r="K358" s="125"/>
      <c r="L358" s="125"/>
      <c r="M358" s="125"/>
      <c r="N358" s="125"/>
      <c r="O358" s="125"/>
      <c r="P358" s="125"/>
      <c r="Q358" s="123"/>
      <c r="R358" s="120">
        <v>6</v>
      </c>
      <c r="S358" s="120">
        <v>0</v>
      </c>
      <c r="T358" s="126">
        <f>S358/R358</f>
        <v>0</v>
      </c>
      <c r="U358" s="146">
        <f>AVERAGE(F360:K360)</f>
        <v>0</v>
      </c>
      <c r="V358" s="125">
        <f>STDEV(F360:K360)</f>
        <v>0</v>
      </c>
      <c r="W358" s="146">
        <f>MEDIAN(F360:K360)</f>
        <v>0</v>
      </c>
      <c r="X358" s="123"/>
    </row>
    <row r="359" spans="1:24" s="116" customFormat="1" ht="18">
      <c r="A359" s="213"/>
      <c r="B359" s="123"/>
      <c r="C359" s="123"/>
      <c r="D359" s="123"/>
      <c r="E359" s="131" t="s">
        <v>16580</v>
      </c>
      <c r="F359" s="125">
        <v>0</v>
      </c>
      <c r="G359" s="125">
        <v>0</v>
      </c>
      <c r="H359" s="125">
        <v>0</v>
      </c>
      <c r="I359" s="125">
        <v>0</v>
      </c>
      <c r="J359" s="125">
        <v>0</v>
      </c>
      <c r="K359" s="125">
        <v>0</v>
      </c>
      <c r="L359" s="127">
        <v>0</v>
      </c>
      <c r="M359" s="127">
        <v>0</v>
      </c>
      <c r="N359" s="127">
        <v>0</v>
      </c>
      <c r="O359" s="127">
        <v>0</v>
      </c>
      <c r="P359" s="127">
        <v>0</v>
      </c>
      <c r="Q359" s="128">
        <v>0</v>
      </c>
      <c r="R359" s="134"/>
      <c r="S359" s="120"/>
      <c r="T359" s="120"/>
      <c r="U359" s="146"/>
      <c r="V359" s="120"/>
      <c r="W359" s="146"/>
      <c r="X359" s="123"/>
    </row>
    <row r="360" spans="1:24" s="116" customFormat="1" ht="18">
      <c r="A360" s="213"/>
      <c r="B360" s="123"/>
      <c r="C360" s="123"/>
      <c r="D360" s="123"/>
      <c r="E360" s="135" t="s">
        <v>16581</v>
      </c>
      <c r="F360" s="125">
        <f>1000*F359/$E358</f>
        <v>0</v>
      </c>
      <c r="G360" s="125">
        <f t="shared" ref="G360:K360" si="229">1000*G359/$E358</f>
        <v>0</v>
      </c>
      <c r="H360" s="125">
        <f t="shared" si="229"/>
        <v>0</v>
      </c>
      <c r="I360" s="125">
        <f t="shared" si="229"/>
        <v>0</v>
      </c>
      <c r="J360" s="125">
        <f t="shared" si="229"/>
        <v>0</v>
      </c>
      <c r="K360" s="125">
        <f t="shared" si="229"/>
        <v>0</v>
      </c>
      <c r="L360" s="127">
        <f>1000*L359/$E358</f>
        <v>0</v>
      </c>
      <c r="M360" s="127">
        <f t="shared" ref="M360:Q360" si="230">1000*M359/$E358</f>
        <v>0</v>
      </c>
      <c r="N360" s="127">
        <f t="shared" si="230"/>
        <v>0</v>
      </c>
      <c r="O360" s="127">
        <f t="shared" si="230"/>
        <v>0</v>
      </c>
      <c r="P360" s="127">
        <f t="shared" si="230"/>
        <v>0</v>
      </c>
      <c r="Q360" s="127">
        <f t="shared" si="230"/>
        <v>0</v>
      </c>
      <c r="R360" s="134"/>
      <c r="S360" s="120"/>
      <c r="T360" s="120"/>
      <c r="U360" s="146"/>
      <c r="V360" s="120"/>
      <c r="W360" s="146"/>
      <c r="X360" s="123"/>
    </row>
    <row r="361" spans="1:24" s="116" customFormat="1" ht="18">
      <c r="A361" s="213"/>
      <c r="B361" s="123"/>
      <c r="C361" s="123">
        <v>0</v>
      </c>
      <c r="D361" s="123">
        <v>0</v>
      </c>
      <c r="E361" s="124">
        <f>(D361*C361)</f>
        <v>0</v>
      </c>
      <c r="F361" s="125"/>
      <c r="G361" s="125"/>
      <c r="H361" s="125"/>
      <c r="I361" s="125"/>
      <c r="J361" s="125"/>
      <c r="K361" s="125"/>
      <c r="L361" s="125"/>
      <c r="M361" s="125"/>
      <c r="N361" s="125"/>
      <c r="O361" s="125"/>
      <c r="P361" s="125"/>
      <c r="Q361" s="123"/>
      <c r="R361" s="120">
        <v>6</v>
      </c>
      <c r="S361" s="120">
        <v>0</v>
      </c>
      <c r="T361" s="126">
        <f>S361/R361</f>
        <v>0</v>
      </c>
      <c r="U361" s="146" t="e">
        <f>AVERAGE(F363:K363)</f>
        <v>#DIV/0!</v>
      </c>
      <c r="V361" s="125" t="e">
        <f>STDEV(F363:K363)</f>
        <v>#DIV/0!</v>
      </c>
      <c r="W361" s="146" t="e">
        <f>MEDIAN(F363:K363)</f>
        <v>#DIV/0!</v>
      </c>
      <c r="X361" s="123"/>
    </row>
    <row r="362" spans="1:24" s="116" customFormat="1" ht="18">
      <c r="A362" s="213"/>
      <c r="B362" s="123"/>
      <c r="C362" s="123"/>
      <c r="D362" s="123"/>
      <c r="E362" s="131" t="s">
        <v>16580</v>
      </c>
      <c r="F362" s="125">
        <v>0</v>
      </c>
      <c r="G362" s="125">
        <v>0</v>
      </c>
      <c r="H362" s="125">
        <v>0</v>
      </c>
      <c r="I362" s="125">
        <v>0</v>
      </c>
      <c r="J362" s="125">
        <v>0</v>
      </c>
      <c r="K362" s="125">
        <v>0</v>
      </c>
      <c r="L362" s="127">
        <v>0</v>
      </c>
      <c r="M362" s="127">
        <v>0</v>
      </c>
      <c r="N362" s="127">
        <v>0</v>
      </c>
      <c r="O362" s="127">
        <v>0</v>
      </c>
      <c r="P362" s="127">
        <v>0</v>
      </c>
      <c r="Q362" s="128">
        <v>0</v>
      </c>
      <c r="R362" s="134"/>
      <c r="S362" s="120"/>
      <c r="T362" s="120"/>
      <c r="U362" s="146"/>
      <c r="V362" s="120"/>
      <c r="W362" s="146"/>
      <c r="X362" s="123"/>
    </row>
    <row r="363" spans="1:24" s="116" customFormat="1" ht="18">
      <c r="A363" s="214"/>
      <c r="B363" s="123"/>
      <c r="C363" s="123"/>
      <c r="D363" s="123"/>
      <c r="E363" s="135" t="s">
        <v>16581</v>
      </c>
      <c r="F363" s="125" t="e">
        <f>1000*F362/$E361</f>
        <v>#DIV/0!</v>
      </c>
      <c r="G363" s="125" t="e">
        <f t="shared" ref="G363:K363" si="231">1000*G362/$E361</f>
        <v>#DIV/0!</v>
      </c>
      <c r="H363" s="125" t="e">
        <f t="shared" si="231"/>
        <v>#DIV/0!</v>
      </c>
      <c r="I363" s="125" t="e">
        <f t="shared" si="231"/>
        <v>#DIV/0!</v>
      </c>
      <c r="J363" s="125" t="e">
        <f t="shared" si="231"/>
        <v>#DIV/0!</v>
      </c>
      <c r="K363" s="125" t="e">
        <f t="shared" si="231"/>
        <v>#DIV/0!</v>
      </c>
      <c r="L363" s="127" t="e">
        <f>1000*L362/$E361</f>
        <v>#DIV/0!</v>
      </c>
      <c r="M363" s="127" t="e">
        <f t="shared" ref="M363:Q363" si="232">1000*M362/$E361</f>
        <v>#DIV/0!</v>
      </c>
      <c r="N363" s="127" t="e">
        <f t="shared" si="232"/>
        <v>#DIV/0!</v>
      </c>
      <c r="O363" s="127" t="e">
        <f t="shared" si="232"/>
        <v>#DIV/0!</v>
      </c>
      <c r="P363" s="127" t="e">
        <f t="shared" si="232"/>
        <v>#DIV/0!</v>
      </c>
      <c r="Q363" s="127" t="e">
        <f t="shared" si="232"/>
        <v>#DIV/0!</v>
      </c>
      <c r="R363" s="134"/>
      <c r="S363" s="120"/>
      <c r="T363" s="120"/>
      <c r="U363" s="146"/>
      <c r="V363" s="120"/>
      <c r="W363" s="146"/>
      <c r="X363" s="123"/>
    </row>
    <row r="364" spans="1:24" s="217" customFormat="1" ht="18">
      <c r="A364" s="215"/>
      <c r="B364" s="216"/>
      <c r="C364" s="216"/>
      <c r="D364" s="216"/>
      <c r="E364" s="216"/>
      <c r="F364" s="216"/>
      <c r="G364" s="216"/>
      <c r="H364" s="216"/>
      <c r="I364" s="216"/>
      <c r="J364" s="216"/>
      <c r="K364" s="216"/>
      <c r="L364" s="216"/>
      <c r="M364" s="216"/>
      <c r="N364" s="216"/>
      <c r="O364" s="216"/>
      <c r="P364" s="216"/>
      <c r="Q364" s="216"/>
      <c r="R364" s="216"/>
      <c r="S364" s="216"/>
      <c r="T364" s="216"/>
      <c r="U364" s="216"/>
      <c r="V364" s="216"/>
      <c r="W364" s="216"/>
      <c r="X364" s="216"/>
    </row>
    <row r="365" spans="1:24" s="116" customFormat="1" ht="61.5" customHeight="1">
      <c r="A365" s="212" t="s">
        <v>16472</v>
      </c>
      <c r="B365" s="123" t="s">
        <v>16503</v>
      </c>
      <c r="C365" s="123">
        <v>120.55</v>
      </c>
      <c r="D365" s="123">
        <v>5</v>
      </c>
      <c r="E365" s="124">
        <f>(D365*C365)</f>
        <v>602.75</v>
      </c>
      <c r="F365" s="125"/>
      <c r="G365" s="125"/>
      <c r="H365" s="125"/>
      <c r="I365" s="125"/>
      <c r="J365" s="125"/>
      <c r="K365" s="125"/>
      <c r="L365" s="125"/>
      <c r="M365" s="125"/>
      <c r="N365" s="125"/>
      <c r="O365" s="125"/>
      <c r="P365" s="125"/>
      <c r="Q365" s="123"/>
      <c r="R365" s="120">
        <v>6</v>
      </c>
      <c r="S365" s="120">
        <v>0</v>
      </c>
      <c r="T365" s="126">
        <f>S365/R365</f>
        <v>0</v>
      </c>
      <c r="U365" s="146">
        <f>AVERAGE(F367:K367)</f>
        <v>0</v>
      </c>
      <c r="V365" s="125">
        <f>STDEV(F367:K367)</f>
        <v>0</v>
      </c>
      <c r="W365" s="146">
        <f>MEDIAN(F367:K367)</f>
        <v>0</v>
      </c>
      <c r="X365" s="123"/>
    </row>
    <row r="366" spans="1:24" s="116" customFormat="1" ht="18">
      <c r="A366" s="213"/>
      <c r="B366" s="123"/>
      <c r="C366" s="123"/>
      <c r="D366" s="123"/>
      <c r="E366" s="131" t="s">
        <v>16580</v>
      </c>
      <c r="F366" s="125">
        <v>0</v>
      </c>
      <c r="G366" s="125">
        <v>0</v>
      </c>
      <c r="H366" s="125">
        <v>0</v>
      </c>
      <c r="I366" s="125">
        <v>0</v>
      </c>
      <c r="J366" s="125">
        <v>0</v>
      </c>
      <c r="K366" s="125">
        <v>0</v>
      </c>
      <c r="L366" s="127">
        <v>0</v>
      </c>
      <c r="M366" s="127">
        <v>0</v>
      </c>
      <c r="N366" s="127">
        <v>0</v>
      </c>
      <c r="O366" s="127">
        <v>0</v>
      </c>
      <c r="P366" s="127">
        <v>0</v>
      </c>
      <c r="Q366" s="128">
        <v>0</v>
      </c>
      <c r="R366" s="134"/>
      <c r="S366" s="120"/>
      <c r="T366" s="120"/>
      <c r="U366" s="146"/>
      <c r="V366" s="120"/>
      <c r="W366" s="146"/>
      <c r="X366" s="123"/>
    </row>
    <row r="367" spans="1:24" s="116" customFormat="1" ht="18">
      <c r="A367" s="213"/>
      <c r="B367" s="123"/>
      <c r="C367" s="123"/>
      <c r="D367" s="123"/>
      <c r="E367" s="135" t="s">
        <v>16581</v>
      </c>
      <c r="F367" s="125">
        <f>1000*F366/$E365</f>
        <v>0</v>
      </c>
      <c r="G367" s="125">
        <f t="shared" ref="G367:K367" si="233">1000*G366/$E365</f>
        <v>0</v>
      </c>
      <c r="H367" s="125">
        <f t="shared" si="233"/>
        <v>0</v>
      </c>
      <c r="I367" s="125">
        <f t="shared" si="233"/>
        <v>0</v>
      </c>
      <c r="J367" s="125">
        <f t="shared" si="233"/>
        <v>0</v>
      </c>
      <c r="K367" s="125">
        <f t="shared" si="233"/>
        <v>0</v>
      </c>
      <c r="L367" s="127">
        <f>1000*L366/$E365</f>
        <v>0</v>
      </c>
      <c r="M367" s="127">
        <f t="shared" ref="M367:Q367" si="234">1000*M366/$E365</f>
        <v>0</v>
      </c>
      <c r="N367" s="127">
        <f t="shared" si="234"/>
        <v>0</v>
      </c>
      <c r="O367" s="127">
        <f t="shared" si="234"/>
        <v>0</v>
      </c>
      <c r="P367" s="127">
        <f t="shared" si="234"/>
        <v>0</v>
      </c>
      <c r="Q367" s="127">
        <f t="shared" si="234"/>
        <v>0</v>
      </c>
      <c r="R367" s="134"/>
      <c r="S367" s="120"/>
      <c r="T367" s="120"/>
      <c r="U367" s="146"/>
      <c r="V367" s="120"/>
      <c r="W367" s="146"/>
      <c r="X367" s="123"/>
    </row>
    <row r="368" spans="1:24" s="116" customFormat="1" ht="18">
      <c r="A368" s="213"/>
      <c r="B368" s="123" t="s">
        <v>16504</v>
      </c>
      <c r="C368" s="123">
        <v>95.35</v>
      </c>
      <c r="D368" s="123">
        <v>5</v>
      </c>
      <c r="E368" s="124">
        <f>(D368*C368)</f>
        <v>476.75</v>
      </c>
      <c r="F368" s="125"/>
      <c r="G368" s="125"/>
      <c r="H368" s="125"/>
      <c r="I368" s="125"/>
      <c r="J368" s="125"/>
      <c r="K368" s="125"/>
      <c r="L368" s="125"/>
      <c r="M368" s="125"/>
      <c r="N368" s="125"/>
      <c r="O368" s="125"/>
      <c r="P368" s="125"/>
      <c r="Q368" s="123"/>
      <c r="R368" s="120">
        <v>6</v>
      </c>
      <c r="S368" s="120">
        <v>0</v>
      </c>
      <c r="T368" s="126">
        <f>S368/R368</f>
        <v>0</v>
      </c>
      <c r="U368" s="146">
        <f>AVERAGE(F370:K370)</f>
        <v>0</v>
      </c>
      <c r="V368" s="125">
        <f>STDEV(F370:K370)</f>
        <v>0</v>
      </c>
      <c r="W368" s="146">
        <f>MEDIAN(F370:K370)</f>
        <v>0</v>
      </c>
      <c r="X368" s="123"/>
    </row>
    <row r="369" spans="1:24" s="116" customFormat="1" ht="18">
      <c r="A369" s="213"/>
      <c r="B369" s="123"/>
      <c r="C369" s="123"/>
      <c r="D369" s="123"/>
      <c r="E369" s="131" t="s">
        <v>16580</v>
      </c>
      <c r="F369" s="125">
        <v>0</v>
      </c>
      <c r="G369" s="125">
        <v>0</v>
      </c>
      <c r="H369" s="125">
        <v>0</v>
      </c>
      <c r="I369" s="125">
        <v>0</v>
      </c>
      <c r="J369" s="125">
        <v>0</v>
      </c>
      <c r="K369" s="125">
        <v>0</v>
      </c>
      <c r="L369" s="127">
        <v>0</v>
      </c>
      <c r="M369" s="127">
        <v>0</v>
      </c>
      <c r="N369" s="127">
        <v>0</v>
      </c>
      <c r="O369" s="127">
        <v>0</v>
      </c>
      <c r="P369" s="127">
        <v>0</v>
      </c>
      <c r="Q369" s="128">
        <v>0</v>
      </c>
      <c r="R369" s="134"/>
      <c r="S369" s="120"/>
      <c r="T369" s="120"/>
      <c r="U369" s="146"/>
      <c r="V369" s="120"/>
      <c r="W369" s="146"/>
      <c r="X369" s="123"/>
    </row>
    <row r="370" spans="1:24" s="116" customFormat="1" ht="18">
      <c r="A370" s="213"/>
      <c r="B370" s="123"/>
      <c r="C370" s="123"/>
      <c r="D370" s="123"/>
      <c r="E370" s="135" t="s">
        <v>16581</v>
      </c>
      <c r="F370" s="125">
        <f>1000*F369/$E368</f>
        <v>0</v>
      </c>
      <c r="G370" s="125">
        <f t="shared" ref="G370:K370" si="235">1000*G369/$E368</f>
        <v>0</v>
      </c>
      <c r="H370" s="125">
        <f t="shared" si="235"/>
        <v>0</v>
      </c>
      <c r="I370" s="125">
        <f t="shared" si="235"/>
        <v>0</v>
      </c>
      <c r="J370" s="125">
        <f t="shared" si="235"/>
        <v>0</v>
      </c>
      <c r="K370" s="125">
        <f t="shared" si="235"/>
        <v>0</v>
      </c>
      <c r="L370" s="127">
        <f>1000*L369/$E368</f>
        <v>0</v>
      </c>
      <c r="M370" s="127">
        <f t="shared" ref="M370:Q370" si="236">1000*M369/$E368</f>
        <v>0</v>
      </c>
      <c r="N370" s="127">
        <f t="shared" si="236"/>
        <v>0</v>
      </c>
      <c r="O370" s="127">
        <f t="shared" si="236"/>
        <v>0</v>
      </c>
      <c r="P370" s="127">
        <f t="shared" si="236"/>
        <v>0</v>
      </c>
      <c r="Q370" s="127">
        <f t="shared" si="236"/>
        <v>0</v>
      </c>
      <c r="R370" s="134"/>
      <c r="S370" s="120"/>
      <c r="T370" s="120"/>
      <c r="U370" s="146"/>
      <c r="V370" s="120"/>
      <c r="W370" s="146"/>
      <c r="X370" s="123"/>
    </row>
    <row r="371" spans="1:24" s="116" customFormat="1" ht="18">
      <c r="A371" s="213"/>
      <c r="B371" s="123" t="s">
        <v>16505</v>
      </c>
      <c r="C371" s="123">
        <v>266.3</v>
      </c>
      <c r="D371" s="123">
        <v>5</v>
      </c>
      <c r="E371" s="124">
        <f>(D371*C371)</f>
        <v>1331.5</v>
      </c>
      <c r="F371" s="125"/>
      <c r="G371" s="125"/>
      <c r="H371" s="125"/>
      <c r="I371" s="125"/>
      <c r="J371" s="125"/>
      <c r="K371" s="125"/>
      <c r="L371" s="125"/>
      <c r="M371" s="125"/>
      <c r="N371" s="125"/>
      <c r="O371" s="125"/>
      <c r="P371" s="125"/>
      <c r="Q371" s="123"/>
      <c r="R371" s="120">
        <v>6</v>
      </c>
      <c r="S371" s="120">
        <v>0</v>
      </c>
      <c r="T371" s="126">
        <f>S371/R371</f>
        <v>0</v>
      </c>
      <c r="U371" s="146">
        <f>AVERAGE(F373:K373)</f>
        <v>0</v>
      </c>
      <c r="V371" s="125">
        <f>STDEV(F373:K373)</f>
        <v>0</v>
      </c>
      <c r="W371" s="146">
        <f>MEDIAN(F373:K373)</f>
        <v>0</v>
      </c>
      <c r="X371" s="123"/>
    </row>
    <row r="372" spans="1:24" s="116" customFormat="1" ht="18">
      <c r="A372" s="213"/>
      <c r="B372" s="123"/>
      <c r="C372" s="123"/>
      <c r="D372" s="123"/>
      <c r="E372" s="131" t="s">
        <v>16580</v>
      </c>
      <c r="F372" s="125">
        <v>0</v>
      </c>
      <c r="G372" s="125">
        <v>0</v>
      </c>
      <c r="H372" s="125">
        <v>0</v>
      </c>
      <c r="I372" s="125">
        <v>0</v>
      </c>
      <c r="J372" s="125">
        <v>0</v>
      </c>
      <c r="K372" s="125">
        <v>0</v>
      </c>
      <c r="L372" s="127">
        <v>0</v>
      </c>
      <c r="M372" s="127">
        <v>0</v>
      </c>
      <c r="N372" s="127">
        <v>0</v>
      </c>
      <c r="O372" s="127">
        <v>0</v>
      </c>
      <c r="P372" s="127">
        <v>0</v>
      </c>
      <c r="Q372" s="128">
        <v>0</v>
      </c>
      <c r="R372" s="134"/>
      <c r="S372" s="120"/>
      <c r="T372" s="120"/>
      <c r="U372" s="146"/>
      <c r="V372" s="120"/>
      <c r="W372" s="146"/>
      <c r="X372" s="123"/>
    </row>
    <row r="373" spans="1:24" s="116" customFormat="1" ht="18">
      <c r="A373" s="213"/>
      <c r="B373" s="123"/>
      <c r="C373" s="123"/>
      <c r="D373" s="123"/>
      <c r="E373" s="135" t="s">
        <v>16581</v>
      </c>
      <c r="F373" s="125">
        <f>1000*F372/$E371</f>
        <v>0</v>
      </c>
      <c r="G373" s="125">
        <f t="shared" ref="G373:K373" si="237">1000*G372/$E371</f>
        <v>0</v>
      </c>
      <c r="H373" s="125">
        <f t="shared" si="237"/>
        <v>0</v>
      </c>
      <c r="I373" s="125">
        <f t="shared" si="237"/>
        <v>0</v>
      </c>
      <c r="J373" s="125">
        <f t="shared" si="237"/>
        <v>0</v>
      </c>
      <c r="K373" s="125">
        <f t="shared" si="237"/>
        <v>0</v>
      </c>
      <c r="L373" s="127">
        <f>1000*L372/$E371</f>
        <v>0</v>
      </c>
      <c r="M373" s="127">
        <f t="shared" ref="M373:Q373" si="238">1000*M372/$E371</f>
        <v>0</v>
      </c>
      <c r="N373" s="127">
        <f t="shared" si="238"/>
        <v>0</v>
      </c>
      <c r="O373" s="127">
        <f t="shared" si="238"/>
        <v>0</v>
      </c>
      <c r="P373" s="127">
        <f t="shared" si="238"/>
        <v>0</v>
      </c>
      <c r="Q373" s="127">
        <f t="shared" si="238"/>
        <v>0</v>
      </c>
      <c r="R373" s="134"/>
      <c r="S373" s="120"/>
      <c r="T373" s="120"/>
      <c r="U373" s="146"/>
      <c r="V373" s="120"/>
      <c r="W373" s="146"/>
      <c r="X373" s="123"/>
    </row>
    <row r="374" spans="1:24" s="116" customFormat="1" ht="18">
      <c r="A374" s="213"/>
      <c r="B374" s="129" t="s">
        <v>16506</v>
      </c>
      <c r="C374" s="123">
        <v>117.95</v>
      </c>
      <c r="D374" s="123">
        <v>5</v>
      </c>
      <c r="E374" s="124">
        <f>(D374*C374)</f>
        <v>589.75</v>
      </c>
      <c r="F374" s="125"/>
      <c r="G374" s="125"/>
      <c r="H374" s="125"/>
      <c r="I374" s="125"/>
      <c r="J374" s="125"/>
      <c r="K374" s="125"/>
      <c r="L374" s="125"/>
      <c r="M374" s="125"/>
      <c r="N374" s="125"/>
      <c r="O374" s="125"/>
      <c r="P374" s="125"/>
      <c r="Q374" s="123"/>
      <c r="R374" s="120">
        <v>12</v>
      </c>
      <c r="S374" s="120">
        <v>2</v>
      </c>
      <c r="T374" s="126">
        <f>S374/R374</f>
        <v>0.16666666666666666</v>
      </c>
      <c r="U374" s="146">
        <f>AVERAGE(F376:Q376)</f>
        <v>0.75794828317083507</v>
      </c>
      <c r="V374" s="125">
        <f>STDEV(F376:K376)</f>
        <v>1.8586632639177147</v>
      </c>
      <c r="W374" s="146">
        <f>MEDIAN(F376:K376)</f>
        <v>0</v>
      </c>
      <c r="X374" s="123"/>
    </row>
    <row r="375" spans="1:24" s="116" customFormat="1" ht="18">
      <c r="A375" s="213"/>
      <c r="B375" s="123"/>
      <c r="C375" s="123"/>
      <c r="D375" s="123"/>
      <c r="E375" s="131" t="s">
        <v>16580</v>
      </c>
      <c r="F375" s="125">
        <v>2.6850000000000001</v>
      </c>
      <c r="G375" s="125">
        <v>0</v>
      </c>
      <c r="H375" s="125">
        <v>0</v>
      </c>
      <c r="I375" s="125">
        <v>0</v>
      </c>
      <c r="J375" s="125">
        <v>0</v>
      </c>
      <c r="K375" s="125">
        <v>0</v>
      </c>
      <c r="L375" s="125">
        <v>2.6789999999999998</v>
      </c>
      <c r="M375" s="125">
        <v>0</v>
      </c>
      <c r="N375" s="125">
        <v>0</v>
      </c>
      <c r="O375" s="125">
        <v>0</v>
      </c>
      <c r="P375" s="125">
        <v>0</v>
      </c>
      <c r="Q375" s="125">
        <v>0</v>
      </c>
      <c r="R375" s="134"/>
      <c r="S375" s="120"/>
      <c r="T375" s="120"/>
      <c r="U375" s="146"/>
      <c r="V375" s="120"/>
      <c r="W375" s="146"/>
      <c r="X375" s="123"/>
    </row>
    <row r="376" spans="1:24" s="116" customFormat="1" ht="18">
      <c r="A376" s="213"/>
      <c r="B376" s="123"/>
      <c r="C376" s="123"/>
      <c r="D376" s="123"/>
      <c r="E376" s="135" t="s">
        <v>16581</v>
      </c>
      <c r="F376" s="125">
        <f>1000*F375/$E374</f>
        <v>4.5527766002543455</v>
      </c>
      <c r="G376" s="125">
        <f t="shared" ref="G376:K376" si="239">1000*G375/$E374</f>
        <v>0</v>
      </c>
      <c r="H376" s="125">
        <f t="shared" si="239"/>
        <v>0</v>
      </c>
      <c r="I376" s="125">
        <f t="shared" si="239"/>
        <v>0</v>
      </c>
      <c r="J376" s="125">
        <f t="shared" si="239"/>
        <v>0</v>
      </c>
      <c r="K376" s="125">
        <f t="shared" si="239"/>
        <v>0</v>
      </c>
      <c r="L376" s="125">
        <f>1000*L375/$E374</f>
        <v>4.5426027977956762</v>
      </c>
      <c r="M376" s="125">
        <f t="shared" ref="M376:Q376" si="240">1000*M375/$E374</f>
        <v>0</v>
      </c>
      <c r="N376" s="125">
        <f t="shared" si="240"/>
        <v>0</v>
      </c>
      <c r="O376" s="125">
        <f t="shared" si="240"/>
        <v>0</v>
      </c>
      <c r="P376" s="125">
        <f t="shared" si="240"/>
        <v>0</v>
      </c>
      <c r="Q376" s="125">
        <f t="shared" si="240"/>
        <v>0</v>
      </c>
      <c r="R376" s="134"/>
      <c r="S376" s="120"/>
      <c r="T376" s="120"/>
      <c r="U376" s="146"/>
      <c r="V376" s="120"/>
      <c r="W376" s="146"/>
      <c r="X376" s="123"/>
    </row>
    <row r="377" spans="1:24" s="116" customFormat="1" ht="18">
      <c r="A377" s="213"/>
      <c r="B377" s="123" t="s">
        <v>16507</v>
      </c>
      <c r="C377" s="123">
        <v>667.15</v>
      </c>
      <c r="D377" s="123">
        <v>5</v>
      </c>
      <c r="E377" s="124">
        <f>(D377*C377)</f>
        <v>3335.75</v>
      </c>
      <c r="F377" s="125"/>
      <c r="G377" s="125"/>
      <c r="H377" s="125"/>
      <c r="I377" s="125"/>
      <c r="J377" s="125"/>
      <c r="K377" s="125"/>
      <c r="L377" s="125"/>
      <c r="M377" s="125"/>
      <c r="N377" s="125"/>
      <c r="O377" s="125"/>
      <c r="P377" s="125"/>
      <c r="Q377" s="123"/>
      <c r="R377" s="120">
        <v>6</v>
      </c>
      <c r="S377" s="120">
        <v>0</v>
      </c>
      <c r="T377" s="126">
        <f>S377/R377</f>
        <v>0</v>
      </c>
      <c r="U377" s="146">
        <f>AVERAGE(F379:K379)</f>
        <v>0</v>
      </c>
      <c r="V377" s="125">
        <f>STDEV(F379:K379)</f>
        <v>0</v>
      </c>
      <c r="W377" s="146">
        <f>MEDIAN(F379:K379)</f>
        <v>0</v>
      </c>
      <c r="X377" s="123"/>
    </row>
    <row r="378" spans="1:24" s="116" customFormat="1" ht="18">
      <c r="A378" s="213"/>
      <c r="B378" s="123"/>
      <c r="C378" s="123"/>
      <c r="D378" s="123"/>
      <c r="E378" s="131" t="s">
        <v>16580</v>
      </c>
      <c r="F378" s="125">
        <v>0</v>
      </c>
      <c r="G378" s="125">
        <v>0</v>
      </c>
      <c r="H378" s="125">
        <v>0</v>
      </c>
      <c r="I378" s="125">
        <v>0</v>
      </c>
      <c r="J378" s="125">
        <v>0</v>
      </c>
      <c r="K378" s="125">
        <v>0</v>
      </c>
      <c r="L378" s="127">
        <v>0</v>
      </c>
      <c r="M378" s="127">
        <v>0</v>
      </c>
      <c r="N378" s="127">
        <v>0</v>
      </c>
      <c r="O378" s="127">
        <v>0</v>
      </c>
      <c r="P378" s="127">
        <v>0</v>
      </c>
      <c r="Q378" s="128">
        <v>0</v>
      </c>
      <c r="R378" s="134"/>
      <c r="S378" s="120"/>
      <c r="T378" s="120"/>
      <c r="U378" s="146"/>
      <c r="V378" s="120"/>
      <c r="W378" s="146"/>
      <c r="X378" s="123"/>
    </row>
    <row r="379" spans="1:24" s="116" customFormat="1" ht="18">
      <c r="A379" s="213"/>
      <c r="B379" s="123"/>
      <c r="C379" s="123"/>
      <c r="D379" s="123"/>
      <c r="E379" s="135" t="s">
        <v>16581</v>
      </c>
      <c r="F379" s="125">
        <f>1000*F378/$E377</f>
        <v>0</v>
      </c>
      <c r="G379" s="125">
        <f t="shared" ref="G379:K379" si="241">1000*G378/$E377</f>
        <v>0</v>
      </c>
      <c r="H379" s="125">
        <f t="shared" si="241"/>
        <v>0</v>
      </c>
      <c r="I379" s="125">
        <f t="shared" si="241"/>
        <v>0</v>
      </c>
      <c r="J379" s="125">
        <f t="shared" si="241"/>
        <v>0</v>
      </c>
      <c r="K379" s="125">
        <f t="shared" si="241"/>
        <v>0</v>
      </c>
      <c r="L379" s="127">
        <f>1000*L378/$E377</f>
        <v>0</v>
      </c>
      <c r="M379" s="127">
        <f t="shared" ref="M379:Q379" si="242">1000*M378/$E377</f>
        <v>0</v>
      </c>
      <c r="N379" s="127">
        <f t="shared" si="242"/>
        <v>0</v>
      </c>
      <c r="O379" s="127">
        <f t="shared" si="242"/>
        <v>0</v>
      </c>
      <c r="P379" s="127">
        <f t="shared" si="242"/>
        <v>0</v>
      </c>
      <c r="Q379" s="127">
        <f t="shared" si="242"/>
        <v>0</v>
      </c>
      <c r="R379" s="134"/>
      <c r="S379" s="120"/>
      <c r="T379" s="120"/>
      <c r="U379" s="146"/>
      <c r="V379" s="120"/>
      <c r="W379" s="146"/>
      <c r="X379" s="123"/>
    </row>
    <row r="380" spans="1:24" s="116" customFormat="1" ht="18">
      <c r="A380" s="213"/>
      <c r="B380" s="123" t="s">
        <v>16508</v>
      </c>
      <c r="C380" s="123">
        <v>230.3</v>
      </c>
      <c r="D380" s="123">
        <v>5</v>
      </c>
      <c r="E380" s="124">
        <f>(D380*C380)</f>
        <v>1151.5</v>
      </c>
      <c r="F380" s="125"/>
      <c r="G380" s="125"/>
      <c r="H380" s="125"/>
      <c r="I380" s="125"/>
      <c r="J380" s="125"/>
      <c r="K380" s="125"/>
      <c r="L380" s="125"/>
      <c r="M380" s="125"/>
      <c r="N380" s="125"/>
      <c r="O380" s="125"/>
      <c r="P380" s="125"/>
      <c r="Q380" s="123"/>
      <c r="R380" s="120">
        <v>6</v>
      </c>
      <c r="S380" s="120">
        <v>0</v>
      </c>
      <c r="T380" s="126">
        <f>S380/R380</f>
        <v>0</v>
      </c>
      <c r="U380" s="146">
        <f>AVERAGE(F382:K382)</f>
        <v>0</v>
      </c>
      <c r="V380" s="125">
        <f>STDEV(F382:K382)</f>
        <v>0</v>
      </c>
      <c r="W380" s="146">
        <f>MEDIAN(F382:K382)</f>
        <v>0</v>
      </c>
      <c r="X380" s="123"/>
    </row>
    <row r="381" spans="1:24" s="116" customFormat="1" ht="18">
      <c r="A381" s="213"/>
      <c r="B381" s="123"/>
      <c r="C381" s="123"/>
      <c r="D381" s="123"/>
      <c r="E381" s="131" t="s">
        <v>16580</v>
      </c>
      <c r="F381" s="125">
        <v>0</v>
      </c>
      <c r="G381" s="125">
        <v>0</v>
      </c>
      <c r="H381" s="125">
        <v>0</v>
      </c>
      <c r="I381" s="125">
        <v>0</v>
      </c>
      <c r="J381" s="125">
        <v>0</v>
      </c>
      <c r="K381" s="125">
        <v>0</v>
      </c>
      <c r="L381" s="127">
        <v>0</v>
      </c>
      <c r="M381" s="127">
        <v>0</v>
      </c>
      <c r="N381" s="127">
        <v>0</v>
      </c>
      <c r="O381" s="127">
        <v>0</v>
      </c>
      <c r="P381" s="127">
        <v>0</v>
      </c>
      <c r="Q381" s="128">
        <v>0</v>
      </c>
      <c r="R381" s="134"/>
      <c r="S381" s="120"/>
      <c r="T381" s="120"/>
      <c r="U381" s="146"/>
      <c r="V381" s="120"/>
      <c r="W381" s="146"/>
      <c r="X381" s="123"/>
    </row>
    <row r="382" spans="1:24" s="116" customFormat="1" ht="18">
      <c r="A382" s="213"/>
      <c r="B382" s="123"/>
      <c r="C382" s="123"/>
      <c r="D382" s="123"/>
      <c r="E382" s="135" t="s">
        <v>16581</v>
      </c>
      <c r="F382" s="125">
        <f>1000*F381/$E380</f>
        <v>0</v>
      </c>
      <c r="G382" s="125">
        <f t="shared" ref="G382:K382" si="243">1000*G381/$E380</f>
        <v>0</v>
      </c>
      <c r="H382" s="125">
        <f t="shared" si="243"/>
        <v>0</v>
      </c>
      <c r="I382" s="125">
        <f t="shared" si="243"/>
        <v>0</v>
      </c>
      <c r="J382" s="125">
        <f t="shared" si="243"/>
        <v>0</v>
      </c>
      <c r="K382" s="125">
        <f t="shared" si="243"/>
        <v>0</v>
      </c>
      <c r="L382" s="127">
        <f>1000*L381/$E380</f>
        <v>0</v>
      </c>
      <c r="M382" s="127">
        <f t="shared" ref="M382:Q382" si="244">1000*M381/$E380</f>
        <v>0</v>
      </c>
      <c r="N382" s="127">
        <f t="shared" si="244"/>
        <v>0</v>
      </c>
      <c r="O382" s="127">
        <f t="shared" si="244"/>
        <v>0</v>
      </c>
      <c r="P382" s="127">
        <f t="shared" si="244"/>
        <v>0</v>
      </c>
      <c r="Q382" s="127">
        <f t="shared" si="244"/>
        <v>0</v>
      </c>
      <c r="R382" s="134"/>
      <c r="S382" s="120"/>
      <c r="T382" s="120"/>
      <c r="U382" s="146"/>
      <c r="V382" s="120"/>
      <c r="W382" s="146"/>
      <c r="X382" s="123"/>
    </row>
    <row r="383" spans="1:24" s="116" customFormat="1" ht="18">
      <c r="A383" s="213"/>
      <c r="B383" s="123" t="s">
        <v>16585</v>
      </c>
      <c r="C383" s="123">
        <v>465.65</v>
      </c>
      <c r="D383" s="123">
        <v>5</v>
      </c>
      <c r="E383" s="124">
        <f>(D383*C383)</f>
        <v>2328.25</v>
      </c>
      <c r="F383" s="125"/>
      <c r="G383" s="125"/>
      <c r="H383" s="125"/>
      <c r="I383" s="125"/>
      <c r="J383" s="125"/>
      <c r="K383" s="125"/>
      <c r="L383" s="125"/>
      <c r="M383" s="125"/>
      <c r="N383" s="125"/>
      <c r="O383" s="125"/>
      <c r="P383" s="125"/>
      <c r="Q383" s="123"/>
      <c r="R383" s="120">
        <v>6</v>
      </c>
      <c r="S383" s="120">
        <v>0</v>
      </c>
      <c r="T383" s="126">
        <f>S383/R383</f>
        <v>0</v>
      </c>
      <c r="U383" s="146">
        <f>AVERAGE(F385:K385)</f>
        <v>0</v>
      </c>
      <c r="V383" s="125">
        <f>STDEV(F385:K385)</f>
        <v>0</v>
      </c>
      <c r="W383" s="146">
        <f>MEDIAN(F385:K385)</f>
        <v>0</v>
      </c>
      <c r="X383" s="123"/>
    </row>
    <row r="384" spans="1:24" s="116" customFormat="1" ht="18">
      <c r="A384" s="213"/>
      <c r="B384" s="123"/>
      <c r="C384" s="123"/>
      <c r="D384" s="123"/>
      <c r="E384" s="131" t="s">
        <v>16580</v>
      </c>
      <c r="F384" s="125">
        <v>0</v>
      </c>
      <c r="G384" s="125">
        <v>0</v>
      </c>
      <c r="H384" s="125">
        <v>0</v>
      </c>
      <c r="I384" s="125">
        <v>0</v>
      </c>
      <c r="J384" s="125">
        <v>0</v>
      </c>
      <c r="K384" s="125">
        <v>0</v>
      </c>
      <c r="L384" s="127">
        <v>0</v>
      </c>
      <c r="M384" s="127">
        <v>0</v>
      </c>
      <c r="N384" s="127">
        <v>0</v>
      </c>
      <c r="O384" s="127">
        <v>0</v>
      </c>
      <c r="P384" s="127">
        <v>0</v>
      </c>
      <c r="Q384" s="128">
        <v>0</v>
      </c>
      <c r="R384" s="134"/>
      <c r="S384" s="120"/>
      <c r="T384" s="120"/>
      <c r="U384" s="146"/>
      <c r="V384" s="120"/>
      <c r="W384" s="146"/>
      <c r="X384" s="123"/>
    </row>
    <row r="385" spans="1:24" s="116" customFormat="1" ht="18">
      <c r="A385" s="213"/>
      <c r="B385" s="123"/>
      <c r="C385" s="123"/>
      <c r="D385" s="123"/>
      <c r="E385" s="135" t="s">
        <v>16581</v>
      </c>
      <c r="F385" s="125">
        <f>1000*F384/$E383</f>
        <v>0</v>
      </c>
      <c r="G385" s="125">
        <f t="shared" ref="G385:K385" si="245">1000*G384/$E383</f>
        <v>0</v>
      </c>
      <c r="H385" s="125">
        <f t="shared" si="245"/>
        <v>0</v>
      </c>
      <c r="I385" s="125">
        <f t="shared" si="245"/>
        <v>0</v>
      </c>
      <c r="J385" s="125">
        <f t="shared" si="245"/>
        <v>0</v>
      </c>
      <c r="K385" s="125">
        <f t="shared" si="245"/>
        <v>0</v>
      </c>
      <c r="L385" s="127">
        <f>1000*L384/$E383</f>
        <v>0</v>
      </c>
      <c r="M385" s="127">
        <f t="shared" ref="M385:Q385" si="246">1000*M384/$E383</f>
        <v>0</v>
      </c>
      <c r="N385" s="127">
        <f t="shared" si="246"/>
        <v>0</v>
      </c>
      <c r="O385" s="127">
        <f t="shared" si="246"/>
        <v>0</v>
      </c>
      <c r="P385" s="127">
        <f t="shared" si="246"/>
        <v>0</v>
      </c>
      <c r="Q385" s="127">
        <f t="shared" si="246"/>
        <v>0</v>
      </c>
      <c r="R385" s="134"/>
      <c r="S385" s="120"/>
      <c r="T385" s="120"/>
      <c r="U385" s="146"/>
      <c r="V385" s="120"/>
      <c r="W385" s="146"/>
      <c r="X385" s="123"/>
    </row>
    <row r="386" spans="1:24" s="116" customFormat="1" ht="18">
      <c r="A386" s="213"/>
      <c r="B386" s="123" t="s">
        <v>16586</v>
      </c>
      <c r="C386" s="123">
        <v>192.6</v>
      </c>
      <c r="D386" s="123">
        <v>5</v>
      </c>
      <c r="E386" s="124">
        <f>(D386*C386)</f>
        <v>963</v>
      </c>
      <c r="F386" s="125"/>
      <c r="G386" s="125"/>
      <c r="H386" s="125"/>
      <c r="I386" s="125"/>
      <c r="J386" s="125"/>
      <c r="K386" s="125"/>
      <c r="L386" s="125"/>
      <c r="M386" s="125"/>
      <c r="N386" s="125"/>
      <c r="O386" s="125"/>
      <c r="P386" s="125"/>
      <c r="Q386" s="123"/>
      <c r="R386" s="120">
        <v>6</v>
      </c>
      <c r="S386" s="120">
        <v>0</v>
      </c>
      <c r="T386" s="126">
        <f>S386/R386</f>
        <v>0</v>
      </c>
      <c r="U386" s="146">
        <f>AVERAGE(F388:K388)</f>
        <v>0</v>
      </c>
      <c r="V386" s="125">
        <f>STDEV(F388:K388)</f>
        <v>0</v>
      </c>
      <c r="W386" s="146">
        <f>MEDIAN(F388:K388)</f>
        <v>0</v>
      </c>
      <c r="X386" s="123"/>
    </row>
    <row r="387" spans="1:24" s="116" customFormat="1" ht="18">
      <c r="A387" s="213"/>
      <c r="B387" s="123"/>
      <c r="C387" s="123"/>
      <c r="D387" s="123"/>
      <c r="E387" s="131" t="s">
        <v>16580</v>
      </c>
      <c r="F387" s="125">
        <v>0</v>
      </c>
      <c r="G387" s="125">
        <v>0</v>
      </c>
      <c r="H387" s="125">
        <v>0</v>
      </c>
      <c r="I387" s="125">
        <v>0</v>
      </c>
      <c r="J387" s="125">
        <v>0</v>
      </c>
      <c r="K387" s="125">
        <v>0</v>
      </c>
      <c r="L387" s="127">
        <v>0</v>
      </c>
      <c r="M387" s="127">
        <v>0</v>
      </c>
      <c r="N387" s="127">
        <v>0</v>
      </c>
      <c r="O387" s="127">
        <v>0</v>
      </c>
      <c r="P387" s="127">
        <v>0</v>
      </c>
      <c r="Q387" s="128">
        <v>0</v>
      </c>
      <c r="R387" s="134"/>
      <c r="S387" s="120"/>
      <c r="T387" s="120"/>
      <c r="U387" s="146"/>
      <c r="V387" s="120"/>
      <c r="W387" s="146"/>
      <c r="X387" s="123"/>
    </row>
    <row r="388" spans="1:24" s="116" customFormat="1" ht="18">
      <c r="A388" s="213"/>
      <c r="B388" s="123"/>
      <c r="C388" s="123"/>
      <c r="D388" s="123"/>
      <c r="E388" s="135" t="s">
        <v>16581</v>
      </c>
      <c r="F388" s="125">
        <f>1000*F387/$E386</f>
        <v>0</v>
      </c>
      <c r="G388" s="125">
        <f t="shared" ref="G388:K388" si="247">1000*G387/$E386</f>
        <v>0</v>
      </c>
      <c r="H388" s="125">
        <f t="shared" si="247"/>
        <v>0</v>
      </c>
      <c r="I388" s="125">
        <f t="shared" si="247"/>
        <v>0</v>
      </c>
      <c r="J388" s="125">
        <f t="shared" si="247"/>
        <v>0</v>
      </c>
      <c r="K388" s="125">
        <f t="shared" si="247"/>
        <v>0</v>
      </c>
      <c r="L388" s="127">
        <f>1000*L387/$E386</f>
        <v>0</v>
      </c>
      <c r="M388" s="127">
        <f t="shared" ref="M388:Q388" si="248">1000*M387/$E386</f>
        <v>0</v>
      </c>
      <c r="N388" s="127">
        <f t="shared" si="248"/>
        <v>0</v>
      </c>
      <c r="O388" s="127">
        <f t="shared" si="248"/>
        <v>0</v>
      </c>
      <c r="P388" s="127">
        <f t="shared" si="248"/>
        <v>0</v>
      </c>
      <c r="Q388" s="127">
        <f t="shared" si="248"/>
        <v>0</v>
      </c>
      <c r="R388" s="134"/>
      <c r="S388" s="120"/>
      <c r="T388" s="120"/>
      <c r="U388" s="146"/>
      <c r="V388" s="120"/>
      <c r="W388" s="146"/>
      <c r="X388" s="123"/>
    </row>
    <row r="389" spans="1:24" s="116" customFormat="1" ht="18">
      <c r="A389" s="213"/>
      <c r="B389" s="123" t="s">
        <v>16511</v>
      </c>
      <c r="C389" s="123">
        <v>145.44999999999999</v>
      </c>
      <c r="D389" s="123">
        <v>5</v>
      </c>
      <c r="E389" s="124">
        <f>(D389*C389)</f>
        <v>727.25</v>
      </c>
      <c r="F389" s="125"/>
      <c r="G389" s="125"/>
      <c r="H389" s="125"/>
      <c r="I389" s="125"/>
      <c r="J389" s="125"/>
      <c r="K389" s="125"/>
      <c r="L389" s="125"/>
      <c r="M389" s="125"/>
      <c r="N389" s="125"/>
      <c r="O389" s="125"/>
      <c r="P389" s="125"/>
      <c r="Q389" s="123"/>
      <c r="R389" s="120">
        <v>6</v>
      </c>
      <c r="S389" s="120">
        <v>0</v>
      </c>
      <c r="T389" s="126">
        <f>S389/R389</f>
        <v>0</v>
      </c>
      <c r="U389" s="146">
        <f>AVERAGE(F391:K391)</f>
        <v>0</v>
      </c>
      <c r="V389" s="125">
        <f>STDEV(F391:K391)</f>
        <v>0</v>
      </c>
      <c r="W389" s="146">
        <f>MEDIAN(F391:K391)</f>
        <v>0</v>
      </c>
      <c r="X389" s="123"/>
    </row>
    <row r="390" spans="1:24" s="116" customFormat="1" ht="18">
      <c r="A390" s="213"/>
      <c r="B390" s="123"/>
      <c r="C390" s="123"/>
      <c r="D390" s="123"/>
      <c r="E390" s="131" t="s">
        <v>16580</v>
      </c>
      <c r="F390" s="125">
        <v>0</v>
      </c>
      <c r="G390" s="125">
        <v>0</v>
      </c>
      <c r="H390" s="125">
        <v>0</v>
      </c>
      <c r="I390" s="125">
        <v>0</v>
      </c>
      <c r="J390" s="125">
        <v>0</v>
      </c>
      <c r="K390" s="125">
        <v>0</v>
      </c>
      <c r="L390" s="127">
        <v>0</v>
      </c>
      <c r="M390" s="127">
        <v>0</v>
      </c>
      <c r="N390" s="127">
        <v>0</v>
      </c>
      <c r="O390" s="127">
        <v>0</v>
      </c>
      <c r="P390" s="127">
        <v>0</v>
      </c>
      <c r="Q390" s="128">
        <v>0</v>
      </c>
      <c r="R390" s="134"/>
      <c r="S390" s="120"/>
      <c r="T390" s="120"/>
      <c r="U390" s="146"/>
      <c r="V390" s="120"/>
      <c r="W390" s="146"/>
      <c r="X390" s="123"/>
    </row>
    <row r="391" spans="1:24" s="116" customFormat="1" ht="18">
      <c r="A391" s="213"/>
      <c r="B391" s="123"/>
      <c r="C391" s="123"/>
      <c r="D391" s="123"/>
      <c r="E391" s="135" t="s">
        <v>16581</v>
      </c>
      <c r="F391" s="125">
        <f>1000*F390/$E389</f>
        <v>0</v>
      </c>
      <c r="G391" s="125">
        <f t="shared" ref="G391:K391" si="249">1000*G390/$E389</f>
        <v>0</v>
      </c>
      <c r="H391" s="125">
        <f t="shared" si="249"/>
        <v>0</v>
      </c>
      <c r="I391" s="125">
        <f t="shared" si="249"/>
        <v>0</v>
      </c>
      <c r="J391" s="125">
        <f t="shared" si="249"/>
        <v>0</v>
      </c>
      <c r="K391" s="125">
        <f t="shared" si="249"/>
        <v>0</v>
      </c>
      <c r="L391" s="127">
        <f>1000*L390/$E389</f>
        <v>0</v>
      </c>
      <c r="M391" s="127">
        <f t="shared" ref="M391:Q391" si="250">1000*M390/$E389</f>
        <v>0</v>
      </c>
      <c r="N391" s="127">
        <f t="shared" si="250"/>
        <v>0</v>
      </c>
      <c r="O391" s="127">
        <f t="shared" si="250"/>
        <v>0</v>
      </c>
      <c r="P391" s="127">
        <f t="shared" si="250"/>
        <v>0</v>
      </c>
      <c r="Q391" s="127">
        <f t="shared" si="250"/>
        <v>0</v>
      </c>
      <c r="R391" s="134"/>
      <c r="S391" s="120"/>
      <c r="T391" s="120"/>
      <c r="U391" s="146"/>
      <c r="V391" s="120"/>
      <c r="W391" s="146"/>
      <c r="X391" s="123"/>
    </row>
    <row r="392" spans="1:24" s="116" customFormat="1" ht="18">
      <c r="A392" s="213"/>
      <c r="B392" s="123" t="s">
        <v>16512</v>
      </c>
      <c r="C392" s="123">
        <v>361.9</v>
      </c>
      <c r="D392" s="123">
        <v>5</v>
      </c>
      <c r="E392" s="124">
        <f>(D392*C392)</f>
        <v>1809.5</v>
      </c>
      <c r="F392" s="125"/>
      <c r="G392" s="125"/>
      <c r="H392" s="125"/>
      <c r="I392" s="125"/>
      <c r="J392" s="125"/>
      <c r="K392" s="125"/>
      <c r="L392" s="125"/>
      <c r="M392" s="125"/>
      <c r="N392" s="125"/>
      <c r="O392" s="125"/>
      <c r="P392" s="125"/>
      <c r="Q392" s="123"/>
      <c r="R392" s="120">
        <v>6</v>
      </c>
      <c r="S392" s="120">
        <v>0</v>
      </c>
      <c r="T392" s="126">
        <f>S392/R392</f>
        <v>0</v>
      </c>
      <c r="U392" s="146">
        <f>AVERAGE(F394:K394)</f>
        <v>0</v>
      </c>
      <c r="V392" s="125">
        <f>STDEV(F394:K394)</f>
        <v>0</v>
      </c>
      <c r="W392" s="146">
        <f>MEDIAN(F394:K394)</f>
        <v>0</v>
      </c>
      <c r="X392" s="123"/>
    </row>
    <row r="393" spans="1:24" s="116" customFormat="1" ht="18">
      <c r="A393" s="213"/>
      <c r="B393" s="123"/>
      <c r="C393" s="123"/>
      <c r="D393" s="123"/>
      <c r="E393" s="131" t="s">
        <v>16580</v>
      </c>
      <c r="F393" s="125">
        <v>0</v>
      </c>
      <c r="G393" s="125">
        <v>0</v>
      </c>
      <c r="H393" s="125">
        <v>0</v>
      </c>
      <c r="I393" s="125">
        <v>0</v>
      </c>
      <c r="J393" s="125">
        <v>0</v>
      </c>
      <c r="K393" s="125">
        <v>0</v>
      </c>
      <c r="L393" s="127">
        <v>0</v>
      </c>
      <c r="M393" s="127">
        <v>0</v>
      </c>
      <c r="N393" s="127">
        <v>0</v>
      </c>
      <c r="O393" s="127">
        <v>0</v>
      </c>
      <c r="P393" s="127">
        <v>0</v>
      </c>
      <c r="Q393" s="128">
        <v>0</v>
      </c>
      <c r="R393" s="134"/>
      <c r="S393" s="120"/>
      <c r="T393" s="120"/>
      <c r="U393" s="146"/>
      <c r="V393" s="120"/>
      <c r="W393" s="146"/>
      <c r="X393" s="123"/>
    </row>
    <row r="394" spans="1:24" s="116" customFormat="1" ht="18">
      <c r="A394" s="213"/>
      <c r="B394" s="123"/>
      <c r="C394" s="123"/>
      <c r="D394" s="123"/>
      <c r="E394" s="135" t="s">
        <v>16581</v>
      </c>
      <c r="F394" s="125">
        <f>1000*F393/$E392</f>
        <v>0</v>
      </c>
      <c r="G394" s="125">
        <f t="shared" ref="G394:K394" si="251">1000*G393/$E392</f>
        <v>0</v>
      </c>
      <c r="H394" s="125">
        <f t="shared" si="251"/>
        <v>0</v>
      </c>
      <c r="I394" s="125">
        <f t="shared" si="251"/>
        <v>0</v>
      </c>
      <c r="J394" s="125">
        <f t="shared" si="251"/>
        <v>0</v>
      </c>
      <c r="K394" s="125">
        <f t="shared" si="251"/>
        <v>0</v>
      </c>
      <c r="L394" s="127">
        <f>1000*L393/$E392</f>
        <v>0</v>
      </c>
      <c r="M394" s="127">
        <f t="shared" ref="M394:Q394" si="252">1000*M393/$E392</f>
        <v>0</v>
      </c>
      <c r="N394" s="127">
        <f t="shared" si="252"/>
        <v>0</v>
      </c>
      <c r="O394" s="127">
        <f t="shared" si="252"/>
        <v>0</v>
      </c>
      <c r="P394" s="127">
        <f t="shared" si="252"/>
        <v>0</v>
      </c>
      <c r="Q394" s="127">
        <f t="shared" si="252"/>
        <v>0</v>
      </c>
      <c r="R394" s="134"/>
      <c r="S394" s="120"/>
      <c r="T394" s="120"/>
      <c r="U394" s="146"/>
      <c r="V394" s="120"/>
      <c r="W394" s="146"/>
      <c r="X394" s="123"/>
    </row>
    <row r="395" spans="1:24" s="116" customFormat="1" ht="18">
      <c r="A395" s="213"/>
      <c r="B395" s="123" t="s">
        <v>16587</v>
      </c>
      <c r="C395" s="123">
        <v>26.85</v>
      </c>
      <c r="D395" s="123">
        <v>5</v>
      </c>
      <c r="E395" s="124">
        <f>(D395*C395)</f>
        <v>134.25</v>
      </c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25"/>
      <c r="Q395" s="123"/>
      <c r="R395" s="120">
        <v>6</v>
      </c>
      <c r="S395" s="120">
        <v>0</v>
      </c>
      <c r="T395" s="126">
        <f>S395/R395</f>
        <v>0</v>
      </c>
      <c r="U395" s="146">
        <f>AVERAGE(F397:K397)</f>
        <v>0</v>
      </c>
      <c r="V395" s="125">
        <f>STDEV(F397:K397)</f>
        <v>0</v>
      </c>
      <c r="W395" s="146">
        <f>MEDIAN(F397:K397)</f>
        <v>0</v>
      </c>
      <c r="X395" s="123"/>
    </row>
    <row r="396" spans="1:24" s="116" customFormat="1" ht="18">
      <c r="A396" s="213"/>
      <c r="B396" s="123"/>
      <c r="C396" s="123"/>
      <c r="D396" s="123"/>
      <c r="E396" s="131" t="s">
        <v>16580</v>
      </c>
      <c r="F396" s="125">
        <v>0</v>
      </c>
      <c r="G396" s="125">
        <v>0</v>
      </c>
      <c r="H396" s="125">
        <v>0</v>
      </c>
      <c r="I396" s="125">
        <v>0</v>
      </c>
      <c r="J396" s="125">
        <v>0</v>
      </c>
      <c r="K396" s="125">
        <v>0</v>
      </c>
      <c r="L396" s="127">
        <v>0</v>
      </c>
      <c r="M396" s="127">
        <v>0</v>
      </c>
      <c r="N396" s="127">
        <v>0</v>
      </c>
      <c r="O396" s="127">
        <v>0</v>
      </c>
      <c r="P396" s="127">
        <v>0</v>
      </c>
      <c r="Q396" s="128">
        <v>0</v>
      </c>
      <c r="R396" s="134"/>
      <c r="S396" s="120"/>
      <c r="T396" s="120"/>
      <c r="U396" s="146"/>
      <c r="V396" s="120"/>
      <c r="W396" s="146"/>
      <c r="X396" s="123"/>
    </row>
    <row r="397" spans="1:24" s="116" customFormat="1" ht="18">
      <c r="A397" s="213"/>
      <c r="B397" s="123"/>
      <c r="C397" s="123"/>
      <c r="D397" s="123"/>
      <c r="E397" s="135" t="s">
        <v>16581</v>
      </c>
      <c r="F397" s="125">
        <f>1000*F396/$E395</f>
        <v>0</v>
      </c>
      <c r="G397" s="125">
        <f t="shared" ref="G397:K397" si="253">1000*G396/$E395</f>
        <v>0</v>
      </c>
      <c r="H397" s="125">
        <f t="shared" si="253"/>
        <v>0</v>
      </c>
      <c r="I397" s="125">
        <f t="shared" si="253"/>
        <v>0</v>
      </c>
      <c r="J397" s="125">
        <f t="shared" si="253"/>
        <v>0</v>
      </c>
      <c r="K397" s="125">
        <f t="shared" si="253"/>
        <v>0</v>
      </c>
      <c r="L397" s="127">
        <f>1000*L396/$E395</f>
        <v>0</v>
      </c>
      <c r="M397" s="127">
        <f t="shared" ref="M397:Q397" si="254">1000*M396/$E395</f>
        <v>0</v>
      </c>
      <c r="N397" s="127">
        <f t="shared" si="254"/>
        <v>0</v>
      </c>
      <c r="O397" s="127">
        <f t="shared" si="254"/>
        <v>0</v>
      </c>
      <c r="P397" s="127">
        <f t="shared" si="254"/>
        <v>0</v>
      </c>
      <c r="Q397" s="127">
        <f t="shared" si="254"/>
        <v>0</v>
      </c>
      <c r="R397" s="134"/>
      <c r="S397" s="120"/>
      <c r="T397" s="120"/>
      <c r="U397" s="146"/>
      <c r="V397" s="120"/>
      <c r="W397" s="146"/>
      <c r="X397" s="123"/>
    </row>
    <row r="398" spans="1:24" s="116" customFormat="1" ht="18">
      <c r="A398" s="213"/>
      <c r="B398" s="123" t="s">
        <v>16588</v>
      </c>
      <c r="C398" s="123">
        <v>122.9</v>
      </c>
      <c r="D398" s="123">
        <v>5</v>
      </c>
      <c r="E398" s="124">
        <f>(D398*C398)</f>
        <v>614.5</v>
      </c>
      <c r="F398" s="125"/>
      <c r="G398" s="125"/>
      <c r="H398" s="125"/>
      <c r="I398" s="125"/>
      <c r="J398" s="125"/>
      <c r="K398" s="125"/>
      <c r="L398" s="125"/>
      <c r="M398" s="125"/>
      <c r="N398" s="125"/>
      <c r="O398" s="125"/>
      <c r="P398" s="125"/>
      <c r="Q398" s="123"/>
      <c r="R398" s="120">
        <v>6</v>
      </c>
      <c r="S398" s="120">
        <v>0</v>
      </c>
      <c r="T398" s="126">
        <f>S398/R398</f>
        <v>0</v>
      </c>
      <c r="U398" s="146">
        <f>AVERAGE(F400:K400)</f>
        <v>0</v>
      </c>
      <c r="V398" s="125">
        <f>STDEV(F400:K400)</f>
        <v>0</v>
      </c>
      <c r="W398" s="146">
        <f>MEDIAN(F400:K400)</f>
        <v>0</v>
      </c>
      <c r="X398" s="123"/>
    </row>
    <row r="399" spans="1:24" s="116" customFormat="1" ht="18">
      <c r="A399" s="213"/>
      <c r="B399" s="123"/>
      <c r="C399" s="123"/>
      <c r="D399" s="123"/>
      <c r="E399" s="131" t="s">
        <v>16580</v>
      </c>
      <c r="F399" s="125">
        <v>0</v>
      </c>
      <c r="G399" s="125">
        <v>0</v>
      </c>
      <c r="H399" s="125">
        <v>0</v>
      </c>
      <c r="I399" s="125">
        <v>0</v>
      </c>
      <c r="J399" s="125">
        <v>0</v>
      </c>
      <c r="K399" s="125">
        <v>0</v>
      </c>
      <c r="L399" s="127">
        <v>0</v>
      </c>
      <c r="M399" s="127">
        <v>0</v>
      </c>
      <c r="N399" s="127">
        <v>0</v>
      </c>
      <c r="O399" s="127">
        <v>0</v>
      </c>
      <c r="P399" s="127">
        <v>0</v>
      </c>
      <c r="Q399" s="128">
        <v>0</v>
      </c>
      <c r="R399" s="134"/>
      <c r="S399" s="120"/>
      <c r="T399" s="120"/>
      <c r="U399" s="146"/>
      <c r="V399" s="120"/>
      <c r="W399" s="146"/>
      <c r="X399" s="123"/>
    </row>
    <row r="400" spans="1:24" s="116" customFormat="1" ht="18">
      <c r="A400" s="213"/>
      <c r="B400" s="123"/>
      <c r="C400" s="123"/>
      <c r="D400" s="123"/>
      <c r="E400" s="135" t="s">
        <v>16581</v>
      </c>
      <c r="F400" s="125">
        <f>1000*F399/$E398</f>
        <v>0</v>
      </c>
      <c r="G400" s="125">
        <f t="shared" ref="G400:K400" si="255">1000*G399/$E398</f>
        <v>0</v>
      </c>
      <c r="H400" s="125">
        <f t="shared" si="255"/>
        <v>0</v>
      </c>
      <c r="I400" s="125">
        <f t="shared" si="255"/>
        <v>0</v>
      </c>
      <c r="J400" s="125">
        <f t="shared" si="255"/>
        <v>0</v>
      </c>
      <c r="K400" s="125">
        <f t="shared" si="255"/>
        <v>0</v>
      </c>
      <c r="L400" s="127">
        <f>1000*L399/$E398</f>
        <v>0</v>
      </c>
      <c r="M400" s="127">
        <f t="shared" ref="M400:Q400" si="256">1000*M399/$E398</f>
        <v>0</v>
      </c>
      <c r="N400" s="127">
        <f t="shared" si="256"/>
        <v>0</v>
      </c>
      <c r="O400" s="127">
        <f t="shared" si="256"/>
        <v>0</v>
      </c>
      <c r="P400" s="127">
        <f t="shared" si="256"/>
        <v>0</v>
      </c>
      <c r="Q400" s="127">
        <f t="shared" si="256"/>
        <v>0</v>
      </c>
      <c r="R400" s="134"/>
      <c r="S400" s="120"/>
      <c r="T400" s="120"/>
      <c r="U400" s="146"/>
      <c r="V400" s="120"/>
      <c r="W400" s="146"/>
      <c r="X400" s="123"/>
    </row>
    <row r="401" spans="1:24" s="116" customFormat="1" ht="18">
      <c r="A401" s="213"/>
      <c r="B401" s="123" t="s">
        <v>16589</v>
      </c>
      <c r="C401" s="123">
        <v>33.25</v>
      </c>
      <c r="D401" s="123">
        <v>5</v>
      </c>
      <c r="E401" s="124">
        <f>(D401*C401)</f>
        <v>166.25</v>
      </c>
      <c r="F401" s="125"/>
      <c r="G401" s="125"/>
      <c r="H401" s="125"/>
      <c r="I401" s="125"/>
      <c r="J401" s="125"/>
      <c r="K401" s="125"/>
      <c r="L401" s="125"/>
      <c r="M401" s="125"/>
      <c r="N401" s="125"/>
      <c r="O401" s="125"/>
      <c r="P401" s="125"/>
      <c r="Q401" s="123"/>
      <c r="R401" s="120">
        <v>6</v>
      </c>
      <c r="S401" s="120">
        <v>0</v>
      </c>
      <c r="T401" s="126">
        <f>S401/R401</f>
        <v>0</v>
      </c>
      <c r="U401" s="146">
        <f>AVERAGE(F403:K403)</f>
        <v>0</v>
      </c>
      <c r="V401" s="125">
        <f>STDEV(F403:K403)</f>
        <v>0</v>
      </c>
      <c r="W401" s="146">
        <f>MEDIAN(F403:K403)</f>
        <v>0</v>
      </c>
      <c r="X401" s="123"/>
    </row>
    <row r="402" spans="1:24" s="116" customFormat="1" ht="18">
      <c r="A402" s="213"/>
      <c r="B402" s="123"/>
      <c r="C402" s="123"/>
      <c r="D402" s="123"/>
      <c r="E402" s="131" t="s">
        <v>16580</v>
      </c>
      <c r="F402" s="125">
        <v>0</v>
      </c>
      <c r="G402" s="125">
        <v>0</v>
      </c>
      <c r="H402" s="125">
        <v>0</v>
      </c>
      <c r="I402" s="125">
        <v>0</v>
      </c>
      <c r="J402" s="125">
        <v>0</v>
      </c>
      <c r="K402" s="125">
        <v>0</v>
      </c>
      <c r="L402" s="127">
        <v>0</v>
      </c>
      <c r="M402" s="127">
        <v>0</v>
      </c>
      <c r="N402" s="127">
        <v>0</v>
      </c>
      <c r="O402" s="127">
        <v>0</v>
      </c>
      <c r="P402" s="127">
        <v>0</v>
      </c>
      <c r="Q402" s="128">
        <v>0</v>
      </c>
      <c r="R402" s="134"/>
      <c r="S402" s="120"/>
      <c r="T402" s="120"/>
      <c r="U402" s="146"/>
      <c r="V402" s="120"/>
      <c r="W402" s="146"/>
      <c r="X402" s="123"/>
    </row>
    <row r="403" spans="1:24" s="116" customFormat="1" ht="18">
      <c r="A403" s="214"/>
      <c r="B403" s="123"/>
      <c r="C403" s="123"/>
      <c r="D403" s="123"/>
      <c r="E403" s="135" t="s">
        <v>16581</v>
      </c>
      <c r="F403" s="125">
        <f>1000*F402/$E401</f>
        <v>0</v>
      </c>
      <c r="G403" s="125">
        <f t="shared" ref="G403:K403" si="257">1000*G402/$E401</f>
        <v>0</v>
      </c>
      <c r="H403" s="125">
        <f t="shared" si="257"/>
        <v>0</v>
      </c>
      <c r="I403" s="125">
        <f t="shared" si="257"/>
        <v>0</v>
      </c>
      <c r="J403" s="125">
        <f t="shared" si="257"/>
        <v>0</v>
      </c>
      <c r="K403" s="125">
        <f t="shared" si="257"/>
        <v>0</v>
      </c>
      <c r="L403" s="127">
        <f>1000*L402/$E401</f>
        <v>0</v>
      </c>
      <c r="M403" s="127">
        <f t="shared" ref="M403:Q403" si="258">1000*M402/$E401</f>
        <v>0</v>
      </c>
      <c r="N403" s="127">
        <f t="shared" si="258"/>
        <v>0</v>
      </c>
      <c r="O403" s="127">
        <f t="shared" si="258"/>
        <v>0</v>
      </c>
      <c r="P403" s="127">
        <f t="shared" si="258"/>
        <v>0</v>
      </c>
      <c r="Q403" s="127">
        <f t="shared" si="258"/>
        <v>0</v>
      </c>
      <c r="R403" s="134"/>
      <c r="S403" s="120"/>
      <c r="T403" s="120"/>
      <c r="U403" s="146"/>
      <c r="V403" s="120"/>
      <c r="W403" s="146"/>
      <c r="X403" s="123"/>
    </row>
    <row r="404" spans="1:24" s="217" customFormat="1" ht="18">
      <c r="A404" s="215"/>
      <c r="B404" s="216"/>
      <c r="C404" s="216"/>
      <c r="D404" s="216"/>
      <c r="E404" s="216"/>
      <c r="F404" s="216"/>
      <c r="G404" s="216"/>
      <c r="H404" s="216"/>
      <c r="I404" s="216"/>
      <c r="J404" s="216"/>
      <c r="K404" s="216"/>
      <c r="L404" s="216"/>
      <c r="M404" s="216"/>
      <c r="N404" s="216"/>
      <c r="O404" s="216"/>
      <c r="P404" s="216"/>
      <c r="Q404" s="216"/>
      <c r="R404" s="216"/>
      <c r="S404" s="216"/>
      <c r="T404" s="216"/>
      <c r="U404" s="216"/>
      <c r="V404" s="216"/>
      <c r="W404" s="216"/>
      <c r="X404" s="216"/>
    </row>
    <row r="405" spans="1:24" s="116" customFormat="1" ht="61.5" customHeight="1">
      <c r="A405" s="212" t="s">
        <v>16472</v>
      </c>
      <c r="B405" s="123" t="s">
        <v>16590</v>
      </c>
      <c r="C405" s="123">
        <v>25.95</v>
      </c>
      <c r="D405" s="123">
        <v>5</v>
      </c>
      <c r="E405" s="124">
        <f>(D405*C405)</f>
        <v>129.75</v>
      </c>
      <c r="F405" s="125"/>
      <c r="G405" s="125"/>
      <c r="H405" s="125"/>
      <c r="I405" s="125"/>
      <c r="J405" s="125"/>
      <c r="K405" s="125"/>
      <c r="L405" s="125"/>
      <c r="M405" s="125"/>
      <c r="N405" s="125"/>
      <c r="O405" s="125"/>
      <c r="P405" s="125"/>
      <c r="Q405" s="123"/>
      <c r="R405" s="120">
        <v>6</v>
      </c>
      <c r="S405" s="120">
        <v>0</v>
      </c>
      <c r="T405" s="126">
        <f>S405/R405</f>
        <v>0</v>
      </c>
      <c r="U405" s="146">
        <f>AVERAGE(F407:K407)</f>
        <v>0</v>
      </c>
      <c r="V405" s="125">
        <f>STDEV(F407:K407)</f>
        <v>0</v>
      </c>
      <c r="W405" s="146">
        <f>MEDIAN(F407:K407)</f>
        <v>0</v>
      </c>
      <c r="X405" s="123"/>
    </row>
    <row r="406" spans="1:24" s="116" customFormat="1" ht="18">
      <c r="A406" s="213"/>
      <c r="B406" s="123"/>
      <c r="C406" s="123"/>
      <c r="D406" s="123"/>
      <c r="E406" s="131" t="s">
        <v>16580</v>
      </c>
      <c r="F406" s="125">
        <v>0</v>
      </c>
      <c r="G406" s="125">
        <v>0</v>
      </c>
      <c r="H406" s="125">
        <v>0</v>
      </c>
      <c r="I406" s="125">
        <v>0</v>
      </c>
      <c r="J406" s="125">
        <v>0</v>
      </c>
      <c r="K406" s="125">
        <v>0</v>
      </c>
      <c r="L406" s="127">
        <v>0</v>
      </c>
      <c r="M406" s="127">
        <v>0</v>
      </c>
      <c r="N406" s="127">
        <v>0</v>
      </c>
      <c r="O406" s="127">
        <v>0</v>
      </c>
      <c r="P406" s="127">
        <v>0</v>
      </c>
      <c r="Q406" s="128">
        <v>0</v>
      </c>
      <c r="R406" s="134"/>
      <c r="S406" s="120"/>
      <c r="T406" s="120"/>
      <c r="U406" s="146"/>
      <c r="V406" s="120"/>
      <c r="W406" s="146"/>
      <c r="X406" s="123"/>
    </row>
    <row r="407" spans="1:24" s="116" customFormat="1" ht="18">
      <c r="A407" s="213"/>
      <c r="B407" s="123"/>
      <c r="C407" s="123"/>
      <c r="D407" s="123"/>
      <c r="E407" s="135" t="s">
        <v>16581</v>
      </c>
      <c r="F407" s="125">
        <f>1000*F406/$E405</f>
        <v>0</v>
      </c>
      <c r="G407" s="125">
        <f t="shared" ref="G407:K407" si="259">1000*G406/$E405</f>
        <v>0</v>
      </c>
      <c r="H407" s="125">
        <f t="shared" si="259"/>
        <v>0</v>
      </c>
      <c r="I407" s="125">
        <f t="shared" si="259"/>
        <v>0</v>
      </c>
      <c r="J407" s="125">
        <f t="shared" si="259"/>
        <v>0</v>
      </c>
      <c r="K407" s="125">
        <f t="shared" si="259"/>
        <v>0</v>
      </c>
      <c r="L407" s="127">
        <f>1000*L406/$E405</f>
        <v>0</v>
      </c>
      <c r="M407" s="127">
        <f t="shared" ref="M407:Q407" si="260">1000*M406/$E405</f>
        <v>0</v>
      </c>
      <c r="N407" s="127">
        <f t="shared" si="260"/>
        <v>0</v>
      </c>
      <c r="O407" s="127">
        <f t="shared" si="260"/>
        <v>0</v>
      </c>
      <c r="P407" s="127">
        <f t="shared" si="260"/>
        <v>0</v>
      </c>
      <c r="Q407" s="127">
        <f t="shared" si="260"/>
        <v>0</v>
      </c>
      <c r="R407" s="134"/>
      <c r="S407" s="120"/>
      <c r="T407" s="120"/>
      <c r="U407" s="146"/>
      <c r="V407" s="120"/>
      <c r="W407" s="146"/>
      <c r="X407" s="123"/>
    </row>
    <row r="408" spans="1:24" s="116" customFormat="1" ht="18">
      <c r="A408" s="213"/>
      <c r="B408" s="123" t="s">
        <v>16591</v>
      </c>
      <c r="C408" s="123">
        <v>68.45</v>
      </c>
      <c r="D408" s="123">
        <v>5</v>
      </c>
      <c r="E408" s="124">
        <f>(D408*C408)</f>
        <v>342.25</v>
      </c>
      <c r="F408" s="125"/>
      <c r="G408" s="125"/>
      <c r="H408" s="125"/>
      <c r="I408" s="125"/>
      <c r="J408" s="125"/>
      <c r="K408" s="125"/>
      <c r="L408" s="125"/>
      <c r="M408" s="125"/>
      <c r="N408" s="125"/>
      <c r="O408" s="125"/>
      <c r="P408" s="125"/>
      <c r="Q408" s="123"/>
      <c r="R408" s="120">
        <v>6</v>
      </c>
      <c r="S408" s="120">
        <v>0</v>
      </c>
      <c r="T408" s="126">
        <f>S408/R408</f>
        <v>0</v>
      </c>
      <c r="U408" s="146">
        <f>AVERAGE(F410:K410)</f>
        <v>0</v>
      </c>
      <c r="V408" s="125">
        <f>STDEV(F410:K410)</f>
        <v>0</v>
      </c>
      <c r="W408" s="146">
        <f>MEDIAN(F410:K410)</f>
        <v>0</v>
      </c>
      <c r="X408" s="123"/>
    </row>
    <row r="409" spans="1:24" s="116" customFormat="1" ht="18">
      <c r="A409" s="213"/>
      <c r="B409" s="123"/>
      <c r="C409" s="123"/>
      <c r="D409" s="123"/>
      <c r="E409" s="131" t="s">
        <v>16580</v>
      </c>
      <c r="F409" s="125">
        <v>0</v>
      </c>
      <c r="G409" s="125">
        <v>0</v>
      </c>
      <c r="H409" s="125">
        <v>0</v>
      </c>
      <c r="I409" s="125">
        <v>0</v>
      </c>
      <c r="J409" s="125">
        <v>0</v>
      </c>
      <c r="K409" s="125">
        <v>0</v>
      </c>
      <c r="L409" s="127">
        <v>0</v>
      </c>
      <c r="M409" s="127">
        <v>0</v>
      </c>
      <c r="N409" s="127">
        <v>0</v>
      </c>
      <c r="O409" s="127">
        <v>0</v>
      </c>
      <c r="P409" s="127">
        <v>0</v>
      </c>
      <c r="Q409" s="128">
        <v>0</v>
      </c>
      <c r="R409" s="134"/>
      <c r="S409" s="120"/>
      <c r="T409" s="120"/>
      <c r="U409" s="146"/>
      <c r="V409" s="120"/>
      <c r="W409" s="146"/>
      <c r="X409" s="123"/>
    </row>
    <row r="410" spans="1:24" s="116" customFormat="1" ht="18">
      <c r="A410" s="213"/>
      <c r="B410" s="123"/>
      <c r="C410" s="123"/>
      <c r="D410" s="123"/>
      <c r="E410" s="135" t="s">
        <v>16581</v>
      </c>
      <c r="F410" s="125">
        <f>1000*F409/$E408</f>
        <v>0</v>
      </c>
      <c r="G410" s="125">
        <f t="shared" ref="G410:K410" si="261">1000*G409/$E408</f>
        <v>0</v>
      </c>
      <c r="H410" s="125">
        <f t="shared" si="261"/>
        <v>0</v>
      </c>
      <c r="I410" s="125">
        <f t="shared" si="261"/>
        <v>0</v>
      </c>
      <c r="J410" s="125">
        <f t="shared" si="261"/>
        <v>0</v>
      </c>
      <c r="K410" s="125">
        <f t="shared" si="261"/>
        <v>0</v>
      </c>
      <c r="L410" s="127">
        <f>1000*L409/$E408</f>
        <v>0</v>
      </c>
      <c r="M410" s="127">
        <f t="shared" ref="M410:Q410" si="262">1000*M409/$E408</f>
        <v>0</v>
      </c>
      <c r="N410" s="127">
        <f t="shared" si="262"/>
        <v>0</v>
      </c>
      <c r="O410" s="127">
        <f t="shared" si="262"/>
        <v>0</v>
      </c>
      <c r="P410" s="127">
        <f t="shared" si="262"/>
        <v>0</v>
      </c>
      <c r="Q410" s="127">
        <f t="shared" si="262"/>
        <v>0</v>
      </c>
      <c r="R410" s="134"/>
      <c r="S410" s="120"/>
      <c r="T410" s="120"/>
      <c r="U410" s="146"/>
      <c r="V410" s="120"/>
      <c r="W410" s="146"/>
      <c r="X410" s="123"/>
    </row>
    <row r="411" spans="1:24" s="116" customFormat="1" ht="18">
      <c r="A411" s="213"/>
      <c r="B411" s="123" t="s">
        <v>16592</v>
      </c>
      <c r="C411" s="123">
        <v>51.3</v>
      </c>
      <c r="D411" s="123">
        <v>5</v>
      </c>
      <c r="E411" s="124">
        <f>(D411*C411)</f>
        <v>256.5</v>
      </c>
      <c r="F411" s="125"/>
      <c r="G411" s="125"/>
      <c r="H411" s="125"/>
      <c r="I411" s="125"/>
      <c r="J411" s="125"/>
      <c r="K411" s="125"/>
      <c r="L411" s="125"/>
      <c r="M411" s="125"/>
      <c r="N411" s="125"/>
      <c r="O411" s="125"/>
      <c r="P411" s="125"/>
      <c r="Q411" s="123"/>
      <c r="R411" s="120">
        <v>6</v>
      </c>
      <c r="S411" s="120">
        <v>0</v>
      </c>
      <c r="T411" s="126">
        <f>S411/R411</f>
        <v>0</v>
      </c>
      <c r="U411" s="146">
        <f>AVERAGE(F413:K413)</f>
        <v>0</v>
      </c>
      <c r="V411" s="125">
        <f>STDEV(F413:K413)</f>
        <v>0</v>
      </c>
      <c r="W411" s="146">
        <f>MEDIAN(F413:K413)</f>
        <v>0</v>
      </c>
      <c r="X411" s="123"/>
    </row>
    <row r="412" spans="1:24" s="116" customFormat="1" ht="18">
      <c r="A412" s="213"/>
      <c r="B412" s="123"/>
      <c r="C412" s="123"/>
      <c r="D412" s="123"/>
      <c r="E412" s="131" t="s">
        <v>16580</v>
      </c>
      <c r="F412" s="125">
        <v>0</v>
      </c>
      <c r="G412" s="125">
        <v>0</v>
      </c>
      <c r="H412" s="125">
        <v>0</v>
      </c>
      <c r="I412" s="125">
        <v>0</v>
      </c>
      <c r="J412" s="125">
        <v>0</v>
      </c>
      <c r="K412" s="125">
        <v>0</v>
      </c>
      <c r="L412" s="127">
        <v>0</v>
      </c>
      <c r="M412" s="127">
        <v>0</v>
      </c>
      <c r="N412" s="127">
        <v>0</v>
      </c>
      <c r="O412" s="127">
        <v>0</v>
      </c>
      <c r="P412" s="127">
        <v>0</v>
      </c>
      <c r="Q412" s="128">
        <v>0</v>
      </c>
      <c r="R412" s="134"/>
      <c r="S412" s="120"/>
      <c r="T412" s="120"/>
      <c r="U412" s="146"/>
      <c r="V412" s="120"/>
      <c r="W412" s="146"/>
      <c r="X412" s="123"/>
    </row>
    <row r="413" spans="1:24" s="116" customFormat="1" ht="18">
      <c r="A413" s="213"/>
      <c r="B413" s="123"/>
      <c r="C413" s="123"/>
      <c r="D413" s="123"/>
      <c r="E413" s="135" t="s">
        <v>16581</v>
      </c>
      <c r="F413" s="125">
        <f>1000*F412/$E411</f>
        <v>0</v>
      </c>
      <c r="G413" s="125">
        <f t="shared" ref="G413:K413" si="263">1000*G412/$E411</f>
        <v>0</v>
      </c>
      <c r="H413" s="125">
        <f t="shared" si="263"/>
        <v>0</v>
      </c>
      <c r="I413" s="125">
        <f t="shared" si="263"/>
        <v>0</v>
      </c>
      <c r="J413" s="125">
        <f t="shared" si="263"/>
        <v>0</v>
      </c>
      <c r="K413" s="125">
        <f t="shared" si="263"/>
        <v>0</v>
      </c>
      <c r="L413" s="127">
        <f>1000*L412/$E411</f>
        <v>0</v>
      </c>
      <c r="M413" s="127">
        <f t="shared" ref="M413:Q413" si="264">1000*M412/$E411</f>
        <v>0</v>
      </c>
      <c r="N413" s="127">
        <f t="shared" si="264"/>
        <v>0</v>
      </c>
      <c r="O413" s="127">
        <f t="shared" si="264"/>
        <v>0</v>
      </c>
      <c r="P413" s="127">
        <f t="shared" si="264"/>
        <v>0</v>
      </c>
      <c r="Q413" s="127">
        <f t="shared" si="264"/>
        <v>0</v>
      </c>
      <c r="R413" s="134"/>
      <c r="S413" s="120"/>
      <c r="T413" s="120"/>
      <c r="U413" s="146"/>
      <c r="V413" s="120"/>
      <c r="W413" s="146"/>
      <c r="X413" s="123"/>
    </row>
    <row r="414" spans="1:24" s="116" customFormat="1" ht="18">
      <c r="A414" s="213"/>
      <c r="B414" s="123" t="s">
        <v>16596</v>
      </c>
      <c r="C414" s="123">
        <v>33.549999999999997</v>
      </c>
      <c r="D414" s="123">
        <v>5</v>
      </c>
      <c r="E414" s="124">
        <f>(D414*C414)</f>
        <v>167.75</v>
      </c>
      <c r="F414" s="125"/>
      <c r="G414" s="125"/>
      <c r="H414" s="125"/>
      <c r="I414" s="125"/>
      <c r="J414" s="125"/>
      <c r="K414" s="125"/>
      <c r="L414" s="125"/>
      <c r="M414" s="125"/>
      <c r="N414" s="125"/>
      <c r="O414" s="125"/>
      <c r="P414" s="125"/>
      <c r="Q414" s="123"/>
      <c r="R414" s="120">
        <v>6</v>
      </c>
      <c r="S414" s="120">
        <v>0</v>
      </c>
      <c r="T414" s="126">
        <f>S414/R414</f>
        <v>0</v>
      </c>
      <c r="U414" s="146">
        <f>AVERAGE(F416:K416)</f>
        <v>0</v>
      </c>
      <c r="V414" s="125">
        <f>STDEV(F416:K416)</f>
        <v>0</v>
      </c>
      <c r="W414" s="146">
        <f>MEDIAN(F416:K416)</f>
        <v>0</v>
      </c>
      <c r="X414" s="123"/>
    </row>
    <row r="415" spans="1:24" s="116" customFormat="1" ht="18">
      <c r="A415" s="213"/>
      <c r="B415" s="123"/>
      <c r="C415" s="123"/>
      <c r="D415" s="123"/>
      <c r="E415" s="131" t="s">
        <v>16580</v>
      </c>
      <c r="F415" s="125">
        <v>0</v>
      </c>
      <c r="G415" s="125">
        <v>0</v>
      </c>
      <c r="H415" s="125">
        <v>0</v>
      </c>
      <c r="I415" s="125">
        <v>0</v>
      </c>
      <c r="J415" s="125">
        <v>0</v>
      </c>
      <c r="K415" s="125">
        <v>0</v>
      </c>
      <c r="L415" s="127">
        <v>0</v>
      </c>
      <c r="M415" s="127">
        <v>0</v>
      </c>
      <c r="N415" s="127">
        <v>0</v>
      </c>
      <c r="O415" s="127">
        <v>0</v>
      </c>
      <c r="P415" s="127">
        <v>0</v>
      </c>
      <c r="Q415" s="128">
        <v>0</v>
      </c>
      <c r="R415" s="134"/>
      <c r="S415" s="120"/>
      <c r="T415" s="120"/>
      <c r="U415" s="146"/>
      <c r="V415" s="120"/>
      <c r="W415" s="146"/>
      <c r="X415" s="123"/>
    </row>
    <row r="416" spans="1:24" s="116" customFormat="1" ht="18">
      <c r="A416" s="213"/>
      <c r="B416" s="123"/>
      <c r="C416" s="123"/>
      <c r="D416" s="123"/>
      <c r="E416" s="135" t="s">
        <v>16581</v>
      </c>
      <c r="F416" s="125">
        <f>1000*F415/$E414</f>
        <v>0</v>
      </c>
      <c r="G416" s="125">
        <f t="shared" ref="G416:K416" si="265">1000*G415/$E414</f>
        <v>0</v>
      </c>
      <c r="H416" s="125">
        <f t="shared" si="265"/>
        <v>0</v>
      </c>
      <c r="I416" s="125">
        <f t="shared" si="265"/>
        <v>0</v>
      </c>
      <c r="J416" s="125">
        <f t="shared" si="265"/>
        <v>0</v>
      </c>
      <c r="K416" s="125">
        <f t="shared" si="265"/>
        <v>0</v>
      </c>
      <c r="L416" s="127">
        <f>1000*L415/$E414</f>
        <v>0</v>
      </c>
      <c r="M416" s="127">
        <f t="shared" ref="M416:Q416" si="266">1000*M415/$E414</f>
        <v>0</v>
      </c>
      <c r="N416" s="127">
        <f t="shared" si="266"/>
        <v>0</v>
      </c>
      <c r="O416" s="127">
        <f t="shared" si="266"/>
        <v>0</v>
      </c>
      <c r="P416" s="127">
        <f t="shared" si="266"/>
        <v>0</v>
      </c>
      <c r="Q416" s="127">
        <f t="shared" si="266"/>
        <v>0</v>
      </c>
      <c r="R416" s="134"/>
      <c r="S416" s="120"/>
      <c r="T416" s="120"/>
      <c r="U416" s="146"/>
      <c r="V416" s="120"/>
      <c r="W416" s="146"/>
      <c r="X416" s="123"/>
    </row>
    <row r="417" spans="1:24" s="116" customFormat="1" ht="18">
      <c r="A417" s="213"/>
      <c r="B417" s="123" t="s">
        <v>16597</v>
      </c>
      <c r="C417" s="123">
        <v>43.1</v>
      </c>
      <c r="D417" s="123">
        <v>5</v>
      </c>
      <c r="E417" s="124">
        <f>(D417*C417)</f>
        <v>215.5</v>
      </c>
      <c r="F417" s="125"/>
      <c r="G417" s="125"/>
      <c r="H417" s="125"/>
      <c r="I417" s="125"/>
      <c r="J417" s="125"/>
      <c r="K417" s="125"/>
      <c r="L417" s="125"/>
      <c r="M417" s="125"/>
      <c r="N417" s="125"/>
      <c r="O417" s="125"/>
      <c r="P417" s="125"/>
      <c r="Q417" s="123"/>
      <c r="R417" s="120">
        <v>6</v>
      </c>
      <c r="S417" s="120">
        <v>0</v>
      </c>
      <c r="T417" s="126">
        <f>S417/R417</f>
        <v>0</v>
      </c>
      <c r="U417" s="146">
        <f>AVERAGE(F419:K419)</f>
        <v>0</v>
      </c>
      <c r="V417" s="125">
        <f>STDEV(F419:K419)</f>
        <v>0</v>
      </c>
      <c r="W417" s="146">
        <f>MEDIAN(F419:K419)</f>
        <v>0</v>
      </c>
      <c r="X417" s="123"/>
    </row>
    <row r="418" spans="1:24" s="116" customFormat="1" ht="18">
      <c r="A418" s="213"/>
      <c r="B418" s="123"/>
      <c r="C418" s="123"/>
      <c r="D418" s="123"/>
      <c r="E418" s="131" t="s">
        <v>16580</v>
      </c>
      <c r="F418" s="125">
        <v>0</v>
      </c>
      <c r="G418" s="125">
        <v>0</v>
      </c>
      <c r="H418" s="125">
        <v>0</v>
      </c>
      <c r="I418" s="125">
        <v>0</v>
      </c>
      <c r="J418" s="125">
        <v>0</v>
      </c>
      <c r="K418" s="125">
        <v>0</v>
      </c>
      <c r="L418" s="127">
        <v>0</v>
      </c>
      <c r="M418" s="127">
        <v>0</v>
      </c>
      <c r="N418" s="127">
        <v>0</v>
      </c>
      <c r="O418" s="127">
        <v>0</v>
      </c>
      <c r="P418" s="127">
        <v>0</v>
      </c>
      <c r="Q418" s="128">
        <v>0</v>
      </c>
      <c r="R418" s="134"/>
      <c r="S418" s="120"/>
      <c r="T418" s="120"/>
      <c r="U418" s="146"/>
      <c r="V418" s="120"/>
      <c r="W418" s="146"/>
      <c r="X418" s="123"/>
    </row>
    <row r="419" spans="1:24" s="116" customFormat="1" ht="18">
      <c r="A419" s="213"/>
      <c r="B419" s="123"/>
      <c r="C419" s="123"/>
      <c r="D419" s="123"/>
      <c r="E419" s="135" t="s">
        <v>16581</v>
      </c>
      <c r="F419" s="125">
        <f>1000*F418/$E417</f>
        <v>0</v>
      </c>
      <c r="G419" s="125">
        <f t="shared" ref="G419:K419" si="267">1000*G418/$E417</f>
        <v>0</v>
      </c>
      <c r="H419" s="125">
        <f t="shared" si="267"/>
        <v>0</v>
      </c>
      <c r="I419" s="125">
        <f t="shared" si="267"/>
        <v>0</v>
      </c>
      <c r="J419" s="125">
        <f t="shared" si="267"/>
        <v>0</v>
      </c>
      <c r="K419" s="125">
        <f t="shared" si="267"/>
        <v>0</v>
      </c>
      <c r="L419" s="127">
        <f>1000*L418/$E417</f>
        <v>0</v>
      </c>
      <c r="M419" s="127">
        <f t="shared" ref="M419:Q419" si="268">1000*M418/$E417</f>
        <v>0</v>
      </c>
      <c r="N419" s="127">
        <f t="shared" si="268"/>
        <v>0</v>
      </c>
      <c r="O419" s="127">
        <f t="shared" si="268"/>
        <v>0</v>
      </c>
      <c r="P419" s="127">
        <f t="shared" si="268"/>
        <v>0</v>
      </c>
      <c r="Q419" s="127">
        <f t="shared" si="268"/>
        <v>0</v>
      </c>
      <c r="R419" s="134"/>
      <c r="S419" s="120"/>
      <c r="T419" s="120"/>
      <c r="U419" s="146"/>
      <c r="V419" s="120"/>
      <c r="W419" s="146"/>
      <c r="X419" s="123"/>
    </row>
    <row r="420" spans="1:24" s="116" customFormat="1" ht="18">
      <c r="A420" s="213"/>
      <c r="B420" s="123" t="s">
        <v>16521</v>
      </c>
      <c r="C420" s="123">
        <v>62.55</v>
      </c>
      <c r="D420" s="123">
        <v>5</v>
      </c>
      <c r="E420" s="124">
        <f>(D420*C420)</f>
        <v>312.75</v>
      </c>
      <c r="F420" s="125"/>
      <c r="G420" s="125"/>
      <c r="H420" s="125"/>
      <c r="I420" s="125"/>
      <c r="J420" s="125"/>
      <c r="K420" s="125"/>
      <c r="L420" s="125"/>
      <c r="M420" s="125"/>
      <c r="N420" s="125"/>
      <c r="O420" s="125"/>
      <c r="P420" s="125"/>
      <c r="Q420" s="123"/>
      <c r="R420" s="120">
        <v>6</v>
      </c>
      <c r="S420" s="120">
        <v>0</v>
      </c>
      <c r="T420" s="126">
        <f>S420/R420</f>
        <v>0</v>
      </c>
      <c r="U420" s="146">
        <f>AVERAGE(F422:K422)</f>
        <v>0</v>
      </c>
      <c r="V420" s="125">
        <f>STDEV(F422:K422)</f>
        <v>0</v>
      </c>
      <c r="W420" s="146">
        <f>MEDIAN(F422:K422)</f>
        <v>0</v>
      </c>
      <c r="X420" s="123"/>
    </row>
    <row r="421" spans="1:24" s="116" customFormat="1" ht="18">
      <c r="A421" s="213"/>
      <c r="B421" s="123"/>
      <c r="C421" s="123"/>
      <c r="D421" s="123"/>
      <c r="E421" s="131" t="s">
        <v>16580</v>
      </c>
      <c r="F421" s="125">
        <v>0</v>
      </c>
      <c r="G421" s="125">
        <v>0</v>
      </c>
      <c r="H421" s="125">
        <v>0</v>
      </c>
      <c r="I421" s="125">
        <v>0</v>
      </c>
      <c r="J421" s="125">
        <v>0</v>
      </c>
      <c r="K421" s="125">
        <v>0</v>
      </c>
      <c r="L421" s="127">
        <v>0</v>
      </c>
      <c r="M421" s="127">
        <v>0</v>
      </c>
      <c r="N421" s="127">
        <v>0</v>
      </c>
      <c r="O421" s="127">
        <v>0</v>
      </c>
      <c r="P421" s="127">
        <v>0</v>
      </c>
      <c r="Q421" s="128">
        <v>0</v>
      </c>
      <c r="R421" s="134"/>
      <c r="S421" s="120"/>
      <c r="T421" s="120"/>
      <c r="U421" s="146"/>
      <c r="V421" s="120"/>
      <c r="W421" s="146"/>
      <c r="X421" s="123"/>
    </row>
    <row r="422" spans="1:24" s="116" customFormat="1" ht="18">
      <c r="A422" s="214"/>
      <c r="B422" s="123"/>
      <c r="C422" s="123"/>
      <c r="D422" s="123"/>
      <c r="E422" s="135" t="s">
        <v>16581</v>
      </c>
      <c r="F422" s="125">
        <f>1000*F421/$E420</f>
        <v>0</v>
      </c>
      <c r="G422" s="125">
        <f t="shared" ref="G422:K422" si="269">1000*G421/$E420</f>
        <v>0</v>
      </c>
      <c r="H422" s="125">
        <f t="shared" si="269"/>
        <v>0</v>
      </c>
      <c r="I422" s="125">
        <f t="shared" si="269"/>
        <v>0</v>
      </c>
      <c r="J422" s="125">
        <f t="shared" si="269"/>
        <v>0</v>
      </c>
      <c r="K422" s="125">
        <f t="shared" si="269"/>
        <v>0</v>
      </c>
      <c r="L422" s="127">
        <f>1000*L421/$E420</f>
        <v>0</v>
      </c>
      <c r="M422" s="127">
        <f t="shared" ref="M422:Q422" si="270">1000*M421/$E420</f>
        <v>0</v>
      </c>
      <c r="N422" s="127">
        <f t="shared" si="270"/>
        <v>0</v>
      </c>
      <c r="O422" s="127">
        <f t="shared" si="270"/>
        <v>0</v>
      </c>
      <c r="P422" s="127">
        <f t="shared" si="270"/>
        <v>0</v>
      </c>
      <c r="Q422" s="127">
        <f t="shared" si="270"/>
        <v>0</v>
      </c>
      <c r="R422" s="134"/>
      <c r="S422" s="120"/>
      <c r="T422" s="120"/>
      <c r="U422" s="146"/>
      <c r="V422" s="120"/>
      <c r="W422" s="146"/>
      <c r="X422" s="123"/>
    </row>
    <row r="423" spans="1:24" s="116" customFormat="1" ht="18">
      <c r="A423" s="212" t="s">
        <v>16476</v>
      </c>
      <c r="B423" s="129" t="s">
        <v>16503</v>
      </c>
      <c r="C423" s="123">
        <v>101.55</v>
      </c>
      <c r="D423" s="123">
        <v>5</v>
      </c>
      <c r="E423" s="124">
        <f>(D423*C423)</f>
        <v>507.75</v>
      </c>
      <c r="F423" s="125"/>
      <c r="G423" s="125"/>
      <c r="H423" s="125"/>
      <c r="I423" s="125"/>
      <c r="J423" s="125"/>
      <c r="K423" s="125"/>
      <c r="L423" s="125"/>
      <c r="M423" s="125"/>
      <c r="N423" s="125"/>
      <c r="O423" s="125"/>
      <c r="P423" s="125"/>
      <c r="Q423" s="123"/>
      <c r="R423" s="120">
        <v>6</v>
      </c>
      <c r="S423" s="120">
        <v>2</v>
      </c>
      <c r="T423" s="126">
        <f>S423/R423</f>
        <v>0.33333333333333331</v>
      </c>
      <c r="U423" s="146">
        <f>AVERAGE(F425:K425)</f>
        <v>1.5388150336451665</v>
      </c>
      <c r="V423" s="125">
        <f>STDEV(F425:K425)</f>
        <v>2.4248131437262699</v>
      </c>
      <c r="W423" s="146">
        <f>MEDIAN(F425:K425)</f>
        <v>0</v>
      </c>
      <c r="X423" s="123"/>
    </row>
    <row r="424" spans="1:24" s="116" customFormat="1" ht="18">
      <c r="A424" s="213"/>
      <c r="B424" s="123"/>
      <c r="C424" s="123"/>
      <c r="D424" s="123"/>
      <c r="E424" s="131" t="s">
        <v>16580</v>
      </c>
      <c r="F424" s="125">
        <v>0</v>
      </c>
      <c r="G424" s="125">
        <v>2.7</v>
      </c>
      <c r="H424" s="125">
        <v>0</v>
      </c>
      <c r="I424" s="125">
        <v>0</v>
      </c>
      <c r="J424" s="125">
        <v>0</v>
      </c>
      <c r="K424" s="125">
        <v>1.988</v>
      </c>
      <c r="L424" s="127">
        <v>0</v>
      </c>
      <c r="M424" s="127">
        <v>0</v>
      </c>
      <c r="N424" s="127">
        <v>0</v>
      </c>
      <c r="O424" s="127">
        <v>0</v>
      </c>
      <c r="P424" s="127">
        <v>0</v>
      </c>
      <c r="Q424" s="128">
        <v>0</v>
      </c>
      <c r="R424" s="134"/>
      <c r="S424" s="120"/>
      <c r="T424" s="120"/>
      <c r="U424" s="146"/>
      <c r="V424" s="120"/>
      <c r="W424" s="146"/>
      <c r="X424" s="123"/>
    </row>
    <row r="425" spans="1:24" s="116" customFormat="1" ht="18">
      <c r="A425" s="213"/>
      <c r="B425" s="123"/>
      <c r="C425" s="123"/>
      <c r="D425" s="123"/>
      <c r="E425" s="135" t="s">
        <v>16581</v>
      </c>
      <c r="F425" s="125">
        <f>1000*F424/$E423</f>
        <v>0</v>
      </c>
      <c r="G425" s="125">
        <f t="shared" ref="G425:K425" si="271">1000*G424/$E423</f>
        <v>5.3175775480059082</v>
      </c>
      <c r="H425" s="125">
        <f t="shared" si="271"/>
        <v>0</v>
      </c>
      <c r="I425" s="125">
        <f t="shared" si="271"/>
        <v>0</v>
      </c>
      <c r="J425" s="125">
        <f t="shared" si="271"/>
        <v>0</v>
      </c>
      <c r="K425" s="125">
        <f t="shared" si="271"/>
        <v>3.9153126538650911</v>
      </c>
      <c r="L425" s="127">
        <f>1000*L424/$E423</f>
        <v>0</v>
      </c>
      <c r="M425" s="127">
        <f t="shared" ref="M425:Q425" si="272">1000*M424/$E423</f>
        <v>0</v>
      </c>
      <c r="N425" s="127">
        <f t="shared" si="272"/>
        <v>0</v>
      </c>
      <c r="O425" s="127">
        <f t="shared" si="272"/>
        <v>0</v>
      </c>
      <c r="P425" s="127">
        <f t="shared" si="272"/>
        <v>0</v>
      </c>
      <c r="Q425" s="127">
        <f t="shared" si="272"/>
        <v>0</v>
      </c>
      <c r="R425" s="134"/>
      <c r="S425" s="120"/>
      <c r="T425" s="120"/>
      <c r="U425" s="146"/>
      <c r="V425" s="120"/>
      <c r="W425" s="146"/>
      <c r="X425" s="123"/>
    </row>
    <row r="426" spans="1:24" s="116" customFormat="1" ht="18">
      <c r="A426" s="213"/>
      <c r="B426" s="123" t="s">
        <v>16504</v>
      </c>
      <c r="C426" s="123">
        <v>18.75</v>
      </c>
      <c r="D426" s="123">
        <v>5</v>
      </c>
      <c r="E426" s="124">
        <f>(D426*C426)</f>
        <v>93.75</v>
      </c>
      <c r="F426" s="125"/>
      <c r="G426" s="125"/>
      <c r="H426" s="125"/>
      <c r="I426" s="125"/>
      <c r="J426" s="125"/>
      <c r="K426" s="125"/>
      <c r="L426" s="125"/>
      <c r="M426" s="125"/>
      <c r="N426" s="125"/>
      <c r="O426" s="125"/>
      <c r="P426" s="125"/>
      <c r="Q426" s="123"/>
      <c r="R426" s="120">
        <v>6</v>
      </c>
      <c r="S426" s="120">
        <v>0</v>
      </c>
      <c r="T426" s="126">
        <f>S426/R426</f>
        <v>0</v>
      </c>
      <c r="U426" s="146">
        <f>AVERAGE(F428:K428)</f>
        <v>0</v>
      </c>
      <c r="V426" s="125">
        <f>STDEV(F428:K428)</f>
        <v>0</v>
      </c>
      <c r="W426" s="146">
        <f>MEDIAN(F428:K428)</f>
        <v>0</v>
      </c>
      <c r="X426" s="123"/>
    </row>
    <row r="427" spans="1:24" s="116" customFormat="1" ht="18">
      <c r="A427" s="213"/>
      <c r="B427" s="123"/>
      <c r="C427" s="123"/>
      <c r="D427" s="123"/>
      <c r="E427" s="131" t="s">
        <v>16580</v>
      </c>
      <c r="F427" s="125">
        <v>0</v>
      </c>
      <c r="G427" s="125">
        <v>0</v>
      </c>
      <c r="H427" s="125">
        <v>0</v>
      </c>
      <c r="I427" s="125">
        <v>0</v>
      </c>
      <c r="J427" s="125">
        <v>0</v>
      </c>
      <c r="K427" s="125">
        <v>0</v>
      </c>
      <c r="L427" s="127">
        <v>0</v>
      </c>
      <c r="M427" s="127">
        <v>0</v>
      </c>
      <c r="N427" s="127">
        <v>0</v>
      </c>
      <c r="O427" s="127">
        <v>0</v>
      </c>
      <c r="P427" s="127">
        <v>0</v>
      </c>
      <c r="Q427" s="128">
        <v>0</v>
      </c>
      <c r="R427" s="134"/>
      <c r="S427" s="120"/>
      <c r="T427" s="120"/>
      <c r="U427" s="146"/>
      <c r="V427" s="120"/>
      <c r="W427" s="146"/>
      <c r="X427" s="123"/>
    </row>
    <row r="428" spans="1:24" s="116" customFormat="1" ht="18">
      <c r="A428" s="213"/>
      <c r="B428" s="123"/>
      <c r="C428" s="123"/>
      <c r="D428" s="123"/>
      <c r="E428" s="135" t="s">
        <v>16581</v>
      </c>
      <c r="F428" s="125">
        <f>1000*F427/$E426</f>
        <v>0</v>
      </c>
      <c r="G428" s="125">
        <f t="shared" ref="G428:K428" si="273">1000*G427/$E426</f>
        <v>0</v>
      </c>
      <c r="H428" s="125">
        <f t="shared" si="273"/>
        <v>0</v>
      </c>
      <c r="I428" s="125">
        <f t="shared" si="273"/>
        <v>0</v>
      </c>
      <c r="J428" s="125">
        <f t="shared" si="273"/>
        <v>0</v>
      </c>
      <c r="K428" s="125">
        <f t="shared" si="273"/>
        <v>0</v>
      </c>
      <c r="L428" s="127">
        <f>1000*L427/$E426</f>
        <v>0</v>
      </c>
      <c r="M428" s="127">
        <f t="shared" ref="M428:Q428" si="274">1000*M427/$E426</f>
        <v>0</v>
      </c>
      <c r="N428" s="127">
        <f t="shared" si="274"/>
        <v>0</v>
      </c>
      <c r="O428" s="127">
        <f t="shared" si="274"/>
        <v>0</v>
      </c>
      <c r="P428" s="127">
        <f t="shared" si="274"/>
        <v>0</v>
      </c>
      <c r="Q428" s="127">
        <f t="shared" si="274"/>
        <v>0</v>
      </c>
      <c r="R428" s="134"/>
      <c r="S428" s="120"/>
      <c r="T428" s="120"/>
      <c r="U428" s="146"/>
      <c r="V428" s="120"/>
      <c r="W428" s="146"/>
      <c r="X428" s="123"/>
    </row>
    <row r="429" spans="1:24" s="116" customFormat="1" ht="18">
      <c r="A429" s="213"/>
      <c r="B429" s="123" t="s">
        <v>16505</v>
      </c>
      <c r="C429" s="123">
        <v>431.45</v>
      </c>
      <c r="D429" s="123">
        <v>5</v>
      </c>
      <c r="E429" s="124">
        <f>(D429*C429)</f>
        <v>2157.25</v>
      </c>
      <c r="F429" s="125"/>
      <c r="G429" s="125"/>
      <c r="H429" s="125"/>
      <c r="I429" s="125"/>
      <c r="J429" s="125"/>
      <c r="K429" s="125"/>
      <c r="L429" s="125"/>
      <c r="M429" s="125"/>
      <c r="N429" s="125"/>
      <c r="O429" s="125"/>
      <c r="P429" s="125"/>
      <c r="Q429" s="123"/>
      <c r="R429" s="120">
        <v>6</v>
      </c>
      <c r="S429" s="120">
        <v>0</v>
      </c>
      <c r="T429" s="126">
        <f>S429/R429</f>
        <v>0</v>
      </c>
      <c r="U429" s="146">
        <f>AVERAGE(F431:K431)</f>
        <v>0</v>
      </c>
      <c r="V429" s="125">
        <f>STDEV(F431:K431)</f>
        <v>0</v>
      </c>
      <c r="W429" s="146">
        <f>MEDIAN(F431:K431)</f>
        <v>0</v>
      </c>
      <c r="X429" s="123"/>
    </row>
    <row r="430" spans="1:24" s="116" customFormat="1" ht="18">
      <c r="A430" s="213"/>
      <c r="B430" s="123"/>
      <c r="C430" s="123"/>
      <c r="D430" s="123"/>
      <c r="E430" s="131" t="s">
        <v>16580</v>
      </c>
      <c r="F430" s="125">
        <v>0</v>
      </c>
      <c r="G430" s="125">
        <v>0</v>
      </c>
      <c r="H430" s="125">
        <v>0</v>
      </c>
      <c r="I430" s="125">
        <v>0</v>
      </c>
      <c r="J430" s="125">
        <v>0</v>
      </c>
      <c r="K430" s="125">
        <v>0</v>
      </c>
      <c r="L430" s="127">
        <v>0</v>
      </c>
      <c r="M430" s="127">
        <v>0</v>
      </c>
      <c r="N430" s="127">
        <v>0</v>
      </c>
      <c r="O430" s="127">
        <v>0</v>
      </c>
      <c r="P430" s="127">
        <v>0</v>
      </c>
      <c r="Q430" s="128">
        <v>0</v>
      </c>
      <c r="R430" s="134"/>
      <c r="S430" s="120"/>
      <c r="T430" s="120"/>
      <c r="U430" s="146"/>
      <c r="V430" s="120"/>
      <c r="W430" s="146"/>
      <c r="X430" s="123"/>
    </row>
    <row r="431" spans="1:24" s="116" customFormat="1" ht="18">
      <c r="A431" s="213"/>
      <c r="B431" s="123"/>
      <c r="C431" s="123"/>
      <c r="D431" s="123"/>
      <c r="E431" s="135" t="s">
        <v>16581</v>
      </c>
      <c r="F431" s="125">
        <f>1000*F430/$E429</f>
        <v>0</v>
      </c>
      <c r="G431" s="125">
        <f t="shared" ref="G431:K431" si="275">1000*G430/$E429</f>
        <v>0</v>
      </c>
      <c r="H431" s="125">
        <f t="shared" si="275"/>
        <v>0</v>
      </c>
      <c r="I431" s="125">
        <f t="shared" si="275"/>
        <v>0</v>
      </c>
      <c r="J431" s="125">
        <f t="shared" si="275"/>
        <v>0</v>
      </c>
      <c r="K431" s="125">
        <f t="shared" si="275"/>
        <v>0</v>
      </c>
      <c r="L431" s="127">
        <f>1000*L430/$E429</f>
        <v>0</v>
      </c>
      <c r="M431" s="127">
        <f t="shared" ref="M431:Q431" si="276">1000*M430/$E429</f>
        <v>0</v>
      </c>
      <c r="N431" s="127">
        <f t="shared" si="276"/>
        <v>0</v>
      </c>
      <c r="O431" s="127">
        <f t="shared" si="276"/>
        <v>0</v>
      </c>
      <c r="P431" s="127">
        <f t="shared" si="276"/>
        <v>0</v>
      </c>
      <c r="Q431" s="127">
        <f t="shared" si="276"/>
        <v>0</v>
      </c>
      <c r="R431" s="134"/>
      <c r="S431" s="120"/>
      <c r="T431" s="120"/>
      <c r="U431" s="146"/>
      <c r="V431" s="120"/>
      <c r="W431" s="146"/>
      <c r="X431" s="123"/>
    </row>
    <row r="432" spans="1:24" s="116" customFormat="1" ht="18">
      <c r="A432" s="213"/>
      <c r="B432" s="123" t="s">
        <v>16506</v>
      </c>
      <c r="C432" s="123">
        <v>221</v>
      </c>
      <c r="D432" s="123">
        <v>5</v>
      </c>
      <c r="E432" s="124">
        <f>(D432*C432)</f>
        <v>1105</v>
      </c>
      <c r="F432" s="125"/>
      <c r="G432" s="125"/>
      <c r="H432" s="125"/>
      <c r="I432" s="125"/>
      <c r="J432" s="125"/>
      <c r="K432" s="125"/>
      <c r="L432" s="125"/>
      <c r="M432" s="125"/>
      <c r="N432" s="125"/>
      <c r="O432" s="125"/>
      <c r="P432" s="125"/>
      <c r="Q432" s="123"/>
      <c r="R432" s="120">
        <v>6</v>
      </c>
      <c r="S432" s="120">
        <v>0</v>
      </c>
      <c r="T432" s="126">
        <f>S432/R432</f>
        <v>0</v>
      </c>
      <c r="U432" s="146">
        <f>AVERAGE(F434:K434)</f>
        <v>0</v>
      </c>
      <c r="V432" s="125">
        <f>STDEV(F434:K434)</f>
        <v>0</v>
      </c>
      <c r="W432" s="146">
        <f>MEDIAN(F434:K434)</f>
        <v>0</v>
      </c>
      <c r="X432" s="123"/>
    </row>
    <row r="433" spans="1:24" s="116" customFormat="1" ht="18">
      <c r="A433" s="213"/>
      <c r="B433" s="123"/>
      <c r="C433" s="123"/>
      <c r="D433" s="123"/>
      <c r="E433" s="131" t="s">
        <v>16580</v>
      </c>
      <c r="F433" s="125">
        <v>0</v>
      </c>
      <c r="G433" s="125">
        <v>0</v>
      </c>
      <c r="H433" s="125">
        <v>0</v>
      </c>
      <c r="I433" s="125">
        <v>0</v>
      </c>
      <c r="J433" s="125">
        <v>0</v>
      </c>
      <c r="K433" s="125">
        <v>0</v>
      </c>
      <c r="L433" s="127">
        <v>0</v>
      </c>
      <c r="M433" s="127">
        <v>0</v>
      </c>
      <c r="N433" s="127">
        <v>0</v>
      </c>
      <c r="O433" s="127">
        <v>0</v>
      </c>
      <c r="P433" s="127">
        <v>0</v>
      </c>
      <c r="Q433" s="128">
        <v>0</v>
      </c>
      <c r="R433" s="134"/>
      <c r="S433" s="120"/>
      <c r="T433" s="120"/>
      <c r="U433" s="146"/>
      <c r="V433" s="120"/>
      <c r="W433" s="146"/>
      <c r="X433" s="123"/>
    </row>
    <row r="434" spans="1:24" s="116" customFormat="1" ht="18">
      <c r="A434" s="213"/>
      <c r="B434" s="123"/>
      <c r="C434" s="123"/>
      <c r="D434" s="123"/>
      <c r="E434" s="135" t="s">
        <v>16581</v>
      </c>
      <c r="F434" s="125">
        <f>1000*F433/$E432</f>
        <v>0</v>
      </c>
      <c r="G434" s="125">
        <f t="shared" ref="G434:K434" si="277">1000*G433/$E432</f>
        <v>0</v>
      </c>
      <c r="H434" s="125">
        <f t="shared" si="277"/>
        <v>0</v>
      </c>
      <c r="I434" s="125">
        <f t="shared" si="277"/>
        <v>0</v>
      </c>
      <c r="J434" s="125">
        <f t="shared" si="277"/>
        <v>0</v>
      </c>
      <c r="K434" s="125">
        <f t="shared" si="277"/>
        <v>0</v>
      </c>
      <c r="L434" s="127">
        <f>1000*L433/$E432</f>
        <v>0</v>
      </c>
      <c r="M434" s="127">
        <f t="shared" ref="M434:Q434" si="278">1000*M433/$E432</f>
        <v>0</v>
      </c>
      <c r="N434" s="127">
        <f t="shared" si="278"/>
        <v>0</v>
      </c>
      <c r="O434" s="127">
        <f t="shared" si="278"/>
        <v>0</v>
      </c>
      <c r="P434" s="127">
        <f t="shared" si="278"/>
        <v>0</v>
      </c>
      <c r="Q434" s="127">
        <f t="shared" si="278"/>
        <v>0</v>
      </c>
      <c r="R434" s="134"/>
      <c r="S434" s="120"/>
      <c r="T434" s="120"/>
      <c r="U434" s="146"/>
      <c r="V434" s="120"/>
      <c r="W434" s="146"/>
      <c r="X434" s="123"/>
    </row>
    <row r="435" spans="1:24" s="116" customFormat="1" ht="18">
      <c r="A435" s="213"/>
      <c r="B435" s="123" t="s">
        <v>16507</v>
      </c>
      <c r="C435" s="123">
        <v>929</v>
      </c>
      <c r="D435" s="123">
        <v>5</v>
      </c>
      <c r="E435" s="124">
        <f>(D435*C435)</f>
        <v>4645</v>
      </c>
      <c r="F435" s="125"/>
      <c r="G435" s="125"/>
      <c r="H435" s="125"/>
      <c r="I435" s="125"/>
      <c r="J435" s="125"/>
      <c r="K435" s="125"/>
      <c r="L435" s="125"/>
      <c r="M435" s="125"/>
      <c r="N435" s="125"/>
      <c r="O435" s="125"/>
      <c r="P435" s="125"/>
      <c r="Q435" s="123"/>
      <c r="R435" s="120">
        <v>6</v>
      </c>
      <c r="S435" s="120">
        <v>0</v>
      </c>
      <c r="T435" s="126">
        <f>S435/R435</f>
        <v>0</v>
      </c>
      <c r="U435" s="146">
        <f>AVERAGE(F437:K437)</f>
        <v>0</v>
      </c>
      <c r="V435" s="125">
        <f>STDEV(F437:K437)</f>
        <v>0</v>
      </c>
      <c r="W435" s="146">
        <f>MEDIAN(F437:K437)</f>
        <v>0</v>
      </c>
      <c r="X435" s="123"/>
    </row>
    <row r="436" spans="1:24" s="116" customFormat="1" ht="18">
      <c r="A436" s="213"/>
      <c r="B436" s="123"/>
      <c r="C436" s="123"/>
      <c r="D436" s="123"/>
      <c r="E436" s="131" t="s">
        <v>16580</v>
      </c>
      <c r="F436" s="125">
        <v>0</v>
      </c>
      <c r="G436" s="125">
        <v>0</v>
      </c>
      <c r="H436" s="125">
        <v>0</v>
      </c>
      <c r="I436" s="125">
        <v>0</v>
      </c>
      <c r="J436" s="125">
        <v>0</v>
      </c>
      <c r="K436" s="125">
        <v>0</v>
      </c>
      <c r="L436" s="127">
        <v>0</v>
      </c>
      <c r="M436" s="127">
        <v>0</v>
      </c>
      <c r="N436" s="127">
        <v>0</v>
      </c>
      <c r="O436" s="127">
        <v>0</v>
      </c>
      <c r="P436" s="127">
        <v>0</v>
      </c>
      <c r="Q436" s="128">
        <v>0</v>
      </c>
      <c r="R436" s="134"/>
      <c r="S436" s="120"/>
      <c r="T436" s="120"/>
      <c r="U436" s="146"/>
      <c r="V436" s="120"/>
      <c r="W436" s="146"/>
      <c r="X436" s="123"/>
    </row>
    <row r="437" spans="1:24" s="116" customFormat="1" ht="18">
      <c r="A437" s="213"/>
      <c r="B437" s="123"/>
      <c r="C437" s="123"/>
      <c r="D437" s="123"/>
      <c r="E437" s="135" t="s">
        <v>16581</v>
      </c>
      <c r="F437" s="125">
        <f>1000*F436/$E435</f>
        <v>0</v>
      </c>
      <c r="G437" s="125">
        <f t="shared" ref="G437:K437" si="279">1000*G436/$E435</f>
        <v>0</v>
      </c>
      <c r="H437" s="125">
        <f t="shared" si="279"/>
        <v>0</v>
      </c>
      <c r="I437" s="125">
        <f t="shared" si="279"/>
        <v>0</v>
      </c>
      <c r="J437" s="125">
        <f t="shared" si="279"/>
        <v>0</v>
      </c>
      <c r="K437" s="125">
        <f t="shared" si="279"/>
        <v>0</v>
      </c>
      <c r="L437" s="127">
        <f>1000*L436/$E435</f>
        <v>0</v>
      </c>
      <c r="M437" s="127">
        <f t="shared" ref="M437:Q437" si="280">1000*M436/$E435</f>
        <v>0</v>
      </c>
      <c r="N437" s="127">
        <f t="shared" si="280"/>
        <v>0</v>
      </c>
      <c r="O437" s="127">
        <f t="shared" si="280"/>
        <v>0</v>
      </c>
      <c r="P437" s="127">
        <f t="shared" si="280"/>
        <v>0</v>
      </c>
      <c r="Q437" s="127">
        <f t="shared" si="280"/>
        <v>0</v>
      </c>
      <c r="R437" s="134"/>
      <c r="S437" s="120"/>
      <c r="T437" s="120"/>
      <c r="U437" s="146"/>
      <c r="V437" s="120"/>
      <c r="W437" s="146"/>
      <c r="X437" s="123"/>
    </row>
    <row r="438" spans="1:24" s="116" customFormat="1" ht="18">
      <c r="A438" s="213"/>
      <c r="B438" s="123" t="s">
        <v>16508</v>
      </c>
      <c r="C438" s="123">
        <v>197</v>
      </c>
      <c r="D438" s="123">
        <v>5</v>
      </c>
      <c r="E438" s="124">
        <f>(D438*C438)</f>
        <v>985</v>
      </c>
      <c r="F438" s="125"/>
      <c r="G438" s="125"/>
      <c r="H438" s="125"/>
      <c r="I438" s="125"/>
      <c r="J438" s="125"/>
      <c r="K438" s="125"/>
      <c r="L438" s="125"/>
      <c r="M438" s="125"/>
      <c r="N438" s="125"/>
      <c r="O438" s="125"/>
      <c r="P438" s="125"/>
      <c r="Q438" s="123"/>
      <c r="R438" s="120">
        <v>6</v>
      </c>
      <c r="S438" s="120">
        <v>0</v>
      </c>
      <c r="T438" s="126">
        <f>S438/R438</f>
        <v>0</v>
      </c>
      <c r="U438" s="146">
        <f>AVERAGE(F440:K440)</f>
        <v>0</v>
      </c>
      <c r="V438" s="125">
        <f>STDEV(F440:K440)</f>
        <v>0</v>
      </c>
      <c r="W438" s="146">
        <f>MEDIAN(F440:K440)</f>
        <v>0</v>
      </c>
      <c r="X438" s="123"/>
    </row>
    <row r="439" spans="1:24" s="116" customFormat="1" ht="18">
      <c r="A439" s="213"/>
      <c r="B439" s="123"/>
      <c r="C439" s="123"/>
      <c r="D439" s="123"/>
      <c r="E439" s="131" t="s">
        <v>16580</v>
      </c>
      <c r="F439" s="125">
        <v>0</v>
      </c>
      <c r="G439" s="125">
        <v>0</v>
      </c>
      <c r="H439" s="125">
        <v>0</v>
      </c>
      <c r="I439" s="125">
        <v>0</v>
      </c>
      <c r="J439" s="125">
        <v>0</v>
      </c>
      <c r="K439" s="125">
        <v>0</v>
      </c>
      <c r="L439" s="127">
        <v>0</v>
      </c>
      <c r="M439" s="127">
        <v>0</v>
      </c>
      <c r="N439" s="127">
        <v>0</v>
      </c>
      <c r="O439" s="127">
        <v>0</v>
      </c>
      <c r="P439" s="127">
        <v>0</v>
      </c>
      <c r="Q439" s="128">
        <v>0</v>
      </c>
      <c r="R439" s="134"/>
      <c r="S439" s="120"/>
      <c r="T439" s="120"/>
      <c r="U439" s="146"/>
      <c r="V439" s="120"/>
      <c r="W439" s="146"/>
      <c r="X439" s="123"/>
    </row>
    <row r="440" spans="1:24" s="116" customFormat="1" ht="18">
      <c r="A440" s="213"/>
      <c r="B440" s="123"/>
      <c r="C440" s="123"/>
      <c r="D440" s="123"/>
      <c r="E440" s="135" t="s">
        <v>16581</v>
      </c>
      <c r="F440" s="125">
        <f>1000*F439/$E438</f>
        <v>0</v>
      </c>
      <c r="G440" s="125">
        <f t="shared" ref="G440:K440" si="281">1000*G439/$E438</f>
        <v>0</v>
      </c>
      <c r="H440" s="125">
        <f t="shared" si="281"/>
        <v>0</v>
      </c>
      <c r="I440" s="125">
        <f t="shared" si="281"/>
        <v>0</v>
      </c>
      <c r="J440" s="125">
        <f t="shared" si="281"/>
        <v>0</v>
      </c>
      <c r="K440" s="125">
        <f t="shared" si="281"/>
        <v>0</v>
      </c>
      <c r="L440" s="127">
        <f>1000*L439/$E438</f>
        <v>0</v>
      </c>
      <c r="M440" s="127">
        <f t="shared" ref="M440:Q440" si="282">1000*M439/$E438</f>
        <v>0</v>
      </c>
      <c r="N440" s="127">
        <f t="shared" si="282"/>
        <v>0</v>
      </c>
      <c r="O440" s="127">
        <f t="shared" si="282"/>
        <v>0</v>
      </c>
      <c r="P440" s="127">
        <f t="shared" si="282"/>
        <v>0</v>
      </c>
      <c r="Q440" s="127">
        <f t="shared" si="282"/>
        <v>0</v>
      </c>
      <c r="R440" s="134"/>
      <c r="S440" s="120"/>
      <c r="T440" s="120"/>
      <c r="U440" s="146"/>
      <c r="V440" s="120"/>
      <c r="W440" s="146"/>
      <c r="X440" s="123"/>
    </row>
    <row r="441" spans="1:24" s="116" customFormat="1" ht="18">
      <c r="A441" s="213"/>
      <c r="B441" s="123" t="s">
        <v>16585</v>
      </c>
      <c r="C441" s="123">
        <v>241.35</v>
      </c>
      <c r="D441" s="123">
        <v>5</v>
      </c>
      <c r="E441" s="124">
        <f>(D441*C441)</f>
        <v>1206.75</v>
      </c>
      <c r="F441" s="125"/>
      <c r="G441" s="125"/>
      <c r="H441" s="125"/>
      <c r="I441" s="125"/>
      <c r="J441" s="125"/>
      <c r="K441" s="125"/>
      <c r="L441" s="125"/>
      <c r="M441" s="125"/>
      <c r="N441" s="125"/>
      <c r="O441" s="125"/>
      <c r="P441" s="125"/>
      <c r="Q441" s="123"/>
      <c r="R441" s="120">
        <v>6</v>
      </c>
      <c r="S441" s="120">
        <v>0</v>
      </c>
      <c r="T441" s="126">
        <f>S441/R441</f>
        <v>0</v>
      </c>
      <c r="U441" s="146">
        <f>AVERAGE(F443:K443)</f>
        <v>0</v>
      </c>
      <c r="V441" s="125">
        <f>STDEV(F443:K443)</f>
        <v>0</v>
      </c>
      <c r="W441" s="146">
        <f>MEDIAN(F443:K443)</f>
        <v>0</v>
      </c>
      <c r="X441" s="123"/>
    </row>
    <row r="442" spans="1:24" s="116" customFormat="1" ht="18">
      <c r="A442" s="213"/>
      <c r="B442" s="123"/>
      <c r="C442" s="123"/>
      <c r="D442" s="123"/>
      <c r="E442" s="131" t="s">
        <v>16580</v>
      </c>
      <c r="F442" s="125">
        <v>0</v>
      </c>
      <c r="G442" s="125">
        <v>0</v>
      </c>
      <c r="H442" s="125">
        <v>0</v>
      </c>
      <c r="I442" s="125">
        <v>0</v>
      </c>
      <c r="J442" s="125">
        <v>0</v>
      </c>
      <c r="K442" s="125">
        <v>0</v>
      </c>
      <c r="L442" s="127">
        <v>0</v>
      </c>
      <c r="M442" s="127">
        <v>0</v>
      </c>
      <c r="N442" s="127">
        <v>0</v>
      </c>
      <c r="O442" s="127">
        <v>0</v>
      </c>
      <c r="P442" s="127">
        <v>0</v>
      </c>
      <c r="Q442" s="128">
        <v>0</v>
      </c>
      <c r="R442" s="134"/>
      <c r="S442" s="120"/>
      <c r="T442" s="120"/>
      <c r="U442" s="146"/>
      <c r="V442" s="120"/>
      <c r="W442" s="146"/>
      <c r="X442" s="123"/>
    </row>
    <row r="443" spans="1:24" s="116" customFormat="1" ht="18">
      <c r="A443" s="214"/>
      <c r="B443" s="123"/>
      <c r="C443" s="123"/>
      <c r="D443" s="123"/>
      <c r="E443" s="135" t="s">
        <v>16581</v>
      </c>
      <c r="F443" s="125">
        <f>1000*F442/$E441</f>
        <v>0</v>
      </c>
      <c r="G443" s="125">
        <f t="shared" ref="G443:K443" si="283">1000*G442/$E441</f>
        <v>0</v>
      </c>
      <c r="H443" s="125">
        <f t="shared" si="283"/>
        <v>0</v>
      </c>
      <c r="I443" s="125">
        <f t="shared" si="283"/>
        <v>0</v>
      </c>
      <c r="J443" s="125">
        <f t="shared" si="283"/>
        <v>0</v>
      </c>
      <c r="K443" s="125">
        <f t="shared" si="283"/>
        <v>0</v>
      </c>
      <c r="L443" s="127">
        <f>1000*L442/$E441</f>
        <v>0</v>
      </c>
      <c r="M443" s="127">
        <f t="shared" ref="M443:Q443" si="284">1000*M442/$E441</f>
        <v>0</v>
      </c>
      <c r="N443" s="127">
        <f t="shared" si="284"/>
        <v>0</v>
      </c>
      <c r="O443" s="127">
        <f t="shared" si="284"/>
        <v>0</v>
      </c>
      <c r="P443" s="127">
        <f t="shared" si="284"/>
        <v>0</v>
      </c>
      <c r="Q443" s="127">
        <f t="shared" si="284"/>
        <v>0</v>
      </c>
      <c r="R443" s="134"/>
      <c r="S443" s="120"/>
      <c r="T443" s="120"/>
      <c r="U443" s="146"/>
      <c r="V443" s="120"/>
      <c r="W443" s="146"/>
      <c r="X443" s="123"/>
    </row>
    <row r="444" spans="1:24" s="217" customFormat="1" ht="18">
      <c r="A444" s="215"/>
      <c r="B444" s="216"/>
      <c r="C444" s="216"/>
      <c r="D444" s="216"/>
      <c r="E444" s="216"/>
      <c r="F444" s="216"/>
      <c r="G444" s="216"/>
      <c r="H444" s="216"/>
      <c r="I444" s="216"/>
      <c r="J444" s="216"/>
      <c r="K444" s="216"/>
      <c r="L444" s="216"/>
      <c r="M444" s="216"/>
      <c r="N444" s="216"/>
      <c r="O444" s="216"/>
      <c r="P444" s="216"/>
      <c r="Q444" s="216"/>
      <c r="R444" s="216"/>
      <c r="S444" s="216"/>
      <c r="T444" s="216"/>
      <c r="U444" s="216"/>
      <c r="V444" s="216"/>
      <c r="W444" s="216"/>
      <c r="X444" s="216"/>
    </row>
    <row r="445" spans="1:24" s="116" customFormat="1" ht="61.5" customHeight="1">
      <c r="A445" s="212" t="s">
        <v>16476</v>
      </c>
      <c r="B445" s="123" t="s">
        <v>16586</v>
      </c>
      <c r="C445" s="123">
        <v>312.85000000000002</v>
      </c>
      <c r="D445" s="123">
        <v>5</v>
      </c>
      <c r="E445" s="124">
        <f>(D445*C445)</f>
        <v>1564.25</v>
      </c>
      <c r="F445" s="125"/>
      <c r="G445" s="125"/>
      <c r="H445" s="125"/>
      <c r="I445" s="125"/>
      <c r="J445" s="125"/>
      <c r="K445" s="125"/>
      <c r="L445" s="125"/>
      <c r="M445" s="125"/>
      <c r="N445" s="125"/>
      <c r="O445" s="125"/>
      <c r="P445" s="125"/>
      <c r="Q445" s="123"/>
      <c r="R445" s="120">
        <v>6</v>
      </c>
      <c r="S445" s="120">
        <v>0</v>
      </c>
      <c r="T445" s="126">
        <f>S445/R445</f>
        <v>0</v>
      </c>
      <c r="U445" s="146">
        <f>AVERAGE(F447:K447)</f>
        <v>0</v>
      </c>
      <c r="V445" s="125">
        <f>STDEV(F447:K447)</f>
        <v>0</v>
      </c>
      <c r="W445" s="146">
        <f>MEDIAN(F447:K447)</f>
        <v>0</v>
      </c>
      <c r="X445" s="123"/>
    </row>
    <row r="446" spans="1:24" s="116" customFormat="1" ht="18">
      <c r="A446" s="213"/>
      <c r="B446" s="123"/>
      <c r="C446" s="123"/>
      <c r="D446" s="123"/>
      <c r="E446" s="131" t="s">
        <v>16580</v>
      </c>
      <c r="F446" s="125">
        <v>0</v>
      </c>
      <c r="G446" s="125">
        <v>0</v>
      </c>
      <c r="H446" s="125">
        <v>0</v>
      </c>
      <c r="I446" s="125">
        <v>0</v>
      </c>
      <c r="J446" s="125">
        <v>0</v>
      </c>
      <c r="K446" s="125">
        <v>0</v>
      </c>
      <c r="L446" s="127">
        <v>0</v>
      </c>
      <c r="M446" s="127">
        <v>0</v>
      </c>
      <c r="N446" s="127">
        <v>0</v>
      </c>
      <c r="O446" s="127">
        <v>0</v>
      </c>
      <c r="P446" s="127">
        <v>0</v>
      </c>
      <c r="Q446" s="128">
        <v>0</v>
      </c>
      <c r="R446" s="134"/>
      <c r="S446" s="120"/>
      <c r="T446" s="120"/>
      <c r="U446" s="146"/>
      <c r="V446" s="120"/>
      <c r="W446" s="146"/>
      <c r="X446" s="123"/>
    </row>
    <row r="447" spans="1:24" s="116" customFormat="1" ht="18">
      <c r="A447" s="213"/>
      <c r="B447" s="123"/>
      <c r="C447" s="123"/>
      <c r="D447" s="123"/>
      <c r="E447" s="135" t="s">
        <v>16581</v>
      </c>
      <c r="F447" s="125">
        <f>1000*F446/$E445</f>
        <v>0</v>
      </c>
      <c r="G447" s="125">
        <f t="shared" ref="G447:K447" si="285">1000*G446/$E445</f>
        <v>0</v>
      </c>
      <c r="H447" s="125">
        <f t="shared" si="285"/>
        <v>0</v>
      </c>
      <c r="I447" s="125">
        <f t="shared" si="285"/>
        <v>0</v>
      </c>
      <c r="J447" s="125">
        <f t="shared" si="285"/>
        <v>0</v>
      </c>
      <c r="K447" s="125">
        <f t="shared" si="285"/>
        <v>0</v>
      </c>
      <c r="L447" s="127">
        <f>1000*L446/$E445</f>
        <v>0</v>
      </c>
      <c r="M447" s="127">
        <f t="shared" ref="M447:Q447" si="286">1000*M446/$E445</f>
        <v>0</v>
      </c>
      <c r="N447" s="127">
        <f t="shared" si="286"/>
        <v>0</v>
      </c>
      <c r="O447" s="127">
        <f t="shared" si="286"/>
        <v>0</v>
      </c>
      <c r="P447" s="127">
        <f t="shared" si="286"/>
        <v>0</v>
      </c>
      <c r="Q447" s="127">
        <f t="shared" si="286"/>
        <v>0</v>
      </c>
      <c r="R447" s="134"/>
      <c r="S447" s="120"/>
      <c r="T447" s="120"/>
      <c r="U447" s="146"/>
      <c r="V447" s="120"/>
      <c r="W447" s="146"/>
      <c r="X447" s="123"/>
    </row>
    <row r="448" spans="1:24" s="116" customFormat="1" ht="18">
      <c r="A448" s="213"/>
      <c r="B448" s="123" t="s">
        <v>16511</v>
      </c>
      <c r="C448" s="123">
        <v>285.75</v>
      </c>
      <c r="D448" s="123">
        <v>5</v>
      </c>
      <c r="E448" s="124">
        <f>(D448*C448)</f>
        <v>1428.75</v>
      </c>
      <c r="F448" s="125"/>
      <c r="G448" s="125"/>
      <c r="H448" s="125"/>
      <c r="I448" s="125"/>
      <c r="J448" s="125"/>
      <c r="K448" s="125"/>
      <c r="L448" s="125"/>
      <c r="M448" s="125"/>
      <c r="N448" s="125"/>
      <c r="O448" s="125"/>
      <c r="P448" s="125"/>
      <c r="Q448" s="123"/>
      <c r="R448" s="120">
        <v>6</v>
      </c>
      <c r="S448" s="120">
        <v>0</v>
      </c>
      <c r="T448" s="126">
        <f>S448/R448</f>
        <v>0</v>
      </c>
      <c r="U448" s="146">
        <f>AVERAGE(F450:K450)</f>
        <v>0</v>
      </c>
      <c r="V448" s="125">
        <f>STDEV(F450:K450)</f>
        <v>0</v>
      </c>
      <c r="W448" s="146">
        <f>MEDIAN(F450:K450)</f>
        <v>0</v>
      </c>
      <c r="X448" s="123"/>
    </row>
    <row r="449" spans="1:24" s="116" customFormat="1" ht="18">
      <c r="A449" s="213"/>
      <c r="B449" s="123"/>
      <c r="C449" s="123"/>
      <c r="D449" s="123"/>
      <c r="E449" s="131" t="s">
        <v>16580</v>
      </c>
      <c r="F449" s="125">
        <v>0</v>
      </c>
      <c r="G449" s="125">
        <v>0</v>
      </c>
      <c r="H449" s="125">
        <v>0</v>
      </c>
      <c r="I449" s="125">
        <v>0</v>
      </c>
      <c r="J449" s="125">
        <v>0</v>
      </c>
      <c r="K449" s="125">
        <v>0</v>
      </c>
      <c r="L449" s="127">
        <v>0</v>
      </c>
      <c r="M449" s="127">
        <v>0</v>
      </c>
      <c r="N449" s="127">
        <v>0</v>
      </c>
      <c r="O449" s="127">
        <v>0</v>
      </c>
      <c r="P449" s="127">
        <v>0</v>
      </c>
      <c r="Q449" s="128">
        <v>0</v>
      </c>
      <c r="R449" s="134"/>
      <c r="S449" s="120"/>
      <c r="T449" s="120"/>
      <c r="U449" s="146"/>
      <c r="V449" s="120"/>
      <c r="W449" s="146"/>
      <c r="X449" s="123"/>
    </row>
    <row r="450" spans="1:24" s="116" customFormat="1" ht="18">
      <c r="A450" s="213"/>
      <c r="B450" s="123"/>
      <c r="C450" s="123"/>
      <c r="D450" s="123"/>
      <c r="E450" s="135" t="s">
        <v>16581</v>
      </c>
      <c r="F450" s="125">
        <f>1000*F449/$E448</f>
        <v>0</v>
      </c>
      <c r="G450" s="125">
        <f t="shared" ref="G450:K450" si="287">1000*G449/$E448</f>
        <v>0</v>
      </c>
      <c r="H450" s="125">
        <f t="shared" si="287"/>
        <v>0</v>
      </c>
      <c r="I450" s="125">
        <f t="shared" si="287"/>
        <v>0</v>
      </c>
      <c r="J450" s="125">
        <f t="shared" si="287"/>
        <v>0</v>
      </c>
      <c r="K450" s="125">
        <f t="shared" si="287"/>
        <v>0</v>
      </c>
      <c r="L450" s="127">
        <f>1000*L449/$E448</f>
        <v>0</v>
      </c>
      <c r="M450" s="127">
        <f t="shared" ref="M450:Q450" si="288">1000*M449/$E448</f>
        <v>0</v>
      </c>
      <c r="N450" s="127">
        <f t="shared" si="288"/>
        <v>0</v>
      </c>
      <c r="O450" s="127">
        <f t="shared" si="288"/>
        <v>0</v>
      </c>
      <c r="P450" s="127">
        <f t="shared" si="288"/>
        <v>0</v>
      </c>
      <c r="Q450" s="127">
        <f t="shared" si="288"/>
        <v>0</v>
      </c>
      <c r="R450" s="134"/>
      <c r="S450" s="120"/>
      <c r="T450" s="120"/>
      <c r="U450" s="146"/>
      <c r="V450" s="120"/>
      <c r="W450" s="146"/>
      <c r="X450" s="123"/>
    </row>
    <row r="451" spans="1:24" s="116" customFormat="1" ht="18">
      <c r="A451" s="213"/>
      <c r="B451" s="123" t="s">
        <v>16512</v>
      </c>
      <c r="C451" s="123">
        <v>435.95</v>
      </c>
      <c r="D451" s="123">
        <v>5</v>
      </c>
      <c r="E451" s="124">
        <f>(D451*C451)</f>
        <v>2179.75</v>
      </c>
      <c r="F451" s="125"/>
      <c r="G451" s="125"/>
      <c r="H451" s="125"/>
      <c r="I451" s="125"/>
      <c r="J451" s="125"/>
      <c r="K451" s="125"/>
      <c r="L451" s="125"/>
      <c r="M451" s="125"/>
      <c r="N451" s="125"/>
      <c r="O451" s="125"/>
      <c r="P451" s="125"/>
      <c r="Q451" s="123"/>
      <c r="R451" s="120">
        <v>6</v>
      </c>
      <c r="S451" s="120">
        <v>0</v>
      </c>
      <c r="T451" s="126">
        <f>S451/R451</f>
        <v>0</v>
      </c>
      <c r="U451" s="146">
        <f>AVERAGE(F453:K453)</f>
        <v>0</v>
      </c>
      <c r="V451" s="125">
        <f>STDEV(F453:K453)</f>
        <v>0</v>
      </c>
      <c r="W451" s="146">
        <f>MEDIAN(F453:K453)</f>
        <v>0</v>
      </c>
      <c r="X451" s="123"/>
    </row>
    <row r="452" spans="1:24" s="116" customFormat="1" ht="18">
      <c r="A452" s="213"/>
      <c r="B452" s="123"/>
      <c r="C452" s="123"/>
      <c r="D452" s="123"/>
      <c r="E452" s="131" t="s">
        <v>16580</v>
      </c>
      <c r="F452" s="125">
        <v>0</v>
      </c>
      <c r="G452" s="125">
        <v>0</v>
      </c>
      <c r="H452" s="125">
        <v>0</v>
      </c>
      <c r="I452" s="125">
        <v>0</v>
      </c>
      <c r="J452" s="125">
        <v>0</v>
      </c>
      <c r="K452" s="125">
        <v>0</v>
      </c>
      <c r="L452" s="127">
        <v>0</v>
      </c>
      <c r="M452" s="127">
        <v>0</v>
      </c>
      <c r="N452" s="127">
        <v>0</v>
      </c>
      <c r="O452" s="127">
        <v>0</v>
      </c>
      <c r="P452" s="127">
        <v>0</v>
      </c>
      <c r="Q452" s="128">
        <v>0</v>
      </c>
      <c r="R452" s="134"/>
      <c r="S452" s="120"/>
      <c r="T452" s="120"/>
      <c r="U452" s="146"/>
      <c r="V452" s="120"/>
      <c r="W452" s="146"/>
      <c r="X452" s="123"/>
    </row>
    <row r="453" spans="1:24" s="116" customFormat="1" ht="18">
      <c r="A453" s="213"/>
      <c r="B453" s="123"/>
      <c r="C453" s="123"/>
      <c r="D453" s="123"/>
      <c r="E453" s="135" t="s">
        <v>16581</v>
      </c>
      <c r="F453" s="125">
        <f>1000*F452/$E451</f>
        <v>0</v>
      </c>
      <c r="G453" s="125">
        <f t="shared" ref="G453:K453" si="289">1000*G452/$E451</f>
        <v>0</v>
      </c>
      <c r="H453" s="125">
        <f t="shared" si="289"/>
        <v>0</v>
      </c>
      <c r="I453" s="125">
        <f t="shared" si="289"/>
        <v>0</v>
      </c>
      <c r="J453" s="125">
        <f t="shared" si="289"/>
        <v>0</v>
      </c>
      <c r="K453" s="125">
        <f t="shared" si="289"/>
        <v>0</v>
      </c>
      <c r="L453" s="127">
        <f>1000*L452/$E451</f>
        <v>0</v>
      </c>
      <c r="M453" s="127">
        <f t="shared" ref="M453:Q453" si="290">1000*M452/$E451</f>
        <v>0</v>
      </c>
      <c r="N453" s="127">
        <f t="shared" si="290"/>
        <v>0</v>
      </c>
      <c r="O453" s="127">
        <f t="shared" si="290"/>
        <v>0</v>
      </c>
      <c r="P453" s="127">
        <f t="shared" si="290"/>
        <v>0</v>
      </c>
      <c r="Q453" s="127">
        <f t="shared" si="290"/>
        <v>0</v>
      </c>
      <c r="R453" s="134"/>
      <c r="S453" s="120"/>
      <c r="T453" s="120"/>
      <c r="U453" s="146"/>
      <c r="V453" s="120"/>
      <c r="W453" s="146"/>
      <c r="X453" s="123"/>
    </row>
    <row r="454" spans="1:24" s="116" customFormat="1" ht="18">
      <c r="A454" s="213"/>
      <c r="B454" s="123" t="s">
        <v>16587</v>
      </c>
      <c r="C454" s="123">
        <v>32.5</v>
      </c>
      <c r="D454" s="123">
        <v>5</v>
      </c>
      <c r="E454" s="124">
        <f>(D454*C454)</f>
        <v>162.5</v>
      </c>
      <c r="F454" s="125"/>
      <c r="G454" s="125"/>
      <c r="H454" s="125"/>
      <c r="I454" s="125"/>
      <c r="J454" s="125"/>
      <c r="K454" s="125"/>
      <c r="L454" s="125"/>
      <c r="M454" s="125"/>
      <c r="N454" s="125"/>
      <c r="O454" s="125"/>
      <c r="P454" s="125"/>
      <c r="Q454" s="123"/>
      <c r="R454" s="120">
        <v>6</v>
      </c>
      <c r="S454" s="120">
        <v>0</v>
      </c>
      <c r="T454" s="126">
        <f>S454/R454</f>
        <v>0</v>
      </c>
      <c r="U454" s="146">
        <f>AVERAGE(F456:K456)</f>
        <v>0</v>
      </c>
      <c r="V454" s="125">
        <f>STDEV(F456:K456)</f>
        <v>0</v>
      </c>
      <c r="W454" s="146">
        <f>MEDIAN(F456:K456)</f>
        <v>0</v>
      </c>
      <c r="X454" s="123"/>
    </row>
    <row r="455" spans="1:24" s="116" customFormat="1" ht="18">
      <c r="A455" s="213"/>
      <c r="B455" s="123"/>
      <c r="C455" s="123"/>
      <c r="D455" s="123"/>
      <c r="E455" s="131" t="s">
        <v>16580</v>
      </c>
      <c r="F455" s="125">
        <v>0</v>
      </c>
      <c r="G455" s="125">
        <v>0</v>
      </c>
      <c r="H455" s="125">
        <v>0</v>
      </c>
      <c r="I455" s="125">
        <v>0</v>
      </c>
      <c r="J455" s="125">
        <v>0</v>
      </c>
      <c r="K455" s="125">
        <v>0</v>
      </c>
      <c r="L455" s="127">
        <v>0</v>
      </c>
      <c r="M455" s="127">
        <v>0</v>
      </c>
      <c r="N455" s="127">
        <v>0</v>
      </c>
      <c r="O455" s="127">
        <v>0</v>
      </c>
      <c r="P455" s="127">
        <v>0</v>
      </c>
      <c r="Q455" s="128">
        <v>0</v>
      </c>
      <c r="R455" s="134"/>
      <c r="S455" s="120"/>
      <c r="T455" s="120"/>
      <c r="U455" s="146"/>
      <c r="V455" s="120"/>
      <c r="W455" s="146"/>
      <c r="X455" s="123"/>
    </row>
    <row r="456" spans="1:24" s="116" customFormat="1" ht="18">
      <c r="A456" s="213"/>
      <c r="B456" s="123"/>
      <c r="C456" s="123"/>
      <c r="D456" s="123"/>
      <c r="E456" s="135" t="s">
        <v>16581</v>
      </c>
      <c r="F456" s="125">
        <f>1000*F455/$E454</f>
        <v>0</v>
      </c>
      <c r="G456" s="125">
        <f t="shared" ref="G456:K456" si="291">1000*G455/$E454</f>
        <v>0</v>
      </c>
      <c r="H456" s="125">
        <f t="shared" si="291"/>
        <v>0</v>
      </c>
      <c r="I456" s="125">
        <f t="shared" si="291"/>
        <v>0</v>
      </c>
      <c r="J456" s="125">
        <f t="shared" si="291"/>
        <v>0</v>
      </c>
      <c r="K456" s="125">
        <f t="shared" si="291"/>
        <v>0</v>
      </c>
      <c r="L456" s="127">
        <f>1000*L455/$E454</f>
        <v>0</v>
      </c>
      <c r="M456" s="127">
        <f t="shared" ref="M456:Q456" si="292">1000*M455/$E454</f>
        <v>0</v>
      </c>
      <c r="N456" s="127">
        <f t="shared" si="292"/>
        <v>0</v>
      </c>
      <c r="O456" s="127">
        <f t="shared" si="292"/>
        <v>0</v>
      </c>
      <c r="P456" s="127">
        <f t="shared" si="292"/>
        <v>0</v>
      </c>
      <c r="Q456" s="127">
        <f t="shared" si="292"/>
        <v>0</v>
      </c>
      <c r="R456" s="134"/>
      <c r="S456" s="120"/>
      <c r="T456" s="120"/>
      <c r="U456" s="146"/>
      <c r="V456" s="120"/>
      <c r="W456" s="146"/>
      <c r="X456" s="123"/>
    </row>
    <row r="457" spans="1:24" s="116" customFormat="1" ht="18">
      <c r="A457" s="213"/>
      <c r="B457" s="123" t="s">
        <v>16588</v>
      </c>
      <c r="C457" s="123">
        <v>372.75</v>
      </c>
      <c r="D457" s="123">
        <v>5</v>
      </c>
      <c r="E457" s="124">
        <f>(D457*C457)</f>
        <v>1863.75</v>
      </c>
      <c r="F457" s="125"/>
      <c r="G457" s="125"/>
      <c r="H457" s="125"/>
      <c r="I457" s="125"/>
      <c r="J457" s="125"/>
      <c r="K457" s="125"/>
      <c r="L457" s="125"/>
      <c r="M457" s="125"/>
      <c r="N457" s="125"/>
      <c r="O457" s="125"/>
      <c r="P457" s="125"/>
      <c r="Q457" s="123"/>
      <c r="R457" s="120">
        <v>6</v>
      </c>
      <c r="S457" s="120">
        <v>0</v>
      </c>
      <c r="T457" s="126">
        <f>S457/R457</f>
        <v>0</v>
      </c>
      <c r="U457" s="146">
        <f>AVERAGE(F459:K459)</f>
        <v>0</v>
      </c>
      <c r="V457" s="125">
        <f>STDEV(F459:K459)</f>
        <v>0</v>
      </c>
      <c r="W457" s="146">
        <f>MEDIAN(F459:K459)</f>
        <v>0</v>
      </c>
      <c r="X457" s="123"/>
    </row>
    <row r="458" spans="1:24" s="116" customFormat="1" ht="18">
      <c r="A458" s="213"/>
      <c r="B458" s="123"/>
      <c r="C458" s="123"/>
      <c r="D458" s="123"/>
      <c r="E458" s="131" t="s">
        <v>16580</v>
      </c>
      <c r="F458" s="125">
        <v>0</v>
      </c>
      <c r="G458" s="125">
        <v>0</v>
      </c>
      <c r="H458" s="125">
        <v>0</v>
      </c>
      <c r="I458" s="125">
        <v>0</v>
      </c>
      <c r="J458" s="125">
        <v>0</v>
      </c>
      <c r="K458" s="125">
        <v>0</v>
      </c>
      <c r="L458" s="127">
        <v>0</v>
      </c>
      <c r="M458" s="127">
        <v>0</v>
      </c>
      <c r="N458" s="127">
        <v>0</v>
      </c>
      <c r="O458" s="127">
        <v>0</v>
      </c>
      <c r="P458" s="127">
        <v>0</v>
      </c>
      <c r="Q458" s="128">
        <v>0</v>
      </c>
      <c r="R458" s="134"/>
      <c r="S458" s="120"/>
      <c r="T458" s="120"/>
      <c r="U458" s="146"/>
      <c r="V458" s="120"/>
      <c r="W458" s="146"/>
      <c r="X458" s="123"/>
    </row>
    <row r="459" spans="1:24" s="116" customFormat="1" ht="18">
      <c r="A459" s="213"/>
      <c r="B459" s="123"/>
      <c r="C459" s="123"/>
      <c r="D459" s="123"/>
      <c r="E459" s="135" t="s">
        <v>16581</v>
      </c>
      <c r="F459" s="125">
        <f>1000*F458/$E457</f>
        <v>0</v>
      </c>
      <c r="G459" s="125">
        <f t="shared" ref="G459:K459" si="293">1000*G458/$E457</f>
        <v>0</v>
      </c>
      <c r="H459" s="125">
        <f t="shared" si="293"/>
        <v>0</v>
      </c>
      <c r="I459" s="125">
        <f t="shared" si="293"/>
        <v>0</v>
      </c>
      <c r="J459" s="125">
        <f t="shared" si="293"/>
        <v>0</v>
      </c>
      <c r="K459" s="125">
        <f t="shared" si="293"/>
        <v>0</v>
      </c>
      <c r="L459" s="127">
        <f>1000*L458/$E457</f>
        <v>0</v>
      </c>
      <c r="M459" s="127">
        <f t="shared" ref="M459:Q459" si="294">1000*M458/$E457</f>
        <v>0</v>
      </c>
      <c r="N459" s="127">
        <f t="shared" si="294"/>
        <v>0</v>
      </c>
      <c r="O459" s="127">
        <f t="shared" si="294"/>
        <v>0</v>
      </c>
      <c r="P459" s="127">
        <f t="shared" si="294"/>
        <v>0</v>
      </c>
      <c r="Q459" s="127">
        <f t="shared" si="294"/>
        <v>0</v>
      </c>
      <c r="R459" s="134"/>
      <c r="S459" s="120"/>
      <c r="T459" s="120"/>
      <c r="U459" s="146"/>
      <c r="V459" s="120"/>
      <c r="W459" s="146"/>
      <c r="X459" s="123"/>
    </row>
    <row r="460" spans="1:24" s="116" customFormat="1" ht="18">
      <c r="A460" s="213"/>
      <c r="B460" s="123" t="s">
        <v>16589</v>
      </c>
      <c r="C460" s="123">
        <v>39.049999999999997</v>
      </c>
      <c r="D460" s="123">
        <v>5</v>
      </c>
      <c r="E460" s="124">
        <f>(D460*C460)</f>
        <v>195.25</v>
      </c>
      <c r="F460" s="125"/>
      <c r="G460" s="125"/>
      <c r="H460" s="125"/>
      <c r="I460" s="125"/>
      <c r="J460" s="125"/>
      <c r="K460" s="125"/>
      <c r="L460" s="125"/>
      <c r="M460" s="125"/>
      <c r="N460" s="125"/>
      <c r="O460" s="125"/>
      <c r="P460" s="125"/>
      <c r="Q460" s="123"/>
      <c r="R460" s="120">
        <v>6</v>
      </c>
      <c r="S460" s="120">
        <v>0</v>
      </c>
      <c r="T460" s="126">
        <f>S460/R460</f>
        <v>0</v>
      </c>
      <c r="U460" s="146">
        <f>AVERAGE(F462:K462)</f>
        <v>0</v>
      </c>
      <c r="V460" s="125">
        <f>STDEV(F462:K462)</f>
        <v>0</v>
      </c>
      <c r="W460" s="146">
        <f>MEDIAN(F462:K462)</f>
        <v>0</v>
      </c>
      <c r="X460" s="123"/>
    </row>
    <row r="461" spans="1:24" s="116" customFormat="1" ht="18">
      <c r="A461" s="213"/>
      <c r="B461" s="123"/>
      <c r="C461" s="123"/>
      <c r="D461" s="123"/>
      <c r="E461" s="131" t="s">
        <v>16580</v>
      </c>
      <c r="F461" s="125">
        <v>0</v>
      </c>
      <c r="G461" s="125">
        <v>0</v>
      </c>
      <c r="H461" s="125">
        <v>0</v>
      </c>
      <c r="I461" s="125">
        <v>0</v>
      </c>
      <c r="J461" s="125">
        <v>0</v>
      </c>
      <c r="K461" s="125">
        <v>0</v>
      </c>
      <c r="L461" s="127">
        <v>0</v>
      </c>
      <c r="M461" s="127">
        <v>0</v>
      </c>
      <c r="N461" s="127">
        <v>0</v>
      </c>
      <c r="O461" s="127">
        <v>0</v>
      </c>
      <c r="P461" s="127">
        <v>0</v>
      </c>
      <c r="Q461" s="128">
        <v>0</v>
      </c>
      <c r="R461" s="134"/>
      <c r="S461" s="120"/>
      <c r="T461" s="120"/>
      <c r="U461" s="146"/>
      <c r="V461" s="120"/>
      <c r="W461" s="146"/>
      <c r="X461" s="123"/>
    </row>
    <row r="462" spans="1:24" s="116" customFormat="1" ht="18">
      <c r="A462" s="213"/>
      <c r="B462" s="123"/>
      <c r="C462" s="123"/>
      <c r="D462" s="123"/>
      <c r="E462" s="135" t="s">
        <v>16581</v>
      </c>
      <c r="F462" s="125">
        <f>1000*F461/$E460</f>
        <v>0</v>
      </c>
      <c r="G462" s="125">
        <f t="shared" ref="G462:K462" si="295">1000*G461/$E460</f>
        <v>0</v>
      </c>
      <c r="H462" s="125">
        <f t="shared" si="295"/>
        <v>0</v>
      </c>
      <c r="I462" s="125">
        <f t="shared" si="295"/>
        <v>0</v>
      </c>
      <c r="J462" s="125">
        <f t="shared" si="295"/>
        <v>0</v>
      </c>
      <c r="K462" s="125">
        <f t="shared" si="295"/>
        <v>0</v>
      </c>
      <c r="L462" s="127">
        <f>1000*L461/$E460</f>
        <v>0</v>
      </c>
      <c r="M462" s="127">
        <f t="shared" ref="M462:Q462" si="296">1000*M461/$E460</f>
        <v>0</v>
      </c>
      <c r="N462" s="127">
        <f t="shared" si="296"/>
        <v>0</v>
      </c>
      <c r="O462" s="127">
        <f t="shared" si="296"/>
        <v>0</v>
      </c>
      <c r="P462" s="127">
        <f t="shared" si="296"/>
        <v>0</v>
      </c>
      <c r="Q462" s="127">
        <f t="shared" si="296"/>
        <v>0</v>
      </c>
      <c r="R462" s="134"/>
      <c r="S462" s="120"/>
      <c r="T462" s="120"/>
      <c r="U462" s="146"/>
      <c r="V462" s="120"/>
      <c r="W462" s="146"/>
      <c r="X462" s="123"/>
    </row>
    <row r="463" spans="1:24" s="116" customFormat="1" ht="18">
      <c r="A463" s="213"/>
      <c r="B463" s="123" t="s">
        <v>16590</v>
      </c>
      <c r="C463" s="123">
        <v>40.799999999999997</v>
      </c>
      <c r="D463" s="123">
        <v>5</v>
      </c>
      <c r="E463" s="124">
        <f>(D463*C463)</f>
        <v>204</v>
      </c>
      <c r="F463" s="125"/>
      <c r="G463" s="125"/>
      <c r="H463" s="125"/>
      <c r="I463" s="125"/>
      <c r="J463" s="125"/>
      <c r="K463" s="125"/>
      <c r="L463" s="125"/>
      <c r="M463" s="125"/>
      <c r="N463" s="125"/>
      <c r="O463" s="125"/>
      <c r="P463" s="125"/>
      <c r="Q463" s="123"/>
      <c r="R463" s="120">
        <v>6</v>
      </c>
      <c r="S463" s="120">
        <v>0</v>
      </c>
      <c r="T463" s="126">
        <f>S463/R463</f>
        <v>0</v>
      </c>
      <c r="U463" s="146">
        <f>AVERAGE(F465:K465)</f>
        <v>0</v>
      </c>
      <c r="V463" s="125">
        <f>STDEV(F465:K465)</f>
        <v>0</v>
      </c>
      <c r="W463" s="146">
        <f>MEDIAN(F465:K465)</f>
        <v>0</v>
      </c>
      <c r="X463" s="123"/>
    </row>
    <row r="464" spans="1:24" s="116" customFormat="1" ht="18">
      <c r="A464" s="213"/>
      <c r="B464" s="123"/>
      <c r="C464" s="123"/>
      <c r="D464" s="123"/>
      <c r="E464" s="131" t="s">
        <v>16580</v>
      </c>
      <c r="F464" s="125">
        <v>0</v>
      </c>
      <c r="G464" s="125">
        <v>0</v>
      </c>
      <c r="H464" s="125">
        <v>0</v>
      </c>
      <c r="I464" s="125">
        <v>0</v>
      </c>
      <c r="J464" s="125">
        <v>0</v>
      </c>
      <c r="K464" s="125">
        <v>0</v>
      </c>
      <c r="L464" s="127">
        <v>0</v>
      </c>
      <c r="M464" s="127">
        <v>0</v>
      </c>
      <c r="N464" s="127">
        <v>0</v>
      </c>
      <c r="O464" s="127">
        <v>0</v>
      </c>
      <c r="P464" s="127">
        <v>0</v>
      </c>
      <c r="Q464" s="128">
        <v>0</v>
      </c>
      <c r="R464" s="134"/>
      <c r="S464" s="120"/>
      <c r="T464" s="120"/>
      <c r="U464" s="146"/>
      <c r="V464" s="120"/>
      <c r="W464" s="146"/>
      <c r="X464" s="123"/>
    </row>
    <row r="465" spans="1:24" s="116" customFormat="1" ht="18">
      <c r="A465" s="213"/>
      <c r="B465" s="123"/>
      <c r="C465" s="123"/>
      <c r="D465" s="123"/>
      <c r="E465" s="135" t="s">
        <v>16581</v>
      </c>
      <c r="F465" s="125">
        <f>1000*F464/$E463</f>
        <v>0</v>
      </c>
      <c r="G465" s="125">
        <f t="shared" ref="G465:K465" si="297">1000*G464/$E463</f>
        <v>0</v>
      </c>
      <c r="H465" s="125">
        <f t="shared" si="297"/>
        <v>0</v>
      </c>
      <c r="I465" s="125">
        <f t="shared" si="297"/>
        <v>0</v>
      </c>
      <c r="J465" s="125">
        <f t="shared" si="297"/>
        <v>0</v>
      </c>
      <c r="K465" s="125">
        <f t="shared" si="297"/>
        <v>0</v>
      </c>
      <c r="L465" s="127">
        <f>1000*L464/$E463</f>
        <v>0</v>
      </c>
      <c r="M465" s="127">
        <f t="shared" ref="M465:Q465" si="298">1000*M464/$E463</f>
        <v>0</v>
      </c>
      <c r="N465" s="127">
        <f t="shared" si="298"/>
        <v>0</v>
      </c>
      <c r="O465" s="127">
        <f t="shared" si="298"/>
        <v>0</v>
      </c>
      <c r="P465" s="127">
        <f t="shared" si="298"/>
        <v>0</v>
      </c>
      <c r="Q465" s="127">
        <f t="shared" si="298"/>
        <v>0</v>
      </c>
      <c r="R465" s="134"/>
      <c r="S465" s="120"/>
      <c r="T465" s="120"/>
      <c r="U465" s="146"/>
      <c r="V465" s="120"/>
      <c r="W465" s="146"/>
      <c r="X465" s="123"/>
    </row>
    <row r="466" spans="1:24" s="116" customFormat="1" ht="18">
      <c r="A466" s="213"/>
      <c r="B466" s="123" t="s">
        <v>16591</v>
      </c>
      <c r="C466" s="123">
        <v>42.7</v>
      </c>
      <c r="D466" s="123">
        <v>5</v>
      </c>
      <c r="E466" s="124">
        <f>(D466*C466)</f>
        <v>213.5</v>
      </c>
      <c r="F466" s="125"/>
      <c r="G466" s="125"/>
      <c r="H466" s="125"/>
      <c r="I466" s="125"/>
      <c r="J466" s="125"/>
      <c r="K466" s="125"/>
      <c r="L466" s="125"/>
      <c r="M466" s="125"/>
      <c r="N466" s="125"/>
      <c r="O466" s="125"/>
      <c r="P466" s="125"/>
      <c r="Q466" s="123"/>
      <c r="R466" s="120">
        <v>6</v>
      </c>
      <c r="S466" s="120">
        <v>0</v>
      </c>
      <c r="T466" s="126">
        <f>S466/R466</f>
        <v>0</v>
      </c>
      <c r="U466" s="146">
        <f>AVERAGE(F468:K468)</f>
        <v>0</v>
      </c>
      <c r="V466" s="125">
        <f>STDEV(F468:K468)</f>
        <v>0</v>
      </c>
      <c r="W466" s="146">
        <f>MEDIAN(F468:K468)</f>
        <v>0</v>
      </c>
      <c r="X466" s="123"/>
    </row>
    <row r="467" spans="1:24" s="116" customFormat="1" ht="18">
      <c r="A467" s="213"/>
      <c r="B467" s="123"/>
      <c r="C467" s="123"/>
      <c r="D467" s="123"/>
      <c r="E467" s="131" t="s">
        <v>16580</v>
      </c>
      <c r="F467" s="125">
        <v>0</v>
      </c>
      <c r="G467" s="125">
        <v>0</v>
      </c>
      <c r="H467" s="125">
        <v>0</v>
      </c>
      <c r="I467" s="125">
        <v>0</v>
      </c>
      <c r="J467" s="125">
        <v>0</v>
      </c>
      <c r="K467" s="125">
        <v>0</v>
      </c>
      <c r="L467" s="127">
        <v>0</v>
      </c>
      <c r="M467" s="127">
        <v>0</v>
      </c>
      <c r="N467" s="127">
        <v>0</v>
      </c>
      <c r="O467" s="127">
        <v>0</v>
      </c>
      <c r="P467" s="127">
        <v>0</v>
      </c>
      <c r="Q467" s="128">
        <v>0</v>
      </c>
      <c r="R467" s="134"/>
      <c r="S467" s="120"/>
      <c r="T467" s="120"/>
      <c r="U467" s="146"/>
      <c r="V467" s="120"/>
      <c r="W467" s="146"/>
      <c r="X467" s="123"/>
    </row>
    <row r="468" spans="1:24" s="116" customFormat="1" ht="18">
      <c r="A468" s="213"/>
      <c r="B468" s="123"/>
      <c r="C468" s="123"/>
      <c r="D468" s="123"/>
      <c r="E468" s="135" t="s">
        <v>16581</v>
      </c>
      <c r="F468" s="125">
        <f>1000*F467/$E466</f>
        <v>0</v>
      </c>
      <c r="G468" s="125">
        <f t="shared" ref="G468:K468" si="299">1000*G467/$E466</f>
        <v>0</v>
      </c>
      <c r="H468" s="125">
        <f t="shared" si="299"/>
        <v>0</v>
      </c>
      <c r="I468" s="125">
        <f t="shared" si="299"/>
        <v>0</v>
      </c>
      <c r="J468" s="125">
        <f t="shared" si="299"/>
        <v>0</v>
      </c>
      <c r="K468" s="125">
        <f t="shared" si="299"/>
        <v>0</v>
      </c>
      <c r="L468" s="127">
        <f>1000*L467/$E466</f>
        <v>0</v>
      </c>
      <c r="M468" s="127">
        <f t="shared" ref="M468:Q468" si="300">1000*M467/$E466</f>
        <v>0</v>
      </c>
      <c r="N468" s="127">
        <f t="shared" si="300"/>
        <v>0</v>
      </c>
      <c r="O468" s="127">
        <f t="shared" si="300"/>
        <v>0</v>
      </c>
      <c r="P468" s="127">
        <f t="shared" si="300"/>
        <v>0</v>
      </c>
      <c r="Q468" s="127">
        <f t="shared" si="300"/>
        <v>0</v>
      </c>
      <c r="R468" s="134"/>
      <c r="S468" s="120"/>
      <c r="T468" s="120"/>
      <c r="U468" s="146"/>
      <c r="V468" s="120"/>
      <c r="W468" s="146"/>
      <c r="X468" s="123"/>
    </row>
    <row r="469" spans="1:24" s="116" customFormat="1" ht="18">
      <c r="A469" s="213"/>
      <c r="B469" s="123" t="s">
        <v>16592</v>
      </c>
      <c r="C469" s="123">
        <v>69.45</v>
      </c>
      <c r="D469" s="123">
        <v>5</v>
      </c>
      <c r="E469" s="124">
        <f>(D469*C469)</f>
        <v>347.25</v>
      </c>
      <c r="F469" s="125"/>
      <c r="G469" s="125"/>
      <c r="H469" s="125"/>
      <c r="I469" s="125"/>
      <c r="J469" s="125"/>
      <c r="K469" s="125"/>
      <c r="L469" s="125"/>
      <c r="M469" s="125"/>
      <c r="N469" s="125"/>
      <c r="O469" s="125"/>
      <c r="P469" s="125"/>
      <c r="Q469" s="123"/>
      <c r="R469" s="120">
        <v>6</v>
      </c>
      <c r="S469" s="120">
        <v>0</v>
      </c>
      <c r="T469" s="126">
        <f>S469/R469</f>
        <v>0</v>
      </c>
      <c r="U469" s="146">
        <f>AVERAGE(F471:K471)</f>
        <v>0</v>
      </c>
      <c r="V469" s="125">
        <f>STDEV(F471:K471)</f>
        <v>0</v>
      </c>
      <c r="W469" s="146">
        <f>MEDIAN(F471:K471)</f>
        <v>0</v>
      </c>
      <c r="X469" s="123"/>
    </row>
    <row r="470" spans="1:24" s="116" customFormat="1" ht="18">
      <c r="A470" s="213"/>
      <c r="B470" s="123"/>
      <c r="C470" s="123"/>
      <c r="D470" s="123"/>
      <c r="E470" s="131" t="s">
        <v>16580</v>
      </c>
      <c r="F470" s="125">
        <v>0</v>
      </c>
      <c r="G470" s="125">
        <v>0</v>
      </c>
      <c r="H470" s="125">
        <v>0</v>
      </c>
      <c r="I470" s="125">
        <v>0</v>
      </c>
      <c r="J470" s="125">
        <v>0</v>
      </c>
      <c r="K470" s="125">
        <v>0</v>
      </c>
      <c r="L470" s="127">
        <v>0</v>
      </c>
      <c r="M470" s="127">
        <v>0</v>
      </c>
      <c r="N470" s="127">
        <v>0</v>
      </c>
      <c r="O470" s="127">
        <v>0</v>
      </c>
      <c r="P470" s="127">
        <v>0</v>
      </c>
      <c r="Q470" s="128">
        <v>0</v>
      </c>
      <c r="R470" s="134"/>
      <c r="S470" s="120"/>
      <c r="T470" s="120"/>
      <c r="U470" s="146"/>
      <c r="V470" s="120"/>
      <c r="W470" s="146"/>
      <c r="X470" s="123"/>
    </row>
    <row r="471" spans="1:24" s="116" customFormat="1" ht="18">
      <c r="A471" s="213"/>
      <c r="B471" s="123"/>
      <c r="C471" s="123"/>
      <c r="D471" s="123"/>
      <c r="E471" s="135" t="s">
        <v>16581</v>
      </c>
      <c r="F471" s="125">
        <f>1000*F470/$E469</f>
        <v>0</v>
      </c>
      <c r="G471" s="125">
        <f t="shared" ref="G471:K471" si="301">1000*G470/$E469</f>
        <v>0</v>
      </c>
      <c r="H471" s="125">
        <f t="shared" si="301"/>
        <v>0</v>
      </c>
      <c r="I471" s="125">
        <f t="shared" si="301"/>
        <v>0</v>
      </c>
      <c r="J471" s="125">
        <f t="shared" si="301"/>
        <v>0</v>
      </c>
      <c r="K471" s="125">
        <f t="shared" si="301"/>
        <v>0</v>
      </c>
      <c r="L471" s="127">
        <f>1000*L470/$E469</f>
        <v>0</v>
      </c>
      <c r="M471" s="127">
        <f t="shared" ref="M471:Q471" si="302">1000*M470/$E469</f>
        <v>0</v>
      </c>
      <c r="N471" s="127">
        <f t="shared" si="302"/>
        <v>0</v>
      </c>
      <c r="O471" s="127">
        <f t="shared" si="302"/>
        <v>0</v>
      </c>
      <c r="P471" s="127">
        <f t="shared" si="302"/>
        <v>0</v>
      </c>
      <c r="Q471" s="127">
        <f t="shared" si="302"/>
        <v>0</v>
      </c>
      <c r="R471" s="134"/>
      <c r="S471" s="120"/>
      <c r="T471" s="120"/>
      <c r="U471" s="146"/>
      <c r="V471" s="120"/>
      <c r="W471" s="146"/>
      <c r="X471" s="123"/>
    </row>
    <row r="472" spans="1:24" s="116" customFormat="1" ht="18">
      <c r="A472" s="213"/>
      <c r="B472" s="123" t="s">
        <v>16596</v>
      </c>
      <c r="C472" s="123">
        <v>52.7</v>
      </c>
      <c r="D472" s="123">
        <v>5</v>
      </c>
      <c r="E472" s="124">
        <f>(D472*C472)</f>
        <v>263.5</v>
      </c>
      <c r="F472" s="125"/>
      <c r="G472" s="125"/>
      <c r="H472" s="125"/>
      <c r="I472" s="125"/>
      <c r="J472" s="125"/>
      <c r="K472" s="125"/>
      <c r="L472" s="125"/>
      <c r="M472" s="125"/>
      <c r="N472" s="125"/>
      <c r="O472" s="125"/>
      <c r="P472" s="125"/>
      <c r="Q472" s="123"/>
      <c r="R472" s="120">
        <v>6</v>
      </c>
      <c r="S472" s="120">
        <v>0</v>
      </c>
      <c r="T472" s="126">
        <f>S472/R472</f>
        <v>0</v>
      </c>
      <c r="U472" s="146">
        <f>AVERAGE(F474:K474)</f>
        <v>0</v>
      </c>
      <c r="V472" s="125">
        <f>STDEV(F474:K474)</f>
        <v>0</v>
      </c>
      <c r="W472" s="146">
        <f>MEDIAN(F474:K474)</f>
        <v>0</v>
      </c>
      <c r="X472" s="123"/>
    </row>
    <row r="473" spans="1:24" s="116" customFormat="1" ht="18">
      <c r="A473" s="213"/>
      <c r="B473" s="123"/>
      <c r="C473" s="123"/>
      <c r="D473" s="123"/>
      <c r="E473" s="131" t="s">
        <v>16580</v>
      </c>
      <c r="F473" s="125">
        <v>0</v>
      </c>
      <c r="G473" s="125">
        <v>0</v>
      </c>
      <c r="H473" s="125">
        <v>0</v>
      </c>
      <c r="I473" s="125">
        <v>0</v>
      </c>
      <c r="J473" s="125">
        <v>0</v>
      </c>
      <c r="K473" s="125">
        <v>0</v>
      </c>
      <c r="L473" s="127">
        <v>0</v>
      </c>
      <c r="M473" s="127">
        <v>0</v>
      </c>
      <c r="N473" s="127">
        <v>0</v>
      </c>
      <c r="O473" s="127">
        <v>0</v>
      </c>
      <c r="P473" s="127">
        <v>0</v>
      </c>
      <c r="Q473" s="128">
        <v>0</v>
      </c>
      <c r="R473" s="134"/>
      <c r="S473" s="120"/>
      <c r="T473" s="120"/>
      <c r="U473" s="146"/>
      <c r="V473" s="120"/>
      <c r="W473" s="146"/>
      <c r="X473" s="123"/>
    </row>
    <row r="474" spans="1:24" s="116" customFormat="1" ht="18">
      <c r="A474" s="213"/>
      <c r="B474" s="123"/>
      <c r="C474" s="123"/>
      <c r="D474" s="123"/>
      <c r="E474" s="135" t="s">
        <v>16581</v>
      </c>
      <c r="F474" s="125">
        <f>1000*F473/$E472</f>
        <v>0</v>
      </c>
      <c r="G474" s="125">
        <f t="shared" ref="G474:K474" si="303">1000*G473/$E472</f>
        <v>0</v>
      </c>
      <c r="H474" s="125">
        <f t="shared" si="303"/>
        <v>0</v>
      </c>
      <c r="I474" s="125">
        <f t="shared" si="303"/>
        <v>0</v>
      </c>
      <c r="J474" s="125">
        <f t="shared" si="303"/>
        <v>0</v>
      </c>
      <c r="K474" s="125">
        <f t="shared" si="303"/>
        <v>0</v>
      </c>
      <c r="L474" s="127">
        <f>1000*L473/$E472</f>
        <v>0</v>
      </c>
      <c r="M474" s="127">
        <f t="shared" ref="M474:Q474" si="304">1000*M473/$E472</f>
        <v>0</v>
      </c>
      <c r="N474" s="127">
        <f t="shared" si="304"/>
        <v>0</v>
      </c>
      <c r="O474" s="127">
        <f t="shared" si="304"/>
        <v>0</v>
      </c>
      <c r="P474" s="127">
        <f t="shared" si="304"/>
        <v>0</v>
      </c>
      <c r="Q474" s="127">
        <f t="shared" si="304"/>
        <v>0</v>
      </c>
      <c r="R474" s="134"/>
      <c r="S474" s="120"/>
      <c r="T474" s="120"/>
      <c r="U474" s="146"/>
      <c r="V474" s="120"/>
      <c r="W474" s="146"/>
      <c r="X474" s="123"/>
    </row>
    <row r="475" spans="1:24" s="116" customFormat="1" ht="18">
      <c r="A475" s="213"/>
      <c r="B475" s="123" t="s">
        <v>16597</v>
      </c>
      <c r="C475" s="123">
        <v>27.8</v>
      </c>
      <c r="D475" s="123">
        <v>5</v>
      </c>
      <c r="E475" s="124">
        <f>(D475*C475)</f>
        <v>139</v>
      </c>
      <c r="F475" s="125"/>
      <c r="G475" s="125"/>
      <c r="H475" s="125"/>
      <c r="I475" s="125"/>
      <c r="J475" s="125"/>
      <c r="K475" s="125"/>
      <c r="L475" s="125"/>
      <c r="M475" s="125"/>
      <c r="N475" s="125"/>
      <c r="O475" s="125"/>
      <c r="P475" s="125"/>
      <c r="Q475" s="123"/>
      <c r="R475" s="120">
        <v>6</v>
      </c>
      <c r="S475" s="120">
        <v>0</v>
      </c>
      <c r="T475" s="126">
        <f>S475/R475</f>
        <v>0</v>
      </c>
      <c r="U475" s="146">
        <f>AVERAGE(F477:K477)</f>
        <v>0</v>
      </c>
      <c r="V475" s="125">
        <f>STDEV(F477:K477)</f>
        <v>0</v>
      </c>
      <c r="W475" s="146">
        <f>MEDIAN(F477:K477)</f>
        <v>0</v>
      </c>
      <c r="X475" s="123"/>
    </row>
    <row r="476" spans="1:24" s="116" customFormat="1" ht="18">
      <c r="A476" s="213"/>
      <c r="B476" s="123"/>
      <c r="C476" s="123"/>
      <c r="D476" s="123"/>
      <c r="E476" s="131" t="s">
        <v>16580</v>
      </c>
      <c r="F476" s="125">
        <v>0</v>
      </c>
      <c r="G476" s="125">
        <v>0</v>
      </c>
      <c r="H476" s="125">
        <v>0</v>
      </c>
      <c r="I476" s="125">
        <v>0</v>
      </c>
      <c r="J476" s="125">
        <v>0</v>
      </c>
      <c r="K476" s="125">
        <v>0</v>
      </c>
      <c r="L476" s="127">
        <v>0</v>
      </c>
      <c r="M476" s="127">
        <v>0</v>
      </c>
      <c r="N476" s="127">
        <v>0</v>
      </c>
      <c r="O476" s="127">
        <v>0</v>
      </c>
      <c r="P476" s="127">
        <v>0</v>
      </c>
      <c r="Q476" s="128">
        <v>0</v>
      </c>
      <c r="R476" s="134"/>
      <c r="S476" s="120"/>
      <c r="T476" s="120"/>
      <c r="U476" s="146"/>
      <c r="V476" s="120"/>
      <c r="W476" s="146"/>
      <c r="X476" s="123"/>
    </row>
    <row r="477" spans="1:24" s="116" customFormat="1" ht="18">
      <c r="A477" s="213"/>
      <c r="B477" s="123"/>
      <c r="C477" s="123"/>
      <c r="D477" s="123"/>
      <c r="E477" s="135" t="s">
        <v>16581</v>
      </c>
      <c r="F477" s="125">
        <f>1000*F476/$E475</f>
        <v>0</v>
      </c>
      <c r="G477" s="125">
        <f t="shared" ref="G477:K477" si="305">1000*G476/$E475</f>
        <v>0</v>
      </c>
      <c r="H477" s="125">
        <f t="shared" si="305"/>
        <v>0</v>
      </c>
      <c r="I477" s="125">
        <f t="shared" si="305"/>
        <v>0</v>
      </c>
      <c r="J477" s="125">
        <f t="shared" si="305"/>
        <v>0</v>
      </c>
      <c r="K477" s="125">
        <f t="shared" si="305"/>
        <v>0</v>
      </c>
      <c r="L477" s="127">
        <f>1000*L476/$E475</f>
        <v>0</v>
      </c>
      <c r="M477" s="127">
        <f t="shared" ref="M477:Q477" si="306">1000*M476/$E475</f>
        <v>0</v>
      </c>
      <c r="N477" s="127">
        <f t="shared" si="306"/>
        <v>0</v>
      </c>
      <c r="O477" s="127">
        <f t="shared" si="306"/>
        <v>0</v>
      </c>
      <c r="P477" s="127">
        <f t="shared" si="306"/>
        <v>0</v>
      </c>
      <c r="Q477" s="127">
        <f t="shared" si="306"/>
        <v>0</v>
      </c>
      <c r="R477" s="134"/>
      <c r="S477" s="120"/>
      <c r="T477" s="120"/>
      <c r="U477" s="146"/>
      <c r="V477" s="120"/>
      <c r="W477" s="146"/>
      <c r="X477" s="123"/>
    </row>
    <row r="478" spans="1:24" s="116" customFormat="1" ht="18">
      <c r="A478" s="213"/>
      <c r="B478" s="123" t="s">
        <v>16521</v>
      </c>
      <c r="C478" s="123">
        <v>46.05</v>
      </c>
      <c r="D478" s="123">
        <v>5</v>
      </c>
      <c r="E478" s="124">
        <f>(D478*C478)</f>
        <v>230.25</v>
      </c>
      <c r="F478" s="125"/>
      <c r="G478" s="125"/>
      <c r="H478" s="125"/>
      <c r="I478" s="125"/>
      <c r="J478" s="125"/>
      <c r="K478" s="125"/>
      <c r="L478" s="125"/>
      <c r="M478" s="125"/>
      <c r="N478" s="125"/>
      <c r="O478" s="125"/>
      <c r="P478" s="125"/>
      <c r="Q478" s="123"/>
      <c r="R478" s="120">
        <v>6</v>
      </c>
      <c r="S478" s="120">
        <v>0</v>
      </c>
      <c r="T478" s="126">
        <f>S478/R478</f>
        <v>0</v>
      </c>
      <c r="U478" s="146">
        <f>AVERAGE(F480:K480)</f>
        <v>0</v>
      </c>
      <c r="V478" s="125">
        <f>STDEV(F480:K480)</f>
        <v>0</v>
      </c>
      <c r="W478" s="146">
        <f>MEDIAN(F480:K480)</f>
        <v>0</v>
      </c>
      <c r="X478" s="123"/>
    </row>
    <row r="479" spans="1:24" s="116" customFormat="1" ht="18">
      <c r="A479" s="213"/>
      <c r="B479" s="123"/>
      <c r="C479" s="123"/>
      <c r="D479" s="123"/>
      <c r="E479" s="131" t="s">
        <v>16580</v>
      </c>
      <c r="F479" s="125">
        <v>0</v>
      </c>
      <c r="G479" s="125">
        <v>0</v>
      </c>
      <c r="H479" s="125">
        <v>0</v>
      </c>
      <c r="I479" s="125">
        <v>0</v>
      </c>
      <c r="J479" s="125">
        <v>0</v>
      </c>
      <c r="K479" s="125">
        <v>0</v>
      </c>
      <c r="L479" s="127">
        <v>0</v>
      </c>
      <c r="M479" s="127">
        <v>0</v>
      </c>
      <c r="N479" s="127">
        <v>0</v>
      </c>
      <c r="O479" s="127">
        <v>0</v>
      </c>
      <c r="P479" s="127">
        <v>0</v>
      </c>
      <c r="Q479" s="128">
        <v>0</v>
      </c>
      <c r="R479" s="134"/>
      <c r="S479" s="120"/>
      <c r="T479" s="120"/>
      <c r="U479" s="146"/>
      <c r="V479" s="120"/>
      <c r="W479" s="146"/>
      <c r="X479" s="123"/>
    </row>
    <row r="480" spans="1:24" s="116" customFormat="1" ht="18">
      <c r="A480" s="213"/>
      <c r="B480" s="123"/>
      <c r="C480" s="123"/>
      <c r="D480" s="123"/>
      <c r="E480" s="135" t="s">
        <v>16581</v>
      </c>
      <c r="F480" s="125">
        <f>1000*F479/$E478</f>
        <v>0</v>
      </c>
      <c r="G480" s="125">
        <f t="shared" ref="G480:K480" si="307">1000*G479/$E478</f>
        <v>0</v>
      </c>
      <c r="H480" s="125">
        <f t="shared" si="307"/>
        <v>0</v>
      </c>
      <c r="I480" s="125">
        <f t="shared" si="307"/>
        <v>0</v>
      </c>
      <c r="J480" s="125">
        <f t="shared" si="307"/>
        <v>0</v>
      </c>
      <c r="K480" s="125">
        <f t="shared" si="307"/>
        <v>0</v>
      </c>
      <c r="L480" s="127">
        <f>1000*L479/$E478</f>
        <v>0</v>
      </c>
      <c r="M480" s="127">
        <f t="shared" ref="M480:Q480" si="308">1000*M479/$E478</f>
        <v>0</v>
      </c>
      <c r="N480" s="127">
        <f t="shared" si="308"/>
        <v>0</v>
      </c>
      <c r="O480" s="127">
        <f t="shared" si="308"/>
        <v>0</v>
      </c>
      <c r="P480" s="127">
        <f t="shared" si="308"/>
        <v>0</v>
      </c>
      <c r="Q480" s="127">
        <f t="shared" si="308"/>
        <v>0</v>
      </c>
      <c r="R480" s="134"/>
      <c r="S480" s="120"/>
      <c r="T480" s="120"/>
      <c r="U480" s="146"/>
      <c r="V480" s="120"/>
      <c r="W480" s="146"/>
      <c r="X480" s="123"/>
    </row>
    <row r="481" spans="1:24" s="116" customFormat="1" ht="18">
      <c r="A481" s="213"/>
      <c r="B481" s="123"/>
      <c r="C481" s="123">
        <v>0</v>
      </c>
      <c r="D481" s="123">
        <v>0</v>
      </c>
      <c r="E481" s="124">
        <f>(D481*C481)</f>
        <v>0</v>
      </c>
      <c r="F481" s="125"/>
      <c r="G481" s="125"/>
      <c r="H481" s="125"/>
      <c r="I481" s="125"/>
      <c r="J481" s="125"/>
      <c r="K481" s="125"/>
      <c r="L481" s="125"/>
      <c r="M481" s="125"/>
      <c r="N481" s="125"/>
      <c r="O481" s="125"/>
      <c r="P481" s="125"/>
      <c r="Q481" s="123"/>
      <c r="R481" s="120">
        <v>6</v>
      </c>
      <c r="S481" s="120">
        <v>0</v>
      </c>
      <c r="T481" s="126">
        <f>S481/R481</f>
        <v>0</v>
      </c>
      <c r="U481" s="146" t="e">
        <f>AVERAGE(F483:K483)</f>
        <v>#DIV/0!</v>
      </c>
      <c r="V481" s="125" t="e">
        <f>STDEV(F483:K483)</f>
        <v>#DIV/0!</v>
      </c>
      <c r="W481" s="146" t="e">
        <f>MEDIAN(F483:K483)</f>
        <v>#DIV/0!</v>
      </c>
      <c r="X481" s="123"/>
    </row>
    <row r="482" spans="1:24" s="116" customFormat="1" ht="18">
      <c r="A482" s="213"/>
      <c r="B482" s="123"/>
      <c r="C482" s="123"/>
      <c r="D482" s="123"/>
      <c r="E482" s="131" t="s">
        <v>16580</v>
      </c>
      <c r="F482" s="125">
        <v>0</v>
      </c>
      <c r="G482" s="125">
        <v>0</v>
      </c>
      <c r="H482" s="125">
        <v>0</v>
      </c>
      <c r="I482" s="125">
        <v>0</v>
      </c>
      <c r="J482" s="125">
        <v>0</v>
      </c>
      <c r="K482" s="125">
        <v>0</v>
      </c>
      <c r="L482" s="127">
        <v>0</v>
      </c>
      <c r="M482" s="127">
        <v>0</v>
      </c>
      <c r="N482" s="127">
        <v>0</v>
      </c>
      <c r="O482" s="127">
        <v>0</v>
      </c>
      <c r="P482" s="127">
        <v>0</v>
      </c>
      <c r="Q482" s="128">
        <v>0</v>
      </c>
      <c r="R482" s="134"/>
      <c r="S482" s="120"/>
      <c r="T482" s="120"/>
      <c r="U482" s="146"/>
      <c r="V482" s="120"/>
      <c r="W482" s="146"/>
      <c r="X482" s="123"/>
    </row>
    <row r="483" spans="1:24" s="116" customFormat="1" ht="18">
      <c r="A483" s="214"/>
      <c r="B483" s="123"/>
      <c r="C483" s="123"/>
      <c r="D483" s="123"/>
      <c r="E483" s="135" t="s">
        <v>16581</v>
      </c>
      <c r="F483" s="125" t="e">
        <f>1000*F482/$E481</f>
        <v>#DIV/0!</v>
      </c>
      <c r="G483" s="125" t="e">
        <f t="shared" ref="G483:K483" si="309">1000*G482/$E481</f>
        <v>#DIV/0!</v>
      </c>
      <c r="H483" s="125" t="e">
        <f t="shared" si="309"/>
        <v>#DIV/0!</v>
      </c>
      <c r="I483" s="125" t="e">
        <f t="shared" si="309"/>
        <v>#DIV/0!</v>
      </c>
      <c r="J483" s="125" t="e">
        <f t="shared" si="309"/>
        <v>#DIV/0!</v>
      </c>
      <c r="K483" s="125" t="e">
        <f t="shared" si="309"/>
        <v>#DIV/0!</v>
      </c>
      <c r="L483" s="127" t="e">
        <f>1000*L482/$E481</f>
        <v>#DIV/0!</v>
      </c>
      <c r="M483" s="127" t="e">
        <f t="shared" ref="M483:Q483" si="310">1000*M482/$E481</f>
        <v>#DIV/0!</v>
      </c>
      <c r="N483" s="127" t="e">
        <f t="shared" si="310"/>
        <v>#DIV/0!</v>
      </c>
      <c r="O483" s="127" t="e">
        <f t="shared" si="310"/>
        <v>#DIV/0!</v>
      </c>
      <c r="P483" s="127" t="e">
        <f t="shared" si="310"/>
        <v>#DIV/0!</v>
      </c>
      <c r="Q483" s="127" t="e">
        <f t="shared" si="310"/>
        <v>#DIV/0!</v>
      </c>
      <c r="R483" s="134"/>
      <c r="S483" s="120"/>
      <c r="T483" s="120"/>
      <c r="U483" s="146"/>
      <c r="V483" s="120"/>
      <c r="W483" s="146"/>
      <c r="X483" s="123"/>
    </row>
    <row r="484" spans="1:24" s="217" customFormat="1" ht="18">
      <c r="A484" s="215"/>
      <c r="B484" s="216"/>
      <c r="C484" s="216"/>
      <c r="D484" s="216"/>
      <c r="E484" s="216"/>
      <c r="F484" s="216"/>
      <c r="G484" s="216"/>
      <c r="H484" s="216"/>
      <c r="I484" s="216"/>
      <c r="J484" s="216"/>
      <c r="K484" s="216"/>
      <c r="L484" s="216"/>
      <c r="M484" s="216"/>
      <c r="N484" s="216"/>
      <c r="O484" s="216"/>
      <c r="P484" s="216"/>
      <c r="Q484" s="216"/>
      <c r="R484" s="216"/>
      <c r="S484" s="216"/>
      <c r="T484" s="216"/>
      <c r="U484" s="216"/>
      <c r="V484" s="216"/>
      <c r="W484" s="216"/>
      <c r="X484" s="216"/>
    </row>
    <row r="485" spans="1:24" s="116" customFormat="1" ht="61.5" customHeight="1">
      <c r="A485" s="212" t="s">
        <v>16475</v>
      </c>
      <c r="B485" s="123" t="s">
        <v>16503</v>
      </c>
      <c r="C485" s="123">
        <v>184</v>
      </c>
      <c r="D485" s="123">
        <v>5</v>
      </c>
      <c r="E485" s="124">
        <f>(D485*C485)</f>
        <v>920</v>
      </c>
      <c r="F485" s="125"/>
      <c r="G485" s="125"/>
      <c r="H485" s="125"/>
      <c r="I485" s="125"/>
      <c r="J485" s="125"/>
      <c r="K485" s="125"/>
      <c r="L485" s="125"/>
      <c r="M485" s="125"/>
      <c r="N485" s="125"/>
      <c r="O485" s="125"/>
      <c r="P485" s="125"/>
      <c r="Q485" s="123"/>
      <c r="R485" s="120">
        <v>6</v>
      </c>
      <c r="S485" s="120">
        <v>0</v>
      </c>
      <c r="T485" s="126">
        <f>S485/R485</f>
        <v>0</v>
      </c>
      <c r="U485" s="146">
        <f>AVERAGE(F487:K487)</f>
        <v>0</v>
      </c>
      <c r="V485" s="125">
        <f>STDEV(F487:K487)</f>
        <v>0</v>
      </c>
      <c r="W485" s="146">
        <f>MEDIAN(F487:K487)</f>
        <v>0</v>
      </c>
      <c r="X485" s="123"/>
    </row>
    <row r="486" spans="1:24" s="116" customFormat="1" ht="18">
      <c r="A486" s="213"/>
      <c r="B486" s="123"/>
      <c r="C486" s="123"/>
      <c r="D486" s="123"/>
      <c r="E486" s="131" t="s">
        <v>16580</v>
      </c>
      <c r="F486" s="125">
        <v>0</v>
      </c>
      <c r="G486" s="125">
        <v>0</v>
      </c>
      <c r="H486" s="125">
        <v>0</v>
      </c>
      <c r="I486" s="125">
        <v>0</v>
      </c>
      <c r="J486" s="125">
        <v>0</v>
      </c>
      <c r="K486" s="125">
        <v>0</v>
      </c>
      <c r="L486" s="127">
        <v>0</v>
      </c>
      <c r="M486" s="127">
        <v>0</v>
      </c>
      <c r="N486" s="127">
        <v>0</v>
      </c>
      <c r="O486" s="127">
        <v>0</v>
      </c>
      <c r="P486" s="127">
        <v>0</v>
      </c>
      <c r="Q486" s="128">
        <v>0</v>
      </c>
      <c r="R486" s="134"/>
      <c r="S486" s="120"/>
      <c r="T486" s="120"/>
      <c r="U486" s="146"/>
      <c r="V486" s="120"/>
      <c r="W486" s="146"/>
      <c r="X486" s="123"/>
    </row>
    <row r="487" spans="1:24" s="116" customFormat="1" ht="18">
      <c r="A487" s="213"/>
      <c r="B487" s="123"/>
      <c r="C487" s="123"/>
      <c r="D487" s="123"/>
      <c r="E487" s="135" t="s">
        <v>16581</v>
      </c>
      <c r="F487" s="125">
        <f>1000*F486/$E485</f>
        <v>0</v>
      </c>
      <c r="G487" s="125">
        <f t="shared" ref="G487:K487" si="311">1000*G486/$E485</f>
        <v>0</v>
      </c>
      <c r="H487" s="125">
        <f t="shared" si="311"/>
        <v>0</v>
      </c>
      <c r="I487" s="125">
        <f t="shared" si="311"/>
        <v>0</v>
      </c>
      <c r="J487" s="125">
        <f t="shared" si="311"/>
        <v>0</v>
      </c>
      <c r="K487" s="125">
        <f t="shared" si="311"/>
        <v>0</v>
      </c>
      <c r="L487" s="127">
        <f>1000*L486/$E485</f>
        <v>0</v>
      </c>
      <c r="M487" s="127">
        <f t="shared" ref="M487:Q487" si="312">1000*M486/$E485</f>
        <v>0</v>
      </c>
      <c r="N487" s="127">
        <f t="shared" si="312"/>
        <v>0</v>
      </c>
      <c r="O487" s="127">
        <f t="shared" si="312"/>
        <v>0</v>
      </c>
      <c r="P487" s="127">
        <f t="shared" si="312"/>
        <v>0</v>
      </c>
      <c r="Q487" s="127">
        <f t="shared" si="312"/>
        <v>0</v>
      </c>
      <c r="R487" s="134"/>
      <c r="S487" s="120"/>
      <c r="T487" s="120"/>
      <c r="U487" s="146"/>
      <c r="V487" s="120"/>
      <c r="W487" s="146"/>
      <c r="X487" s="123"/>
    </row>
    <row r="488" spans="1:24" s="116" customFormat="1" ht="18">
      <c r="A488" s="213"/>
      <c r="B488" s="129" t="s">
        <v>16504</v>
      </c>
      <c r="C488" s="123">
        <v>42.5</v>
      </c>
      <c r="D488" s="123">
        <v>5</v>
      </c>
      <c r="E488" s="124">
        <f>(D488*C488)</f>
        <v>212.5</v>
      </c>
      <c r="F488" s="125"/>
      <c r="G488" s="125"/>
      <c r="H488" s="125"/>
      <c r="I488" s="125"/>
      <c r="J488" s="125"/>
      <c r="K488" s="125"/>
      <c r="L488" s="125"/>
      <c r="M488" s="125"/>
      <c r="N488" s="125"/>
      <c r="O488" s="125"/>
      <c r="P488" s="125"/>
      <c r="Q488" s="123"/>
      <c r="R488" s="120">
        <v>12</v>
      </c>
      <c r="S488" s="120">
        <v>1</v>
      </c>
      <c r="T488" s="126">
        <f>S488/R488</f>
        <v>8.3333333333333329E-2</v>
      </c>
      <c r="U488" s="146">
        <f>AVERAGE(F490:Q490)</f>
        <v>0.58901960784313723</v>
      </c>
      <c r="V488" s="125">
        <f>STDEV(F490:K490)</f>
        <v>2.8855949754198695</v>
      </c>
      <c r="W488" s="146">
        <f>MEDIAN(F490:K490)</f>
        <v>0</v>
      </c>
      <c r="X488" s="123"/>
    </row>
    <row r="489" spans="1:24" s="116" customFormat="1" ht="18">
      <c r="A489" s="213"/>
      <c r="B489" s="123"/>
      <c r="C489" s="123"/>
      <c r="D489" s="123"/>
      <c r="E489" s="131" t="s">
        <v>16580</v>
      </c>
      <c r="F489" s="125">
        <v>0</v>
      </c>
      <c r="G489" s="125">
        <v>0</v>
      </c>
      <c r="H489" s="125">
        <v>0</v>
      </c>
      <c r="I489" s="125">
        <v>0</v>
      </c>
      <c r="J489" s="125">
        <v>0</v>
      </c>
      <c r="K489" s="125">
        <v>1.502</v>
      </c>
      <c r="L489" s="125">
        <v>0</v>
      </c>
      <c r="M489" s="125">
        <v>0</v>
      </c>
      <c r="N489" s="125">
        <v>0</v>
      </c>
      <c r="O489" s="125">
        <v>0</v>
      </c>
      <c r="P489" s="125">
        <v>0</v>
      </c>
      <c r="Q489" s="125">
        <v>0</v>
      </c>
      <c r="R489" s="134"/>
      <c r="S489" s="120"/>
      <c r="T489" s="120"/>
      <c r="U489" s="146"/>
      <c r="V489" s="120"/>
      <c r="W489" s="146"/>
      <c r="X489" s="123"/>
    </row>
    <row r="490" spans="1:24" s="116" customFormat="1" ht="18">
      <c r="A490" s="213"/>
      <c r="B490" s="123"/>
      <c r="C490" s="123"/>
      <c r="D490" s="123"/>
      <c r="E490" s="135" t="s">
        <v>16581</v>
      </c>
      <c r="F490" s="125">
        <f>1000*F489/$E488</f>
        <v>0</v>
      </c>
      <c r="G490" s="125">
        <f t="shared" ref="G490:K490" si="313">1000*G489/$E488</f>
        <v>0</v>
      </c>
      <c r="H490" s="125">
        <f t="shared" si="313"/>
        <v>0</v>
      </c>
      <c r="I490" s="125">
        <f t="shared" si="313"/>
        <v>0</v>
      </c>
      <c r="J490" s="125">
        <f t="shared" si="313"/>
        <v>0</v>
      </c>
      <c r="K490" s="125">
        <f t="shared" si="313"/>
        <v>7.0682352941176472</v>
      </c>
      <c r="L490" s="125">
        <f>1000*L489/$E488</f>
        <v>0</v>
      </c>
      <c r="M490" s="125">
        <f t="shared" ref="M490:Q490" si="314">1000*M489/$E488</f>
        <v>0</v>
      </c>
      <c r="N490" s="125">
        <f t="shared" si="314"/>
        <v>0</v>
      </c>
      <c r="O490" s="125">
        <f t="shared" si="314"/>
        <v>0</v>
      </c>
      <c r="P490" s="125">
        <f t="shared" si="314"/>
        <v>0</v>
      </c>
      <c r="Q490" s="125">
        <f t="shared" si="314"/>
        <v>0</v>
      </c>
      <c r="R490" s="134"/>
      <c r="S490" s="120"/>
      <c r="T490" s="120"/>
      <c r="U490" s="146"/>
      <c r="V490" s="120"/>
      <c r="W490" s="146"/>
      <c r="X490" s="123"/>
    </row>
    <row r="491" spans="1:24" s="116" customFormat="1" ht="18">
      <c r="A491" s="213"/>
      <c r="B491" s="123" t="s">
        <v>16505</v>
      </c>
      <c r="C491" s="123">
        <v>444.85</v>
      </c>
      <c r="D491" s="123">
        <v>5</v>
      </c>
      <c r="E491" s="124">
        <f>(D491*C491)</f>
        <v>2224.25</v>
      </c>
      <c r="F491" s="125"/>
      <c r="G491" s="125"/>
      <c r="H491" s="125"/>
      <c r="I491" s="125"/>
      <c r="J491" s="125"/>
      <c r="K491" s="125"/>
      <c r="L491" s="125"/>
      <c r="M491" s="125"/>
      <c r="N491" s="125"/>
      <c r="O491" s="125"/>
      <c r="P491" s="125"/>
      <c r="Q491" s="123"/>
      <c r="R491" s="120">
        <v>6</v>
      </c>
      <c r="S491" s="120">
        <v>0</v>
      </c>
      <c r="T491" s="126">
        <f>S491/R491</f>
        <v>0</v>
      </c>
      <c r="U491" s="146">
        <f>AVERAGE(F493:K493)</f>
        <v>0</v>
      </c>
      <c r="V491" s="125">
        <f>STDEV(F493:K493)</f>
        <v>0</v>
      </c>
      <c r="W491" s="146">
        <f>MEDIAN(F493:K493)</f>
        <v>0</v>
      </c>
      <c r="X491" s="123"/>
    </row>
    <row r="492" spans="1:24" s="116" customFormat="1" ht="18">
      <c r="A492" s="213"/>
      <c r="B492" s="123"/>
      <c r="C492" s="123"/>
      <c r="D492" s="123"/>
      <c r="E492" s="131" t="s">
        <v>16580</v>
      </c>
      <c r="F492" s="125">
        <v>0</v>
      </c>
      <c r="G492" s="125">
        <v>0</v>
      </c>
      <c r="H492" s="125">
        <v>0</v>
      </c>
      <c r="I492" s="125">
        <v>0</v>
      </c>
      <c r="J492" s="125">
        <v>0</v>
      </c>
      <c r="K492" s="125">
        <v>0</v>
      </c>
      <c r="L492" s="127">
        <v>0</v>
      </c>
      <c r="M492" s="127">
        <v>0</v>
      </c>
      <c r="N492" s="127">
        <v>0</v>
      </c>
      <c r="O492" s="127">
        <v>0</v>
      </c>
      <c r="P492" s="127">
        <v>0</v>
      </c>
      <c r="Q492" s="128">
        <v>0</v>
      </c>
      <c r="R492" s="134"/>
      <c r="S492" s="120"/>
      <c r="T492" s="120"/>
      <c r="U492" s="146"/>
      <c r="V492" s="120"/>
      <c r="W492" s="146"/>
      <c r="X492" s="123"/>
    </row>
    <row r="493" spans="1:24" s="116" customFormat="1" ht="18">
      <c r="A493" s="213"/>
      <c r="B493" s="123"/>
      <c r="C493" s="123"/>
      <c r="D493" s="123"/>
      <c r="E493" s="135" t="s">
        <v>16581</v>
      </c>
      <c r="F493" s="125">
        <f>1000*F492/$E491</f>
        <v>0</v>
      </c>
      <c r="G493" s="125">
        <f t="shared" ref="G493:K493" si="315">1000*G492/$E491</f>
        <v>0</v>
      </c>
      <c r="H493" s="125">
        <f t="shared" si="315"/>
        <v>0</v>
      </c>
      <c r="I493" s="125">
        <f t="shared" si="315"/>
        <v>0</v>
      </c>
      <c r="J493" s="125">
        <f t="shared" si="315"/>
        <v>0</v>
      </c>
      <c r="K493" s="125">
        <f t="shared" si="315"/>
        <v>0</v>
      </c>
      <c r="L493" s="127">
        <f>1000*L492/$E491</f>
        <v>0</v>
      </c>
      <c r="M493" s="127">
        <f t="shared" ref="M493:Q493" si="316">1000*M492/$E491</f>
        <v>0</v>
      </c>
      <c r="N493" s="127">
        <f t="shared" si="316"/>
        <v>0</v>
      </c>
      <c r="O493" s="127">
        <f t="shared" si="316"/>
        <v>0</v>
      </c>
      <c r="P493" s="127">
        <f t="shared" si="316"/>
        <v>0</v>
      </c>
      <c r="Q493" s="127">
        <f t="shared" si="316"/>
        <v>0</v>
      </c>
      <c r="R493" s="134"/>
      <c r="S493" s="120"/>
      <c r="T493" s="120"/>
      <c r="U493" s="146"/>
      <c r="V493" s="120"/>
      <c r="W493" s="146"/>
      <c r="X493" s="123"/>
    </row>
    <row r="494" spans="1:24" s="116" customFormat="1" ht="18">
      <c r="A494" s="213"/>
      <c r="B494" s="123" t="s">
        <v>16506</v>
      </c>
      <c r="C494" s="123">
        <v>134.85</v>
      </c>
      <c r="D494" s="123">
        <v>5</v>
      </c>
      <c r="E494" s="124">
        <f>(D494*C494)</f>
        <v>674.25</v>
      </c>
      <c r="F494" s="125"/>
      <c r="G494" s="125"/>
      <c r="H494" s="125"/>
      <c r="I494" s="125"/>
      <c r="J494" s="125"/>
      <c r="K494" s="125"/>
      <c r="L494" s="125"/>
      <c r="M494" s="125"/>
      <c r="N494" s="125"/>
      <c r="O494" s="125"/>
      <c r="P494" s="125"/>
      <c r="Q494" s="123"/>
      <c r="R494" s="120">
        <v>6</v>
      </c>
      <c r="S494" s="120">
        <v>0</v>
      </c>
      <c r="T494" s="126">
        <f>S494/R494</f>
        <v>0</v>
      </c>
      <c r="U494" s="146">
        <f>AVERAGE(F496:K496)</f>
        <v>0</v>
      </c>
      <c r="V494" s="125">
        <f>STDEV(F496:K496)</f>
        <v>0</v>
      </c>
      <c r="W494" s="146">
        <f>MEDIAN(F496:K496)</f>
        <v>0</v>
      </c>
      <c r="X494" s="123"/>
    </row>
    <row r="495" spans="1:24" s="116" customFormat="1" ht="18">
      <c r="A495" s="213"/>
      <c r="B495" s="123"/>
      <c r="C495" s="123"/>
      <c r="D495" s="123"/>
      <c r="E495" s="131" t="s">
        <v>16580</v>
      </c>
      <c r="F495" s="125">
        <v>0</v>
      </c>
      <c r="G495" s="125">
        <v>0</v>
      </c>
      <c r="H495" s="125">
        <v>0</v>
      </c>
      <c r="I495" s="125">
        <v>0</v>
      </c>
      <c r="J495" s="125">
        <v>0</v>
      </c>
      <c r="K495" s="125">
        <v>0</v>
      </c>
      <c r="L495" s="127">
        <v>0</v>
      </c>
      <c r="M495" s="127">
        <v>0</v>
      </c>
      <c r="N495" s="127">
        <v>0</v>
      </c>
      <c r="O495" s="127">
        <v>0</v>
      </c>
      <c r="P495" s="127">
        <v>0</v>
      </c>
      <c r="Q495" s="128">
        <v>0</v>
      </c>
      <c r="R495" s="134"/>
      <c r="S495" s="120"/>
      <c r="T495" s="120"/>
      <c r="U495" s="146"/>
      <c r="V495" s="120"/>
      <c r="W495" s="146"/>
      <c r="X495" s="123"/>
    </row>
    <row r="496" spans="1:24" s="116" customFormat="1" ht="18">
      <c r="A496" s="213"/>
      <c r="B496" s="123"/>
      <c r="C496" s="123"/>
      <c r="D496" s="123"/>
      <c r="E496" s="135" t="s">
        <v>16581</v>
      </c>
      <c r="F496" s="125">
        <f>1000*F495/$E494</f>
        <v>0</v>
      </c>
      <c r="G496" s="125">
        <f t="shared" ref="G496:K496" si="317">1000*G495/$E494</f>
        <v>0</v>
      </c>
      <c r="H496" s="125">
        <f t="shared" si="317"/>
        <v>0</v>
      </c>
      <c r="I496" s="125">
        <f t="shared" si="317"/>
        <v>0</v>
      </c>
      <c r="J496" s="125">
        <f t="shared" si="317"/>
        <v>0</v>
      </c>
      <c r="K496" s="125">
        <f t="shared" si="317"/>
        <v>0</v>
      </c>
      <c r="L496" s="127">
        <f>1000*L495/$E494</f>
        <v>0</v>
      </c>
      <c r="M496" s="127">
        <f t="shared" ref="M496:Q496" si="318">1000*M495/$E494</f>
        <v>0</v>
      </c>
      <c r="N496" s="127">
        <f t="shared" si="318"/>
        <v>0</v>
      </c>
      <c r="O496" s="127">
        <f t="shared" si="318"/>
        <v>0</v>
      </c>
      <c r="P496" s="127">
        <f t="shared" si="318"/>
        <v>0</v>
      </c>
      <c r="Q496" s="127">
        <f t="shared" si="318"/>
        <v>0</v>
      </c>
      <c r="R496" s="134"/>
      <c r="S496" s="120"/>
      <c r="T496" s="120"/>
      <c r="U496" s="146"/>
      <c r="V496" s="120"/>
      <c r="W496" s="146"/>
      <c r="X496" s="123"/>
    </row>
    <row r="497" spans="1:24" s="116" customFormat="1" ht="18">
      <c r="A497" s="213"/>
      <c r="B497" s="123" t="s">
        <v>16507</v>
      </c>
      <c r="C497" s="123">
        <v>150.65</v>
      </c>
      <c r="D497" s="123">
        <v>5</v>
      </c>
      <c r="E497" s="124">
        <f>(D497*C497)</f>
        <v>753.25</v>
      </c>
      <c r="F497" s="125"/>
      <c r="G497" s="125"/>
      <c r="H497" s="125"/>
      <c r="I497" s="125"/>
      <c r="J497" s="125"/>
      <c r="K497" s="125"/>
      <c r="L497" s="125"/>
      <c r="M497" s="125"/>
      <c r="N497" s="125"/>
      <c r="O497" s="125"/>
      <c r="P497" s="125"/>
      <c r="Q497" s="123"/>
      <c r="R497" s="120">
        <v>6</v>
      </c>
      <c r="S497" s="120">
        <v>0</v>
      </c>
      <c r="T497" s="126">
        <f>S497/R497</f>
        <v>0</v>
      </c>
      <c r="U497" s="146">
        <f>AVERAGE(F499:K499)</f>
        <v>0</v>
      </c>
      <c r="V497" s="125">
        <f>STDEV(F499:K499)</f>
        <v>0</v>
      </c>
      <c r="W497" s="146">
        <f>MEDIAN(F499:K499)</f>
        <v>0</v>
      </c>
      <c r="X497" s="123"/>
    </row>
    <row r="498" spans="1:24" s="116" customFormat="1" ht="18">
      <c r="A498" s="213"/>
      <c r="B498" s="123"/>
      <c r="C498" s="123"/>
      <c r="D498" s="123"/>
      <c r="E498" s="131" t="s">
        <v>16580</v>
      </c>
      <c r="F498" s="125">
        <v>0</v>
      </c>
      <c r="G498" s="125">
        <v>0</v>
      </c>
      <c r="H498" s="125">
        <v>0</v>
      </c>
      <c r="I498" s="125">
        <v>0</v>
      </c>
      <c r="J498" s="125">
        <v>0</v>
      </c>
      <c r="K498" s="125">
        <v>0</v>
      </c>
      <c r="L498" s="127">
        <v>0</v>
      </c>
      <c r="M498" s="127">
        <v>0</v>
      </c>
      <c r="N498" s="127">
        <v>0</v>
      </c>
      <c r="O498" s="127">
        <v>0</v>
      </c>
      <c r="P498" s="127">
        <v>0</v>
      </c>
      <c r="Q498" s="128">
        <v>0</v>
      </c>
      <c r="R498" s="134"/>
      <c r="S498" s="120"/>
      <c r="T498" s="120"/>
      <c r="U498" s="146"/>
      <c r="V498" s="120"/>
      <c r="W498" s="146"/>
      <c r="X498" s="123"/>
    </row>
    <row r="499" spans="1:24" s="116" customFormat="1" ht="18">
      <c r="A499" s="213"/>
      <c r="B499" s="123"/>
      <c r="C499" s="123"/>
      <c r="D499" s="123"/>
      <c r="E499" s="135" t="s">
        <v>16581</v>
      </c>
      <c r="F499" s="125">
        <f>1000*F498/$E497</f>
        <v>0</v>
      </c>
      <c r="G499" s="125">
        <f t="shared" ref="G499:K499" si="319">1000*G498/$E497</f>
        <v>0</v>
      </c>
      <c r="H499" s="125">
        <f t="shared" si="319"/>
        <v>0</v>
      </c>
      <c r="I499" s="125">
        <f t="shared" si="319"/>
        <v>0</v>
      </c>
      <c r="J499" s="125">
        <f t="shared" si="319"/>
        <v>0</v>
      </c>
      <c r="K499" s="125">
        <f t="shared" si="319"/>
        <v>0</v>
      </c>
      <c r="L499" s="127">
        <f>1000*L498/$E497</f>
        <v>0</v>
      </c>
      <c r="M499" s="127">
        <f t="shared" ref="M499:Q499" si="320">1000*M498/$E497</f>
        <v>0</v>
      </c>
      <c r="N499" s="127">
        <f t="shared" si="320"/>
        <v>0</v>
      </c>
      <c r="O499" s="127">
        <f t="shared" si="320"/>
        <v>0</v>
      </c>
      <c r="P499" s="127">
        <f t="shared" si="320"/>
        <v>0</v>
      </c>
      <c r="Q499" s="127">
        <f t="shared" si="320"/>
        <v>0</v>
      </c>
      <c r="R499" s="134"/>
      <c r="S499" s="120"/>
      <c r="T499" s="120"/>
      <c r="U499" s="146"/>
      <c r="V499" s="120"/>
      <c r="W499" s="146"/>
      <c r="X499" s="123"/>
    </row>
    <row r="500" spans="1:24" s="116" customFormat="1" ht="18">
      <c r="A500" s="213"/>
      <c r="B500" s="123" t="s">
        <v>16508</v>
      </c>
      <c r="C500" s="123">
        <v>238.1</v>
      </c>
      <c r="D500" s="123">
        <v>5</v>
      </c>
      <c r="E500" s="124">
        <f>(D500*C500)</f>
        <v>1190.5</v>
      </c>
      <c r="F500" s="125"/>
      <c r="G500" s="125"/>
      <c r="H500" s="125"/>
      <c r="I500" s="125"/>
      <c r="J500" s="125"/>
      <c r="K500" s="125"/>
      <c r="L500" s="125"/>
      <c r="M500" s="125"/>
      <c r="N500" s="125"/>
      <c r="O500" s="125"/>
      <c r="P500" s="125"/>
      <c r="Q500" s="123"/>
      <c r="R500" s="120">
        <v>6</v>
      </c>
      <c r="S500" s="120">
        <v>0</v>
      </c>
      <c r="T500" s="126">
        <f>S500/R500</f>
        <v>0</v>
      </c>
      <c r="U500" s="146">
        <f>AVERAGE(F502:K502)</f>
        <v>0</v>
      </c>
      <c r="V500" s="125">
        <f>STDEV(F502:K502)</f>
        <v>0</v>
      </c>
      <c r="W500" s="146">
        <f>MEDIAN(F502:K502)</f>
        <v>0</v>
      </c>
      <c r="X500" s="123"/>
    </row>
    <row r="501" spans="1:24" s="116" customFormat="1" ht="18">
      <c r="A501" s="213"/>
      <c r="B501" s="123"/>
      <c r="C501" s="123"/>
      <c r="D501" s="123"/>
      <c r="E501" s="131" t="s">
        <v>16580</v>
      </c>
      <c r="F501" s="125">
        <v>0</v>
      </c>
      <c r="G501" s="125">
        <v>0</v>
      </c>
      <c r="H501" s="125">
        <v>0</v>
      </c>
      <c r="I501" s="125">
        <v>0</v>
      </c>
      <c r="J501" s="125">
        <v>0</v>
      </c>
      <c r="K501" s="125">
        <v>0</v>
      </c>
      <c r="L501" s="127">
        <v>0</v>
      </c>
      <c r="M501" s="127">
        <v>0</v>
      </c>
      <c r="N501" s="127">
        <v>0</v>
      </c>
      <c r="O501" s="127">
        <v>0</v>
      </c>
      <c r="P501" s="127">
        <v>0</v>
      </c>
      <c r="Q501" s="128">
        <v>0</v>
      </c>
      <c r="R501" s="134"/>
      <c r="S501" s="120"/>
      <c r="T501" s="120"/>
      <c r="U501" s="146"/>
      <c r="V501" s="120"/>
      <c r="W501" s="146"/>
      <c r="X501" s="123"/>
    </row>
    <row r="502" spans="1:24" s="116" customFormat="1" ht="18">
      <c r="A502" s="213"/>
      <c r="B502" s="123"/>
      <c r="C502" s="123"/>
      <c r="D502" s="123"/>
      <c r="E502" s="135" t="s">
        <v>16581</v>
      </c>
      <c r="F502" s="125">
        <f>1000*F501/$E500</f>
        <v>0</v>
      </c>
      <c r="G502" s="125">
        <f t="shared" ref="G502:K502" si="321">1000*G501/$E500</f>
        <v>0</v>
      </c>
      <c r="H502" s="125">
        <f t="shared" si="321"/>
        <v>0</v>
      </c>
      <c r="I502" s="125">
        <f t="shared" si="321"/>
        <v>0</v>
      </c>
      <c r="J502" s="125">
        <f t="shared" si="321"/>
        <v>0</v>
      </c>
      <c r="K502" s="125">
        <f t="shared" si="321"/>
        <v>0</v>
      </c>
      <c r="L502" s="127">
        <f>1000*L501/$E500</f>
        <v>0</v>
      </c>
      <c r="M502" s="127">
        <f t="shared" ref="M502:Q502" si="322">1000*M501/$E500</f>
        <v>0</v>
      </c>
      <c r="N502" s="127">
        <f t="shared" si="322"/>
        <v>0</v>
      </c>
      <c r="O502" s="127">
        <f t="shared" si="322"/>
        <v>0</v>
      </c>
      <c r="P502" s="127">
        <f t="shared" si="322"/>
        <v>0</v>
      </c>
      <c r="Q502" s="127">
        <f t="shared" si="322"/>
        <v>0</v>
      </c>
      <c r="R502" s="134"/>
      <c r="S502" s="120"/>
      <c r="T502" s="120"/>
      <c r="U502" s="146"/>
      <c r="V502" s="120"/>
      <c r="W502" s="146"/>
      <c r="X502" s="123"/>
    </row>
    <row r="503" spans="1:24" s="116" customFormat="1" ht="18">
      <c r="A503" s="213"/>
      <c r="B503" s="123" t="s">
        <v>16586</v>
      </c>
      <c r="C503" s="123">
        <v>411.35</v>
      </c>
      <c r="D503" s="123">
        <v>5</v>
      </c>
      <c r="E503" s="124">
        <f>(D503*C503)</f>
        <v>2056.75</v>
      </c>
      <c r="F503" s="125"/>
      <c r="G503" s="125"/>
      <c r="H503" s="125"/>
      <c r="I503" s="125"/>
      <c r="J503" s="125"/>
      <c r="K503" s="125"/>
      <c r="L503" s="125"/>
      <c r="M503" s="125"/>
      <c r="N503" s="125"/>
      <c r="O503" s="125"/>
      <c r="P503" s="125"/>
      <c r="Q503" s="123"/>
      <c r="R503" s="120">
        <v>6</v>
      </c>
      <c r="S503" s="120">
        <v>0</v>
      </c>
      <c r="T503" s="126">
        <f>S503/R503</f>
        <v>0</v>
      </c>
      <c r="U503" s="146">
        <f>AVERAGE(F505:K505)</f>
        <v>0</v>
      </c>
      <c r="V503" s="125">
        <f>STDEV(F505:K505)</f>
        <v>0</v>
      </c>
      <c r="W503" s="146">
        <f>MEDIAN(F505:K505)</f>
        <v>0</v>
      </c>
      <c r="X503" s="123"/>
    </row>
    <row r="504" spans="1:24" s="116" customFormat="1" ht="18">
      <c r="A504" s="213"/>
      <c r="B504" s="123"/>
      <c r="C504" s="123"/>
      <c r="D504" s="123"/>
      <c r="E504" s="131" t="s">
        <v>16580</v>
      </c>
      <c r="F504" s="125">
        <v>0</v>
      </c>
      <c r="G504" s="125">
        <v>0</v>
      </c>
      <c r="H504" s="125">
        <v>0</v>
      </c>
      <c r="I504" s="125">
        <v>0</v>
      </c>
      <c r="J504" s="125">
        <v>0</v>
      </c>
      <c r="K504" s="125">
        <v>0</v>
      </c>
      <c r="L504" s="127">
        <v>0</v>
      </c>
      <c r="M504" s="127">
        <v>0</v>
      </c>
      <c r="N504" s="127">
        <v>0</v>
      </c>
      <c r="O504" s="127">
        <v>0</v>
      </c>
      <c r="P504" s="127">
        <v>0</v>
      </c>
      <c r="Q504" s="128">
        <v>0</v>
      </c>
      <c r="R504" s="134"/>
      <c r="S504" s="120"/>
      <c r="T504" s="120"/>
      <c r="U504" s="146"/>
      <c r="V504" s="120"/>
      <c r="W504" s="146"/>
      <c r="X504" s="123"/>
    </row>
    <row r="505" spans="1:24" s="116" customFormat="1" ht="18">
      <c r="A505" s="213"/>
      <c r="B505" s="123"/>
      <c r="C505" s="123"/>
      <c r="D505" s="123"/>
      <c r="E505" s="135" t="s">
        <v>16581</v>
      </c>
      <c r="F505" s="125">
        <f>1000*F504/$E503</f>
        <v>0</v>
      </c>
      <c r="G505" s="125">
        <f t="shared" ref="G505:K505" si="323">1000*G504/$E503</f>
        <v>0</v>
      </c>
      <c r="H505" s="125">
        <f t="shared" si="323"/>
        <v>0</v>
      </c>
      <c r="I505" s="125">
        <f t="shared" si="323"/>
        <v>0</v>
      </c>
      <c r="J505" s="125">
        <f t="shared" si="323"/>
        <v>0</v>
      </c>
      <c r="K505" s="125">
        <f t="shared" si="323"/>
        <v>0</v>
      </c>
      <c r="L505" s="127">
        <f>1000*L504/$E503</f>
        <v>0</v>
      </c>
      <c r="M505" s="127">
        <f t="shared" ref="M505:Q505" si="324">1000*M504/$E503</f>
        <v>0</v>
      </c>
      <c r="N505" s="127">
        <f t="shared" si="324"/>
        <v>0</v>
      </c>
      <c r="O505" s="127">
        <f t="shared" si="324"/>
        <v>0</v>
      </c>
      <c r="P505" s="127">
        <f t="shared" si="324"/>
        <v>0</v>
      </c>
      <c r="Q505" s="127">
        <f t="shared" si="324"/>
        <v>0</v>
      </c>
      <c r="R505" s="134"/>
      <c r="S505" s="120"/>
      <c r="T505" s="120"/>
      <c r="U505" s="146"/>
      <c r="V505" s="120"/>
      <c r="W505" s="146"/>
      <c r="X505" s="123"/>
    </row>
    <row r="506" spans="1:24" s="116" customFormat="1" ht="18">
      <c r="A506" s="213"/>
      <c r="B506" s="123" t="s">
        <v>16511</v>
      </c>
      <c r="C506" s="123">
        <v>250.1</v>
      </c>
      <c r="D506" s="123">
        <v>5</v>
      </c>
      <c r="E506" s="124">
        <f>(D506*C506)</f>
        <v>1250.5</v>
      </c>
      <c r="F506" s="125"/>
      <c r="G506" s="125"/>
      <c r="H506" s="125"/>
      <c r="I506" s="125"/>
      <c r="J506" s="125"/>
      <c r="K506" s="125"/>
      <c r="L506" s="125"/>
      <c r="M506" s="125"/>
      <c r="N506" s="125"/>
      <c r="O506" s="125"/>
      <c r="P506" s="125"/>
      <c r="Q506" s="123"/>
      <c r="R506" s="120">
        <v>6</v>
      </c>
      <c r="S506" s="120">
        <v>0</v>
      </c>
      <c r="T506" s="126">
        <f>S506/R506</f>
        <v>0</v>
      </c>
      <c r="U506" s="146">
        <f>AVERAGE(F508:K508)</f>
        <v>0</v>
      </c>
      <c r="V506" s="125">
        <f>STDEV(F508:K508)</f>
        <v>0</v>
      </c>
      <c r="W506" s="146">
        <f>MEDIAN(F508:K508)</f>
        <v>0</v>
      </c>
      <c r="X506" s="123"/>
    </row>
    <row r="507" spans="1:24" s="116" customFormat="1" ht="18">
      <c r="A507" s="213"/>
      <c r="B507" s="123"/>
      <c r="C507" s="123"/>
      <c r="D507" s="123"/>
      <c r="E507" s="131" t="s">
        <v>16580</v>
      </c>
      <c r="F507" s="125">
        <v>0</v>
      </c>
      <c r="G507" s="125">
        <v>0</v>
      </c>
      <c r="H507" s="125">
        <v>0</v>
      </c>
      <c r="I507" s="125">
        <v>0</v>
      </c>
      <c r="J507" s="125">
        <v>0</v>
      </c>
      <c r="K507" s="125">
        <v>0</v>
      </c>
      <c r="L507" s="127">
        <v>0</v>
      </c>
      <c r="M507" s="127">
        <v>0</v>
      </c>
      <c r="N507" s="127">
        <v>0</v>
      </c>
      <c r="O507" s="127">
        <v>0</v>
      </c>
      <c r="P507" s="127">
        <v>0</v>
      </c>
      <c r="Q507" s="128">
        <v>0</v>
      </c>
      <c r="R507" s="134"/>
      <c r="S507" s="120"/>
      <c r="T507" s="120"/>
      <c r="U507" s="146"/>
      <c r="V507" s="120"/>
      <c r="W507" s="146"/>
      <c r="X507" s="123"/>
    </row>
    <row r="508" spans="1:24" s="116" customFormat="1" ht="18">
      <c r="A508" s="213"/>
      <c r="B508" s="123"/>
      <c r="C508" s="123"/>
      <c r="D508" s="123"/>
      <c r="E508" s="135" t="s">
        <v>16581</v>
      </c>
      <c r="F508" s="125">
        <f>1000*F507/$E506</f>
        <v>0</v>
      </c>
      <c r="G508" s="125">
        <f t="shared" ref="G508:K508" si="325">1000*G507/$E506</f>
        <v>0</v>
      </c>
      <c r="H508" s="125">
        <f t="shared" si="325"/>
        <v>0</v>
      </c>
      <c r="I508" s="125">
        <f t="shared" si="325"/>
        <v>0</v>
      </c>
      <c r="J508" s="125">
        <f t="shared" si="325"/>
        <v>0</v>
      </c>
      <c r="K508" s="125">
        <f t="shared" si="325"/>
        <v>0</v>
      </c>
      <c r="L508" s="127">
        <f>1000*L507/$E506</f>
        <v>0</v>
      </c>
      <c r="M508" s="127">
        <f t="shared" ref="M508:Q508" si="326">1000*M507/$E506</f>
        <v>0</v>
      </c>
      <c r="N508" s="127">
        <f t="shared" si="326"/>
        <v>0</v>
      </c>
      <c r="O508" s="127">
        <f t="shared" si="326"/>
        <v>0</v>
      </c>
      <c r="P508" s="127">
        <f t="shared" si="326"/>
        <v>0</v>
      </c>
      <c r="Q508" s="127">
        <f t="shared" si="326"/>
        <v>0</v>
      </c>
      <c r="R508" s="134"/>
      <c r="S508" s="120"/>
      <c r="T508" s="120"/>
      <c r="U508" s="146"/>
      <c r="V508" s="120"/>
      <c r="W508" s="146"/>
      <c r="X508" s="123"/>
    </row>
    <row r="509" spans="1:24" s="116" customFormat="1" ht="18">
      <c r="A509" s="213"/>
      <c r="B509" s="123" t="s">
        <v>16512</v>
      </c>
      <c r="C509" s="123">
        <v>396.9</v>
      </c>
      <c r="D509" s="123">
        <v>5</v>
      </c>
      <c r="E509" s="124">
        <f>(D509*C509)</f>
        <v>1984.5</v>
      </c>
      <c r="F509" s="125"/>
      <c r="G509" s="125"/>
      <c r="H509" s="125"/>
      <c r="I509" s="125"/>
      <c r="J509" s="125"/>
      <c r="K509" s="125"/>
      <c r="L509" s="125"/>
      <c r="M509" s="125"/>
      <c r="N509" s="125"/>
      <c r="O509" s="125"/>
      <c r="P509" s="125"/>
      <c r="Q509" s="123"/>
      <c r="R509" s="120">
        <v>6</v>
      </c>
      <c r="S509" s="120">
        <v>0</v>
      </c>
      <c r="T509" s="126">
        <f>S509/R509</f>
        <v>0</v>
      </c>
      <c r="U509" s="146">
        <f>AVERAGE(F511:K511)</f>
        <v>0</v>
      </c>
      <c r="V509" s="125">
        <f>STDEV(F511:K511)</f>
        <v>0</v>
      </c>
      <c r="W509" s="146">
        <f>MEDIAN(F511:K511)</f>
        <v>0</v>
      </c>
      <c r="X509" s="123"/>
    </row>
    <row r="510" spans="1:24" s="116" customFormat="1" ht="18">
      <c r="A510" s="213"/>
      <c r="B510" s="123"/>
      <c r="C510" s="123"/>
      <c r="D510" s="123"/>
      <c r="E510" s="131" t="s">
        <v>16580</v>
      </c>
      <c r="F510" s="125">
        <v>0</v>
      </c>
      <c r="G510" s="125">
        <v>0</v>
      </c>
      <c r="H510" s="125">
        <v>0</v>
      </c>
      <c r="I510" s="125">
        <v>0</v>
      </c>
      <c r="J510" s="125">
        <v>0</v>
      </c>
      <c r="K510" s="125">
        <v>0</v>
      </c>
      <c r="L510" s="127">
        <v>0</v>
      </c>
      <c r="M510" s="127">
        <v>0</v>
      </c>
      <c r="N510" s="127">
        <v>0</v>
      </c>
      <c r="O510" s="127">
        <v>0</v>
      </c>
      <c r="P510" s="127">
        <v>0</v>
      </c>
      <c r="Q510" s="128">
        <v>0</v>
      </c>
      <c r="R510" s="134"/>
      <c r="S510" s="120"/>
      <c r="T510" s="120"/>
      <c r="U510" s="146"/>
      <c r="V510" s="120"/>
      <c r="W510" s="146"/>
      <c r="X510" s="123"/>
    </row>
    <row r="511" spans="1:24" s="116" customFormat="1" ht="18">
      <c r="A511" s="213"/>
      <c r="B511" s="123"/>
      <c r="C511" s="123"/>
      <c r="D511" s="123"/>
      <c r="E511" s="135" t="s">
        <v>16581</v>
      </c>
      <c r="F511" s="125">
        <f>1000*F510/$E509</f>
        <v>0</v>
      </c>
      <c r="G511" s="125">
        <f t="shared" ref="G511:K511" si="327">1000*G510/$E509</f>
        <v>0</v>
      </c>
      <c r="H511" s="125">
        <f t="shared" si="327"/>
        <v>0</v>
      </c>
      <c r="I511" s="125">
        <f t="shared" si="327"/>
        <v>0</v>
      </c>
      <c r="J511" s="125">
        <f t="shared" si="327"/>
        <v>0</v>
      </c>
      <c r="K511" s="125">
        <f t="shared" si="327"/>
        <v>0</v>
      </c>
      <c r="L511" s="127">
        <f>1000*L510/$E509</f>
        <v>0</v>
      </c>
      <c r="M511" s="127">
        <f t="shared" ref="M511:Q511" si="328">1000*M510/$E509</f>
        <v>0</v>
      </c>
      <c r="N511" s="127">
        <f t="shared" si="328"/>
        <v>0</v>
      </c>
      <c r="O511" s="127">
        <f t="shared" si="328"/>
        <v>0</v>
      </c>
      <c r="P511" s="127">
        <f t="shared" si="328"/>
        <v>0</v>
      </c>
      <c r="Q511" s="127">
        <f t="shared" si="328"/>
        <v>0</v>
      </c>
      <c r="R511" s="134"/>
      <c r="S511" s="120"/>
      <c r="T511" s="120"/>
      <c r="U511" s="146"/>
      <c r="V511" s="120"/>
      <c r="W511" s="146"/>
      <c r="X511" s="123"/>
    </row>
    <row r="512" spans="1:24" s="116" customFormat="1" ht="18">
      <c r="A512" s="213"/>
      <c r="B512" s="123" t="s">
        <v>16587</v>
      </c>
      <c r="C512" s="123">
        <v>30.25</v>
      </c>
      <c r="D512" s="123">
        <v>5</v>
      </c>
      <c r="E512" s="124">
        <f>(D512*C512)</f>
        <v>151.25</v>
      </c>
      <c r="F512" s="125"/>
      <c r="G512" s="125"/>
      <c r="H512" s="125"/>
      <c r="I512" s="125"/>
      <c r="J512" s="125"/>
      <c r="K512" s="125"/>
      <c r="L512" s="125"/>
      <c r="M512" s="125"/>
      <c r="N512" s="125"/>
      <c r="O512" s="125"/>
      <c r="P512" s="125"/>
      <c r="Q512" s="123"/>
      <c r="R512" s="120">
        <v>6</v>
      </c>
      <c r="S512" s="120">
        <v>0</v>
      </c>
      <c r="T512" s="126">
        <f>S512/R512</f>
        <v>0</v>
      </c>
      <c r="U512" s="146">
        <f>AVERAGE(F514:K514)</f>
        <v>0</v>
      </c>
      <c r="V512" s="125">
        <f>STDEV(F514:K514)</f>
        <v>0</v>
      </c>
      <c r="W512" s="146">
        <f>MEDIAN(F514:K514)</f>
        <v>0</v>
      </c>
      <c r="X512" s="123"/>
    </row>
    <row r="513" spans="1:24" s="116" customFormat="1" ht="18">
      <c r="A513" s="213"/>
      <c r="B513" s="123"/>
      <c r="C513" s="123"/>
      <c r="D513" s="123"/>
      <c r="E513" s="131" t="s">
        <v>16580</v>
      </c>
      <c r="F513" s="125">
        <v>0</v>
      </c>
      <c r="G513" s="125">
        <v>0</v>
      </c>
      <c r="H513" s="125">
        <v>0</v>
      </c>
      <c r="I513" s="125">
        <v>0</v>
      </c>
      <c r="J513" s="125">
        <v>0</v>
      </c>
      <c r="K513" s="125">
        <v>0</v>
      </c>
      <c r="L513" s="127">
        <v>0</v>
      </c>
      <c r="M513" s="127">
        <v>0</v>
      </c>
      <c r="N513" s="127">
        <v>0</v>
      </c>
      <c r="O513" s="127">
        <v>0</v>
      </c>
      <c r="P513" s="127">
        <v>0</v>
      </c>
      <c r="Q513" s="128">
        <v>0</v>
      </c>
      <c r="R513" s="134"/>
      <c r="S513" s="120"/>
      <c r="T513" s="120"/>
      <c r="U513" s="146"/>
      <c r="V513" s="120"/>
      <c r="W513" s="146"/>
      <c r="X513" s="123"/>
    </row>
    <row r="514" spans="1:24" s="116" customFormat="1" ht="18">
      <c r="A514" s="213"/>
      <c r="B514" s="123"/>
      <c r="C514" s="123"/>
      <c r="D514" s="123"/>
      <c r="E514" s="135" t="s">
        <v>16581</v>
      </c>
      <c r="F514" s="125">
        <f>1000*F513/$E512</f>
        <v>0</v>
      </c>
      <c r="G514" s="125">
        <f t="shared" ref="G514:K514" si="329">1000*G513/$E512</f>
        <v>0</v>
      </c>
      <c r="H514" s="125">
        <f t="shared" si="329"/>
        <v>0</v>
      </c>
      <c r="I514" s="125">
        <f t="shared" si="329"/>
        <v>0</v>
      </c>
      <c r="J514" s="125">
        <f t="shared" si="329"/>
        <v>0</v>
      </c>
      <c r="K514" s="125">
        <f t="shared" si="329"/>
        <v>0</v>
      </c>
      <c r="L514" s="127">
        <f>1000*L513/$E512</f>
        <v>0</v>
      </c>
      <c r="M514" s="127">
        <f t="shared" ref="M514:Q514" si="330">1000*M513/$E512</f>
        <v>0</v>
      </c>
      <c r="N514" s="127">
        <f t="shared" si="330"/>
        <v>0</v>
      </c>
      <c r="O514" s="127">
        <f t="shared" si="330"/>
        <v>0</v>
      </c>
      <c r="P514" s="127">
        <f t="shared" si="330"/>
        <v>0</v>
      </c>
      <c r="Q514" s="127">
        <f t="shared" si="330"/>
        <v>0</v>
      </c>
      <c r="R514" s="134"/>
      <c r="S514" s="120"/>
      <c r="T514" s="120"/>
      <c r="U514" s="146"/>
      <c r="V514" s="120"/>
      <c r="W514" s="146"/>
      <c r="X514" s="123"/>
    </row>
    <row r="515" spans="1:24" s="116" customFormat="1" ht="18">
      <c r="A515" s="213"/>
      <c r="B515" s="123" t="s">
        <v>16588</v>
      </c>
      <c r="C515" s="123">
        <v>162.80000000000001</v>
      </c>
      <c r="D515" s="123">
        <v>5</v>
      </c>
      <c r="E515" s="124">
        <f>(D515*C515)</f>
        <v>814</v>
      </c>
      <c r="F515" s="125"/>
      <c r="G515" s="125"/>
      <c r="H515" s="125"/>
      <c r="I515" s="125"/>
      <c r="J515" s="125"/>
      <c r="K515" s="125"/>
      <c r="L515" s="125"/>
      <c r="M515" s="125"/>
      <c r="N515" s="125"/>
      <c r="O515" s="125"/>
      <c r="P515" s="125"/>
      <c r="Q515" s="123"/>
      <c r="R515" s="120">
        <v>6</v>
      </c>
      <c r="S515" s="120">
        <v>0</v>
      </c>
      <c r="T515" s="126">
        <f>S515/R515</f>
        <v>0</v>
      </c>
      <c r="U515" s="146">
        <f>AVERAGE(F517:K517)</f>
        <v>0</v>
      </c>
      <c r="V515" s="125">
        <f>STDEV(F517:K517)</f>
        <v>0</v>
      </c>
      <c r="W515" s="146">
        <f>MEDIAN(F517:K517)</f>
        <v>0</v>
      </c>
      <c r="X515" s="123"/>
    </row>
    <row r="516" spans="1:24" s="116" customFormat="1" ht="18">
      <c r="A516" s="213"/>
      <c r="B516" s="123"/>
      <c r="C516" s="123"/>
      <c r="D516" s="123"/>
      <c r="E516" s="131" t="s">
        <v>16580</v>
      </c>
      <c r="F516" s="125">
        <v>0</v>
      </c>
      <c r="G516" s="125">
        <v>0</v>
      </c>
      <c r="H516" s="125">
        <v>0</v>
      </c>
      <c r="I516" s="125">
        <v>0</v>
      </c>
      <c r="J516" s="125">
        <v>0</v>
      </c>
      <c r="K516" s="125">
        <v>0</v>
      </c>
      <c r="L516" s="127">
        <v>0</v>
      </c>
      <c r="M516" s="127">
        <v>0</v>
      </c>
      <c r="N516" s="127">
        <v>0</v>
      </c>
      <c r="O516" s="127">
        <v>0</v>
      </c>
      <c r="P516" s="127">
        <v>0</v>
      </c>
      <c r="Q516" s="128">
        <v>0</v>
      </c>
      <c r="R516" s="134"/>
      <c r="S516" s="120"/>
      <c r="T516" s="120"/>
      <c r="U516" s="146"/>
      <c r="V516" s="120"/>
      <c r="W516" s="146"/>
      <c r="X516" s="123"/>
    </row>
    <row r="517" spans="1:24" s="116" customFormat="1" ht="18">
      <c r="A517" s="213"/>
      <c r="B517" s="123"/>
      <c r="C517" s="123"/>
      <c r="D517" s="123"/>
      <c r="E517" s="135" t="s">
        <v>16581</v>
      </c>
      <c r="F517" s="125">
        <f>1000*F516/$E515</f>
        <v>0</v>
      </c>
      <c r="G517" s="125">
        <f t="shared" ref="G517:K517" si="331">1000*G516/$E515</f>
        <v>0</v>
      </c>
      <c r="H517" s="125">
        <f t="shared" si="331"/>
        <v>0</v>
      </c>
      <c r="I517" s="125">
        <f t="shared" si="331"/>
        <v>0</v>
      </c>
      <c r="J517" s="125">
        <f t="shared" si="331"/>
        <v>0</v>
      </c>
      <c r="K517" s="125">
        <f t="shared" si="331"/>
        <v>0</v>
      </c>
      <c r="L517" s="127">
        <f>1000*L516/$E515</f>
        <v>0</v>
      </c>
      <c r="M517" s="127">
        <f t="shared" ref="M517:Q517" si="332">1000*M516/$E515</f>
        <v>0</v>
      </c>
      <c r="N517" s="127">
        <f t="shared" si="332"/>
        <v>0</v>
      </c>
      <c r="O517" s="127">
        <f t="shared" si="332"/>
        <v>0</v>
      </c>
      <c r="P517" s="127">
        <f t="shared" si="332"/>
        <v>0</v>
      </c>
      <c r="Q517" s="127">
        <f t="shared" si="332"/>
        <v>0</v>
      </c>
      <c r="R517" s="134"/>
      <c r="S517" s="120"/>
      <c r="T517" s="120"/>
      <c r="U517" s="146"/>
      <c r="V517" s="120"/>
      <c r="W517" s="146"/>
      <c r="X517" s="123"/>
    </row>
    <row r="518" spans="1:24" s="116" customFormat="1" ht="18">
      <c r="A518" s="213"/>
      <c r="B518" s="123" t="s">
        <v>16589</v>
      </c>
      <c r="C518" s="123">
        <v>29.4</v>
      </c>
      <c r="D518" s="123">
        <v>5</v>
      </c>
      <c r="E518" s="124">
        <f>(D518*C518)</f>
        <v>147</v>
      </c>
      <c r="F518" s="125"/>
      <c r="G518" s="125"/>
      <c r="H518" s="125"/>
      <c r="I518" s="125"/>
      <c r="J518" s="125"/>
      <c r="K518" s="125"/>
      <c r="L518" s="125"/>
      <c r="M518" s="125"/>
      <c r="N518" s="125"/>
      <c r="O518" s="125"/>
      <c r="P518" s="125"/>
      <c r="Q518" s="123"/>
      <c r="R518" s="120">
        <v>6</v>
      </c>
      <c r="S518" s="120">
        <v>0</v>
      </c>
      <c r="T518" s="126">
        <f>S518/R518</f>
        <v>0</v>
      </c>
      <c r="U518" s="146">
        <f>AVERAGE(F520:K520)</f>
        <v>0</v>
      </c>
      <c r="V518" s="125">
        <f>STDEV(F520:K520)</f>
        <v>0</v>
      </c>
      <c r="W518" s="146">
        <f>MEDIAN(F520:K520)</f>
        <v>0</v>
      </c>
      <c r="X518" s="123"/>
    </row>
    <row r="519" spans="1:24" s="116" customFormat="1" ht="18">
      <c r="A519" s="213"/>
      <c r="B519" s="123"/>
      <c r="C519" s="123"/>
      <c r="D519" s="123"/>
      <c r="E519" s="131" t="s">
        <v>16580</v>
      </c>
      <c r="F519" s="125">
        <v>0</v>
      </c>
      <c r="G519" s="125">
        <v>0</v>
      </c>
      <c r="H519" s="125">
        <v>0</v>
      </c>
      <c r="I519" s="125">
        <v>0</v>
      </c>
      <c r="J519" s="125">
        <v>0</v>
      </c>
      <c r="K519" s="125">
        <v>0</v>
      </c>
      <c r="L519" s="127">
        <v>0</v>
      </c>
      <c r="M519" s="127">
        <v>0</v>
      </c>
      <c r="N519" s="127">
        <v>0</v>
      </c>
      <c r="O519" s="127">
        <v>0</v>
      </c>
      <c r="P519" s="127">
        <v>0</v>
      </c>
      <c r="Q519" s="128">
        <v>0</v>
      </c>
      <c r="R519" s="134"/>
      <c r="S519" s="120"/>
      <c r="T519" s="120"/>
      <c r="U519" s="146"/>
      <c r="V519" s="120"/>
      <c r="W519" s="146"/>
      <c r="X519" s="123"/>
    </row>
    <row r="520" spans="1:24" s="116" customFormat="1" ht="18">
      <c r="A520" s="213"/>
      <c r="B520" s="123"/>
      <c r="C520" s="123"/>
      <c r="D520" s="123"/>
      <c r="E520" s="135" t="s">
        <v>16581</v>
      </c>
      <c r="F520" s="125">
        <f>1000*F519/$E518</f>
        <v>0</v>
      </c>
      <c r="G520" s="125">
        <f t="shared" ref="G520:K520" si="333">1000*G519/$E518</f>
        <v>0</v>
      </c>
      <c r="H520" s="125">
        <f t="shared" si="333"/>
        <v>0</v>
      </c>
      <c r="I520" s="125">
        <f t="shared" si="333"/>
        <v>0</v>
      </c>
      <c r="J520" s="125">
        <f t="shared" si="333"/>
        <v>0</v>
      </c>
      <c r="K520" s="125">
        <f t="shared" si="333"/>
        <v>0</v>
      </c>
      <c r="L520" s="127">
        <f>1000*L519/$E518</f>
        <v>0</v>
      </c>
      <c r="M520" s="127">
        <f t="shared" ref="M520:Q520" si="334">1000*M519/$E518</f>
        <v>0</v>
      </c>
      <c r="N520" s="127">
        <f t="shared" si="334"/>
        <v>0</v>
      </c>
      <c r="O520" s="127">
        <f t="shared" si="334"/>
        <v>0</v>
      </c>
      <c r="P520" s="127">
        <f t="shared" si="334"/>
        <v>0</v>
      </c>
      <c r="Q520" s="127">
        <f t="shared" si="334"/>
        <v>0</v>
      </c>
      <c r="R520" s="134"/>
      <c r="S520" s="120"/>
      <c r="T520" s="120"/>
      <c r="U520" s="146"/>
      <c r="V520" s="120"/>
      <c r="W520" s="146"/>
      <c r="X520" s="123"/>
    </row>
    <row r="521" spans="1:24" s="116" customFormat="1" ht="18">
      <c r="A521" s="213"/>
      <c r="B521" s="123" t="s">
        <v>16590</v>
      </c>
      <c r="C521" s="123">
        <v>27</v>
      </c>
      <c r="D521" s="123">
        <v>5</v>
      </c>
      <c r="E521" s="124">
        <f>(D521*C521)</f>
        <v>135</v>
      </c>
      <c r="F521" s="125"/>
      <c r="G521" s="125"/>
      <c r="H521" s="125"/>
      <c r="I521" s="125"/>
      <c r="J521" s="125"/>
      <c r="K521" s="125"/>
      <c r="L521" s="125"/>
      <c r="M521" s="125"/>
      <c r="N521" s="125"/>
      <c r="O521" s="125"/>
      <c r="P521" s="125"/>
      <c r="Q521" s="123"/>
      <c r="R521" s="120">
        <v>6</v>
      </c>
      <c r="S521" s="120">
        <v>0</v>
      </c>
      <c r="T521" s="126">
        <f>S521/R521</f>
        <v>0</v>
      </c>
      <c r="U521" s="146">
        <f>AVERAGE(F523:K523)</f>
        <v>0</v>
      </c>
      <c r="V521" s="125">
        <f>STDEV(F523:K523)</f>
        <v>0</v>
      </c>
      <c r="W521" s="146">
        <f>MEDIAN(F523:K523)</f>
        <v>0</v>
      </c>
      <c r="X521" s="123"/>
    </row>
    <row r="522" spans="1:24" s="116" customFormat="1" ht="18">
      <c r="A522" s="213"/>
      <c r="B522" s="123"/>
      <c r="C522" s="123"/>
      <c r="D522" s="123"/>
      <c r="E522" s="131" t="s">
        <v>16580</v>
      </c>
      <c r="F522" s="125">
        <v>0</v>
      </c>
      <c r="G522" s="125">
        <v>0</v>
      </c>
      <c r="H522" s="125">
        <v>0</v>
      </c>
      <c r="I522" s="125">
        <v>0</v>
      </c>
      <c r="J522" s="125">
        <v>0</v>
      </c>
      <c r="K522" s="125">
        <v>0</v>
      </c>
      <c r="L522" s="127">
        <v>0</v>
      </c>
      <c r="M522" s="127">
        <v>0</v>
      </c>
      <c r="N522" s="127">
        <v>0</v>
      </c>
      <c r="O522" s="127">
        <v>0</v>
      </c>
      <c r="P522" s="127">
        <v>0</v>
      </c>
      <c r="Q522" s="128">
        <v>0</v>
      </c>
      <c r="R522" s="134"/>
      <c r="S522" s="120"/>
      <c r="T522" s="120"/>
      <c r="U522" s="146"/>
      <c r="V522" s="120"/>
      <c r="W522" s="146"/>
      <c r="X522" s="123"/>
    </row>
    <row r="523" spans="1:24" s="116" customFormat="1" ht="18">
      <c r="A523" s="214"/>
      <c r="B523" s="123"/>
      <c r="C523" s="123"/>
      <c r="D523" s="123"/>
      <c r="E523" s="135" t="s">
        <v>16581</v>
      </c>
      <c r="F523" s="125">
        <f>1000*F522/$E521</f>
        <v>0</v>
      </c>
      <c r="G523" s="125">
        <f t="shared" ref="G523:K523" si="335">1000*G522/$E521</f>
        <v>0</v>
      </c>
      <c r="H523" s="125">
        <f t="shared" si="335"/>
        <v>0</v>
      </c>
      <c r="I523" s="125">
        <f t="shared" si="335"/>
        <v>0</v>
      </c>
      <c r="J523" s="125">
        <f t="shared" si="335"/>
        <v>0</v>
      </c>
      <c r="K523" s="125">
        <f t="shared" si="335"/>
        <v>0</v>
      </c>
      <c r="L523" s="127">
        <f>1000*L522/$E521</f>
        <v>0</v>
      </c>
      <c r="M523" s="127">
        <f t="shared" ref="M523:Q523" si="336">1000*M522/$E521</f>
        <v>0</v>
      </c>
      <c r="N523" s="127">
        <f t="shared" si="336"/>
        <v>0</v>
      </c>
      <c r="O523" s="127">
        <f t="shared" si="336"/>
        <v>0</v>
      </c>
      <c r="P523" s="127">
        <f t="shared" si="336"/>
        <v>0</v>
      </c>
      <c r="Q523" s="127">
        <f t="shared" si="336"/>
        <v>0</v>
      </c>
      <c r="R523" s="134"/>
      <c r="S523" s="120"/>
      <c r="T523" s="120"/>
      <c r="U523" s="146"/>
      <c r="V523" s="120"/>
      <c r="W523" s="146"/>
      <c r="X523" s="123"/>
    </row>
    <row r="524" spans="1:24" s="217" customFormat="1" ht="18">
      <c r="A524" s="215"/>
      <c r="B524" s="216"/>
      <c r="C524" s="216"/>
      <c r="D524" s="216"/>
      <c r="E524" s="216"/>
      <c r="F524" s="216"/>
      <c r="G524" s="216"/>
      <c r="H524" s="216"/>
      <c r="I524" s="216"/>
      <c r="J524" s="216"/>
      <c r="K524" s="216"/>
      <c r="L524" s="216"/>
      <c r="M524" s="216"/>
      <c r="N524" s="216"/>
      <c r="O524" s="216"/>
      <c r="P524" s="216"/>
      <c r="Q524" s="216"/>
      <c r="R524" s="216"/>
      <c r="S524" s="216"/>
      <c r="T524" s="216"/>
      <c r="U524" s="216"/>
      <c r="V524" s="216"/>
      <c r="W524" s="216"/>
      <c r="X524" s="216"/>
    </row>
    <row r="525" spans="1:24" s="116" customFormat="1" ht="61.5" customHeight="1">
      <c r="A525" s="212" t="s">
        <v>16475</v>
      </c>
      <c r="B525" s="123" t="s">
        <v>16591</v>
      </c>
      <c r="C525" s="123">
        <v>81.349999999999994</v>
      </c>
      <c r="D525" s="123">
        <v>5</v>
      </c>
      <c r="E525" s="124">
        <f>(D525*C525)</f>
        <v>406.75</v>
      </c>
      <c r="F525" s="125"/>
      <c r="G525" s="125"/>
      <c r="H525" s="125"/>
      <c r="I525" s="125"/>
      <c r="J525" s="125"/>
      <c r="K525" s="125"/>
      <c r="L525" s="125"/>
      <c r="M525" s="125"/>
      <c r="N525" s="125"/>
      <c r="O525" s="125"/>
      <c r="P525" s="125"/>
      <c r="Q525" s="123"/>
      <c r="R525" s="120">
        <v>6</v>
      </c>
      <c r="S525" s="120">
        <v>0</v>
      </c>
      <c r="T525" s="126">
        <f>S525/R525</f>
        <v>0</v>
      </c>
      <c r="U525" s="146">
        <f>AVERAGE(F527:K527)</f>
        <v>0</v>
      </c>
      <c r="V525" s="125">
        <f>STDEV(F527:K527)</f>
        <v>0</v>
      </c>
      <c r="W525" s="146">
        <f>MEDIAN(F527:K527)</f>
        <v>0</v>
      </c>
      <c r="X525" s="123"/>
    </row>
    <row r="526" spans="1:24" s="116" customFormat="1" ht="18">
      <c r="A526" s="213"/>
      <c r="B526" s="123"/>
      <c r="C526" s="123"/>
      <c r="D526" s="123"/>
      <c r="E526" s="131" t="s">
        <v>16580</v>
      </c>
      <c r="F526" s="125">
        <v>0</v>
      </c>
      <c r="G526" s="125">
        <v>0</v>
      </c>
      <c r="H526" s="125">
        <v>0</v>
      </c>
      <c r="I526" s="125">
        <v>0</v>
      </c>
      <c r="J526" s="125">
        <v>0</v>
      </c>
      <c r="K526" s="125">
        <v>0</v>
      </c>
      <c r="L526" s="127">
        <v>0</v>
      </c>
      <c r="M526" s="127">
        <v>0</v>
      </c>
      <c r="N526" s="127">
        <v>0</v>
      </c>
      <c r="O526" s="127">
        <v>0</v>
      </c>
      <c r="P526" s="127">
        <v>0</v>
      </c>
      <c r="Q526" s="128">
        <v>0</v>
      </c>
      <c r="R526" s="134"/>
      <c r="S526" s="120"/>
      <c r="T526" s="120"/>
      <c r="U526" s="146"/>
      <c r="V526" s="120"/>
      <c r="W526" s="146"/>
      <c r="X526" s="123"/>
    </row>
    <row r="527" spans="1:24" s="116" customFormat="1" ht="18">
      <c r="A527" s="213"/>
      <c r="B527" s="123"/>
      <c r="C527" s="123"/>
      <c r="D527" s="123"/>
      <c r="E527" s="135" t="s">
        <v>16581</v>
      </c>
      <c r="F527" s="125">
        <f>1000*F526/$E525</f>
        <v>0</v>
      </c>
      <c r="G527" s="125">
        <f t="shared" ref="G527:K527" si="337">1000*G526/$E525</f>
        <v>0</v>
      </c>
      <c r="H527" s="125">
        <f t="shared" si="337"/>
        <v>0</v>
      </c>
      <c r="I527" s="125">
        <f t="shared" si="337"/>
        <v>0</v>
      </c>
      <c r="J527" s="125">
        <f t="shared" si="337"/>
        <v>0</v>
      </c>
      <c r="K527" s="125">
        <f t="shared" si="337"/>
        <v>0</v>
      </c>
      <c r="L527" s="127">
        <f>1000*L526/$E525</f>
        <v>0</v>
      </c>
      <c r="M527" s="127">
        <f t="shared" ref="M527:Q527" si="338">1000*M526/$E525</f>
        <v>0</v>
      </c>
      <c r="N527" s="127">
        <f t="shared" si="338"/>
        <v>0</v>
      </c>
      <c r="O527" s="127">
        <f t="shared" si="338"/>
        <v>0</v>
      </c>
      <c r="P527" s="127">
        <f t="shared" si="338"/>
        <v>0</v>
      </c>
      <c r="Q527" s="127">
        <f t="shared" si="338"/>
        <v>0</v>
      </c>
      <c r="R527" s="134"/>
      <c r="S527" s="120"/>
      <c r="T527" s="120"/>
      <c r="U527" s="146"/>
      <c r="V527" s="120"/>
      <c r="W527" s="146"/>
      <c r="X527" s="123"/>
    </row>
    <row r="528" spans="1:24" s="116" customFormat="1" ht="18">
      <c r="A528" s="213"/>
      <c r="B528" s="123" t="s">
        <v>16592</v>
      </c>
      <c r="C528" s="123">
        <v>30.95</v>
      </c>
      <c r="D528" s="123">
        <v>5</v>
      </c>
      <c r="E528" s="124">
        <f>(D528*C528)</f>
        <v>154.75</v>
      </c>
      <c r="F528" s="125"/>
      <c r="G528" s="125"/>
      <c r="H528" s="125"/>
      <c r="I528" s="125"/>
      <c r="J528" s="125"/>
      <c r="K528" s="125"/>
      <c r="L528" s="125"/>
      <c r="M528" s="125"/>
      <c r="N528" s="125"/>
      <c r="O528" s="125"/>
      <c r="P528" s="125"/>
      <c r="Q528" s="123"/>
      <c r="R528" s="120">
        <v>6</v>
      </c>
      <c r="S528" s="120">
        <v>0</v>
      </c>
      <c r="T528" s="126">
        <f>S528/R528</f>
        <v>0</v>
      </c>
      <c r="U528" s="146">
        <f>AVERAGE(F530:K530)</f>
        <v>0</v>
      </c>
      <c r="V528" s="125">
        <f>STDEV(F530:K530)</f>
        <v>0</v>
      </c>
      <c r="W528" s="146">
        <f>MEDIAN(F530:K530)</f>
        <v>0</v>
      </c>
      <c r="X528" s="123"/>
    </row>
    <row r="529" spans="1:24" s="116" customFormat="1" ht="18">
      <c r="A529" s="213"/>
      <c r="B529" s="123"/>
      <c r="C529" s="123"/>
      <c r="D529" s="123"/>
      <c r="E529" s="131" t="s">
        <v>16580</v>
      </c>
      <c r="F529" s="125">
        <v>0</v>
      </c>
      <c r="G529" s="125">
        <v>0</v>
      </c>
      <c r="H529" s="125">
        <v>0</v>
      </c>
      <c r="I529" s="125">
        <v>0</v>
      </c>
      <c r="J529" s="125">
        <v>0</v>
      </c>
      <c r="K529" s="125">
        <v>0</v>
      </c>
      <c r="L529" s="127">
        <v>0</v>
      </c>
      <c r="M529" s="127">
        <v>0</v>
      </c>
      <c r="N529" s="127">
        <v>0</v>
      </c>
      <c r="O529" s="127">
        <v>0</v>
      </c>
      <c r="P529" s="127">
        <v>0</v>
      </c>
      <c r="Q529" s="128">
        <v>0</v>
      </c>
      <c r="R529" s="134"/>
      <c r="S529" s="120"/>
      <c r="T529" s="120"/>
      <c r="U529" s="146"/>
      <c r="V529" s="120"/>
      <c r="W529" s="146"/>
      <c r="X529" s="123"/>
    </row>
    <row r="530" spans="1:24" s="116" customFormat="1" ht="18">
      <c r="A530" s="213"/>
      <c r="B530" s="123"/>
      <c r="C530" s="123"/>
      <c r="D530" s="123"/>
      <c r="E530" s="135" t="s">
        <v>16581</v>
      </c>
      <c r="F530" s="125">
        <f>1000*F529/$E528</f>
        <v>0</v>
      </c>
      <c r="G530" s="125">
        <f t="shared" ref="G530:K530" si="339">1000*G529/$E528</f>
        <v>0</v>
      </c>
      <c r="H530" s="125">
        <f t="shared" si="339"/>
        <v>0</v>
      </c>
      <c r="I530" s="125">
        <f t="shared" si="339"/>
        <v>0</v>
      </c>
      <c r="J530" s="125">
        <f t="shared" si="339"/>
        <v>0</v>
      </c>
      <c r="K530" s="125">
        <f t="shared" si="339"/>
        <v>0</v>
      </c>
      <c r="L530" s="127">
        <f>1000*L529/$E528</f>
        <v>0</v>
      </c>
      <c r="M530" s="127">
        <f t="shared" ref="M530:Q530" si="340">1000*M529/$E528</f>
        <v>0</v>
      </c>
      <c r="N530" s="127">
        <f t="shared" si="340"/>
        <v>0</v>
      </c>
      <c r="O530" s="127">
        <f t="shared" si="340"/>
        <v>0</v>
      </c>
      <c r="P530" s="127">
        <f t="shared" si="340"/>
        <v>0</v>
      </c>
      <c r="Q530" s="127">
        <f t="shared" si="340"/>
        <v>0</v>
      </c>
      <c r="R530" s="134"/>
      <c r="S530" s="120"/>
      <c r="T530" s="120"/>
      <c r="U530" s="146"/>
      <c r="V530" s="120"/>
      <c r="W530" s="146"/>
      <c r="X530" s="123"/>
    </row>
    <row r="531" spans="1:24" s="116" customFormat="1" ht="18">
      <c r="A531" s="213"/>
      <c r="B531" s="123" t="s">
        <v>16596</v>
      </c>
      <c r="C531" s="123">
        <v>34.25</v>
      </c>
      <c r="D531" s="123">
        <v>5</v>
      </c>
      <c r="E531" s="124">
        <f>(D531*C531)</f>
        <v>171.25</v>
      </c>
      <c r="F531" s="125"/>
      <c r="G531" s="125"/>
      <c r="H531" s="125"/>
      <c r="I531" s="125"/>
      <c r="J531" s="125"/>
      <c r="K531" s="125"/>
      <c r="L531" s="125"/>
      <c r="M531" s="125"/>
      <c r="N531" s="125"/>
      <c r="O531" s="125"/>
      <c r="P531" s="125"/>
      <c r="Q531" s="123"/>
      <c r="R531" s="120">
        <v>6</v>
      </c>
      <c r="S531" s="120">
        <v>0</v>
      </c>
      <c r="T531" s="126">
        <f>S531/R531</f>
        <v>0</v>
      </c>
      <c r="U531" s="146">
        <f>AVERAGE(F533:K533)</f>
        <v>0</v>
      </c>
      <c r="V531" s="125">
        <f>STDEV(F533:K533)</f>
        <v>0</v>
      </c>
      <c r="W531" s="146">
        <f>MEDIAN(F533:K533)</f>
        <v>0</v>
      </c>
      <c r="X531" s="123"/>
    </row>
    <row r="532" spans="1:24" s="116" customFormat="1" ht="18">
      <c r="A532" s="213"/>
      <c r="B532" s="123"/>
      <c r="C532" s="123"/>
      <c r="D532" s="123"/>
      <c r="E532" s="131" t="s">
        <v>16580</v>
      </c>
      <c r="F532" s="125">
        <v>0</v>
      </c>
      <c r="G532" s="125">
        <v>0</v>
      </c>
      <c r="H532" s="125">
        <v>0</v>
      </c>
      <c r="I532" s="125">
        <v>0</v>
      </c>
      <c r="J532" s="125">
        <v>0</v>
      </c>
      <c r="K532" s="125">
        <v>0</v>
      </c>
      <c r="L532" s="127">
        <v>0</v>
      </c>
      <c r="M532" s="127">
        <v>0</v>
      </c>
      <c r="N532" s="127">
        <v>0</v>
      </c>
      <c r="O532" s="127">
        <v>0</v>
      </c>
      <c r="P532" s="127">
        <v>0</v>
      </c>
      <c r="Q532" s="128">
        <v>0</v>
      </c>
      <c r="R532" s="134"/>
      <c r="S532" s="120"/>
      <c r="T532" s="120"/>
      <c r="U532" s="146"/>
      <c r="V532" s="120"/>
      <c r="W532" s="146"/>
      <c r="X532" s="123"/>
    </row>
    <row r="533" spans="1:24" s="116" customFormat="1" ht="18">
      <c r="A533" s="213"/>
      <c r="B533" s="123"/>
      <c r="C533" s="123"/>
      <c r="D533" s="123"/>
      <c r="E533" s="135" t="s">
        <v>16581</v>
      </c>
      <c r="F533" s="125">
        <f>1000*F532/$E531</f>
        <v>0</v>
      </c>
      <c r="G533" s="125">
        <f t="shared" ref="G533:K533" si="341">1000*G532/$E531</f>
        <v>0</v>
      </c>
      <c r="H533" s="125">
        <f t="shared" si="341"/>
        <v>0</v>
      </c>
      <c r="I533" s="125">
        <f t="shared" si="341"/>
        <v>0</v>
      </c>
      <c r="J533" s="125">
        <f t="shared" si="341"/>
        <v>0</v>
      </c>
      <c r="K533" s="125">
        <f t="shared" si="341"/>
        <v>0</v>
      </c>
      <c r="L533" s="127">
        <f>1000*L532/$E531</f>
        <v>0</v>
      </c>
      <c r="M533" s="127">
        <f t="shared" ref="M533:Q533" si="342">1000*M532/$E531</f>
        <v>0</v>
      </c>
      <c r="N533" s="127">
        <f t="shared" si="342"/>
        <v>0</v>
      </c>
      <c r="O533" s="127">
        <f t="shared" si="342"/>
        <v>0</v>
      </c>
      <c r="P533" s="127">
        <f t="shared" si="342"/>
        <v>0</v>
      </c>
      <c r="Q533" s="127">
        <f t="shared" si="342"/>
        <v>0</v>
      </c>
      <c r="R533" s="134"/>
      <c r="S533" s="120"/>
      <c r="T533" s="120"/>
      <c r="U533" s="146"/>
      <c r="V533" s="120"/>
      <c r="W533" s="146"/>
      <c r="X533" s="123"/>
    </row>
    <row r="534" spans="1:24" s="116" customFormat="1" ht="18">
      <c r="A534" s="213"/>
      <c r="B534" s="123" t="s">
        <v>16597</v>
      </c>
      <c r="C534" s="123">
        <v>50.85</v>
      </c>
      <c r="D534" s="123">
        <v>5</v>
      </c>
      <c r="E534" s="124">
        <f>(D534*C534)</f>
        <v>254.25</v>
      </c>
      <c r="F534" s="125"/>
      <c r="G534" s="125"/>
      <c r="H534" s="125"/>
      <c r="I534" s="125"/>
      <c r="J534" s="125"/>
      <c r="K534" s="125"/>
      <c r="L534" s="125"/>
      <c r="M534" s="125"/>
      <c r="N534" s="125"/>
      <c r="O534" s="125"/>
      <c r="P534" s="125"/>
      <c r="Q534" s="123"/>
      <c r="R534" s="120">
        <v>6</v>
      </c>
      <c r="S534" s="120">
        <v>0</v>
      </c>
      <c r="T534" s="126">
        <f>S534/R534</f>
        <v>0</v>
      </c>
      <c r="U534" s="146">
        <f>AVERAGE(F536:K536)</f>
        <v>0</v>
      </c>
      <c r="V534" s="125">
        <f>STDEV(F536:K536)</f>
        <v>0</v>
      </c>
      <c r="W534" s="146">
        <f>MEDIAN(F536:K536)</f>
        <v>0</v>
      </c>
      <c r="X534" s="123"/>
    </row>
    <row r="535" spans="1:24" s="116" customFormat="1" ht="18">
      <c r="A535" s="213"/>
      <c r="B535" s="123"/>
      <c r="C535" s="123"/>
      <c r="D535" s="123"/>
      <c r="E535" s="131" t="s">
        <v>16580</v>
      </c>
      <c r="F535" s="125">
        <v>0</v>
      </c>
      <c r="G535" s="125">
        <v>0</v>
      </c>
      <c r="H535" s="125">
        <v>0</v>
      </c>
      <c r="I535" s="125">
        <v>0</v>
      </c>
      <c r="J535" s="125">
        <v>0</v>
      </c>
      <c r="K535" s="125">
        <v>0</v>
      </c>
      <c r="L535" s="127">
        <v>0</v>
      </c>
      <c r="M535" s="127">
        <v>0</v>
      </c>
      <c r="N535" s="127">
        <v>0</v>
      </c>
      <c r="O535" s="127">
        <v>0</v>
      </c>
      <c r="P535" s="127">
        <v>0</v>
      </c>
      <c r="Q535" s="128">
        <v>0</v>
      </c>
      <c r="R535" s="134"/>
      <c r="S535" s="120"/>
      <c r="T535" s="120"/>
      <c r="U535" s="146"/>
      <c r="V535" s="120"/>
      <c r="W535" s="146"/>
      <c r="X535" s="123"/>
    </row>
    <row r="536" spans="1:24" s="116" customFormat="1" ht="18">
      <c r="A536" s="213"/>
      <c r="B536" s="123"/>
      <c r="C536" s="123"/>
      <c r="D536" s="123"/>
      <c r="E536" s="135" t="s">
        <v>16581</v>
      </c>
      <c r="F536" s="125">
        <f>1000*F535/$E534</f>
        <v>0</v>
      </c>
      <c r="G536" s="125">
        <f t="shared" ref="G536:K536" si="343">1000*G535/$E534</f>
        <v>0</v>
      </c>
      <c r="H536" s="125">
        <f t="shared" si="343"/>
        <v>0</v>
      </c>
      <c r="I536" s="125">
        <f t="shared" si="343"/>
        <v>0</v>
      </c>
      <c r="J536" s="125">
        <f t="shared" si="343"/>
        <v>0</v>
      </c>
      <c r="K536" s="125">
        <f t="shared" si="343"/>
        <v>0</v>
      </c>
      <c r="L536" s="127">
        <f>1000*L535/$E534</f>
        <v>0</v>
      </c>
      <c r="M536" s="127">
        <f t="shared" ref="M536:Q536" si="344">1000*M535/$E534</f>
        <v>0</v>
      </c>
      <c r="N536" s="127">
        <f t="shared" si="344"/>
        <v>0</v>
      </c>
      <c r="O536" s="127">
        <f t="shared" si="344"/>
        <v>0</v>
      </c>
      <c r="P536" s="127">
        <f t="shared" si="344"/>
        <v>0</v>
      </c>
      <c r="Q536" s="127">
        <f t="shared" si="344"/>
        <v>0</v>
      </c>
      <c r="R536" s="134"/>
      <c r="S536" s="120"/>
      <c r="T536" s="120"/>
      <c r="U536" s="146"/>
      <c r="V536" s="120"/>
      <c r="W536" s="146"/>
      <c r="X536" s="123"/>
    </row>
    <row r="537" spans="1:24" s="116" customFormat="1" ht="18">
      <c r="A537" s="213"/>
      <c r="B537" s="123" t="s">
        <v>16521</v>
      </c>
      <c r="C537" s="123">
        <v>39.85</v>
      </c>
      <c r="D537" s="123">
        <v>5</v>
      </c>
      <c r="E537" s="124">
        <f>(D537*C537)</f>
        <v>199.25</v>
      </c>
      <c r="F537" s="125"/>
      <c r="G537" s="125"/>
      <c r="H537" s="125"/>
      <c r="I537" s="125"/>
      <c r="J537" s="125"/>
      <c r="K537" s="125"/>
      <c r="L537" s="125"/>
      <c r="M537" s="125"/>
      <c r="N537" s="125"/>
      <c r="O537" s="125"/>
      <c r="P537" s="125"/>
      <c r="Q537" s="123"/>
      <c r="R537" s="120">
        <v>6</v>
      </c>
      <c r="S537" s="120">
        <v>0</v>
      </c>
      <c r="T537" s="126">
        <f>S537/R537</f>
        <v>0</v>
      </c>
      <c r="U537" s="146">
        <f>AVERAGE(F539:K539)</f>
        <v>0</v>
      </c>
      <c r="V537" s="125">
        <f>STDEV(F539:K539)</f>
        <v>0</v>
      </c>
      <c r="W537" s="146">
        <f>MEDIAN(F539:K539)</f>
        <v>0</v>
      </c>
      <c r="X537" s="123"/>
    </row>
    <row r="538" spans="1:24" s="116" customFormat="1" ht="18">
      <c r="A538" s="213"/>
      <c r="B538" s="123"/>
      <c r="C538" s="123"/>
      <c r="D538" s="123"/>
      <c r="E538" s="131" t="s">
        <v>16580</v>
      </c>
      <c r="F538" s="125">
        <v>0</v>
      </c>
      <c r="G538" s="125">
        <v>0</v>
      </c>
      <c r="H538" s="125">
        <v>0</v>
      </c>
      <c r="I538" s="125">
        <v>0</v>
      </c>
      <c r="J538" s="125">
        <v>0</v>
      </c>
      <c r="K538" s="125">
        <v>0</v>
      </c>
      <c r="L538" s="127">
        <v>0</v>
      </c>
      <c r="M538" s="127">
        <v>0</v>
      </c>
      <c r="N538" s="127">
        <v>0</v>
      </c>
      <c r="O538" s="127">
        <v>0</v>
      </c>
      <c r="P538" s="127">
        <v>0</v>
      </c>
      <c r="Q538" s="128">
        <v>0</v>
      </c>
      <c r="R538" s="134"/>
      <c r="S538" s="120"/>
      <c r="T538" s="120"/>
      <c r="U538" s="146"/>
      <c r="V538" s="120"/>
      <c r="W538" s="146"/>
      <c r="X538" s="123"/>
    </row>
    <row r="539" spans="1:24" s="116" customFormat="1" ht="18">
      <c r="A539" s="214"/>
      <c r="B539" s="123"/>
      <c r="C539" s="123"/>
      <c r="D539" s="123"/>
      <c r="E539" s="135" t="s">
        <v>16581</v>
      </c>
      <c r="F539" s="125">
        <f>1000*F538/$E537</f>
        <v>0</v>
      </c>
      <c r="G539" s="125">
        <f t="shared" ref="G539:K539" si="345">1000*G538/$E537</f>
        <v>0</v>
      </c>
      <c r="H539" s="125">
        <f t="shared" si="345"/>
        <v>0</v>
      </c>
      <c r="I539" s="125">
        <f t="shared" si="345"/>
        <v>0</v>
      </c>
      <c r="J539" s="125">
        <f t="shared" si="345"/>
        <v>0</v>
      </c>
      <c r="K539" s="125">
        <f t="shared" si="345"/>
        <v>0</v>
      </c>
      <c r="L539" s="127">
        <f>1000*L538/$E537</f>
        <v>0</v>
      </c>
      <c r="M539" s="127">
        <f t="shared" ref="M539:Q539" si="346">1000*M538/$E537</f>
        <v>0</v>
      </c>
      <c r="N539" s="127">
        <f t="shared" si="346"/>
        <v>0</v>
      </c>
      <c r="O539" s="127">
        <f t="shared" si="346"/>
        <v>0</v>
      </c>
      <c r="P539" s="127">
        <f t="shared" si="346"/>
        <v>0</v>
      </c>
      <c r="Q539" s="127">
        <f t="shared" si="346"/>
        <v>0</v>
      </c>
      <c r="R539" s="134"/>
      <c r="S539" s="120"/>
      <c r="T539" s="120"/>
      <c r="U539" s="146"/>
      <c r="V539" s="120"/>
      <c r="W539" s="146"/>
      <c r="X539" s="123"/>
    </row>
    <row r="540" spans="1:24" s="116" customFormat="1" ht="18">
      <c r="A540" s="212" t="s">
        <v>16479</v>
      </c>
      <c r="B540" s="123" t="s">
        <v>16503</v>
      </c>
      <c r="C540" s="123">
        <v>202.75</v>
      </c>
      <c r="D540" s="123">
        <v>5</v>
      </c>
      <c r="E540" s="124">
        <f>(D540*C540)</f>
        <v>1013.75</v>
      </c>
      <c r="F540" s="125"/>
      <c r="G540" s="125"/>
      <c r="H540" s="125"/>
      <c r="I540" s="125"/>
      <c r="J540" s="125"/>
      <c r="K540" s="125"/>
      <c r="L540" s="125"/>
      <c r="M540" s="125"/>
      <c r="N540" s="125"/>
      <c r="O540" s="125"/>
      <c r="P540" s="125"/>
      <c r="Q540" s="123"/>
      <c r="R540" s="120">
        <v>6</v>
      </c>
      <c r="S540" s="120">
        <v>0</v>
      </c>
      <c r="T540" s="126">
        <f>S540/R540</f>
        <v>0</v>
      </c>
      <c r="U540" s="146">
        <f>AVERAGE(F542:K542)</f>
        <v>0</v>
      </c>
      <c r="V540" s="125">
        <f>STDEV(F542:K542)</f>
        <v>0</v>
      </c>
      <c r="W540" s="146">
        <f>MEDIAN(F542:K542)</f>
        <v>0</v>
      </c>
      <c r="X540" s="123"/>
    </row>
    <row r="541" spans="1:24" s="116" customFormat="1" ht="18">
      <c r="A541" s="213"/>
      <c r="B541" s="123"/>
      <c r="C541" s="123"/>
      <c r="D541" s="123"/>
      <c r="E541" s="131" t="s">
        <v>16580</v>
      </c>
      <c r="F541" s="125">
        <v>0</v>
      </c>
      <c r="G541" s="125">
        <v>0</v>
      </c>
      <c r="H541" s="125">
        <v>0</v>
      </c>
      <c r="I541" s="125">
        <v>0</v>
      </c>
      <c r="J541" s="125">
        <v>0</v>
      </c>
      <c r="K541" s="125">
        <v>0</v>
      </c>
      <c r="L541" s="127">
        <v>0</v>
      </c>
      <c r="M541" s="127">
        <v>0</v>
      </c>
      <c r="N541" s="127">
        <v>0</v>
      </c>
      <c r="O541" s="127">
        <v>0</v>
      </c>
      <c r="P541" s="127">
        <v>0</v>
      </c>
      <c r="Q541" s="128">
        <v>0</v>
      </c>
      <c r="R541" s="134"/>
      <c r="S541" s="120"/>
      <c r="T541" s="120"/>
      <c r="U541" s="146"/>
      <c r="V541" s="120"/>
      <c r="W541" s="146"/>
      <c r="X541" s="123"/>
    </row>
    <row r="542" spans="1:24" s="116" customFormat="1" ht="18">
      <c r="A542" s="213"/>
      <c r="B542" s="123"/>
      <c r="C542" s="123"/>
      <c r="D542" s="123"/>
      <c r="E542" s="135" t="s">
        <v>16581</v>
      </c>
      <c r="F542" s="125">
        <f>1000*F541/$E540</f>
        <v>0</v>
      </c>
      <c r="G542" s="125">
        <f t="shared" ref="G542:K542" si="347">1000*G541/$E540</f>
        <v>0</v>
      </c>
      <c r="H542" s="125">
        <f t="shared" si="347"/>
        <v>0</v>
      </c>
      <c r="I542" s="125">
        <f t="shared" si="347"/>
        <v>0</v>
      </c>
      <c r="J542" s="125">
        <f t="shared" si="347"/>
        <v>0</v>
      </c>
      <c r="K542" s="125">
        <f t="shared" si="347"/>
        <v>0</v>
      </c>
      <c r="L542" s="127">
        <f>1000*L541/$E540</f>
        <v>0</v>
      </c>
      <c r="M542" s="127">
        <f t="shared" ref="M542:Q542" si="348">1000*M541/$E540</f>
        <v>0</v>
      </c>
      <c r="N542" s="127">
        <f t="shared" si="348"/>
        <v>0</v>
      </c>
      <c r="O542" s="127">
        <f t="shared" si="348"/>
        <v>0</v>
      </c>
      <c r="P542" s="127">
        <f t="shared" si="348"/>
        <v>0</v>
      </c>
      <c r="Q542" s="127">
        <f t="shared" si="348"/>
        <v>0</v>
      </c>
      <c r="R542" s="134"/>
      <c r="S542" s="120"/>
      <c r="T542" s="120"/>
      <c r="U542" s="146"/>
      <c r="V542" s="120"/>
      <c r="W542" s="146"/>
      <c r="X542" s="123"/>
    </row>
    <row r="543" spans="1:24" s="116" customFormat="1" ht="18">
      <c r="A543" s="213"/>
      <c r="B543" s="123" t="s">
        <v>16504</v>
      </c>
      <c r="C543" s="123">
        <v>19.399999999999999</v>
      </c>
      <c r="D543" s="123">
        <v>5</v>
      </c>
      <c r="E543" s="124">
        <f>(D543*C543)</f>
        <v>97</v>
      </c>
      <c r="F543" s="125"/>
      <c r="G543" s="125"/>
      <c r="H543" s="125"/>
      <c r="I543" s="125"/>
      <c r="J543" s="125"/>
      <c r="K543" s="125"/>
      <c r="L543" s="125"/>
      <c r="M543" s="125"/>
      <c r="N543" s="125"/>
      <c r="O543" s="125"/>
      <c r="P543" s="125"/>
      <c r="Q543" s="123"/>
      <c r="R543" s="120">
        <v>6</v>
      </c>
      <c r="S543" s="120">
        <v>0</v>
      </c>
      <c r="T543" s="126">
        <f>S543/R543</f>
        <v>0</v>
      </c>
      <c r="U543" s="146">
        <f>AVERAGE(F545:K545)</f>
        <v>0</v>
      </c>
      <c r="V543" s="125">
        <f>STDEV(F545:K545)</f>
        <v>0</v>
      </c>
      <c r="W543" s="146">
        <f>MEDIAN(F545:K545)</f>
        <v>0</v>
      </c>
      <c r="X543" s="123"/>
    </row>
    <row r="544" spans="1:24" s="116" customFormat="1" ht="18">
      <c r="A544" s="213"/>
      <c r="B544" s="123"/>
      <c r="C544" s="123"/>
      <c r="D544" s="123"/>
      <c r="E544" s="131" t="s">
        <v>16580</v>
      </c>
      <c r="F544" s="125">
        <v>0</v>
      </c>
      <c r="G544" s="125">
        <v>0</v>
      </c>
      <c r="H544" s="125">
        <v>0</v>
      </c>
      <c r="I544" s="125">
        <v>0</v>
      </c>
      <c r="J544" s="125">
        <v>0</v>
      </c>
      <c r="K544" s="125">
        <v>0</v>
      </c>
      <c r="L544" s="127">
        <v>0</v>
      </c>
      <c r="M544" s="127">
        <v>0</v>
      </c>
      <c r="N544" s="127">
        <v>0</v>
      </c>
      <c r="O544" s="127">
        <v>0</v>
      </c>
      <c r="P544" s="127">
        <v>0</v>
      </c>
      <c r="Q544" s="128">
        <v>0</v>
      </c>
      <c r="R544" s="134"/>
      <c r="S544" s="120"/>
      <c r="T544" s="120"/>
      <c r="U544" s="146"/>
      <c r="V544" s="120"/>
      <c r="W544" s="146"/>
      <c r="X544" s="123"/>
    </row>
    <row r="545" spans="1:24" s="116" customFormat="1" ht="18">
      <c r="A545" s="213"/>
      <c r="B545" s="123"/>
      <c r="C545" s="123"/>
      <c r="D545" s="123"/>
      <c r="E545" s="135" t="s">
        <v>16581</v>
      </c>
      <c r="F545" s="125">
        <f>1000*F544/$E543</f>
        <v>0</v>
      </c>
      <c r="G545" s="125">
        <f t="shared" ref="G545:K545" si="349">1000*G544/$E543</f>
        <v>0</v>
      </c>
      <c r="H545" s="125">
        <f t="shared" si="349"/>
        <v>0</v>
      </c>
      <c r="I545" s="125">
        <f t="shared" si="349"/>
        <v>0</v>
      </c>
      <c r="J545" s="125">
        <f t="shared" si="349"/>
        <v>0</v>
      </c>
      <c r="K545" s="125">
        <f t="shared" si="349"/>
        <v>0</v>
      </c>
      <c r="L545" s="127">
        <f>1000*L544/$E543</f>
        <v>0</v>
      </c>
      <c r="M545" s="127">
        <f t="shared" ref="M545:Q545" si="350">1000*M544/$E543</f>
        <v>0</v>
      </c>
      <c r="N545" s="127">
        <f t="shared" si="350"/>
        <v>0</v>
      </c>
      <c r="O545" s="127">
        <f t="shared" si="350"/>
        <v>0</v>
      </c>
      <c r="P545" s="127">
        <f t="shared" si="350"/>
        <v>0</v>
      </c>
      <c r="Q545" s="127">
        <f t="shared" si="350"/>
        <v>0</v>
      </c>
      <c r="R545" s="134"/>
      <c r="S545" s="120"/>
      <c r="T545" s="120"/>
      <c r="U545" s="146"/>
      <c r="V545" s="120"/>
      <c r="W545" s="146"/>
      <c r="X545" s="123"/>
    </row>
    <row r="546" spans="1:24" s="116" customFormat="1" ht="18">
      <c r="A546" s="213"/>
      <c r="B546" s="123" t="s">
        <v>16505</v>
      </c>
      <c r="C546" s="123">
        <v>468.6</v>
      </c>
      <c r="D546" s="123">
        <v>5</v>
      </c>
      <c r="E546" s="124">
        <f>(D546*C546)</f>
        <v>2343</v>
      </c>
      <c r="F546" s="125"/>
      <c r="G546" s="125"/>
      <c r="H546" s="125"/>
      <c r="I546" s="125"/>
      <c r="J546" s="125"/>
      <c r="K546" s="125"/>
      <c r="L546" s="125"/>
      <c r="M546" s="125"/>
      <c r="N546" s="125"/>
      <c r="O546" s="125"/>
      <c r="P546" s="125"/>
      <c r="Q546" s="123"/>
      <c r="R546" s="120">
        <v>6</v>
      </c>
      <c r="S546" s="120">
        <v>0</v>
      </c>
      <c r="T546" s="126">
        <f>S546/R546</f>
        <v>0</v>
      </c>
      <c r="U546" s="146">
        <f>AVERAGE(F548:K548)</f>
        <v>0</v>
      </c>
      <c r="V546" s="125">
        <f>STDEV(F548:K548)</f>
        <v>0</v>
      </c>
      <c r="W546" s="146">
        <f>MEDIAN(F548:K548)</f>
        <v>0</v>
      </c>
      <c r="X546" s="123"/>
    </row>
    <row r="547" spans="1:24" s="116" customFormat="1" ht="18">
      <c r="A547" s="213"/>
      <c r="B547" s="123"/>
      <c r="C547" s="123"/>
      <c r="D547" s="123"/>
      <c r="E547" s="131" t="s">
        <v>16580</v>
      </c>
      <c r="F547" s="125">
        <v>0</v>
      </c>
      <c r="G547" s="125">
        <v>0</v>
      </c>
      <c r="H547" s="125">
        <v>0</v>
      </c>
      <c r="I547" s="125">
        <v>0</v>
      </c>
      <c r="J547" s="125">
        <v>0</v>
      </c>
      <c r="K547" s="125">
        <v>0</v>
      </c>
      <c r="L547" s="127">
        <v>0</v>
      </c>
      <c r="M547" s="127">
        <v>0</v>
      </c>
      <c r="N547" s="127">
        <v>0</v>
      </c>
      <c r="O547" s="127">
        <v>0</v>
      </c>
      <c r="P547" s="127">
        <v>0</v>
      </c>
      <c r="Q547" s="128">
        <v>0</v>
      </c>
      <c r="R547" s="134"/>
      <c r="S547" s="120"/>
      <c r="T547" s="120"/>
      <c r="U547" s="146"/>
      <c r="V547" s="120"/>
      <c r="W547" s="146"/>
      <c r="X547" s="123"/>
    </row>
    <row r="548" spans="1:24" s="116" customFormat="1" ht="18">
      <c r="A548" s="213"/>
      <c r="B548" s="123"/>
      <c r="C548" s="123"/>
      <c r="D548" s="123"/>
      <c r="E548" s="135" t="s">
        <v>16581</v>
      </c>
      <c r="F548" s="125">
        <f>1000*F547/$E546</f>
        <v>0</v>
      </c>
      <c r="G548" s="125">
        <f t="shared" ref="G548:K548" si="351">1000*G547/$E546</f>
        <v>0</v>
      </c>
      <c r="H548" s="125">
        <f t="shared" si="351"/>
        <v>0</v>
      </c>
      <c r="I548" s="125">
        <f t="shared" si="351"/>
        <v>0</v>
      </c>
      <c r="J548" s="125">
        <f t="shared" si="351"/>
        <v>0</v>
      </c>
      <c r="K548" s="125">
        <f t="shared" si="351"/>
        <v>0</v>
      </c>
      <c r="L548" s="127">
        <f>1000*L547/$E546</f>
        <v>0</v>
      </c>
      <c r="M548" s="127">
        <f t="shared" ref="M548:Q548" si="352">1000*M547/$E546</f>
        <v>0</v>
      </c>
      <c r="N548" s="127">
        <f t="shared" si="352"/>
        <v>0</v>
      </c>
      <c r="O548" s="127">
        <f t="shared" si="352"/>
        <v>0</v>
      </c>
      <c r="P548" s="127">
        <f t="shared" si="352"/>
        <v>0</v>
      </c>
      <c r="Q548" s="127">
        <f t="shared" si="352"/>
        <v>0</v>
      </c>
      <c r="R548" s="134"/>
      <c r="S548" s="120"/>
      <c r="T548" s="120"/>
      <c r="U548" s="146"/>
      <c r="V548" s="120"/>
      <c r="W548" s="146"/>
      <c r="X548" s="123"/>
    </row>
    <row r="549" spans="1:24" s="116" customFormat="1" ht="18">
      <c r="A549" s="213"/>
      <c r="B549" s="123" t="s">
        <v>16506</v>
      </c>
      <c r="C549" s="123">
        <v>130.6</v>
      </c>
      <c r="D549" s="123">
        <v>5</v>
      </c>
      <c r="E549" s="124">
        <f>(D549*C549)</f>
        <v>653</v>
      </c>
      <c r="F549" s="125"/>
      <c r="G549" s="125"/>
      <c r="H549" s="125"/>
      <c r="I549" s="125"/>
      <c r="J549" s="125"/>
      <c r="K549" s="125"/>
      <c r="L549" s="125"/>
      <c r="M549" s="125"/>
      <c r="N549" s="125"/>
      <c r="O549" s="125"/>
      <c r="P549" s="125"/>
      <c r="Q549" s="123"/>
      <c r="R549" s="120">
        <v>6</v>
      </c>
      <c r="S549" s="120">
        <v>0</v>
      </c>
      <c r="T549" s="126">
        <f>S549/R549</f>
        <v>0</v>
      </c>
      <c r="U549" s="146">
        <f>AVERAGE(F551:K551)</f>
        <v>0</v>
      </c>
      <c r="V549" s="125">
        <f>STDEV(F551:K551)</f>
        <v>0</v>
      </c>
      <c r="W549" s="146">
        <f>MEDIAN(F551:K551)</f>
        <v>0</v>
      </c>
      <c r="X549" s="123"/>
    </row>
    <row r="550" spans="1:24" s="116" customFormat="1" ht="18">
      <c r="A550" s="213"/>
      <c r="B550" s="123"/>
      <c r="C550" s="123"/>
      <c r="D550" s="123"/>
      <c r="E550" s="131" t="s">
        <v>16580</v>
      </c>
      <c r="F550" s="125">
        <v>0</v>
      </c>
      <c r="G550" s="125">
        <v>0</v>
      </c>
      <c r="H550" s="125">
        <v>0</v>
      </c>
      <c r="I550" s="125">
        <v>0</v>
      </c>
      <c r="J550" s="125">
        <v>0</v>
      </c>
      <c r="K550" s="125">
        <v>0</v>
      </c>
      <c r="L550" s="127">
        <v>0</v>
      </c>
      <c r="M550" s="127">
        <v>0</v>
      </c>
      <c r="N550" s="127">
        <v>0</v>
      </c>
      <c r="O550" s="127">
        <v>0</v>
      </c>
      <c r="P550" s="127">
        <v>0</v>
      </c>
      <c r="Q550" s="128">
        <v>0</v>
      </c>
      <c r="R550" s="134"/>
      <c r="S550" s="120"/>
      <c r="T550" s="120"/>
      <c r="U550" s="146"/>
      <c r="V550" s="120"/>
      <c r="W550" s="146"/>
      <c r="X550" s="123"/>
    </row>
    <row r="551" spans="1:24" s="116" customFormat="1" ht="18">
      <c r="A551" s="213"/>
      <c r="B551" s="123"/>
      <c r="C551" s="123"/>
      <c r="D551" s="123"/>
      <c r="E551" s="135" t="s">
        <v>16581</v>
      </c>
      <c r="F551" s="125">
        <f>1000*F550/$E549</f>
        <v>0</v>
      </c>
      <c r="G551" s="125">
        <f t="shared" ref="G551:K551" si="353">1000*G550/$E549</f>
        <v>0</v>
      </c>
      <c r="H551" s="125">
        <f t="shared" si="353"/>
        <v>0</v>
      </c>
      <c r="I551" s="125">
        <f t="shared" si="353"/>
        <v>0</v>
      </c>
      <c r="J551" s="125">
        <f t="shared" si="353"/>
        <v>0</v>
      </c>
      <c r="K551" s="125">
        <f t="shared" si="353"/>
        <v>0</v>
      </c>
      <c r="L551" s="127">
        <f>1000*L550/$E549</f>
        <v>0</v>
      </c>
      <c r="M551" s="127">
        <f t="shared" ref="M551:Q551" si="354">1000*M550/$E549</f>
        <v>0</v>
      </c>
      <c r="N551" s="127">
        <f t="shared" si="354"/>
        <v>0</v>
      </c>
      <c r="O551" s="127">
        <f t="shared" si="354"/>
        <v>0</v>
      </c>
      <c r="P551" s="127">
        <f t="shared" si="354"/>
        <v>0</v>
      </c>
      <c r="Q551" s="127">
        <f t="shared" si="354"/>
        <v>0</v>
      </c>
      <c r="R551" s="134"/>
      <c r="S551" s="120"/>
      <c r="T551" s="120"/>
      <c r="U551" s="146"/>
      <c r="V551" s="120"/>
      <c r="W551" s="146"/>
      <c r="X551" s="123"/>
    </row>
    <row r="552" spans="1:24" s="116" customFormat="1" ht="18">
      <c r="A552" s="213"/>
      <c r="B552" s="123" t="s">
        <v>16507</v>
      </c>
      <c r="C552" s="123">
        <v>411.25</v>
      </c>
      <c r="D552" s="123">
        <v>5</v>
      </c>
      <c r="E552" s="124">
        <f>(D552*C552)</f>
        <v>2056.25</v>
      </c>
      <c r="F552" s="125"/>
      <c r="G552" s="125"/>
      <c r="H552" s="125"/>
      <c r="I552" s="125"/>
      <c r="J552" s="125"/>
      <c r="K552" s="125"/>
      <c r="L552" s="125"/>
      <c r="M552" s="125"/>
      <c r="N552" s="125"/>
      <c r="O552" s="125"/>
      <c r="P552" s="125"/>
      <c r="Q552" s="123"/>
      <c r="R552" s="120">
        <v>6</v>
      </c>
      <c r="S552" s="120">
        <v>0</v>
      </c>
      <c r="T552" s="126">
        <f>S552/R552</f>
        <v>0</v>
      </c>
      <c r="U552" s="146">
        <f>AVERAGE(F554:K554)</f>
        <v>0</v>
      </c>
      <c r="V552" s="125">
        <f>STDEV(F554:K554)</f>
        <v>0</v>
      </c>
      <c r="W552" s="146">
        <f>MEDIAN(F554:K554)</f>
        <v>0</v>
      </c>
      <c r="X552" s="123"/>
    </row>
    <row r="553" spans="1:24" s="116" customFormat="1" ht="18">
      <c r="A553" s="213"/>
      <c r="B553" s="123"/>
      <c r="C553" s="123"/>
      <c r="D553" s="123"/>
      <c r="E553" s="131" t="s">
        <v>16580</v>
      </c>
      <c r="F553" s="125">
        <v>0</v>
      </c>
      <c r="G553" s="125">
        <v>0</v>
      </c>
      <c r="H553" s="125">
        <v>0</v>
      </c>
      <c r="I553" s="125">
        <v>0</v>
      </c>
      <c r="J553" s="125">
        <v>0</v>
      </c>
      <c r="K553" s="125">
        <v>0</v>
      </c>
      <c r="L553" s="127">
        <v>0</v>
      </c>
      <c r="M553" s="127">
        <v>0</v>
      </c>
      <c r="N553" s="127">
        <v>0</v>
      </c>
      <c r="O553" s="127">
        <v>0</v>
      </c>
      <c r="P553" s="127">
        <v>0</v>
      </c>
      <c r="Q553" s="128">
        <v>0</v>
      </c>
      <c r="R553" s="134"/>
      <c r="S553" s="120"/>
      <c r="T553" s="120"/>
      <c r="U553" s="146"/>
      <c r="V553" s="120"/>
      <c r="W553" s="146"/>
      <c r="X553" s="123"/>
    </row>
    <row r="554" spans="1:24" s="116" customFormat="1" ht="18">
      <c r="A554" s="213"/>
      <c r="B554" s="123"/>
      <c r="C554" s="123"/>
      <c r="D554" s="123"/>
      <c r="E554" s="135" t="s">
        <v>16581</v>
      </c>
      <c r="F554" s="125">
        <f>1000*F553/$E552</f>
        <v>0</v>
      </c>
      <c r="G554" s="125">
        <f t="shared" ref="G554:K554" si="355">1000*G553/$E552</f>
        <v>0</v>
      </c>
      <c r="H554" s="125">
        <f t="shared" si="355"/>
        <v>0</v>
      </c>
      <c r="I554" s="125">
        <f t="shared" si="355"/>
        <v>0</v>
      </c>
      <c r="J554" s="125">
        <f t="shared" si="355"/>
        <v>0</v>
      </c>
      <c r="K554" s="125">
        <f t="shared" si="355"/>
        <v>0</v>
      </c>
      <c r="L554" s="127">
        <f>1000*L553/$E552</f>
        <v>0</v>
      </c>
      <c r="M554" s="127">
        <f t="shared" ref="M554:Q554" si="356">1000*M553/$E552</f>
        <v>0</v>
      </c>
      <c r="N554" s="127">
        <f t="shared" si="356"/>
        <v>0</v>
      </c>
      <c r="O554" s="127">
        <f t="shared" si="356"/>
        <v>0</v>
      </c>
      <c r="P554" s="127">
        <f t="shared" si="356"/>
        <v>0</v>
      </c>
      <c r="Q554" s="127">
        <f t="shared" si="356"/>
        <v>0</v>
      </c>
      <c r="R554" s="134"/>
      <c r="S554" s="120"/>
      <c r="T554" s="120"/>
      <c r="U554" s="146"/>
      <c r="V554" s="120"/>
      <c r="W554" s="146"/>
      <c r="X554" s="123"/>
    </row>
    <row r="555" spans="1:24" s="116" customFormat="1" ht="18">
      <c r="A555" s="213"/>
      <c r="B555" s="123" t="s">
        <v>16508</v>
      </c>
      <c r="C555" s="123">
        <v>180.85</v>
      </c>
      <c r="D555" s="123">
        <v>5</v>
      </c>
      <c r="E555" s="124">
        <f>(D555*C555)</f>
        <v>904.25</v>
      </c>
      <c r="F555" s="125"/>
      <c r="G555" s="125"/>
      <c r="H555" s="125"/>
      <c r="I555" s="125"/>
      <c r="J555" s="125"/>
      <c r="K555" s="125"/>
      <c r="L555" s="125"/>
      <c r="M555" s="125"/>
      <c r="N555" s="125"/>
      <c r="O555" s="125"/>
      <c r="P555" s="125"/>
      <c r="Q555" s="123"/>
      <c r="R555" s="120">
        <v>6</v>
      </c>
      <c r="S555" s="120">
        <v>0</v>
      </c>
      <c r="T555" s="126">
        <f>S555/R555</f>
        <v>0</v>
      </c>
      <c r="U555" s="146">
        <f>AVERAGE(F557:K557)</f>
        <v>0</v>
      </c>
      <c r="V555" s="125">
        <f>STDEV(F557:K557)</f>
        <v>0</v>
      </c>
      <c r="W555" s="146">
        <f>MEDIAN(F557:K557)</f>
        <v>0</v>
      </c>
      <c r="X555" s="123"/>
    </row>
    <row r="556" spans="1:24" s="116" customFormat="1" ht="18">
      <c r="A556" s="213"/>
      <c r="B556" s="123"/>
      <c r="C556" s="123"/>
      <c r="D556" s="123"/>
      <c r="E556" s="131" t="s">
        <v>16580</v>
      </c>
      <c r="F556" s="125">
        <v>0</v>
      </c>
      <c r="G556" s="125">
        <v>0</v>
      </c>
      <c r="H556" s="125">
        <v>0</v>
      </c>
      <c r="I556" s="125">
        <v>0</v>
      </c>
      <c r="J556" s="125">
        <v>0</v>
      </c>
      <c r="K556" s="125">
        <v>0</v>
      </c>
      <c r="L556" s="127">
        <v>0</v>
      </c>
      <c r="M556" s="127">
        <v>0</v>
      </c>
      <c r="N556" s="127">
        <v>0</v>
      </c>
      <c r="O556" s="127">
        <v>0</v>
      </c>
      <c r="P556" s="127">
        <v>0</v>
      </c>
      <c r="Q556" s="128">
        <v>0</v>
      </c>
      <c r="R556" s="134"/>
      <c r="S556" s="120"/>
      <c r="T556" s="120"/>
      <c r="U556" s="146"/>
      <c r="V556" s="120"/>
      <c r="W556" s="146"/>
      <c r="X556" s="123"/>
    </row>
    <row r="557" spans="1:24" s="116" customFormat="1" ht="18">
      <c r="A557" s="213"/>
      <c r="B557" s="123"/>
      <c r="C557" s="123"/>
      <c r="D557" s="123"/>
      <c r="E557" s="135" t="s">
        <v>16581</v>
      </c>
      <c r="F557" s="125">
        <f>1000*F556/$E555</f>
        <v>0</v>
      </c>
      <c r="G557" s="125">
        <f t="shared" ref="G557:K557" si="357">1000*G556/$E555</f>
        <v>0</v>
      </c>
      <c r="H557" s="125">
        <f t="shared" si="357"/>
        <v>0</v>
      </c>
      <c r="I557" s="125">
        <f t="shared" si="357"/>
        <v>0</v>
      </c>
      <c r="J557" s="125">
        <f t="shared" si="357"/>
        <v>0</v>
      </c>
      <c r="K557" s="125">
        <f t="shared" si="357"/>
        <v>0</v>
      </c>
      <c r="L557" s="127">
        <f>1000*L556/$E555</f>
        <v>0</v>
      </c>
      <c r="M557" s="127">
        <f t="shared" ref="M557:Q557" si="358">1000*M556/$E555</f>
        <v>0</v>
      </c>
      <c r="N557" s="127">
        <f t="shared" si="358"/>
        <v>0</v>
      </c>
      <c r="O557" s="127">
        <f t="shared" si="358"/>
        <v>0</v>
      </c>
      <c r="P557" s="127">
        <f t="shared" si="358"/>
        <v>0</v>
      </c>
      <c r="Q557" s="127">
        <f t="shared" si="358"/>
        <v>0</v>
      </c>
      <c r="R557" s="134"/>
      <c r="S557" s="120"/>
      <c r="T557" s="120"/>
      <c r="U557" s="146"/>
      <c r="V557" s="120"/>
      <c r="W557" s="146"/>
      <c r="X557" s="123"/>
    </row>
    <row r="558" spans="1:24" s="116" customFormat="1" ht="18">
      <c r="A558" s="213"/>
      <c r="B558" s="123" t="s">
        <v>16585</v>
      </c>
      <c r="C558" s="123">
        <v>572.5</v>
      </c>
      <c r="D558" s="123">
        <v>5</v>
      </c>
      <c r="E558" s="124">
        <f>(D558*C558)</f>
        <v>2862.5</v>
      </c>
      <c r="F558" s="125"/>
      <c r="G558" s="125"/>
      <c r="H558" s="125"/>
      <c r="I558" s="125"/>
      <c r="J558" s="125"/>
      <c r="K558" s="125"/>
      <c r="L558" s="125"/>
      <c r="M558" s="125"/>
      <c r="N558" s="125"/>
      <c r="O558" s="125"/>
      <c r="P558" s="125"/>
      <c r="Q558" s="123"/>
      <c r="R558" s="120">
        <v>6</v>
      </c>
      <c r="S558" s="120">
        <v>0</v>
      </c>
      <c r="T558" s="126">
        <f>S558/R558</f>
        <v>0</v>
      </c>
      <c r="U558" s="146">
        <f>AVERAGE(F560:K560)</f>
        <v>0</v>
      </c>
      <c r="V558" s="125">
        <f>STDEV(F560:K560)</f>
        <v>0</v>
      </c>
      <c r="W558" s="146">
        <f>MEDIAN(F560:K560)</f>
        <v>0</v>
      </c>
      <c r="X558" s="123"/>
    </row>
    <row r="559" spans="1:24" s="116" customFormat="1" ht="18">
      <c r="A559" s="213"/>
      <c r="B559" s="123"/>
      <c r="C559" s="123"/>
      <c r="D559" s="123"/>
      <c r="E559" s="131" t="s">
        <v>16580</v>
      </c>
      <c r="F559" s="125">
        <v>0</v>
      </c>
      <c r="G559" s="125">
        <v>0</v>
      </c>
      <c r="H559" s="125">
        <v>0</v>
      </c>
      <c r="I559" s="125">
        <v>0</v>
      </c>
      <c r="J559" s="125">
        <v>0</v>
      </c>
      <c r="K559" s="125">
        <v>0</v>
      </c>
      <c r="L559" s="127">
        <v>0</v>
      </c>
      <c r="M559" s="127">
        <v>0</v>
      </c>
      <c r="N559" s="127">
        <v>0</v>
      </c>
      <c r="O559" s="127">
        <v>0</v>
      </c>
      <c r="P559" s="127">
        <v>0</v>
      </c>
      <c r="Q559" s="128">
        <v>0</v>
      </c>
      <c r="R559" s="134"/>
      <c r="S559" s="120"/>
      <c r="T559" s="120"/>
      <c r="U559" s="146"/>
      <c r="V559" s="120"/>
      <c r="W559" s="146"/>
      <c r="X559" s="123"/>
    </row>
    <row r="560" spans="1:24" s="116" customFormat="1" ht="18">
      <c r="A560" s="213"/>
      <c r="B560" s="123"/>
      <c r="C560" s="123"/>
      <c r="D560" s="123"/>
      <c r="E560" s="135" t="s">
        <v>16581</v>
      </c>
      <c r="F560" s="125">
        <f>1000*F559/$E558</f>
        <v>0</v>
      </c>
      <c r="G560" s="125">
        <f t="shared" ref="G560:K560" si="359">1000*G559/$E558</f>
        <v>0</v>
      </c>
      <c r="H560" s="125">
        <f t="shared" si="359"/>
        <v>0</v>
      </c>
      <c r="I560" s="125">
        <f t="shared" si="359"/>
        <v>0</v>
      </c>
      <c r="J560" s="125">
        <f t="shared" si="359"/>
        <v>0</v>
      </c>
      <c r="K560" s="125">
        <f t="shared" si="359"/>
        <v>0</v>
      </c>
      <c r="L560" s="127">
        <f>1000*L559/$E558</f>
        <v>0</v>
      </c>
      <c r="M560" s="127">
        <f t="shared" ref="M560:Q560" si="360">1000*M559/$E558</f>
        <v>0</v>
      </c>
      <c r="N560" s="127">
        <f t="shared" si="360"/>
        <v>0</v>
      </c>
      <c r="O560" s="127">
        <f t="shared" si="360"/>
        <v>0</v>
      </c>
      <c r="P560" s="127">
        <f t="shared" si="360"/>
        <v>0</v>
      </c>
      <c r="Q560" s="127">
        <f t="shared" si="360"/>
        <v>0</v>
      </c>
      <c r="R560" s="134"/>
      <c r="S560" s="120"/>
      <c r="T560" s="120"/>
      <c r="U560" s="146"/>
      <c r="V560" s="120"/>
      <c r="W560" s="146"/>
      <c r="X560" s="123"/>
    </row>
    <row r="561" spans="1:24" s="116" customFormat="1" ht="18">
      <c r="A561" s="213"/>
      <c r="B561" s="123" t="s">
        <v>16586</v>
      </c>
      <c r="C561" s="123">
        <v>476.4</v>
      </c>
      <c r="D561" s="123">
        <v>5</v>
      </c>
      <c r="E561" s="124">
        <f>(D561*C561)</f>
        <v>2382</v>
      </c>
      <c r="F561" s="125"/>
      <c r="G561" s="125"/>
      <c r="H561" s="125"/>
      <c r="I561" s="125"/>
      <c r="J561" s="125"/>
      <c r="K561" s="125"/>
      <c r="L561" s="125"/>
      <c r="M561" s="125"/>
      <c r="N561" s="125"/>
      <c r="O561" s="125"/>
      <c r="P561" s="125"/>
      <c r="Q561" s="123"/>
      <c r="R561" s="120">
        <v>6</v>
      </c>
      <c r="S561" s="120">
        <v>0</v>
      </c>
      <c r="T561" s="126">
        <f>S561/R561</f>
        <v>0</v>
      </c>
      <c r="U561" s="146">
        <f>AVERAGE(F563:K563)</f>
        <v>0</v>
      </c>
      <c r="V561" s="125">
        <f>STDEV(F563:K563)</f>
        <v>0</v>
      </c>
      <c r="W561" s="146">
        <f>MEDIAN(F563:K563)</f>
        <v>0</v>
      </c>
      <c r="X561" s="123"/>
    </row>
    <row r="562" spans="1:24" s="116" customFormat="1" ht="18">
      <c r="A562" s="213"/>
      <c r="B562" s="123"/>
      <c r="C562" s="123"/>
      <c r="D562" s="123"/>
      <c r="E562" s="131" t="s">
        <v>16580</v>
      </c>
      <c r="F562" s="125">
        <v>0</v>
      </c>
      <c r="G562" s="125">
        <v>0</v>
      </c>
      <c r="H562" s="125">
        <v>0</v>
      </c>
      <c r="I562" s="125">
        <v>0</v>
      </c>
      <c r="J562" s="125">
        <v>0</v>
      </c>
      <c r="K562" s="125">
        <v>0</v>
      </c>
      <c r="L562" s="127">
        <v>0</v>
      </c>
      <c r="M562" s="127">
        <v>0</v>
      </c>
      <c r="N562" s="127">
        <v>0</v>
      </c>
      <c r="O562" s="127">
        <v>0</v>
      </c>
      <c r="P562" s="127">
        <v>0</v>
      </c>
      <c r="Q562" s="128">
        <v>0</v>
      </c>
      <c r="R562" s="134"/>
      <c r="S562" s="120"/>
      <c r="T562" s="120"/>
      <c r="U562" s="146"/>
      <c r="V562" s="120"/>
      <c r="W562" s="146"/>
      <c r="X562" s="123"/>
    </row>
    <row r="563" spans="1:24" s="116" customFormat="1" ht="18">
      <c r="A563" s="214"/>
      <c r="B563" s="123"/>
      <c r="C563" s="123"/>
      <c r="D563" s="123"/>
      <c r="E563" s="135" t="s">
        <v>16581</v>
      </c>
      <c r="F563" s="125">
        <f>1000*F562/$E561</f>
        <v>0</v>
      </c>
      <c r="G563" s="125">
        <f t="shared" ref="G563:K563" si="361">1000*G562/$E561</f>
        <v>0</v>
      </c>
      <c r="H563" s="125">
        <f t="shared" si="361"/>
        <v>0</v>
      </c>
      <c r="I563" s="125">
        <f t="shared" si="361"/>
        <v>0</v>
      </c>
      <c r="J563" s="125">
        <f t="shared" si="361"/>
        <v>0</v>
      </c>
      <c r="K563" s="125">
        <f t="shared" si="361"/>
        <v>0</v>
      </c>
      <c r="L563" s="127">
        <f>1000*L562/$E561</f>
        <v>0</v>
      </c>
      <c r="M563" s="127">
        <f t="shared" ref="M563:Q563" si="362">1000*M562/$E561</f>
        <v>0</v>
      </c>
      <c r="N563" s="127">
        <f t="shared" si="362"/>
        <v>0</v>
      </c>
      <c r="O563" s="127">
        <f t="shared" si="362"/>
        <v>0</v>
      </c>
      <c r="P563" s="127">
        <f t="shared" si="362"/>
        <v>0</v>
      </c>
      <c r="Q563" s="127">
        <f t="shared" si="362"/>
        <v>0</v>
      </c>
      <c r="R563" s="134"/>
      <c r="S563" s="120"/>
      <c r="T563" s="120"/>
      <c r="U563" s="146"/>
      <c r="V563" s="120"/>
      <c r="W563" s="146"/>
      <c r="X563" s="123"/>
    </row>
    <row r="564" spans="1:24" s="217" customFormat="1" ht="18">
      <c r="A564" s="215"/>
      <c r="B564" s="216"/>
      <c r="C564" s="216"/>
      <c r="D564" s="216"/>
      <c r="E564" s="216"/>
      <c r="F564" s="216"/>
      <c r="G564" s="216"/>
      <c r="H564" s="216"/>
      <c r="I564" s="216"/>
      <c r="J564" s="216"/>
      <c r="K564" s="216"/>
      <c r="L564" s="216"/>
      <c r="M564" s="216"/>
      <c r="N564" s="216"/>
      <c r="O564" s="216"/>
      <c r="P564" s="216"/>
      <c r="Q564" s="216"/>
      <c r="R564" s="216"/>
      <c r="S564" s="216"/>
      <c r="T564" s="216"/>
      <c r="U564" s="216"/>
      <c r="V564" s="216"/>
      <c r="W564" s="216"/>
      <c r="X564" s="216"/>
    </row>
    <row r="565" spans="1:24" s="116" customFormat="1" ht="61.5" customHeight="1">
      <c r="A565" s="212" t="s">
        <v>16479</v>
      </c>
      <c r="B565" s="123" t="s">
        <v>16511</v>
      </c>
      <c r="C565" s="123">
        <v>212.9</v>
      </c>
      <c r="D565" s="123">
        <v>5</v>
      </c>
      <c r="E565" s="124">
        <f>(D565*C565)</f>
        <v>1064.5</v>
      </c>
      <c r="F565" s="125"/>
      <c r="G565" s="125"/>
      <c r="H565" s="125"/>
      <c r="I565" s="125"/>
      <c r="J565" s="125"/>
      <c r="K565" s="125"/>
      <c r="L565" s="125"/>
      <c r="M565" s="125"/>
      <c r="N565" s="125"/>
      <c r="O565" s="125"/>
      <c r="P565" s="125"/>
      <c r="Q565" s="123"/>
      <c r="R565" s="120">
        <v>6</v>
      </c>
      <c r="S565" s="120">
        <v>0</v>
      </c>
      <c r="T565" s="126">
        <f>S565/R565</f>
        <v>0</v>
      </c>
      <c r="U565" s="146">
        <f>AVERAGE(F567:K567)</f>
        <v>0</v>
      </c>
      <c r="V565" s="125">
        <f>STDEV(F567:K567)</f>
        <v>0</v>
      </c>
      <c r="W565" s="146">
        <f>MEDIAN(F567:K567)</f>
        <v>0</v>
      </c>
      <c r="X565" s="123"/>
    </row>
    <row r="566" spans="1:24" s="116" customFormat="1" ht="18">
      <c r="A566" s="213"/>
      <c r="B566" s="123"/>
      <c r="C566" s="123"/>
      <c r="D566" s="123"/>
      <c r="E566" s="131" t="s">
        <v>16580</v>
      </c>
      <c r="F566" s="125">
        <v>0</v>
      </c>
      <c r="G566" s="125">
        <v>0</v>
      </c>
      <c r="H566" s="125">
        <v>0</v>
      </c>
      <c r="I566" s="125">
        <v>0</v>
      </c>
      <c r="J566" s="125">
        <v>0</v>
      </c>
      <c r="K566" s="125">
        <v>0</v>
      </c>
      <c r="L566" s="127">
        <v>0</v>
      </c>
      <c r="M566" s="127">
        <v>0</v>
      </c>
      <c r="N566" s="127">
        <v>0</v>
      </c>
      <c r="O566" s="127">
        <v>0</v>
      </c>
      <c r="P566" s="127">
        <v>0</v>
      </c>
      <c r="Q566" s="128">
        <v>0</v>
      </c>
      <c r="R566" s="134"/>
      <c r="S566" s="120"/>
      <c r="T566" s="120"/>
      <c r="U566" s="146"/>
      <c r="V566" s="120"/>
      <c r="W566" s="146"/>
      <c r="X566" s="123"/>
    </row>
    <row r="567" spans="1:24" s="116" customFormat="1" ht="18">
      <c r="A567" s="213"/>
      <c r="B567" s="123"/>
      <c r="C567" s="123"/>
      <c r="D567" s="123"/>
      <c r="E567" s="135" t="s">
        <v>16581</v>
      </c>
      <c r="F567" s="125">
        <f>1000*F566/$E565</f>
        <v>0</v>
      </c>
      <c r="G567" s="125">
        <f t="shared" ref="G567:K567" si="363">1000*G566/$E565</f>
        <v>0</v>
      </c>
      <c r="H567" s="125">
        <f t="shared" si="363"/>
        <v>0</v>
      </c>
      <c r="I567" s="125">
        <f t="shared" si="363"/>
        <v>0</v>
      </c>
      <c r="J567" s="125">
        <f t="shared" si="363"/>
        <v>0</v>
      </c>
      <c r="K567" s="125">
        <f t="shared" si="363"/>
        <v>0</v>
      </c>
      <c r="L567" s="127">
        <f>1000*L566/$E565</f>
        <v>0</v>
      </c>
      <c r="M567" s="127">
        <f t="shared" ref="M567:Q567" si="364">1000*M566/$E565</f>
        <v>0</v>
      </c>
      <c r="N567" s="127">
        <f t="shared" si="364"/>
        <v>0</v>
      </c>
      <c r="O567" s="127">
        <f t="shared" si="364"/>
        <v>0</v>
      </c>
      <c r="P567" s="127">
        <f t="shared" si="364"/>
        <v>0</v>
      </c>
      <c r="Q567" s="127">
        <f t="shared" si="364"/>
        <v>0</v>
      </c>
      <c r="R567" s="134"/>
      <c r="S567" s="120"/>
      <c r="T567" s="120"/>
      <c r="U567" s="146"/>
      <c r="V567" s="120"/>
      <c r="W567" s="146"/>
      <c r="X567" s="123"/>
    </row>
    <row r="568" spans="1:24" s="116" customFormat="1" ht="18">
      <c r="A568" s="213"/>
      <c r="B568" s="123" t="s">
        <v>16512</v>
      </c>
      <c r="C568" s="123">
        <v>280.10000000000002</v>
      </c>
      <c r="D568" s="123">
        <v>5</v>
      </c>
      <c r="E568" s="124">
        <f>(D568*C568)</f>
        <v>1400.5</v>
      </c>
      <c r="F568" s="125"/>
      <c r="G568" s="125"/>
      <c r="H568" s="125"/>
      <c r="I568" s="125"/>
      <c r="J568" s="125"/>
      <c r="K568" s="125"/>
      <c r="L568" s="125"/>
      <c r="M568" s="125"/>
      <c r="N568" s="125"/>
      <c r="O568" s="125"/>
      <c r="P568" s="125"/>
      <c r="Q568" s="123"/>
      <c r="R568" s="120">
        <v>6</v>
      </c>
      <c r="S568" s="120">
        <v>0</v>
      </c>
      <c r="T568" s="126">
        <f>S568/R568</f>
        <v>0</v>
      </c>
      <c r="U568" s="146">
        <f>AVERAGE(F570:K570)</f>
        <v>0</v>
      </c>
      <c r="V568" s="125">
        <f>STDEV(F570:K570)</f>
        <v>0</v>
      </c>
      <c r="W568" s="146">
        <f>MEDIAN(F570:K570)</f>
        <v>0</v>
      </c>
      <c r="X568" s="123"/>
    </row>
    <row r="569" spans="1:24" s="116" customFormat="1" ht="18">
      <c r="A569" s="213"/>
      <c r="B569" s="123"/>
      <c r="C569" s="123"/>
      <c r="D569" s="123"/>
      <c r="E569" s="131" t="s">
        <v>16580</v>
      </c>
      <c r="F569" s="125">
        <v>0</v>
      </c>
      <c r="G569" s="125">
        <v>0</v>
      </c>
      <c r="H569" s="125">
        <v>0</v>
      </c>
      <c r="I569" s="125">
        <v>0</v>
      </c>
      <c r="J569" s="125">
        <v>0</v>
      </c>
      <c r="K569" s="125">
        <v>0</v>
      </c>
      <c r="L569" s="127">
        <v>0</v>
      </c>
      <c r="M569" s="127">
        <v>0</v>
      </c>
      <c r="N569" s="127">
        <v>0</v>
      </c>
      <c r="O569" s="127">
        <v>0</v>
      </c>
      <c r="P569" s="127">
        <v>0</v>
      </c>
      <c r="Q569" s="128">
        <v>0</v>
      </c>
      <c r="R569" s="134"/>
      <c r="S569" s="120"/>
      <c r="T569" s="120"/>
      <c r="U569" s="146"/>
      <c r="V569" s="120"/>
      <c r="W569" s="146"/>
      <c r="X569" s="123"/>
    </row>
    <row r="570" spans="1:24" s="116" customFormat="1" ht="18">
      <c r="A570" s="213"/>
      <c r="B570" s="123"/>
      <c r="C570" s="123"/>
      <c r="D570" s="123"/>
      <c r="E570" s="135" t="s">
        <v>16581</v>
      </c>
      <c r="F570" s="125">
        <f>1000*F569/$E568</f>
        <v>0</v>
      </c>
      <c r="G570" s="125">
        <f t="shared" ref="G570:K570" si="365">1000*G569/$E568</f>
        <v>0</v>
      </c>
      <c r="H570" s="125">
        <f t="shared" si="365"/>
        <v>0</v>
      </c>
      <c r="I570" s="125">
        <f t="shared" si="365"/>
        <v>0</v>
      </c>
      <c r="J570" s="125">
        <f t="shared" si="365"/>
        <v>0</v>
      </c>
      <c r="K570" s="125">
        <f t="shared" si="365"/>
        <v>0</v>
      </c>
      <c r="L570" s="127">
        <f>1000*L569/$E568</f>
        <v>0</v>
      </c>
      <c r="M570" s="127">
        <f t="shared" ref="M570:Q570" si="366">1000*M569/$E568</f>
        <v>0</v>
      </c>
      <c r="N570" s="127">
        <f t="shared" si="366"/>
        <v>0</v>
      </c>
      <c r="O570" s="127">
        <f t="shared" si="366"/>
        <v>0</v>
      </c>
      <c r="P570" s="127">
        <f t="shared" si="366"/>
        <v>0</v>
      </c>
      <c r="Q570" s="127">
        <f t="shared" si="366"/>
        <v>0</v>
      </c>
      <c r="R570" s="134"/>
      <c r="S570" s="120"/>
      <c r="T570" s="120"/>
      <c r="U570" s="146"/>
      <c r="V570" s="120"/>
      <c r="W570" s="146"/>
      <c r="X570" s="123"/>
    </row>
    <row r="571" spans="1:24" s="116" customFormat="1" ht="18">
      <c r="A571" s="213"/>
      <c r="B571" s="123" t="s">
        <v>16587</v>
      </c>
      <c r="C571" s="123">
        <v>55.95</v>
      </c>
      <c r="D571" s="123">
        <v>5</v>
      </c>
      <c r="E571" s="124">
        <f>(D571*C571)</f>
        <v>279.75</v>
      </c>
      <c r="F571" s="125"/>
      <c r="G571" s="125"/>
      <c r="H571" s="125"/>
      <c r="I571" s="125"/>
      <c r="J571" s="125"/>
      <c r="K571" s="125"/>
      <c r="L571" s="125"/>
      <c r="M571" s="125"/>
      <c r="N571" s="125"/>
      <c r="O571" s="125"/>
      <c r="P571" s="125"/>
      <c r="Q571" s="123"/>
      <c r="R571" s="120">
        <v>6</v>
      </c>
      <c r="S571" s="120">
        <v>0</v>
      </c>
      <c r="T571" s="126">
        <f>S571/R571</f>
        <v>0</v>
      </c>
      <c r="U571" s="146">
        <f>AVERAGE(F573:K573)</f>
        <v>0</v>
      </c>
      <c r="V571" s="125">
        <f>STDEV(F573:K573)</f>
        <v>0</v>
      </c>
      <c r="W571" s="146">
        <f>MEDIAN(F573:K573)</f>
        <v>0</v>
      </c>
      <c r="X571" s="123"/>
    </row>
    <row r="572" spans="1:24" s="116" customFormat="1" ht="18">
      <c r="A572" s="213"/>
      <c r="B572" s="123"/>
      <c r="C572" s="123"/>
      <c r="D572" s="123"/>
      <c r="E572" s="131" t="s">
        <v>16580</v>
      </c>
      <c r="F572" s="125">
        <v>0</v>
      </c>
      <c r="G572" s="125">
        <v>0</v>
      </c>
      <c r="H572" s="125">
        <v>0</v>
      </c>
      <c r="I572" s="125">
        <v>0</v>
      </c>
      <c r="J572" s="125">
        <v>0</v>
      </c>
      <c r="K572" s="125">
        <v>0</v>
      </c>
      <c r="L572" s="127">
        <v>0</v>
      </c>
      <c r="M572" s="127">
        <v>0</v>
      </c>
      <c r="N572" s="127">
        <v>0</v>
      </c>
      <c r="O572" s="127">
        <v>0</v>
      </c>
      <c r="P572" s="127">
        <v>0</v>
      </c>
      <c r="Q572" s="128">
        <v>0</v>
      </c>
      <c r="R572" s="134"/>
      <c r="S572" s="120"/>
      <c r="T572" s="120"/>
      <c r="U572" s="146"/>
      <c r="V572" s="120"/>
      <c r="W572" s="146"/>
      <c r="X572" s="123"/>
    </row>
    <row r="573" spans="1:24" s="116" customFormat="1" ht="18">
      <c r="A573" s="213"/>
      <c r="B573" s="123"/>
      <c r="C573" s="123"/>
      <c r="D573" s="123"/>
      <c r="E573" s="135" t="s">
        <v>16581</v>
      </c>
      <c r="F573" s="125">
        <f>1000*F572/$E571</f>
        <v>0</v>
      </c>
      <c r="G573" s="125">
        <f t="shared" ref="G573:K573" si="367">1000*G572/$E571</f>
        <v>0</v>
      </c>
      <c r="H573" s="125">
        <f t="shared" si="367"/>
        <v>0</v>
      </c>
      <c r="I573" s="125">
        <f t="shared" si="367"/>
        <v>0</v>
      </c>
      <c r="J573" s="125">
        <f t="shared" si="367"/>
        <v>0</v>
      </c>
      <c r="K573" s="125">
        <f t="shared" si="367"/>
        <v>0</v>
      </c>
      <c r="L573" s="127">
        <f>1000*L572/$E571</f>
        <v>0</v>
      </c>
      <c r="M573" s="127">
        <f t="shared" ref="M573:Q573" si="368">1000*M572/$E571</f>
        <v>0</v>
      </c>
      <c r="N573" s="127">
        <f t="shared" si="368"/>
        <v>0</v>
      </c>
      <c r="O573" s="127">
        <f t="shared" si="368"/>
        <v>0</v>
      </c>
      <c r="P573" s="127">
        <f t="shared" si="368"/>
        <v>0</v>
      </c>
      <c r="Q573" s="127">
        <f t="shared" si="368"/>
        <v>0</v>
      </c>
      <c r="R573" s="134"/>
      <c r="S573" s="120"/>
      <c r="T573" s="120"/>
      <c r="U573" s="146"/>
      <c r="V573" s="120"/>
      <c r="W573" s="146"/>
      <c r="X573" s="123"/>
    </row>
    <row r="574" spans="1:24" s="116" customFormat="1" ht="18">
      <c r="A574" s="213"/>
      <c r="B574" s="123" t="s">
        <v>16589</v>
      </c>
      <c r="C574" s="123">
        <v>82.9</v>
      </c>
      <c r="D574" s="123">
        <v>5</v>
      </c>
      <c r="E574" s="124">
        <f>(D574*C574)</f>
        <v>414.5</v>
      </c>
      <c r="F574" s="125"/>
      <c r="G574" s="125"/>
      <c r="H574" s="125"/>
      <c r="I574" s="125"/>
      <c r="J574" s="125"/>
      <c r="K574" s="125"/>
      <c r="L574" s="125"/>
      <c r="M574" s="125"/>
      <c r="N574" s="125"/>
      <c r="O574" s="125"/>
      <c r="P574" s="125"/>
      <c r="Q574" s="123"/>
      <c r="R574" s="120">
        <v>6</v>
      </c>
      <c r="S574" s="120">
        <v>0</v>
      </c>
      <c r="T574" s="126">
        <f>S574/R574</f>
        <v>0</v>
      </c>
      <c r="U574" s="146">
        <f>AVERAGE(F576:K576)</f>
        <v>0</v>
      </c>
      <c r="V574" s="125">
        <f>STDEV(F576:K576)</f>
        <v>0</v>
      </c>
      <c r="W574" s="146">
        <f>MEDIAN(F576:K576)</f>
        <v>0</v>
      </c>
      <c r="X574" s="123"/>
    </row>
    <row r="575" spans="1:24" s="116" customFormat="1" ht="18">
      <c r="A575" s="213"/>
      <c r="B575" s="123"/>
      <c r="C575" s="123"/>
      <c r="D575" s="123"/>
      <c r="E575" s="131" t="s">
        <v>16580</v>
      </c>
      <c r="F575" s="125">
        <v>0</v>
      </c>
      <c r="G575" s="125">
        <v>0</v>
      </c>
      <c r="H575" s="125">
        <v>0</v>
      </c>
      <c r="I575" s="125">
        <v>0</v>
      </c>
      <c r="J575" s="125">
        <v>0</v>
      </c>
      <c r="K575" s="125">
        <v>0</v>
      </c>
      <c r="L575" s="127">
        <v>0</v>
      </c>
      <c r="M575" s="127">
        <v>0</v>
      </c>
      <c r="N575" s="127">
        <v>0</v>
      </c>
      <c r="O575" s="127">
        <v>0</v>
      </c>
      <c r="P575" s="127">
        <v>0</v>
      </c>
      <c r="Q575" s="128">
        <v>0</v>
      </c>
      <c r="R575" s="134"/>
      <c r="S575" s="120"/>
      <c r="T575" s="120"/>
      <c r="U575" s="146"/>
      <c r="V575" s="120"/>
      <c r="W575" s="146"/>
      <c r="X575" s="123"/>
    </row>
    <row r="576" spans="1:24" s="116" customFormat="1" ht="18">
      <c r="A576" s="213"/>
      <c r="B576" s="123"/>
      <c r="C576" s="123"/>
      <c r="D576" s="123"/>
      <c r="E576" s="135" t="s">
        <v>16581</v>
      </c>
      <c r="F576" s="125">
        <f>1000*F575/$E574</f>
        <v>0</v>
      </c>
      <c r="G576" s="125">
        <f t="shared" ref="G576:K576" si="369">1000*G575/$E574</f>
        <v>0</v>
      </c>
      <c r="H576" s="125">
        <f t="shared" si="369"/>
        <v>0</v>
      </c>
      <c r="I576" s="125">
        <f t="shared" si="369"/>
        <v>0</v>
      </c>
      <c r="J576" s="125">
        <f t="shared" si="369"/>
        <v>0</v>
      </c>
      <c r="K576" s="125">
        <f t="shared" si="369"/>
        <v>0</v>
      </c>
      <c r="L576" s="127">
        <f>1000*L575/$E574</f>
        <v>0</v>
      </c>
      <c r="M576" s="127">
        <f t="shared" ref="M576:Q576" si="370">1000*M575/$E574</f>
        <v>0</v>
      </c>
      <c r="N576" s="127">
        <f t="shared" si="370"/>
        <v>0</v>
      </c>
      <c r="O576" s="127">
        <f t="shared" si="370"/>
        <v>0</v>
      </c>
      <c r="P576" s="127">
        <f t="shared" si="370"/>
        <v>0</v>
      </c>
      <c r="Q576" s="127">
        <f t="shared" si="370"/>
        <v>0</v>
      </c>
      <c r="R576" s="134"/>
      <c r="S576" s="120"/>
      <c r="T576" s="120"/>
      <c r="U576" s="146"/>
      <c r="V576" s="120"/>
      <c r="W576" s="146"/>
      <c r="X576" s="123"/>
    </row>
    <row r="577" spans="1:24" s="116" customFormat="1" ht="18">
      <c r="A577" s="213"/>
      <c r="B577" s="123" t="s">
        <v>16590</v>
      </c>
      <c r="C577" s="123">
        <v>48.55</v>
      </c>
      <c r="D577" s="123">
        <v>5</v>
      </c>
      <c r="E577" s="124">
        <f>(D577*C577)</f>
        <v>242.75</v>
      </c>
      <c r="F577" s="125"/>
      <c r="G577" s="125"/>
      <c r="H577" s="125"/>
      <c r="I577" s="125"/>
      <c r="J577" s="125"/>
      <c r="K577" s="125"/>
      <c r="L577" s="125"/>
      <c r="M577" s="125"/>
      <c r="N577" s="125"/>
      <c r="O577" s="125"/>
      <c r="P577" s="125"/>
      <c r="Q577" s="123"/>
      <c r="R577" s="120">
        <v>6</v>
      </c>
      <c r="S577" s="120">
        <v>0</v>
      </c>
      <c r="T577" s="126">
        <f>S577/R577</f>
        <v>0</v>
      </c>
      <c r="U577" s="146">
        <f>AVERAGE(F579:K579)</f>
        <v>0</v>
      </c>
      <c r="V577" s="125">
        <f>STDEV(F579:K579)</f>
        <v>0</v>
      </c>
      <c r="W577" s="146">
        <f>MEDIAN(F579:K579)</f>
        <v>0</v>
      </c>
      <c r="X577" s="123"/>
    </row>
    <row r="578" spans="1:24" s="116" customFormat="1" ht="18">
      <c r="A578" s="213"/>
      <c r="B578" s="123"/>
      <c r="C578" s="123"/>
      <c r="D578" s="123"/>
      <c r="E578" s="131" t="s">
        <v>16580</v>
      </c>
      <c r="F578" s="125">
        <v>0</v>
      </c>
      <c r="G578" s="125">
        <v>0</v>
      </c>
      <c r="H578" s="125">
        <v>0</v>
      </c>
      <c r="I578" s="125">
        <v>0</v>
      </c>
      <c r="J578" s="125">
        <v>0</v>
      </c>
      <c r="K578" s="125">
        <v>0</v>
      </c>
      <c r="L578" s="127">
        <v>0</v>
      </c>
      <c r="M578" s="127">
        <v>0</v>
      </c>
      <c r="N578" s="127">
        <v>0</v>
      </c>
      <c r="O578" s="127">
        <v>0</v>
      </c>
      <c r="P578" s="127">
        <v>0</v>
      </c>
      <c r="Q578" s="128">
        <v>0</v>
      </c>
      <c r="R578" s="134"/>
      <c r="S578" s="120"/>
      <c r="T578" s="120"/>
      <c r="U578" s="146"/>
      <c r="V578" s="120"/>
      <c r="W578" s="146"/>
      <c r="X578" s="123"/>
    </row>
    <row r="579" spans="1:24" s="116" customFormat="1" ht="18">
      <c r="A579" s="213"/>
      <c r="B579" s="123"/>
      <c r="C579" s="123"/>
      <c r="D579" s="123"/>
      <c r="E579" s="135" t="s">
        <v>16581</v>
      </c>
      <c r="F579" s="125">
        <f>1000*F578/$E577</f>
        <v>0</v>
      </c>
      <c r="G579" s="125">
        <f t="shared" ref="G579:K579" si="371">1000*G578/$E577</f>
        <v>0</v>
      </c>
      <c r="H579" s="125">
        <f t="shared" si="371"/>
        <v>0</v>
      </c>
      <c r="I579" s="125">
        <f t="shared" si="371"/>
        <v>0</v>
      </c>
      <c r="J579" s="125">
        <f t="shared" si="371"/>
        <v>0</v>
      </c>
      <c r="K579" s="125">
        <f t="shared" si="371"/>
        <v>0</v>
      </c>
      <c r="L579" s="127">
        <f>1000*L578/$E577</f>
        <v>0</v>
      </c>
      <c r="M579" s="127">
        <f t="shared" ref="M579:Q579" si="372">1000*M578/$E577</f>
        <v>0</v>
      </c>
      <c r="N579" s="127">
        <f t="shared" si="372"/>
        <v>0</v>
      </c>
      <c r="O579" s="127">
        <f t="shared" si="372"/>
        <v>0</v>
      </c>
      <c r="P579" s="127">
        <f t="shared" si="372"/>
        <v>0</v>
      </c>
      <c r="Q579" s="127">
        <f t="shared" si="372"/>
        <v>0</v>
      </c>
      <c r="R579" s="134"/>
      <c r="S579" s="120"/>
      <c r="T579" s="120"/>
      <c r="U579" s="146"/>
      <c r="V579" s="120"/>
      <c r="W579" s="146"/>
      <c r="X579" s="123"/>
    </row>
    <row r="580" spans="1:24" s="116" customFormat="1" ht="18">
      <c r="A580" s="213"/>
      <c r="B580" s="123" t="s">
        <v>16591</v>
      </c>
      <c r="C580" s="123">
        <v>51.9</v>
      </c>
      <c r="D580" s="123">
        <v>5</v>
      </c>
      <c r="E580" s="124">
        <f>(D580*C580)</f>
        <v>259.5</v>
      </c>
      <c r="F580" s="125"/>
      <c r="G580" s="125"/>
      <c r="H580" s="125"/>
      <c r="I580" s="125"/>
      <c r="J580" s="125"/>
      <c r="K580" s="125"/>
      <c r="L580" s="125"/>
      <c r="M580" s="125"/>
      <c r="N580" s="125"/>
      <c r="O580" s="125"/>
      <c r="P580" s="125"/>
      <c r="Q580" s="123"/>
      <c r="R580" s="120">
        <v>6</v>
      </c>
      <c r="S580" s="120">
        <v>0</v>
      </c>
      <c r="T580" s="126">
        <f>S580/R580</f>
        <v>0</v>
      </c>
      <c r="U580" s="146">
        <f>AVERAGE(F582:K582)</f>
        <v>0</v>
      </c>
      <c r="V580" s="125">
        <f>STDEV(F582:K582)</f>
        <v>0</v>
      </c>
      <c r="W580" s="146">
        <f>MEDIAN(F582:K582)</f>
        <v>0</v>
      </c>
      <c r="X580" s="123"/>
    </row>
    <row r="581" spans="1:24" s="116" customFormat="1" ht="18">
      <c r="A581" s="213"/>
      <c r="B581" s="123"/>
      <c r="C581" s="123"/>
      <c r="D581" s="123"/>
      <c r="E581" s="131" t="s">
        <v>16580</v>
      </c>
      <c r="F581" s="125">
        <v>0</v>
      </c>
      <c r="G581" s="125">
        <v>0</v>
      </c>
      <c r="H581" s="125">
        <v>0</v>
      </c>
      <c r="I581" s="125">
        <v>0</v>
      </c>
      <c r="J581" s="125">
        <v>0</v>
      </c>
      <c r="K581" s="125">
        <v>0</v>
      </c>
      <c r="L581" s="127">
        <v>0</v>
      </c>
      <c r="M581" s="127">
        <v>0</v>
      </c>
      <c r="N581" s="127">
        <v>0</v>
      </c>
      <c r="O581" s="127">
        <v>0</v>
      </c>
      <c r="P581" s="127">
        <v>0</v>
      </c>
      <c r="Q581" s="128">
        <v>0</v>
      </c>
      <c r="R581" s="134"/>
      <c r="S581" s="120"/>
      <c r="T581" s="120"/>
      <c r="U581" s="146"/>
      <c r="V581" s="120"/>
      <c r="W581" s="146"/>
      <c r="X581" s="123"/>
    </row>
    <row r="582" spans="1:24" s="116" customFormat="1" ht="18">
      <c r="A582" s="213"/>
      <c r="B582" s="123"/>
      <c r="C582" s="123"/>
      <c r="D582" s="123"/>
      <c r="E582" s="135" t="s">
        <v>16581</v>
      </c>
      <c r="F582" s="125">
        <f>1000*F581/$E580</f>
        <v>0</v>
      </c>
      <c r="G582" s="125">
        <f t="shared" ref="G582:K582" si="373">1000*G581/$E580</f>
        <v>0</v>
      </c>
      <c r="H582" s="125">
        <f t="shared" si="373"/>
        <v>0</v>
      </c>
      <c r="I582" s="125">
        <f t="shared" si="373"/>
        <v>0</v>
      </c>
      <c r="J582" s="125">
        <f t="shared" si="373"/>
        <v>0</v>
      </c>
      <c r="K582" s="125">
        <f t="shared" si="373"/>
        <v>0</v>
      </c>
      <c r="L582" s="127">
        <f>1000*L581/$E580</f>
        <v>0</v>
      </c>
      <c r="M582" s="127">
        <f t="shared" ref="M582:Q582" si="374">1000*M581/$E580</f>
        <v>0</v>
      </c>
      <c r="N582" s="127">
        <f t="shared" si="374"/>
        <v>0</v>
      </c>
      <c r="O582" s="127">
        <f t="shared" si="374"/>
        <v>0</v>
      </c>
      <c r="P582" s="127">
        <f t="shared" si="374"/>
        <v>0</v>
      </c>
      <c r="Q582" s="127">
        <f t="shared" si="374"/>
        <v>0</v>
      </c>
      <c r="R582" s="134"/>
      <c r="S582" s="120"/>
      <c r="T582" s="120"/>
      <c r="U582" s="146"/>
      <c r="V582" s="120"/>
      <c r="W582" s="146"/>
      <c r="X582" s="123"/>
    </row>
    <row r="583" spans="1:24" s="116" customFormat="1" ht="18">
      <c r="A583" s="213"/>
      <c r="B583" s="123" t="s">
        <v>16601</v>
      </c>
      <c r="C583" s="123">
        <v>15.95</v>
      </c>
      <c r="D583" s="123">
        <v>5</v>
      </c>
      <c r="E583" s="124">
        <f>(D583*C583)</f>
        <v>79.75</v>
      </c>
      <c r="F583" s="125"/>
      <c r="G583" s="125"/>
      <c r="H583" s="125"/>
      <c r="I583" s="125"/>
      <c r="J583" s="125"/>
      <c r="K583" s="125"/>
      <c r="L583" s="125"/>
      <c r="M583" s="125"/>
      <c r="N583" s="125"/>
      <c r="O583" s="125"/>
      <c r="P583" s="125"/>
      <c r="Q583" s="123"/>
      <c r="R583" s="120">
        <v>6</v>
      </c>
      <c r="S583" s="120">
        <v>0</v>
      </c>
      <c r="T583" s="126">
        <f>S583/R583</f>
        <v>0</v>
      </c>
      <c r="U583" s="146">
        <f>AVERAGE(F585:K585)</f>
        <v>0</v>
      </c>
      <c r="V583" s="125">
        <f>STDEV(F585:K585)</f>
        <v>0</v>
      </c>
      <c r="W583" s="146">
        <f>MEDIAN(F585:K585)</f>
        <v>0</v>
      </c>
      <c r="X583" s="123"/>
    </row>
    <row r="584" spans="1:24" s="116" customFormat="1" ht="18">
      <c r="A584" s="213"/>
      <c r="B584" s="123"/>
      <c r="C584" s="123"/>
      <c r="D584" s="123"/>
      <c r="E584" s="131" t="s">
        <v>16580</v>
      </c>
      <c r="F584" s="125">
        <v>0</v>
      </c>
      <c r="G584" s="125">
        <v>0</v>
      </c>
      <c r="H584" s="125">
        <v>0</v>
      </c>
      <c r="I584" s="125">
        <v>0</v>
      </c>
      <c r="J584" s="125">
        <v>0</v>
      </c>
      <c r="K584" s="125">
        <v>0</v>
      </c>
      <c r="L584" s="127">
        <v>0</v>
      </c>
      <c r="M584" s="127">
        <v>0</v>
      </c>
      <c r="N584" s="127">
        <v>0</v>
      </c>
      <c r="O584" s="127">
        <v>0</v>
      </c>
      <c r="P584" s="127">
        <v>0</v>
      </c>
      <c r="Q584" s="128">
        <v>0</v>
      </c>
      <c r="R584" s="134"/>
      <c r="S584" s="120"/>
      <c r="T584" s="120"/>
      <c r="U584" s="146"/>
      <c r="V584" s="120"/>
      <c r="W584" s="146"/>
      <c r="X584" s="123"/>
    </row>
    <row r="585" spans="1:24" s="116" customFormat="1" ht="18">
      <c r="A585" s="213"/>
      <c r="B585" s="123"/>
      <c r="C585" s="123"/>
      <c r="D585" s="123"/>
      <c r="E585" s="135" t="s">
        <v>16581</v>
      </c>
      <c r="F585" s="125">
        <f>1000*F584/$E583</f>
        <v>0</v>
      </c>
      <c r="G585" s="125">
        <f t="shared" ref="G585:K585" si="375">1000*G584/$E583</f>
        <v>0</v>
      </c>
      <c r="H585" s="125">
        <f t="shared" si="375"/>
        <v>0</v>
      </c>
      <c r="I585" s="125">
        <f t="shared" si="375"/>
        <v>0</v>
      </c>
      <c r="J585" s="125">
        <f t="shared" si="375"/>
        <v>0</v>
      </c>
      <c r="K585" s="125">
        <f t="shared" si="375"/>
        <v>0</v>
      </c>
      <c r="L585" s="127">
        <f>1000*L584/$E583</f>
        <v>0</v>
      </c>
      <c r="M585" s="127">
        <f t="shared" ref="M585:Q585" si="376">1000*M584/$E583</f>
        <v>0</v>
      </c>
      <c r="N585" s="127">
        <f t="shared" si="376"/>
        <v>0</v>
      </c>
      <c r="O585" s="127">
        <f t="shared" si="376"/>
        <v>0</v>
      </c>
      <c r="P585" s="127">
        <f t="shared" si="376"/>
        <v>0</v>
      </c>
      <c r="Q585" s="127">
        <f t="shared" si="376"/>
        <v>0</v>
      </c>
      <c r="R585" s="134"/>
      <c r="S585" s="120"/>
      <c r="T585" s="120"/>
      <c r="U585" s="146"/>
      <c r="V585" s="120"/>
      <c r="W585" s="146"/>
      <c r="X585" s="123"/>
    </row>
    <row r="586" spans="1:24" s="116" customFormat="1" ht="18">
      <c r="A586" s="213"/>
      <c r="B586" s="123" t="s">
        <v>16596</v>
      </c>
      <c r="C586" s="123">
        <v>189.6</v>
      </c>
      <c r="D586" s="123">
        <v>5</v>
      </c>
      <c r="E586" s="124">
        <f>(D586*C586)</f>
        <v>948</v>
      </c>
      <c r="F586" s="125"/>
      <c r="G586" s="125"/>
      <c r="H586" s="125"/>
      <c r="I586" s="125"/>
      <c r="J586" s="125"/>
      <c r="K586" s="125"/>
      <c r="L586" s="125"/>
      <c r="M586" s="125"/>
      <c r="N586" s="125"/>
      <c r="O586" s="125"/>
      <c r="P586" s="125"/>
      <c r="Q586" s="123"/>
      <c r="R586" s="120">
        <v>6</v>
      </c>
      <c r="S586" s="120">
        <v>0</v>
      </c>
      <c r="T586" s="126">
        <f>S586/R586</f>
        <v>0</v>
      </c>
      <c r="U586" s="146">
        <f>AVERAGE(F588:K588)</f>
        <v>0</v>
      </c>
      <c r="V586" s="125">
        <f>STDEV(F588:K588)</f>
        <v>0</v>
      </c>
      <c r="W586" s="146">
        <f>MEDIAN(F588:K588)</f>
        <v>0</v>
      </c>
      <c r="X586" s="123"/>
    </row>
    <row r="587" spans="1:24" s="116" customFormat="1" ht="18">
      <c r="A587" s="213"/>
      <c r="B587" s="123"/>
      <c r="C587" s="123"/>
      <c r="D587" s="123"/>
      <c r="E587" s="131" t="s">
        <v>16580</v>
      </c>
      <c r="F587" s="125">
        <v>0</v>
      </c>
      <c r="G587" s="125">
        <v>0</v>
      </c>
      <c r="H587" s="125">
        <v>0</v>
      </c>
      <c r="I587" s="125">
        <v>0</v>
      </c>
      <c r="J587" s="125">
        <v>0</v>
      </c>
      <c r="K587" s="125">
        <v>0</v>
      </c>
      <c r="L587" s="127">
        <v>0</v>
      </c>
      <c r="M587" s="127">
        <v>0</v>
      </c>
      <c r="N587" s="127">
        <v>0</v>
      </c>
      <c r="O587" s="127">
        <v>0</v>
      </c>
      <c r="P587" s="127">
        <v>0</v>
      </c>
      <c r="Q587" s="128">
        <v>0</v>
      </c>
      <c r="R587" s="134"/>
      <c r="S587" s="120"/>
      <c r="T587" s="120"/>
      <c r="U587" s="146"/>
      <c r="V587" s="120"/>
      <c r="W587" s="146"/>
      <c r="X587" s="123"/>
    </row>
    <row r="588" spans="1:24" s="116" customFormat="1" ht="18">
      <c r="A588" s="213"/>
      <c r="B588" s="123"/>
      <c r="C588" s="123"/>
      <c r="D588" s="123"/>
      <c r="E588" s="135" t="s">
        <v>16581</v>
      </c>
      <c r="F588" s="125">
        <f>1000*F587/$E586</f>
        <v>0</v>
      </c>
      <c r="G588" s="125">
        <f t="shared" ref="G588:K588" si="377">1000*G587/$E586</f>
        <v>0</v>
      </c>
      <c r="H588" s="125">
        <f t="shared" si="377"/>
        <v>0</v>
      </c>
      <c r="I588" s="125">
        <f t="shared" si="377"/>
        <v>0</v>
      </c>
      <c r="J588" s="125">
        <f t="shared" si="377"/>
        <v>0</v>
      </c>
      <c r="K588" s="125">
        <f t="shared" si="377"/>
        <v>0</v>
      </c>
      <c r="L588" s="127">
        <f>1000*L587/$E586</f>
        <v>0</v>
      </c>
      <c r="M588" s="127">
        <f t="shared" ref="M588:Q588" si="378">1000*M587/$E586</f>
        <v>0</v>
      </c>
      <c r="N588" s="127">
        <f t="shared" si="378"/>
        <v>0</v>
      </c>
      <c r="O588" s="127">
        <f t="shared" si="378"/>
        <v>0</v>
      </c>
      <c r="P588" s="127">
        <f t="shared" si="378"/>
        <v>0</v>
      </c>
      <c r="Q588" s="127">
        <f t="shared" si="378"/>
        <v>0</v>
      </c>
      <c r="R588" s="134"/>
      <c r="S588" s="120"/>
      <c r="T588" s="120"/>
      <c r="U588" s="146"/>
      <c r="V588" s="120"/>
      <c r="W588" s="146"/>
      <c r="X588" s="123"/>
    </row>
    <row r="589" spans="1:24" s="116" customFormat="1" ht="18">
      <c r="A589" s="213"/>
      <c r="B589" s="123" t="s">
        <v>16597</v>
      </c>
      <c r="C589" s="123">
        <v>26.35</v>
      </c>
      <c r="D589" s="123">
        <v>5</v>
      </c>
      <c r="E589" s="124">
        <f>(D589*C589)</f>
        <v>131.75</v>
      </c>
      <c r="F589" s="125"/>
      <c r="G589" s="125"/>
      <c r="H589" s="125"/>
      <c r="I589" s="125"/>
      <c r="J589" s="125"/>
      <c r="K589" s="125"/>
      <c r="L589" s="125"/>
      <c r="M589" s="125"/>
      <c r="N589" s="125"/>
      <c r="O589" s="125"/>
      <c r="P589" s="125"/>
      <c r="Q589" s="123"/>
      <c r="R589" s="120">
        <v>6</v>
      </c>
      <c r="S589" s="120">
        <v>0</v>
      </c>
      <c r="T589" s="126">
        <f>S589/R589</f>
        <v>0</v>
      </c>
      <c r="U589" s="146">
        <f>AVERAGE(F591:K591)</f>
        <v>0</v>
      </c>
      <c r="V589" s="125">
        <f>STDEV(F591:K591)</f>
        <v>0</v>
      </c>
      <c r="W589" s="146">
        <f>MEDIAN(F591:K591)</f>
        <v>0</v>
      </c>
      <c r="X589" s="123"/>
    </row>
    <row r="590" spans="1:24" s="116" customFormat="1" ht="18">
      <c r="A590" s="213"/>
      <c r="B590" s="123"/>
      <c r="C590" s="123"/>
      <c r="D590" s="123"/>
      <c r="E590" s="131" t="s">
        <v>16580</v>
      </c>
      <c r="F590" s="125">
        <v>0</v>
      </c>
      <c r="G590" s="125">
        <v>0</v>
      </c>
      <c r="H590" s="125">
        <v>0</v>
      </c>
      <c r="I590" s="125">
        <v>0</v>
      </c>
      <c r="J590" s="125">
        <v>0</v>
      </c>
      <c r="K590" s="125">
        <v>0</v>
      </c>
      <c r="L590" s="127">
        <v>0</v>
      </c>
      <c r="M590" s="127">
        <v>0</v>
      </c>
      <c r="N590" s="127">
        <v>0</v>
      </c>
      <c r="O590" s="127">
        <v>0</v>
      </c>
      <c r="P590" s="127">
        <v>0</v>
      </c>
      <c r="Q590" s="128">
        <v>0</v>
      </c>
      <c r="R590" s="134"/>
      <c r="S590" s="120"/>
      <c r="T590" s="120"/>
      <c r="U590" s="146"/>
      <c r="V590" s="120"/>
      <c r="W590" s="146"/>
      <c r="X590" s="123"/>
    </row>
    <row r="591" spans="1:24" s="116" customFormat="1" ht="18">
      <c r="A591" s="213"/>
      <c r="B591" s="123"/>
      <c r="C591" s="123"/>
      <c r="D591" s="123"/>
      <c r="E591" s="135" t="s">
        <v>16581</v>
      </c>
      <c r="F591" s="125">
        <f>1000*F590/$E589</f>
        <v>0</v>
      </c>
      <c r="G591" s="125">
        <f t="shared" ref="G591:K591" si="379">1000*G590/$E589</f>
        <v>0</v>
      </c>
      <c r="H591" s="125">
        <f t="shared" si="379"/>
        <v>0</v>
      </c>
      <c r="I591" s="125">
        <f t="shared" si="379"/>
        <v>0</v>
      </c>
      <c r="J591" s="125">
        <f t="shared" si="379"/>
        <v>0</v>
      </c>
      <c r="K591" s="125">
        <f t="shared" si="379"/>
        <v>0</v>
      </c>
      <c r="L591" s="127">
        <f>1000*L590/$E589</f>
        <v>0</v>
      </c>
      <c r="M591" s="127">
        <f t="shared" ref="M591:Q591" si="380">1000*M590/$E589</f>
        <v>0</v>
      </c>
      <c r="N591" s="127">
        <f t="shared" si="380"/>
        <v>0</v>
      </c>
      <c r="O591" s="127">
        <f t="shared" si="380"/>
        <v>0</v>
      </c>
      <c r="P591" s="127">
        <f t="shared" si="380"/>
        <v>0</v>
      </c>
      <c r="Q591" s="127">
        <f t="shared" si="380"/>
        <v>0</v>
      </c>
      <c r="R591" s="134"/>
      <c r="S591" s="120"/>
      <c r="T591" s="120"/>
      <c r="U591" s="146"/>
      <c r="V591" s="120"/>
      <c r="W591" s="146"/>
      <c r="X591" s="123"/>
    </row>
    <row r="592" spans="1:24" s="116" customFormat="1" ht="18">
      <c r="A592" s="213"/>
      <c r="B592" s="123" t="s">
        <v>16521</v>
      </c>
      <c r="C592" s="123">
        <v>31.25</v>
      </c>
      <c r="D592" s="123">
        <v>5</v>
      </c>
      <c r="E592" s="124">
        <f>(D592*C592)</f>
        <v>156.25</v>
      </c>
      <c r="F592" s="125"/>
      <c r="G592" s="125"/>
      <c r="H592" s="125"/>
      <c r="I592" s="125"/>
      <c r="J592" s="125"/>
      <c r="K592" s="125"/>
      <c r="L592" s="125"/>
      <c r="M592" s="125"/>
      <c r="N592" s="125"/>
      <c r="O592" s="125"/>
      <c r="P592" s="125"/>
      <c r="Q592" s="123"/>
      <c r="R592" s="120">
        <v>6</v>
      </c>
      <c r="S592" s="120">
        <v>0</v>
      </c>
      <c r="T592" s="126">
        <f>S592/R592</f>
        <v>0</v>
      </c>
      <c r="U592" s="146">
        <f>AVERAGE(F594:K594)</f>
        <v>0</v>
      </c>
      <c r="V592" s="125">
        <f>STDEV(F594:K594)</f>
        <v>0</v>
      </c>
      <c r="W592" s="146">
        <f>MEDIAN(F594:K594)</f>
        <v>0</v>
      </c>
      <c r="X592" s="123"/>
    </row>
    <row r="593" spans="1:24" s="116" customFormat="1" ht="18">
      <c r="A593" s="213"/>
      <c r="B593" s="123"/>
      <c r="C593" s="123"/>
      <c r="D593" s="123"/>
      <c r="E593" s="131" t="s">
        <v>16580</v>
      </c>
      <c r="F593" s="125">
        <v>0</v>
      </c>
      <c r="G593" s="125">
        <v>0</v>
      </c>
      <c r="H593" s="125">
        <v>0</v>
      </c>
      <c r="I593" s="125">
        <v>0</v>
      </c>
      <c r="J593" s="125">
        <v>0</v>
      </c>
      <c r="K593" s="125">
        <v>0</v>
      </c>
      <c r="L593" s="127">
        <v>0</v>
      </c>
      <c r="M593" s="127">
        <v>0</v>
      </c>
      <c r="N593" s="127">
        <v>0</v>
      </c>
      <c r="O593" s="127">
        <v>0</v>
      </c>
      <c r="P593" s="127">
        <v>0</v>
      </c>
      <c r="Q593" s="128">
        <v>0</v>
      </c>
      <c r="R593" s="134"/>
      <c r="S593" s="120"/>
      <c r="T593" s="120"/>
      <c r="U593" s="146"/>
      <c r="V593" s="120"/>
      <c r="W593" s="146"/>
      <c r="X593" s="123"/>
    </row>
    <row r="594" spans="1:24" s="116" customFormat="1" ht="18">
      <c r="A594" s="214"/>
      <c r="B594" s="123"/>
      <c r="C594" s="123"/>
      <c r="D594" s="123"/>
      <c r="E594" s="135" t="s">
        <v>16581</v>
      </c>
      <c r="F594" s="125">
        <f>1000*F593/$E592</f>
        <v>0</v>
      </c>
      <c r="G594" s="125">
        <f t="shared" ref="G594:K594" si="381">1000*G593/$E592</f>
        <v>0</v>
      </c>
      <c r="H594" s="125">
        <f t="shared" si="381"/>
        <v>0</v>
      </c>
      <c r="I594" s="125">
        <f t="shared" si="381"/>
        <v>0</v>
      </c>
      <c r="J594" s="125">
        <f t="shared" si="381"/>
        <v>0</v>
      </c>
      <c r="K594" s="125">
        <f t="shared" si="381"/>
        <v>0</v>
      </c>
      <c r="L594" s="127">
        <f>1000*L593/$E592</f>
        <v>0</v>
      </c>
      <c r="M594" s="127">
        <f t="shared" ref="M594:Q594" si="382">1000*M593/$E592</f>
        <v>0</v>
      </c>
      <c r="N594" s="127">
        <f t="shared" si="382"/>
        <v>0</v>
      </c>
      <c r="O594" s="127">
        <f t="shared" si="382"/>
        <v>0</v>
      </c>
      <c r="P594" s="127">
        <f t="shared" si="382"/>
        <v>0</v>
      </c>
      <c r="Q594" s="127">
        <f t="shared" si="382"/>
        <v>0</v>
      </c>
      <c r="R594" s="134"/>
      <c r="S594" s="120"/>
      <c r="T594" s="120"/>
      <c r="U594" s="146"/>
      <c r="V594" s="120"/>
      <c r="W594" s="146"/>
      <c r="X594" s="123"/>
    </row>
    <row r="595" spans="1:24" s="116" customFormat="1" ht="18">
      <c r="A595" s="212" t="s">
        <v>16480</v>
      </c>
      <c r="B595" s="123" t="s">
        <v>16503</v>
      </c>
      <c r="C595" s="123">
        <v>131.6</v>
      </c>
      <c r="D595" s="123">
        <v>5</v>
      </c>
      <c r="E595" s="124">
        <f>(D595*C595)</f>
        <v>658</v>
      </c>
      <c r="F595" s="125"/>
      <c r="G595" s="125"/>
      <c r="H595" s="125"/>
      <c r="I595" s="125"/>
      <c r="J595" s="125"/>
      <c r="K595" s="125"/>
      <c r="L595" s="125"/>
      <c r="M595" s="125"/>
      <c r="N595" s="125"/>
      <c r="O595" s="125"/>
      <c r="P595" s="125"/>
      <c r="Q595" s="123"/>
      <c r="R595" s="120">
        <v>6</v>
      </c>
      <c r="S595" s="120">
        <v>0</v>
      </c>
      <c r="T595" s="126">
        <f>S595/R595</f>
        <v>0</v>
      </c>
      <c r="U595" s="146">
        <f>AVERAGE(F597:K597)</f>
        <v>0</v>
      </c>
      <c r="V595" s="125">
        <f>STDEV(F597:K597)</f>
        <v>0</v>
      </c>
      <c r="W595" s="146">
        <f>MEDIAN(F597:K597)</f>
        <v>0</v>
      </c>
      <c r="X595" s="123"/>
    </row>
    <row r="596" spans="1:24" s="116" customFormat="1" ht="18">
      <c r="A596" s="213"/>
      <c r="B596" s="123"/>
      <c r="C596" s="123"/>
      <c r="D596" s="123"/>
      <c r="E596" s="131" t="s">
        <v>16580</v>
      </c>
      <c r="F596" s="125">
        <v>0</v>
      </c>
      <c r="G596" s="125">
        <v>0</v>
      </c>
      <c r="H596" s="125">
        <v>0</v>
      </c>
      <c r="I596" s="125">
        <v>0</v>
      </c>
      <c r="J596" s="125">
        <v>0</v>
      </c>
      <c r="K596" s="125">
        <v>0</v>
      </c>
      <c r="L596" s="127">
        <v>0</v>
      </c>
      <c r="M596" s="127">
        <v>0</v>
      </c>
      <c r="N596" s="127">
        <v>0</v>
      </c>
      <c r="O596" s="127">
        <v>0</v>
      </c>
      <c r="P596" s="127">
        <v>0</v>
      </c>
      <c r="Q596" s="128">
        <v>0</v>
      </c>
      <c r="R596" s="134"/>
      <c r="S596" s="120"/>
      <c r="T596" s="120"/>
      <c r="U596" s="146"/>
      <c r="V596" s="120"/>
      <c r="W596" s="146"/>
      <c r="X596" s="123"/>
    </row>
    <row r="597" spans="1:24" s="116" customFormat="1" ht="18">
      <c r="A597" s="213"/>
      <c r="B597" s="123"/>
      <c r="C597" s="123"/>
      <c r="D597" s="123"/>
      <c r="E597" s="135" t="s">
        <v>16581</v>
      </c>
      <c r="F597" s="125">
        <f>1000*F596/$E595</f>
        <v>0</v>
      </c>
      <c r="G597" s="125">
        <f t="shared" ref="G597:K597" si="383">1000*G596/$E595</f>
        <v>0</v>
      </c>
      <c r="H597" s="125">
        <f t="shared" si="383"/>
        <v>0</v>
      </c>
      <c r="I597" s="125">
        <f t="shared" si="383"/>
        <v>0</v>
      </c>
      <c r="J597" s="125">
        <f t="shared" si="383"/>
        <v>0</v>
      </c>
      <c r="K597" s="125">
        <f t="shared" si="383"/>
        <v>0</v>
      </c>
      <c r="L597" s="127">
        <f>1000*L596/$E595</f>
        <v>0</v>
      </c>
      <c r="M597" s="127">
        <f t="shared" ref="M597:Q597" si="384">1000*M596/$E595</f>
        <v>0</v>
      </c>
      <c r="N597" s="127">
        <f t="shared" si="384"/>
        <v>0</v>
      </c>
      <c r="O597" s="127">
        <f t="shared" si="384"/>
        <v>0</v>
      </c>
      <c r="P597" s="127">
        <f t="shared" si="384"/>
        <v>0</v>
      </c>
      <c r="Q597" s="127">
        <f t="shared" si="384"/>
        <v>0</v>
      </c>
      <c r="R597" s="134"/>
      <c r="S597" s="120"/>
      <c r="T597" s="120"/>
      <c r="U597" s="146"/>
      <c r="V597" s="120"/>
      <c r="W597" s="146"/>
      <c r="X597" s="123"/>
    </row>
    <row r="598" spans="1:24" s="116" customFormat="1" ht="18">
      <c r="A598" s="213"/>
      <c r="B598" s="123" t="s">
        <v>16504</v>
      </c>
      <c r="C598" s="123">
        <v>148.85</v>
      </c>
      <c r="D598" s="123">
        <v>5</v>
      </c>
      <c r="E598" s="124">
        <f>(D598*C598)</f>
        <v>744.25</v>
      </c>
      <c r="F598" s="125"/>
      <c r="G598" s="125"/>
      <c r="H598" s="125"/>
      <c r="I598" s="125"/>
      <c r="J598" s="125"/>
      <c r="K598" s="125"/>
      <c r="L598" s="125"/>
      <c r="M598" s="125"/>
      <c r="N598" s="125"/>
      <c r="O598" s="125"/>
      <c r="P598" s="125"/>
      <c r="Q598" s="123"/>
      <c r="R598" s="120">
        <v>6</v>
      </c>
      <c r="S598" s="120">
        <v>0</v>
      </c>
      <c r="T598" s="126">
        <f>S598/R598</f>
        <v>0</v>
      </c>
      <c r="U598" s="146">
        <f>AVERAGE(F600:K600)</f>
        <v>0</v>
      </c>
      <c r="V598" s="125">
        <f>STDEV(F600:K600)</f>
        <v>0</v>
      </c>
      <c r="W598" s="146">
        <f>MEDIAN(F600:K600)</f>
        <v>0</v>
      </c>
      <c r="X598" s="123"/>
    </row>
    <row r="599" spans="1:24" s="116" customFormat="1" ht="18">
      <c r="A599" s="213"/>
      <c r="B599" s="123"/>
      <c r="C599" s="123"/>
      <c r="D599" s="123"/>
      <c r="E599" s="131" t="s">
        <v>16580</v>
      </c>
      <c r="F599" s="125">
        <v>0</v>
      </c>
      <c r="G599" s="125">
        <v>0</v>
      </c>
      <c r="H599" s="125">
        <v>0</v>
      </c>
      <c r="I599" s="125">
        <v>0</v>
      </c>
      <c r="J599" s="125">
        <v>0</v>
      </c>
      <c r="K599" s="125">
        <v>0</v>
      </c>
      <c r="L599" s="127">
        <v>0</v>
      </c>
      <c r="M599" s="127">
        <v>0</v>
      </c>
      <c r="N599" s="127">
        <v>0</v>
      </c>
      <c r="O599" s="127">
        <v>0</v>
      </c>
      <c r="P599" s="127">
        <v>0</v>
      </c>
      <c r="Q599" s="128">
        <v>0</v>
      </c>
      <c r="R599" s="134"/>
      <c r="S599" s="120"/>
      <c r="T599" s="120"/>
      <c r="U599" s="146"/>
      <c r="V599" s="120"/>
      <c r="W599" s="146"/>
      <c r="X599" s="123"/>
    </row>
    <row r="600" spans="1:24" s="116" customFormat="1" ht="18">
      <c r="A600" s="213"/>
      <c r="B600" s="123"/>
      <c r="C600" s="123"/>
      <c r="D600" s="123"/>
      <c r="E600" s="135" t="s">
        <v>16581</v>
      </c>
      <c r="F600" s="125">
        <f>1000*F599/$E598</f>
        <v>0</v>
      </c>
      <c r="G600" s="125">
        <f t="shared" ref="G600:K600" si="385">1000*G599/$E598</f>
        <v>0</v>
      </c>
      <c r="H600" s="125">
        <f t="shared" si="385"/>
        <v>0</v>
      </c>
      <c r="I600" s="125">
        <f t="shared" si="385"/>
        <v>0</v>
      </c>
      <c r="J600" s="125">
        <f t="shared" si="385"/>
        <v>0</v>
      </c>
      <c r="K600" s="125">
        <f t="shared" si="385"/>
        <v>0</v>
      </c>
      <c r="L600" s="127">
        <f>1000*L599/$E598</f>
        <v>0</v>
      </c>
      <c r="M600" s="127">
        <f t="shared" ref="M600:Q600" si="386">1000*M599/$E598</f>
        <v>0</v>
      </c>
      <c r="N600" s="127">
        <f t="shared" si="386"/>
        <v>0</v>
      </c>
      <c r="O600" s="127">
        <f t="shared" si="386"/>
        <v>0</v>
      </c>
      <c r="P600" s="127">
        <f t="shared" si="386"/>
        <v>0</v>
      </c>
      <c r="Q600" s="127">
        <f t="shared" si="386"/>
        <v>0</v>
      </c>
      <c r="R600" s="134"/>
      <c r="S600" s="120"/>
      <c r="T600" s="120"/>
      <c r="U600" s="146"/>
      <c r="V600" s="120"/>
      <c r="W600" s="146"/>
      <c r="X600" s="123"/>
    </row>
    <row r="601" spans="1:24" s="116" customFormat="1" ht="18">
      <c r="A601" s="213"/>
      <c r="B601" s="123" t="s">
        <v>16505</v>
      </c>
      <c r="C601" s="123">
        <v>257.75</v>
      </c>
      <c r="D601" s="123">
        <v>5</v>
      </c>
      <c r="E601" s="124">
        <f>(D601*C601)</f>
        <v>1288.75</v>
      </c>
      <c r="F601" s="125"/>
      <c r="G601" s="125"/>
      <c r="H601" s="125"/>
      <c r="I601" s="125"/>
      <c r="J601" s="125"/>
      <c r="K601" s="125"/>
      <c r="L601" s="125"/>
      <c r="M601" s="125"/>
      <c r="N601" s="125"/>
      <c r="O601" s="125"/>
      <c r="P601" s="125"/>
      <c r="Q601" s="123"/>
      <c r="R601" s="120">
        <v>6</v>
      </c>
      <c r="S601" s="120">
        <v>0</v>
      </c>
      <c r="T601" s="126">
        <f>S601/R601</f>
        <v>0</v>
      </c>
      <c r="U601" s="146">
        <f>AVERAGE(F603:K603)</f>
        <v>0</v>
      </c>
      <c r="V601" s="125">
        <f>STDEV(F603:K603)</f>
        <v>0</v>
      </c>
      <c r="W601" s="146">
        <f>MEDIAN(F603:K603)</f>
        <v>0</v>
      </c>
      <c r="X601" s="123"/>
    </row>
    <row r="602" spans="1:24" s="116" customFormat="1" ht="18">
      <c r="A602" s="213"/>
      <c r="B602" s="123"/>
      <c r="C602" s="123"/>
      <c r="D602" s="123"/>
      <c r="E602" s="131" t="s">
        <v>16580</v>
      </c>
      <c r="F602" s="125">
        <v>0</v>
      </c>
      <c r="G602" s="125">
        <v>0</v>
      </c>
      <c r="H602" s="125">
        <v>0</v>
      </c>
      <c r="I602" s="125">
        <v>0</v>
      </c>
      <c r="J602" s="125">
        <v>0</v>
      </c>
      <c r="K602" s="125">
        <v>0</v>
      </c>
      <c r="L602" s="127">
        <v>0</v>
      </c>
      <c r="M602" s="127">
        <v>0</v>
      </c>
      <c r="N602" s="127">
        <v>0</v>
      </c>
      <c r="O602" s="127">
        <v>0</v>
      </c>
      <c r="P602" s="127">
        <v>0</v>
      </c>
      <c r="Q602" s="128">
        <v>0</v>
      </c>
      <c r="R602" s="134"/>
      <c r="S602" s="120"/>
      <c r="T602" s="120"/>
      <c r="U602" s="146"/>
      <c r="V602" s="120"/>
      <c r="W602" s="146"/>
      <c r="X602" s="123"/>
    </row>
    <row r="603" spans="1:24" s="116" customFormat="1" ht="18">
      <c r="A603" s="214"/>
      <c r="B603" s="123"/>
      <c r="C603" s="123"/>
      <c r="D603" s="123"/>
      <c r="E603" s="135" t="s">
        <v>16581</v>
      </c>
      <c r="F603" s="125">
        <f>1000*F602/$E601</f>
        <v>0</v>
      </c>
      <c r="G603" s="125">
        <f t="shared" ref="G603:K603" si="387">1000*G602/$E601</f>
        <v>0</v>
      </c>
      <c r="H603" s="125">
        <f t="shared" si="387"/>
        <v>0</v>
      </c>
      <c r="I603" s="125">
        <f t="shared" si="387"/>
        <v>0</v>
      </c>
      <c r="J603" s="125">
        <f t="shared" si="387"/>
        <v>0</v>
      </c>
      <c r="K603" s="125">
        <f t="shared" si="387"/>
        <v>0</v>
      </c>
      <c r="L603" s="127">
        <f>1000*L602/$E601</f>
        <v>0</v>
      </c>
      <c r="M603" s="127">
        <f t="shared" ref="M603:Q603" si="388">1000*M602/$E601</f>
        <v>0</v>
      </c>
      <c r="N603" s="127">
        <f t="shared" si="388"/>
        <v>0</v>
      </c>
      <c r="O603" s="127">
        <f t="shared" si="388"/>
        <v>0</v>
      </c>
      <c r="P603" s="127">
        <f t="shared" si="388"/>
        <v>0</v>
      </c>
      <c r="Q603" s="127">
        <f t="shared" si="388"/>
        <v>0</v>
      </c>
      <c r="R603" s="134"/>
      <c r="S603" s="120"/>
      <c r="T603" s="120"/>
      <c r="U603" s="146"/>
      <c r="V603" s="120"/>
      <c r="W603" s="146"/>
      <c r="X603" s="123"/>
    </row>
    <row r="604" spans="1:24" s="217" customFormat="1" ht="18">
      <c r="A604" s="215"/>
      <c r="B604" s="216"/>
      <c r="C604" s="216"/>
      <c r="D604" s="216"/>
      <c r="E604" s="216"/>
      <c r="F604" s="216"/>
      <c r="G604" s="216"/>
      <c r="H604" s="216"/>
      <c r="I604" s="216"/>
      <c r="J604" s="216"/>
      <c r="K604" s="216"/>
      <c r="L604" s="216"/>
      <c r="M604" s="216"/>
      <c r="N604" s="216"/>
      <c r="O604" s="216"/>
      <c r="P604" s="216"/>
      <c r="Q604" s="216"/>
      <c r="R604" s="216"/>
      <c r="S604" s="216"/>
      <c r="T604" s="216"/>
      <c r="U604" s="216"/>
      <c r="V604" s="216"/>
      <c r="W604" s="216"/>
      <c r="X604" s="216"/>
    </row>
    <row r="605" spans="1:24" s="116" customFormat="1" ht="61.5" customHeight="1">
      <c r="A605" s="212" t="s">
        <v>16480</v>
      </c>
      <c r="B605" s="123" t="s">
        <v>16506</v>
      </c>
      <c r="C605" s="123">
        <v>133.85</v>
      </c>
      <c r="D605" s="123">
        <v>5</v>
      </c>
      <c r="E605" s="124">
        <f>(D605*C605)</f>
        <v>669.25</v>
      </c>
      <c r="F605" s="125"/>
      <c r="G605" s="125"/>
      <c r="H605" s="125"/>
      <c r="I605" s="125"/>
      <c r="J605" s="125"/>
      <c r="K605" s="125"/>
      <c r="L605" s="125"/>
      <c r="M605" s="125"/>
      <c r="N605" s="125"/>
      <c r="O605" s="125"/>
      <c r="P605" s="125"/>
      <c r="Q605" s="123"/>
      <c r="R605" s="120">
        <v>6</v>
      </c>
      <c r="S605" s="120">
        <v>0</v>
      </c>
      <c r="T605" s="126">
        <f>S605/R605</f>
        <v>0</v>
      </c>
      <c r="U605" s="146">
        <f>AVERAGE(F607:K607)</f>
        <v>0</v>
      </c>
      <c r="V605" s="125">
        <f>STDEV(F607:K607)</f>
        <v>0</v>
      </c>
      <c r="W605" s="146">
        <f>MEDIAN(F607:K607)</f>
        <v>0</v>
      </c>
      <c r="X605" s="123"/>
    </row>
    <row r="606" spans="1:24" s="116" customFormat="1" ht="18">
      <c r="A606" s="213"/>
      <c r="B606" s="123"/>
      <c r="C606" s="123"/>
      <c r="D606" s="123"/>
      <c r="E606" s="131" t="s">
        <v>16580</v>
      </c>
      <c r="F606" s="125">
        <v>0</v>
      </c>
      <c r="G606" s="125">
        <v>0</v>
      </c>
      <c r="H606" s="125">
        <v>0</v>
      </c>
      <c r="I606" s="125">
        <v>0</v>
      </c>
      <c r="J606" s="125">
        <v>0</v>
      </c>
      <c r="K606" s="125">
        <v>0</v>
      </c>
      <c r="L606" s="127">
        <v>0</v>
      </c>
      <c r="M606" s="127">
        <v>0</v>
      </c>
      <c r="N606" s="127">
        <v>0</v>
      </c>
      <c r="O606" s="127">
        <v>0</v>
      </c>
      <c r="P606" s="127">
        <v>0</v>
      </c>
      <c r="Q606" s="128">
        <v>0</v>
      </c>
      <c r="R606" s="134"/>
      <c r="S606" s="120"/>
      <c r="T606" s="120"/>
      <c r="U606" s="146"/>
      <c r="V606" s="120"/>
      <c r="W606" s="146"/>
      <c r="X606" s="123"/>
    </row>
    <row r="607" spans="1:24" s="116" customFormat="1" ht="18">
      <c r="A607" s="213"/>
      <c r="B607" s="123"/>
      <c r="C607" s="123"/>
      <c r="D607" s="123"/>
      <c r="E607" s="135" t="s">
        <v>16581</v>
      </c>
      <c r="F607" s="125">
        <f>1000*F606/$E605</f>
        <v>0</v>
      </c>
      <c r="G607" s="125">
        <f t="shared" ref="G607:K607" si="389">1000*G606/$E605</f>
        <v>0</v>
      </c>
      <c r="H607" s="125">
        <f t="shared" si="389"/>
        <v>0</v>
      </c>
      <c r="I607" s="125">
        <f t="shared" si="389"/>
        <v>0</v>
      </c>
      <c r="J607" s="125">
        <f t="shared" si="389"/>
        <v>0</v>
      </c>
      <c r="K607" s="125">
        <f t="shared" si="389"/>
        <v>0</v>
      </c>
      <c r="L607" s="127">
        <f>1000*L606/$E605</f>
        <v>0</v>
      </c>
      <c r="M607" s="127">
        <f t="shared" ref="M607:Q607" si="390">1000*M606/$E605</f>
        <v>0</v>
      </c>
      <c r="N607" s="127">
        <f t="shared" si="390"/>
        <v>0</v>
      </c>
      <c r="O607" s="127">
        <f t="shared" si="390"/>
        <v>0</v>
      </c>
      <c r="P607" s="127">
        <f t="shared" si="390"/>
        <v>0</v>
      </c>
      <c r="Q607" s="127">
        <f t="shared" si="390"/>
        <v>0</v>
      </c>
      <c r="R607" s="134"/>
      <c r="S607" s="120"/>
      <c r="T607" s="120"/>
      <c r="U607" s="146"/>
      <c r="V607" s="120"/>
      <c r="W607" s="146"/>
      <c r="X607" s="123"/>
    </row>
    <row r="608" spans="1:24" s="116" customFormat="1" ht="18">
      <c r="A608" s="213"/>
      <c r="B608" s="123" t="s">
        <v>16507</v>
      </c>
      <c r="C608" s="123">
        <v>296.14999999999998</v>
      </c>
      <c r="D608" s="123">
        <v>5</v>
      </c>
      <c r="E608" s="124">
        <f>(D608*C608)</f>
        <v>1480.75</v>
      </c>
      <c r="F608" s="125"/>
      <c r="G608" s="125"/>
      <c r="H608" s="125"/>
      <c r="I608" s="125"/>
      <c r="J608" s="125"/>
      <c r="K608" s="125"/>
      <c r="L608" s="125"/>
      <c r="M608" s="125"/>
      <c r="N608" s="125"/>
      <c r="O608" s="125"/>
      <c r="P608" s="125"/>
      <c r="Q608" s="123"/>
      <c r="R608" s="120">
        <v>6</v>
      </c>
      <c r="S608" s="120">
        <v>0</v>
      </c>
      <c r="T608" s="126">
        <f>S608/R608</f>
        <v>0</v>
      </c>
      <c r="U608" s="146">
        <f>AVERAGE(F610:K610)</f>
        <v>0</v>
      </c>
      <c r="V608" s="125">
        <f>STDEV(F610:K610)</f>
        <v>0</v>
      </c>
      <c r="W608" s="146">
        <f>MEDIAN(F610:K610)</f>
        <v>0</v>
      </c>
      <c r="X608" s="123"/>
    </row>
    <row r="609" spans="1:24" s="116" customFormat="1" ht="18">
      <c r="A609" s="213"/>
      <c r="B609" s="123"/>
      <c r="C609" s="123"/>
      <c r="D609" s="123"/>
      <c r="E609" s="131" t="s">
        <v>16580</v>
      </c>
      <c r="F609" s="125">
        <v>0</v>
      </c>
      <c r="G609" s="125">
        <v>0</v>
      </c>
      <c r="H609" s="125">
        <v>0</v>
      </c>
      <c r="I609" s="125">
        <v>0</v>
      </c>
      <c r="J609" s="125">
        <v>0</v>
      </c>
      <c r="K609" s="125">
        <v>0</v>
      </c>
      <c r="L609" s="127">
        <v>0</v>
      </c>
      <c r="M609" s="127">
        <v>0</v>
      </c>
      <c r="N609" s="127">
        <v>0</v>
      </c>
      <c r="O609" s="127">
        <v>0</v>
      </c>
      <c r="P609" s="127">
        <v>0</v>
      </c>
      <c r="Q609" s="128">
        <v>0</v>
      </c>
      <c r="R609" s="134"/>
      <c r="S609" s="120"/>
      <c r="T609" s="120"/>
      <c r="U609" s="146"/>
      <c r="V609" s="120"/>
      <c r="W609" s="146"/>
      <c r="X609" s="123"/>
    </row>
    <row r="610" spans="1:24" s="116" customFormat="1" ht="18">
      <c r="A610" s="213"/>
      <c r="B610" s="123"/>
      <c r="C610" s="123"/>
      <c r="D610" s="123"/>
      <c r="E610" s="135" t="s">
        <v>16581</v>
      </c>
      <c r="F610" s="125">
        <f>1000*F609/$E608</f>
        <v>0</v>
      </c>
      <c r="G610" s="125">
        <f t="shared" ref="G610:K610" si="391">1000*G609/$E608</f>
        <v>0</v>
      </c>
      <c r="H610" s="125">
        <f t="shared" si="391"/>
        <v>0</v>
      </c>
      <c r="I610" s="125">
        <f t="shared" si="391"/>
        <v>0</v>
      </c>
      <c r="J610" s="125">
        <f t="shared" si="391"/>
        <v>0</v>
      </c>
      <c r="K610" s="125">
        <f t="shared" si="391"/>
        <v>0</v>
      </c>
      <c r="L610" s="127">
        <f>1000*L609/$E608</f>
        <v>0</v>
      </c>
      <c r="M610" s="127">
        <f t="shared" ref="M610:Q610" si="392">1000*M609/$E608</f>
        <v>0</v>
      </c>
      <c r="N610" s="127">
        <f t="shared" si="392"/>
        <v>0</v>
      </c>
      <c r="O610" s="127">
        <f t="shared" si="392"/>
        <v>0</v>
      </c>
      <c r="P610" s="127">
        <f t="shared" si="392"/>
        <v>0</v>
      </c>
      <c r="Q610" s="127">
        <f t="shared" si="392"/>
        <v>0</v>
      </c>
      <c r="R610" s="134"/>
      <c r="S610" s="120"/>
      <c r="T610" s="120"/>
      <c r="U610" s="146"/>
      <c r="V610" s="120"/>
      <c r="W610" s="146"/>
      <c r="X610" s="123"/>
    </row>
    <row r="611" spans="1:24" s="116" customFormat="1" ht="18">
      <c r="A611" s="213"/>
      <c r="B611" s="123" t="s">
        <v>16508</v>
      </c>
      <c r="C611" s="123">
        <v>196.25</v>
      </c>
      <c r="D611" s="123">
        <v>5</v>
      </c>
      <c r="E611" s="124">
        <f>(D611*C611)</f>
        <v>981.25</v>
      </c>
      <c r="F611" s="125"/>
      <c r="G611" s="125"/>
      <c r="H611" s="125"/>
      <c r="I611" s="125"/>
      <c r="J611" s="125"/>
      <c r="K611" s="125"/>
      <c r="L611" s="125"/>
      <c r="M611" s="125"/>
      <c r="N611" s="125"/>
      <c r="O611" s="125"/>
      <c r="P611" s="125"/>
      <c r="Q611" s="123"/>
      <c r="R611" s="120">
        <v>6</v>
      </c>
      <c r="S611" s="120">
        <v>0</v>
      </c>
      <c r="T611" s="126">
        <f>S611/R611</f>
        <v>0</v>
      </c>
      <c r="U611" s="146">
        <f>AVERAGE(F613:K613)</f>
        <v>0</v>
      </c>
      <c r="V611" s="125">
        <f>STDEV(F613:K613)</f>
        <v>0</v>
      </c>
      <c r="W611" s="146">
        <f>MEDIAN(F613:K613)</f>
        <v>0</v>
      </c>
      <c r="X611" s="123"/>
    </row>
    <row r="612" spans="1:24" s="116" customFormat="1" ht="18">
      <c r="A612" s="213"/>
      <c r="B612" s="123"/>
      <c r="C612" s="123"/>
      <c r="D612" s="123"/>
      <c r="E612" s="131" t="s">
        <v>16580</v>
      </c>
      <c r="F612" s="125">
        <v>0</v>
      </c>
      <c r="G612" s="125">
        <v>0</v>
      </c>
      <c r="H612" s="125">
        <v>0</v>
      </c>
      <c r="I612" s="125">
        <v>0</v>
      </c>
      <c r="J612" s="125">
        <v>0</v>
      </c>
      <c r="K612" s="125">
        <v>0</v>
      </c>
      <c r="L612" s="127">
        <v>0</v>
      </c>
      <c r="M612" s="127">
        <v>0</v>
      </c>
      <c r="N612" s="127">
        <v>0</v>
      </c>
      <c r="O612" s="127">
        <v>0</v>
      </c>
      <c r="P612" s="127">
        <v>0</v>
      </c>
      <c r="Q612" s="128">
        <v>0</v>
      </c>
      <c r="R612" s="134"/>
      <c r="S612" s="120"/>
      <c r="T612" s="120"/>
      <c r="U612" s="146"/>
      <c r="V612" s="120"/>
      <c r="W612" s="146"/>
      <c r="X612" s="123"/>
    </row>
    <row r="613" spans="1:24" s="116" customFormat="1" ht="18">
      <c r="A613" s="213"/>
      <c r="B613" s="123"/>
      <c r="C613" s="123"/>
      <c r="D613" s="123"/>
      <c r="E613" s="135" t="s">
        <v>16581</v>
      </c>
      <c r="F613" s="125">
        <f>1000*F612/$E611</f>
        <v>0</v>
      </c>
      <c r="G613" s="125">
        <f t="shared" ref="G613:K613" si="393">1000*G612/$E611</f>
        <v>0</v>
      </c>
      <c r="H613" s="125">
        <f t="shared" si="393"/>
        <v>0</v>
      </c>
      <c r="I613" s="125">
        <f t="shared" si="393"/>
        <v>0</v>
      </c>
      <c r="J613" s="125">
        <f t="shared" si="393"/>
        <v>0</v>
      </c>
      <c r="K613" s="125">
        <f t="shared" si="393"/>
        <v>0</v>
      </c>
      <c r="L613" s="127">
        <f>1000*L612/$E611</f>
        <v>0</v>
      </c>
      <c r="M613" s="127">
        <f t="shared" ref="M613:Q613" si="394">1000*M612/$E611</f>
        <v>0</v>
      </c>
      <c r="N613" s="127">
        <f t="shared" si="394"/>
        <v>0</v>
      </c>
      <c r="O613" s="127">
        <f t="shared" si="394"/>
        <v>0</v>
      </c>
      <c r="P613" s="127">
        <f t="shared" si="394"/>
        <v>0</v>
      </c>
      <c r="Q613" s="127">
        <f t="shared" si="394"/>
        <v>0</v>
      </c>
      <c r="R613" s="134"/>
      <c r="S613" s="120"/>
      <c r="T613" s="120"/>
      <c r="U613" s="146"/>
      <c r="V613" s="120"/>
      <c r="W613" s="146"/>
      <c r="X613" s="123"/>
    </row>
    <row r="614" spans="1:24" s="116" customFormat="1" ht="18">
      <c r="A614" s="213"/>
      <c r="B614" s="123" t="s">
        <v>16585</v>
      </c>
      <c r="C614" s="123">
        <v>238.05</v>
      </c>
      <c r="D614" s="123">
        <v>5</v>
      </c>
      <c r="E614" s="124">
        <f>(D614*C614)</f>
        <v>1190.25</v>
      </c>
      <c r="F614" s="125"/>
      <c r="G614" s="125"/>
      <c r="H614" s="125"/>
      <c r="I614" s="125"/>
      <c r="J614" s="125"/>
      <c r="K614" s="125"/>
      <c r="L614" s="125"/>
      <c r="M614" s="125"/>
      <c r="N614" s="125"/>
      <c r="O614" s="125"/>
      <c r="P614" s="125"/>
      <c r="Q614" s="123"/>
      <c r="R614" s="120">
        <v>6</v>
      </c>
      <c r="S614" s="120">
        <v>0</v>
      </c>
      <c r="T614" s="126">
        <f>S614/R614</f>
        <v>0</v>
      </c>
      <c r="U614" s="146">
        <f>AVERAGE(F616:K616)</f>
        <v>0</v>
      </c>
      <c r="V614" s="125">
        <f>STDEV(F616:K616)</f>
        <v>0</v>
      </c>
      <c r="W614" s="146">
        <f>MEDIAN(F616:K616)</f>
        <v>0</v>
      </c>
      <c r="X614" s="123"/>
    </row>
    <row r="615" spans="1:24" s="116" customFormat="1" ht="18">
      <c r="A615" s="213"/>
      <c r="B615" s="123"/>
      <c r="C615" s="123"/>
      <c r="D615" s="123"/>
      <c r="E615" s="131" t="s">
        <v>16580</v>
      </c>
      <c r="F615" s="125">
        <v>0</v>
      </c>
      <c r="G615" s="125">
        <v>0</v>
      </c>
      <c r="H615" s="125">
        <v>0</v>
      </c>
      <c r="I615" s="125">
        <v>0</v>
      </c>
      <c r="J615" s="125">
        <v>0</v>
      </c>
      <c r="K615" s="125">
        <v>0</v>
      </c>
      <c r="L615" s="127">
        <v>0</v>
      </c>
      <c r="M615" s="127">
        <v>0</v>
      </c>
      <c r="N615" s="127">
        <v>0</v>
      </c>
      <c r="O615" s="127">
        <v>0</v>
      </c>
      <c r="P615" s="127">
        <v>0</v>
      </c>
      <c r="Q615" s="128">
        <v>0</v>
      </c>
      <c r="R615" s="134"/>
      <c r="S615" s="120"/>
      <c r="T615" s="120"/>
      <c r="U615" s="146"/>
      <c r="V615" s="120"/>
      <c r="W615" s="146"/>
      <c r="X615" s="123"/>
    </row>
    <row r="616" spans="1:24" s="116" customFormat="1" ht="18">
      <c r="A616" s="213"/>
      <c r="B616" s="123"/>
      <c r="C616" s="123"/>
      <c r="D616" s="123"/>
      <c r="E616" s="135" t="s">
        <v>16581</v>
      </c>
      <c r="F616" s="125">
        <f>1000*F615/$E614</f>
        <v>0</v>
      </c>
      <c r="G616" s="125">
        <f t="shared" ref="G616:K616" si="395">1000*G615/$E614</f>
        <v>0</v>
      </c>
      <c r="H616" s="125">
        <f t="shared" si="395"/>
        <v>0</v>
      </c>
      <c r="I616" s="125">
        <f t="shared" si="395"/>
        <v>0</v>
      </c>
      <c r="J616" s="125">
        <f t="shared" si="395"/>
        <v>0</v>
      </c>
      <c r="K616" s="125">
        <f t="shared" si="395"/>
        <v>0</v>
      </c>
      <c r="L616" s="127">
        <f>1000*L615/$E614</f>
        <v>0</v>
      </c>
      <c r="M616" s="127">
        <f t="shared" ref="M616:Q616" si="396">1000*M615/$E614</f>
        <v>0</v>
      </c>
      <c r="N616" s="127">
        <f t="shared" si="396"/>
        <v>0</v>
      </c>
      <c r="O616" s="127">
        <f t="shared" si="396"/>
        <v>0</v>
      </c>
      <c r="P616" s="127">
        <f t="shared" si="396"/>
        <v>0</v>
      </c>
      <c r="Q616" s="127">
        <f t="shared" si="396"/>
        <v>0</v>
      </c>
      <c r="R616" s="134"/>
      <c r="S616" s="120"/>
      <c r="T616" s="120"/>
      <c r="U616" s="146"/>
      <c r="V616" s="120"/>
      <c r="W616" s="146"/>
      <c r="X616" s="123"/>
    </row>
    <row r="617" spans="1:24" s="116" customFormat="1" ht="18">
      <c r="A617" s="213"/>
      <c r="B617" s="123" t="s">
        <v>16586</v>
      </c>
      <c r="C617" s="123">
        <v>145.44999999999999</v>
      </c>
      <c r="D617" s="123">
        <v>5</v>
      </c>
      <c r="E617" s="124">
        <f>(D617*C617)</f>
        <v>727.25</v>
      </c>
      <c r="F617" s="125"/>
      <c r="G617" s="125"/>
      <c r="H617" s="125"/>
      <c r="I617" s="125"/>
      <c r="J617" s="125"/>
      <c r="K617" s="125"/>
      <c r="L617" s="125"/>
      <c r="M617" s="125"/>
      <c r="N617" s="125"/>
      <c r="O617" s="125"/>
      <c r="P617" s="125"/>
      <c r="Q617" s="123"/>
      <c r="R617" s="120">
        <v>6</v>
      </c>
      <c r="S617" s="120">
        <v>0</v>
      </c>
      <c r="T617" s="126">
        <f>S617/R617</f>
        <v>0</v>
      </c>
      <c r="U617" s="146">
        <f>AVERAGE(F619:K619)</f>
        <v>0</v>
      </c>
      <c r="V617" s="125">
        <f>STDEV(F619:K619)</f>
        <v>0</v>
      </c>
      <c r="W617" s="146">
        <f>MEDIAN(F619:K619)</f>
        <v>0</v>
      </c>
      <c r="X617" s="123"/>
    </row>
    <row r="618" spans="1:24" s="116" customFormat="1" ht="18">
      <c r="A618" s="213"/>
      <c r="B618" s="123"/>
      <c r="C618" s="123"/>
      <c r="D618" s="123"/>
      <c r="E618" s="131" t="s">
        <v>16580</v>
      </c>
      <c r="F618" s="125">
        <v>0</v>
      </c>
      <c r="G618" s="125">
        <v>0</v>
      </c>
      <c r="H618" s="125">
        <v>0</v>
      </c>
      <c r="I618" s="125">
        <v>0</v>
      </c>
      <c r="J618" s="125">
        <v>0</v>
      </c>
      <c r="K618" s="125">
        <v>0</v>
      </c>
      <c r="L618" s="127">
        <v>0</v>
      </c>
      <c r="M618" s="127">
        <v>0</v>
      </c>
      <c r="N618" s="127">
        <v>0</v>
      </c>
      <c r="O618" s="127">
        <v>0</v>
      </c>
      <c r="P618" s="127">
        <v>0</v>
      </c>
      <c r="Q618" s="128">
        <v>0</v>
      </c>
      <c r="R618" s="134"/>
      <c r="S618" s="120"/>
      <c r="T618" s="120"/>
      <c r="U618" s="146"/>
      <c r="V618" s="120"/>
      <c r="W618" s="146"/>
      <c r="X618" s="123"/>
    </row>
    <row r="619" spans="1:24" s="116" customFormat="1" ht="18">
      <c r="A619" s="213"/>
      <c r="B619" s="123"/>
      <c r="C619" s="123"/>
      <c r="D619" s="123"/>
      <c r="E619" s="135" t="s">
        <v>16581</v>
      </c>
      <c r="F619" s="125">
        <f>1000*F618/$E617</f>
        <v>0</v>
      </c>
      <c r="G619" s="125">
        <f t="shared" ref="G619:K619" si="397">1000*G618/$E617</f>
        <v>0</v>
      </c>
      <c r="H619" s="125">
        <f t="shared" si="397"/>
        <v>0</v>
      </c>
      <c r="I619" s="125">
        <f t="shared" si="397"/>
        <v>0</v>
      </c>
      <c r="J619" s="125">
        <f t="shared" si="397"/>
        <v>0</v>
      </c>
      <c r="K619" s="125">
        <f t="shared" si="397"/>
        <v>0</v>
      </c>
      <c r="L619" s="127">
        <f>1000*L618/$E617</f>
        <v>0</v>
      </c>
      <c r="M619" s="127">
        <f t="shared" ref="M619:Q619" si="398">1000*M618/$E617</f>
        <v>0</v>
      </c>
      <c r="N619" s="127">
        <f t="shared" si="398"/>
        <v>0</v>
      </c>
      <c r="O619" s="127">
        <f t="shared" si="398"/>
        <v>0</v>
      </c>
      <c r="P619" s="127">
        <f t="shared" si="398"/>
        <v>0</v>
      </c>
      <c r="Q619" s="127">
        <f t="shared" si="398"/>
        <v>0</v>
      </c>
      <c r="R619" s="134"/>
      <c r="S619" s="120"/>
      <c r="T619" s="120"/>
      <c r="U619" s="146"/>
      <c r="V619" s="120"/>
      <c r="W619" s="146"/>
      <c r="X619" s="123"/>
    </row>
    <row r="620" spans="1:24" s="116" customFormat="1" ht="18">
      <c r="A620" s="213"/>
      <c r="B620" s="123" t="s">
        <v>16511</v>
      </c>
      <c r="C620" s="123">
        <v>201.35</v>
      </c>
      <c r="D620" s="123">
        <v>5</v>
      </c>
      <c r="E620" s="124">
        <f>(D620*C620)</f>
        <v>1006.75</v>
      </c>
      <c r="F620" s="125"/>
      <c r="G620" s="125"/>
      <c r="H620" s="125"/>
      <c r="I620" s="125"/>
      <c r="J620" s="125"/>
      <c r="K620" s="125"/>
      <c r="L620" s="125"/>
      <c r="M620" s="125"/>
      <c r="N620" s="125"/>
      <c r="O620" s="125"/>
      <c r="P620" s="125"/>
      <c r="Q620" s="123"/>
      <c r="R620" s="120">
        <v>6</v>
      </c>
      <c r="S620" s="120">
        <v>0</v>
      </c>
      <c r="T620" s="126">
        <f>S620/R620</f>
        <v>0</v>
      </c>
      <c r="U620" s="146">
        <f>AVERAGE(F622:K622)</f>
        <v>0</v>
      </c>
      <c r="V620" s="125">
        <f>STDEV(F622:K622)</f>
        <v>0</v>
      </c>
      <c r="W620" s="146">
        <f>MEDIAN(F622:K622)</f>
        <v>0</v>
      </c>
      <c r="X620" s="123"/>
    </row>
    <row r="621" spans="1:24" s="116" customFormat="1" ht="18">
      <c r="A621" s="213"/>
      <c r="B621" s="123"/>
      <c r="C621" s="123"/>
      <c r="D621" s="123"/>
      <c r="E621" s="131" t="s">
        <v>16580</v>
      </c>
      <c r="F621" s="125">
        <v>0</v>
      </c>
      <c r="G621" s="125">
        <v>0</v>
      </c>
      <c r="H621" s="125">
        <v>0</v>
      </c>
      <c r="I621" s="125">
        <v>0</v>
      </c>
      <c r="J621" s="125">
        <v>0</v>
      </c>
      <c r="K621" s="125">
        <v>0</v>
      </c>
      <c r="L621" s="127">
        <v>0</v>
      </c>
      <c r="M621" s="127">
        <v>0</v>
      </c>
      <c r="N621" s="127">
        <v>0</v>
      </c>
      <c r="O621" s="127">
        <v>0</v>
      </c>
      <c r="P621" s="127">
        <v>0</v>
      </c>
      <c r="Q621" s="128">
        <v>0</v>
      </c>
      <c r="R621" s="134"/>
      <c r="S621" s="120"/>
      <c r="T621" s="120"/>
      <c r="U621" s="146"/>
      <c r="V621" s="120"/>
      <c r="W621" s="146"/>
      <c r="X621" s="123"/>
    </row>
    <row r="622" spans="1:24" s="116" customFormat="1" ht="18">
      <c r="A622" s="213"/>
      <c r="B622" s="123"/>
      <c r="C622" s="123"/>
      <c r="D622" s="123"/>
      <c r="E622" s="135" t="s">
        <v>16581</v>
      </c>
      <c r="F622" s="125">
        <f>1000*F621/$E620</f>
        <v>0</v>
      </c>
      <c r="G622" s="125">
        <f t="shared" ref="G622:K622" si="399">1000*G621/$E620</f>
        <v>0</v>
      </c>
      <c r="H622" s="125">
        <f t="shared" si="399"/>
        <v>0</v>
      </c>
      <c r="I622" s="125">
        <f t="shared" si="399"/>
        <v>0</v>
      </c>
      <c r="J622" s="125">
        <f t="shared" si="399"/>
        <v>0</v>
      </c>
      <c r="K622" s="125">
        <f t="shared" si="399"/>
        <v>0</v>
      </c>
      <c r="L622" s="127">
        <f>1000*L621/$E620</f>
        <v>0</v>
      </c>
      <c r="M622" s="127">
        <f t="shared" ref="M622:Q622" si="400">1000*M621/$E620</f>
        <v>0</v>
      </c>
      <c r="N622" s="127">
        <f t="shared" si="400"/>
        <v>0</v>
      </c>
      <c r="O622" s="127">
        <f t="shared" si="400"/>
        <v>0</v>
      </c>
      <c r="P622" s="127">
        <f t="shared" si="400"/>
        <v>0</v>
      </c>
      <c r="Q622" s="127">
        <f t="shared" si="400"/>
        <v>0</v>
      </c>
      <c r="R622" s="134"/>
      <c r="S622" s="120"/>
      <c r="T622" s="120"/>
      <c r="U622" s="146"/>
      <c r="V622" s="120"/>
      <c r="W622" s="146"/>
      <c r="X622" s="123"/>
    </row>
    <row r="623" spans="1:24" s="116" customFormat="1" ht="18">
      <c r="A623" s="213"/>
      <c r="B623" s="123" t="s">
        <v>16512</v>
      </c>
      <c r="C623" s="123">
        <v>555.35</v>
      </c>
      <c r="D623" s="123">
        <v>5</v>
      </c>
      <c r="E623" s="124">
        <f>(D623*C623)</f>
        <v>2776.75</v>
      </c>
      <c r="F623" s="125"/>
      <c r="G623" s="125"/>
      <c r="H623" s="125"/>
      <c r="I623" s="125"/>
      <c r="J623" s="125"/>
      <c r="K623" s="125"/>
      <c r="L623" s="125"/>
      <c r="M623" s="125"/>
      <c r="N623" s="125"/>
      <c r="O623" s="125"/>
      <c r="P623" s="125"/>
      <c r="Q623" s="123"/>
      <c r="R623" s="120">
        <v>6</v>
      </c>
      <c r="S623" s="120">
        <v>0</v>
      </c>
      <c r="T623" s="126">
        <f>S623/R623</f>
        <v>0</v>
      </c>
      <c r="U623" s="146">
        <f>AVERAGE(F625:K625)</f>
        <v>0</v>
      </c>
      <c r="V623" s="125">
        <f>STDEV(F625:K625)</f>
        <v>0</v>
      </c>
      <c r="W623" s="146">
        <f>MEDIAN(F625:K625)</f>
        <v>0</v>
      </c>
      <c r="X623" s="123"/>
    </row>
    <row r="624" spans="1:24" s="116" customFormat="1" ht="18">
      <c r="A624" s="213"/>
      <c r="B624" s="123"/>
      <c r="C624" s="123"/>
      <c r="D624" s="123"/>
      <c r="E624" s="131" t="s">
        <v>16580</v>
      </c>
      <c r="F624" s="125">
        <v>0</v>
      </c>
      <c r="G624" s="125">
        <v>0</v>
      </c>
      <c r="H624" s="125">
        <v>0</v>
      </c>
      <c r="I624" s="125">
        <v>0</v>
      </c>
      <c r="J624" s="125">
        <v>0</v>
      </c>
      <c r="K624" s="125">
        <v>0</v>
      </c>
      <c r="L624" s="127">
        <v>0</v>
      </c>
      <c r="M624" s="127">
        <v>0</v>
      </c>
      <c r="N624" s="127">
        <v>0</v>
      </c>
      <c r="O624" s="127">
        <v>0</v>
      </c>
      <c r="P624" s="127">
        <v>0</v>
      </c>
      <c r="Q624" s="128">
        <v>0</v>
      </c>
      <c r="R624" s="134"/>
      <c r="S624" s="120"/>
      <c r="T624" s="120"/>
      <c r="U624" s="146"/>
      <c r="V624" s="120"/>
      <c r="W624" s="146"/>
      <c r="X624" s="123"/>
    </row>
    <row r="625" spans="1:24" s="116" customFormat="1" ht="18">
      <c r="A625" s="213"/>
      <c r="B625" s="123"/>
      <c r="C625" s="123"/>
      <c r="D625" s="123"/>
      <c r="E625" s="135" t="s">
        <v>16581</v>
      </c>
      <c r="F625" s="125">
        <f>1000*F624/$E623</f>
        <v>0</v>
      </c>
      <c r="G625" s="125">
        <f t="shared" ref="G625:K625" si="401">1000*G624/$E623</f>
        <v>0</v>
      </c>
      <c r="H625" s="125">
        <f t="shared" si="401"/>
        <v>0</v>
      </c>
      <c r="I625" s="125">
        <f t="shared" si="401"/>
        <v>0</v>
      </c>
      <c r="J625" s="125">
        <f t="shared" si="401"/>
        <v>0</v>
      </c>
      <c r="K625" s="125">
        <f t="shared" si="401"/>
        <v>0</v>
      </c>
      <c r="L625" s="127">
        <f>1000*L624/$E623</f>
        <v>0</v>
      </c>
      <c r="M625" s="127">
        <f t="shared" ref="M625:Q625" si="402">1000*M624/$E623</f>
        <v>0</v>
      </c>
      <c r="N625" s="127">
        <f t="shared" si="402"/>
        <v>0</v>
      </c>
      <c r="O625" s="127">
        <f t="shared" si="402"/>
        <v>0</v>
      </c>
      <c r="P625" s="127">
        <f t="shared" si="402"/>
        <v>0</v>
      </c>
      <c r="Q625" s="127">
        <f t="shared" si="402"/>
        <v>0</v>
      </c>
      <c r="R625" s="134"/>
      <c r="S625" s="120"/>
      <c r="T625" s="120"/>
      <c r="U625" s="146"/>
      <c r="V625" s="120"/>
      <c r="W625" s="146"/>
      <c r="X625" s="123"/>
    </row>
    <row r="626" spans="1:24" s="116" customFormat="1" ht="18">
      <c r="A626" s="213"/>
      <c r="B626" s="123" t="s">
        <v>16587</v>
      </c>
      <c r="C626" s="123">
        <v>65.5</v>
      </c>
      <c r="D626" s="123">
        <v>5</v>
      </c>
      <c r="E626" s="124">
        <f>(D626*C626)</f>
        <v>327.5</v>
      </c>
      <c r="F626" s="125"/>
      <c r="G626" s="125"/>
      <c r="H626" s="125"/>
      <c r="I626" s="125"/>
      <c r="J626" s="125"/>
      <c r="K626" s="125"/>
      <c r="L626" s="125"/>
      <c r="M626" s="125"/>
      <c r="N626" s="125"/>
      <c r="O626" s="125"/>
      <c r="P626" s="125"/>
      <c r="Q626" s="123"/>
      <c r="R626" s="120">
        <v>6</v>
      </c>
      <c r="S626" s="120">
        <v>0</v>
      </c>
      <c r="T626" s="126">
        <f>S626/R626</f>
        <v>0</v>
      </c>
      <c r="U626" s="146">
        <f>AVERAGE(F628:K628)</f>
        <v>0</v>
      </c>
      <c r="V626" s="125">
        <f>STDEV(F628:K628)</f>
        <v>0</v>
      </c>
      <c r="W626" s="146">
        <f>MEDIAN(F628:K628)</f>
        <v>0</v>
      </c>
      <c r="X626" s="123"/>
    </row>
    <row r="627" spans="1:24" s="116" customFormat="1" ht="18">
      <c r="A627" s="213"/>
      <c r="B627" s="123"/>
      <c r="C627" s="123"/>
      <c r="D627" s="123"/>
      <c r="E627" s="131" t="s">
        <v>16580</v>
      </c>
      <c r="F627" s="125">
        <v>0</v>
      </c>
      <c r="G627" s="125">
        <v>0</v>
      </c>
      <c r="H627" s="125">
        <v>0</v>
      </c>
      <c r="I627" s="125">
        <v>0</v>
      </c>
      <c r="J627" s="125">
        <v>0</v>
      </c>
      <c r="K627" s="125">
        <v>0</v>
      </c>
      <c r="L627" s="127">
        <v>0</v>
      </c>
      <c r="M627" s="127">
        <v>0</v>
      </c>
      <c r="N627" s="127">
        <v>0</v>
      </c>
      <c r="O627" s="127">
        <v>0</v>
      </c>
      <c r="P627" s="127">
        <v>0</v>
      </c>
      <c r="Q627" s="128">
        <v>0</v>
      </c>
      <c r="R627" s="134"/>
      <c r="S627" s="120"/>
      <c r="T627" s="120"/>
      <c r="U627" s="146"/>
      <c r="V627" s="120"/>
      <c r="W627" s="146"/>
      <c r="X627" s="123"/>
    </row>
    <row r="628" spans="1:24" s="116" customFormat="1" ht="18">
      <c r="A628" s="213"/>
      <c r="B628" s="123"/>
      <c r="C628" s="123"/>
      <c r="D628" s="123"/>
      <c r="E628" s="135" t="s">
        <v>16581</v>
      </c>
      <c r="F628" s="125">
        <f>1000*F627/$E626</f>
        <v>0</v>
      </c>
      <c r="G628" s="125">
        <f t="shared" ref="G628:K628" si="403">1000*G627/$E626</f>
        <v>0</v>
      </c>
      <c r="H628" s="125">
        <f t="shared" si="403"/>
        <v>0</v>
      </c>
      <c r="I628" s="125">
        <f t="shared" si="403"/>
        <v>0</v>
      </c>
      <c r="J628" s="125">
        <f t="shared" si="403"/>
        <v>0</v>
      </c>
      <c r="K628" s="125">
        <f t="shared" si="403"/>
        <v>0</v>
      </c>
      <c r="L628" s="127">
        <f>1000*L627/$E626</f>
        <v>0</v>
      </c>
      <c r="M628" s="127">
        <f t="shared" ref="M628:Q628" si="404">1000*M627/$E626</f>
        <v>0</v>
      </c>
      <c r="N628" s="127">
        <f t="shared" si="404"/>
        <v>0</v>
      </c>
      <c r="O628" s="127">
        <f t="shared" si="404"/>
        <v>0</v>
      </c>
      <c r="P628" s="127">
        <f t="shared" si="404"/>
        <v>0</v>
      </c>
      <c r="Q628" s="127">
        <f t="shared" si="404"/>
        <v>0</v>
      </c>
      <c r="R628" s="134"/>
      <c r="S628" s="120"/>
      <c r="T628" s="120"/>
      <c r="U628" s="146"/>
      <c r="V628" s="120"/>
      <c r="W628" s="146"/>
      <c r="X628" s="123"/>
    </row>
    <row r="629" spans="1:24" s="116" customFormat="1" ht="18">
      <c r="A629" s="213"/>
      <c r="B629" s="123" t="s">
        <v>16588</v>
      </c>
      <c r="C629" s="123">
        <v>374.65</v>
      </c>
      <c r="D629" s="123">
        <v>5</v>
      </c>
      <c r="E629" s="124">
        <f>(D629*C629)</f>
        <v>1873.25</v>
      </c>
      <c r="F629" s="125"/>
      <c r="G629" s="125"/>
      <c r="H629" s="125"/>
      <c r="I629" s="125"/>
      <c r="J629" s="125"/>
      <c r="K629" s="125"/>
      <c r="L629" s="125"/>
      <c r="M629" s="125"/>
      <c r="N629" s="125"/>
      <c r="O629" s="125"/>
      <c r="P629" s="125"/>
      <c r="Q629" s="123"/>
      <c r="R629" s="120">
        <v>6</v>
      </c>
      <c r="S629" s="120">
        <v>0</v>
      </c>
      <c r="T629" s="126">
        <f>S629/R629</f>
        <v>0</v>
      </c>
      <c r="U629" s="146">
        <f>AVERAGE(F631:K631)</f>
        <v>0</v>
      </c>
      <c r="V629" s="125">
        <f>STDEV(F631:K631)</f>
        <v>0</v>
      </c>
      <c r="W629" s="146">
        <f>MEDIAN(F631:K631)</f>
        <v>0</v>
      </c>
      <c r="X629" s="123"/>
    </row>
    <row r="630" spans="1:24" s="116" customFormat="1" ht="18">
      <c r="A630" s="213"/>
      <c r="B630" s="123"/>
      <c r="C630" s="123"/>
      <c r="D630" s="123"/>
      <c r="E630" s="131" t="s">
        <v>16580</v>
      </c>
      <c r="F630" s="125">
        <v>0</v>
      </c>
      <c r="G630" s="125">
        <v>0</v>
      </c>
      <c r="H630" s="125">
        <v>0</v>
      </c>
      <c r="I630" s="125">
        <v>0</v>
      </c>
      <c r="J630" s="125">
        <v>0</v>
      </c>
      <c r="K630" s="125">
        <v>0</v>
      </c>
      <c r="L630" s="127">
        <v>0</v>
      </c>
      <c r="M630" s="127">
        <v>0</v>
      </c>
      <c r="N630" s="127">
        <v>0</v>
      </c>
      <c r="O630" s="127">
        <v>0</v>
      </c>
      <c r="P630" s="127">
        <v>0</v>
      </c>
      <c r="Q630" s="128">
        <v>0</v>
      </c>
      <c r="R630" s="134"/>
      <c r="S630" s="120"/>
      <c r="T630" s="120"/>
      <c r="U630" s="146"/>
      <c r="V630" s="120"/>
      <c r="W630" s="146"/>
      <c r="X630" s="123"/>
    </row>
    <row r="631" spans="1:24" s="116" customFormat="1" ht="18">
      <c r="A631" s="213"/>
      <c r="B631" s="123"/>
      <c r="C631" s="123"/>
      <c r="D631" s="123"/>
      <c r="E631" s="135" t="s">
        <v>16581</v>
      </c>
      <c r="F631" s="125">
        <f>1000*F630/$E629</f>
        <v>0</v>
      </c>
      <c r="G631" s="125">
        <f t="shared" ref="G631:K631" si="405">1000*G630/$E629</f>
        <v>0</v>
      </c>
      <c r="H631" s="125">
        <f t="shared" si="405"/>
        <v>0</v>
      </c>
      <c r="I631" s="125">
        <f t="shared" si="405"/>
        <v>0</v>
      </c>
      <c r="J631" s="125">
        <f t="shared" si="405"/>
        <v>0</v>
      </c>
      <c r="K631" s="125">
        <f t="shared" si="405"/>
        <v>0</v>
      </c>
      <c r="L631" s="127">
        <f>1000*L630/$E629</f>
        <v>0</v>
      </c>
      <c r="M631" s="127">
        <f t="shared" ref="M631:Q631" si="406">1000*M630/$E629</f>
        <v>0</v>
      </c>
      <c r="N631" s="127">
        <f t="shared" si="406"/>
        <v>0</v>
      </c>
      <c r="O631" s="127">
        <f t="shared" si="406"/>
        <v>0</v>
      </c>
      <c r="P631" s="127">
        <f t="shared" si="406"/>
        <v>0</v>
      </c>
      <c r="Q631" s="127">
        <f t="shared" si="406"/>
        <v>0</v>
      </c>
      <c r="R631" s="134"/>
      <c r="S631" s="120"/>
      <c r="T631" s="120"/>
      <c r="U631" s="146"/>
      <c r="V631" s="120"/>
      <c r="W631" s="146"/>
      <c r="X631" s="123"/>
    </row>
    <row r="632" spans="1:24" s="116" customFormat="1" ht="18">
      <c r="A632" s="213"/>
      <c r="B632" s="123" t="s">
        <v>16589</v>
      </c>
      <c r="C632" s="123">
        <v>53.15</v>
      </c>
      <c r="D632" s="123">
        <v>5</v>
      </c>
      <c r="E632" s="124">
        <f>(D632*C632)</f>
        <v>265.75</v>
      </c>
      <c r="F632" s="125"/>
      <c r="G632" s="125"/>
      <c r="H632" s="125"/>
      <c r="I632" s="125"/>
      <c r="J632" s="125"/>
      <c r="K632" s="125"/>
      <c r="L632" s="125"/>
      <c r="M632" s="125"/>
      <c r="N632" s="125"/>
      <c r="O632" s="125"/>
      <c r="P632" s="125"/>
      <c r="Q632" s="123"/>
      <c r="R632" s="120">
        <v>6</v>
      </c>
      <c r="S632" s="120">
        <v>0</v>
      </c>
      <c r="T632" s="126">
        <f>S632/R632</f>
        <v>0</v>
      </c>
      <c r="U632" s="146">
        <f>AVERAGE(F634:K634)</f>
        <v>0</v>
      </c>
      <c r="V632" s="125">
        <f>STDEV(F634:K634)</f>
        <v>0</v>
      </c>
      <c r="W632" s="146">
        <f>MEDIAN(F634:K634)</f>
        <v>0</v>
      </c>
      <c r="X632" s="123"/>
    </row>
    <row r="633" spans="1:24" s="116" customFormat="1" ht="18">
      <c r="A633" s="213"/>
      <c r="B633" s="123"/>
      <c r="C633" s="123"/>
      <c r="D633" s="123"/>
      <c r="E633" s="131" t="s">
        <v>16580</v>
      </c>
      <c r="F633" s="125">
        <v>0</v>
      </c>
      <c r="G633" s="125">
        <v>0</v>
      </c>
      <c r="H633" s="125">
        <v>0</v>
      </c>
      <c r="I633" s="125">
        <v>0</v>
      </c>
      <c r="J633" s="125">
        <v>0</v>
      </c>
      <c r="K633" s="125">
        <v>0</v>
      </c>
      <c r="L633" s="127">
        <v>0</v>
      </c>
      <c r="M633" s="127">
        <v>0</v>
      </c>
      <c r="N633" s="127">
        <v>0</v>
      </c>
      <c r="O633" s="127">
        <v>0</v>
      </c>
      <c r="P633" s="127">
        <v>0</v>
      </c>
      <c r="Q633" s="128">
        <v>0</v>
      </c>
      <c r="R633" s="134"/>
      <c r="S633" s="120"/>
      <c r="T633" s="120"/>
      <c r="U633" s="146"/>
      <c r="V633" s="120"/>
      <c r="W633" s="146"/>
      <c r="X633" s="123"/>
    </row>
    <row r="634" spans="1:24" s="116" customFormat="1" ht="18">
      <c r="A634" s="213"/>
      <c r="B634" s="123"/>
      <c r="C634" s="123"/>
      <c r="D634" s="123"/>
      <c r="E634" s="135" t="s">
        <v>16581</v>
      </c>
      <c r="F634" s="125">
        <f>1000*F633/$E632</f>
        <v>0</v>
      </c>
      <c r="G634" s="125">
        <f t="shared" ref="G634:K634" si="407">1000*G633/$E632</f>
        <v>0</v>
      </c>
      <c r="H634" s="125">
        <f t="shared" si="407"/>
        <v>0</v>
      </c>
      <c r="I634" s="125">
        <f t="shared" si="407"/>
        <v>0</v>
      </c>
      <c r="J634" s="125">
        <f t="shared" si="407"/>
        <v>0</v>
      </c>
      <c r="K634" s="125">
        <f t="shared" si="407"/>
        <v>0</v>
      </c>
      <c r="L634" s="127">
        <f>1000*L633/$E632</f>
        <v>0</v>
      </c>
      <c r="M634" s="127">
        <f t="shared" ref="M634:Q634" si="408">1000*M633/$E632</f>
        <v>0</v>
      </c>
      <c r="N634" s="127">
        <f t="shared" si="408"/>
        <v>0</v>
      </c>
      <c r="O634" s="127">
        <f t="shared" si="408"/>
        <v>0</v>
      </c>
      <c r="P634" s="127">
        <f t="shared" si="408"/>
        <v>0</v>
      </c>
      <c r="Q634" s="127">
        <f t="shared" si="408"/>
        <v>0</v>
      </c>
      <c r="R634" s="134"/>
      <c r="S634" s="120"/>
      <c r="T634" s="120"/>
      <c r="U634" s="146"/>
      <c r="V634" s="120"/>
      <c r="W634" s="146"/>
      <c r="X634" s="123"/>
    </row>
    <row r="635" spans="1:24" s="116" customFormat="1" ht="18">
      <c r="A635" s="213"/>
      <c r="B635" s="123" t="s">
        <v>16590</v>
      </c>
      <c r="C635" s="123">
        <v>44.05</v>
      </c>
      <c r="D635" s="123">
        <v>5</v>
      </c>
      <c r="E635" s="124">
        <f>(D635*C635)</f>
        <v>220.25</v>
      </c>
      <c r="F635" s="125"/>
      <c r="G635" s="125"/>
      <c r="H635" s="125"/>
      <c r="I635" s="125"/>
      <c r="J635" s="125"/>
      <c r="K635" s="125"/>
      <c r="L635" s="125"/>
      <c r="M635" s="125"/>
      <c r="N635" s="125"/>
      <c r="O635" s="125"/>
      <c r="P635" s="125"/>
      <c r="Q635" s="123"/>
      <c r="R635" s="120">
        <v>6</v>
      </c>
      <c r="S635" s="120">
        <v>0</v>
      </c>
      <c r="T635" s="126">
        <f>S635/R635</f>
        <v>0</v>
      </c>
      <c r="U635" s="146">
        <f>AVERAGE(F637:K637)</f>
        <v>0</v>
      </c>
      <c r="V635" s="125">
        <f>STDEV(F637:K637)</f>
        <v>0</v>
      </c>
      <c r="W635" s="146">
        <f>MEDIAN(F637:K637)</f>
        <v>0</v>
      </c>
      <c r="X635" s="123"/>
    </row>
    <row r="636" spans="1:24" s="116" customFormat="1" ht="18">
      <c r="A636" s="213"/>
      <c r="B636" s="123"/>
      <c r="C636" s="123"/>
      <c r="D636" s="123"/>
      <c r="E636" s="131" t="s">
        <v>16580</v>
      </c>
      <c r="F636" s="125">
        <v>0</v>
      </c>
      <c r="G636" s="125">
        <v>0</v>
      </c>
      <c r="H636" s="125">
        <v>0</v>
      </c>
      <c r="I636" s="125">
        <v>0</v>
      </c>
      <c r="J636" s="125">
        <v>0</v>
      </c>
      <c r="K636" s="125">
        <v>0</v>
      </c>
      <c r="L636" s="127">
        <v>0</v>
      </c>
      <c r="M636" s="127">
        <v>0</v>
      </c>
      <c r="N636" s="127">
        <v>0</v>
      </c>
      <c r="O636" s="127">
        <v>0</v>
      </c>
      <c r="P636" s="127">
        <v>0</v>
      </c>
      <c r="Q636" s="128">
        <v>0</v>
      </c>
      <c r="R636" s="134"/>
      <c r="S636" s="120"/>
      <c r="T636" s="120"/>
      <c r="U636" s="146"/>
      <c r="V636" s="120"/>
      <c r="W636" s="146"/>
      <c r="X636" s="123"/>
    </row>
    <row r="637" spans="1:24" s="116" customFormat="1" ht="18">
      <c r="A637" s="213"/>
      <c r="B637" s="123"/>
      <c r="C637" s="123"/>
      <c r="D637" s="123"/>
      <c r="E637" s="135" t="s">
        <v>16581</v>
      </c>
      <c r="F637" s="125">
        <f>1000*F636/$E635</f>
        <v>0</v>
      </c>
      <c r="G637" s="125">
        <f t="shared" ref="G637:K637" si="409">1000*G636/$E635</f>
        <v>0</v>
      </c>
      <c r="H637" s="125">
        <f t="shared" si="409"/>
        <v>0</v>
      </c>
      <c r="I637" s="125">
        <f t="shared" si="409"/>
        <v>0</v>
      </c>
      <c r="J637" s="125">
        <f t="shared" si="409"/>
        <v>0</v>
      </c>
      <c r="K637" s="125">
        <f t="shared" si="409"/>
        <v>0</v>
      </c>
      <c r="L637" s="127">
        <f>1000*L636/$E635</f>
        <v>0</v>
      </c>
      <c r="M637" s="127">
        <f t="shared" ref="M637:Q637" si="410">1000*M636/$E635</f>
        <v>0</v>
      </c>
      <c r="N637" s="127">
        <f t="shared" si="410"/>
        <v>0</v>
      </c>
      <c r="O637" s="127">
        <f t="shared" si="410"/>
        <v>0</v>
      </c>
      <c r="P637" s="127">
        <f t="shared" si="410"/>
        <v>0</v>
      </c>
      <c r="Q637" s="127">
        <f t="shared" si="410"/>
        <v>0</v>
      </c>
      <c r="R637" s="134"/>
      <c r="S637" s="120"/>
      <c r="T637" s="120"/>
      <c r="U637" s="146"/>
      <c r="V637" s="120"/>
      <c r="W637" s="146"/>
      <c r="X637" s="123"/>
    </row>
    <row r="638" spans="1:24" s="116" customFormat="1" ht="18">
      <c r="A638" s="213"/>
      <c r="B638" s="123" t="s">
        <v>16591</v>
      </c>
      <c r="C638" s="123">
        <v>59.55</v>
      </c>
      <c r="D638" s="123">
        <v>5</v>
      </c>
      <c r="E638" s="124">
        <f>(D638*C638)</f>
        <v>297.75</v>
      </c>
      <c r="F638" s="125"/>
      <c r="G638" s="125"/>
      <c r="H638" s="125"/>
      <c r="I638" s="125"/>
      <c r="J638" s="125"/>
      <c r="K638" s="125"/>
      <c r="L638" s="125"/>
      <c r="M638" s="125"/>
      <c r="N638" s="125"/>
      <c r="O638" s="125"/>
      <c r="P638" s="125"/>
      <c r="Q638" s="123"/>
      <c r="R638" s="120">
        <v>6</v>
      </c>
      <c r="S638" s="120">
        <v>0</v>
      </c>
      <c r="T638" s="126">
        <f>S638/R638</f>
        <v>0</v>
      </c>
      <c r="U638" s="146">
        <f>AVERAGE(F640:K640)</f>
        <v>0</v>
      </c>
      <c r="V638" s="125">
        <f>STDEV(F640:K640)</f>
        <v>0</v>
      </c>
      <c r="W638" s="146">
        <f>MEDIAN(F640:K640)</f>
        <v>0</v>
      </c>
      <c r="X638" s="123"/>
    </row>
    <row r="639" spans="1:24" s="116" customFormat="1" ht="18">
      <c r="A639" s="213"/>
      <c r="B639" s="123"/>
      <c r="C639" s="123"/>
      <c r="D639" s="123"/>
      <c r="E639" s="131" t="s">
        <v>16580</v>
      </c>
      <c r="F639" s="125">
        <v>0</v>
      </c>
      <c r="G639" s="125">
        <v>0</v>
      </c>
      <c r="H639" s="125">
        <v>0</v>
      </c>
      <c r="I639" s="125">
        <v>0</v>
      </c>
      <c r="J639" s="125">
        <v>0</v>
      </c>
      <c r="K639" s="125">
        <v>0</v>
      </c>
      <c r="L639" s="127">
        <v>0</v>
      </c>
      <c r="M639" s="127">
        <v>0</v>
      </c>
      <c r="N639" s="127">
        <v>0</v>
      </c>
      <c r="O639" s="127">
        <v>0</v>
      </c>
      <c r="P639" s="127">
        <v>0</v>
      </c>
      <c r="Q639" s="128">
        <v>0</v>
      </c>
      <c r="R639" s="134"/>
      <c r="S639" s="120"/>
      <c r="T639" s="120"/>
      <c r="U639" s="146"/>
      <c r="V639" s="120"/>
      <c r="W639" s="146"/>
      <c r="X639" s="123"/>
    </row>
    <row r="640" spans="1:24" s="116" customFormat="1" ht="18">
      <c r="A640" s="213"/>
      <c r="B640" s="123"/>
      <c r="C640" s="123"/>
      <c r="D640" s="123"/>
      <c r="E640" s="135" t="s">
        <v>16581</v>
      </c>
      <c r="F640" s="125">
        <f>1000*F639/$E638</f>
        <v>0</v>
      </c>
      <c r="G640" s="125">
        <f t="shared" ref="G640:K640" si="411">1000*G639/$E638</f>
        <v>0</v>
      </c>
      <c r="H640" s="125">
        <f t="shared" si="411"/>
        <v>0</v>
      </c>
      <c r="I640" s="125">
        <f t="shared" si="411"/>
        <v>0</v>
      </c>
      <c r="J640" s="125">
        <f t="shared" si="411"/>
        <v>0</v>
      </c>
      <c r="K640" s="125">
        <f t="shared" si="411"/>
        <v>0</v>
      </c>
      <c r="L640" s="127">
        <f>1000*L639/$E638</f>
        <v>0</v>
      </c>
      <c r="M640" s="127">
        <f t="shared" ref="M640:Q640" si="412">1000*M639/$E638</f>
        <v>0</v>
      </c>
      <c r="N640" s="127">
        <f t="shared" si="412"/>
        <v>0</v>
      </c>
      <c r="O640" s="127">
        <f t="shared" si="412"/>
        <v>0</v>
      </c>
      <c r="P640" s="127">
        <f t="shared" si="412"/>
        <v>0</v>
      </c>
      <c r="Q640" s="127">
        <f t="shared" si="412"/>
        <v>0</v>
      </c>
      <c r="R640" s="134"/>
      <c r="S640" s="120"/>
      <c r="T640" s="120"/>
      <c r="U640" s="146"/>
      <c r="V640" s="120"/>
      <c r="W640" s="146"/>
      <c r="X640" s="123"/>
    </row>
    <row r="641" spans="1:24" s="116" customFormat="1" ht="18">
      <c r="A641" s="213"/>
      <c r="B641" s="123" t="s">
        <v>16592</v>
      </c>
      <c r="C641" s="123">
        <v>28.5</v>
      </c>
      <c r="D641" s="123">
        <v>5</v>
      </c>
      <c r="E641" s="124">
        <f>(D641*C641)</f>
        <v>142.5</v>
      </c>
      <c r="F641" s="125"/>
      <c r="G641" s="125"/>
      <c r="H641" s="125"/>
      <c r="I641" s="125"/>
      <c r="J641" s="125"/>
      <c r="K641" s="125"/>
      <c r="L641" s="125"/>
      <c r="M641" s="125"/>
      <c r="N641" s="125"/>
      <c r="O641" s="125"/>
      <c r="P641" s="125"/>
      <c r="Q641" s="123"/>
      <c r="R641" s="120">
        <v>6</v>
      </c>
      <c r="S641" s="120">
        <v>0</v>
      </c>
      <c r="T641" s="126">
        <f>S641/R641</f>
        <v>0</v>
      </c>
      <c r="U641" s="146">
        <f>AVERAGE(F643:K643)</f>
        <v>0</v>
      </c>
      <c r="V641" s="125">
        <f>STDEV(F643:K643)</f>
        <v>0</v>
      </c>
      <c r="W641" s="146">
        <f>MEDIAN(F643:K643)</f>
        <v>0</v>
      </c>
      <c r="X641" s="123"/>
    </row>
    <row r="642" spans="1:24" s="116" customFormat="1" ht="18">
      <c r="A642" s="213"/>
      <c r="B642" s="123"/>
      <c r="C642" s="123"/>
      <c r="D642" s="123"/>
      <c r="E642" s="131" t="s">
        <v>16580</v>
      </c>
      <c r="F642" s="125">
        <v>0</v>
      </c>
      <c r="G642" s="125">
        <v>0</v>
      </c>
      <c r="H642" s="125">
        <v>0</v>
      </c>
      <c r="I642" s="125">
        <v>0</v>
      </c>
      <c r="J642" s="125">
        <v>0</v>
      </c>
      <c r="K642" s="125">
        <v>0</v>
      </c>
      <c r="L642" s="127">
        <v>0</v>
      </c>
      <c r="M642" s="127">
        <v>0</v>
      </c>
      <c r="N642" s="127">
        <v>0</v>
      </c>
      <c r="O642" s="127">
        <v>0</v>
      </c>
      <c r="P642" s="127">
        <v>0</v>
      </c>
      <c r="Q642" s="128">
        <v>0</v>
      </c>
      <c r="R642" s="134"/>
      <c r="S642" s="120"/>
      <c r="T642" s="120"/>
      <c r="U642" s="146"/>
      <c r="V642" s="120"/>
      <c r="W642" s="146"/>
      <c r="X642" s="123"/>
    </row>
    <row r="643" spans="1:24" s="116" customFormat="1" ht="18">
      <c r="A643" s="214"/>
      <c r="B643" s="123"/>
      <c r="C643" s="123"/>
      <c r="D643" s="123"/>
      <c r="E643" s="135" t="s">
        <v>16581</v>
      </c>
      <c r="F643" s="125">
        <f>1000*F642/$E641</f>
        <v>0</v>
      </c>
      <c r="G643" s="125">
        <f t="shared" ref="G643:K643" si="413">1000*G642/$E641</f>
        <v>0</v>
      </c>
      <c r="H643" s="125">
        <f t="shared" si="413"/>
        <v>0</v>
      </c>
      <c r="I643" s="125">
        <f t="shared" si="413"/>
        <v>0</v>
      </c>
      <c r="J643" s="125">
        <f t="shared" si="413"/>
        <v>0</v>
      </c>
      <c r="K643" s="125">
        <f t="shared" si="413"/>
        <v>0</v>
      </c>
      <c r="L643" s="127">
        <f>1000*L642/$E641</f>
        <v>0</v>
      </c>
      <c r="M643" s="127">
        <f t="shared" ref="M643:Q643" si="414">1000*M642/$E641</f>
        <v>0</v>
      </c>
      <c r="N643" s="127">
        <f t="shared" si="414"/>
        <v>0</v>
      </c>
      <c r="O643" s="127">
        <f t="shared" si="414"/>
        <v>0</v>
      </c>
      <c r="P643" s="127">
        <f t="shared" si="414"/>
        <v>0</v>
      </c>
      <c r="Q643" s="127">
        <f t="shared" si="414"/>
        <v>0</v>
      </c>
      <c r="R643" s="134"/>
      <c r="S643" s="120"/>
      <c r="T643" s="120"/>
      <c r="U643" s="146"/>
      <c r="V643" s="120"/>
      <c r="W643" s="146"/>
      <c r="X643" s="123"/>
    </row>
    <row r="644" spans="1:24" s="217" customFormat="1" ht="18">
      <c r="A644" s="215"/>
      <c r="B644" s="216"/>
      <c r="C644" s="216"/>
      <c r="D644" s="216"/>
      <c r="E644" s="216"/>
      <c r="F644" s="216"/>
      <c r="G644" s="216"/>
      <c r="H644" s="216"/>
      <c r="I644" s="216"/>
      <c r="J644" s="216"/>
      <c r="K644" s="216"/>
      <c r="L644" s="216"/>
      <c r="M644" s="216"/>
      <c r="N644" s="216"/>
      <c r="O644" s="216"/>
      <c r="P644" s="216"/>
      <c r="Q644" s="216"/>
      <c r="R644" s="216"/>
      <c r="S644" s="216"/>
      <c r="T644" s="216"/>
      <c r="U644" s="216"/>
      <c r="V644" s="216"/>
      <c r="W644" s="216"/>
      <c r="X644" s="216"/>
    </row>
    <row r="645" spans="1:24" s="116" customFormat="1" ht="61.5" customHeight="1">
      <c r="A645" s="212" t="s">
        <v>16480</v>
      </c>
      <c r="B645" s="123" t="s">
        <v>16596</v>
      </c>
      <c r="C645" s="123">
        <v>35.65</v>
      </c>
      <c r="D645" s="123">
        <v>5</v>
      </c>
      <c r="E645" s="124">
        <f>(D645*C645)</f>
        <v>178.25</v>
      </c>
      <c r="F645" s="125"/>
      <c r="G645" s="125"/>
      <c r="H645" s="125"/>
      <c r="I645" s="125"/>
      <c r="J645" s="125"/>
      <c r="K645" s="125"/>
      <c r="L645" s="125"/>
      <c r="M645" s="125"/>
      <c r="N645" s="125"/>
      <c r="O645" s="125"/>
      <c r="P645" s="125"/>
      <c r="Q645" s="123"/>
      <c r="R645" s="120">
        <v>6</v>
      </c>
      <c r="S645" s="120">
        <v>0</v>
      </c>
      <c r="T645" s="126">
        <f>S645/R645</f>
        <v>0</v>
      </c>
      <c r="U645" s="146">
        <f>AVERAGE(F647:K647)</f>
        <v>0</v>
      </c>
      <c r="V645" s="125">
        <f>STDEV(F647:K647)</f>
        <v>0</v>
      </c>
      <c r="W645" s="146">
        <f>MEDIAN(F647:K647)</f>
        <v>0</v>
      </c>
      <c r="X645" s="123"/>
    </row>
    <row r="646" spans="1:24" s="116" customFormat="1" ht="18">
      <c r="A646" s="213"/>
      <c r="B646" s="123"/>
      <c r="C646" s="123"/>
      <c r="D646" s="123"/>
      <c r="E646" s="131" t="s">
        <v>16580</v>
      </c>
      <c r="F646" s="125">
        <v>0</v>
      </c>
      <c r="G646" s="125">
        <v>0</v>
      </c>
      <c r="H646" s="125">
        <v>0</v>
      </c>
      <c r="I646" s="125">
        <v>0</v>
      </c>
      <c r="J646" s="125">
        <v>0</v>
      </c>
      <c r="K646" s="125">
        <v>0</v>
      </c>
      <c r="L646" s="127">
        <v>0</v>
      </c>
      <c r="M646" s="127">
        <v>0</v>
      </c>
      <c r="N646" s="127">
        <v>0</v>
      </c>
      <c r="O646" s="127">
        <v>0</v>
      </c>
      <c r="P646" s="127">
        <v>0</v>
      </c>
      <c r="Q646" s="128">
        <v>0</v>
      </c>
      <c r="R646" s="134"/>
      <c r="S646" s="120"/>
      <c r="T646" s="120"/>
      <c r="U646" s="146"/>
      <c r="V646" s="120"/>
      <c r="W646" s="146"/>
      <c r="X646" s="123"/>
    </row>
    <row r="647" spans="1:24" s="116" customFormat="1" ht="18">
      <c r="A647" s="213"/>
      <c r="B647" s="123"/>
      <c r="C647" s="123"/>
      <c r="D647" s="123"/>
      <c r="E647" s="135" t="s">
        <v>16581</v>
      </c>
      <c r="F647" s="125">
        <f>1000*F646/$E645</f>
        <v>0</v>
      </c>
      <c r="G647" s="125">
        <f t="shared" ref="G647:K647" si="415">1000*G646/$E645</f>
        <v>0</v>
      </c>
      <c r="H647" s="125">
        <f t="shared" si="415"/>
        <v>0</v>
      </c>
      <c r="I647" s="125">
        <f t="shared" si="415"/>
        <v>0</v>
      </c>
      <c r="J647" s="125">
        <f t="shared" si="415"/>
        <v>0</v>
      </c>
      <c r="K647" s="125">
        <f t="shared" si="415"/>
        <v>0</v>
      </c>
      <c r="L647" s="127">
        <f>1000*L646/$E645</f>
        <v>0</v>
      </c>
      <c r="M647" s="127">
        <f t="shared" ref="M647:Q647" si="416">1000*M646/$E645</f>
        <v>0</v>
      </c>
      <c r="N647" s="127">
        <f t="shared" si="416"/>
        <v>0</v>
      </c>
      <c r="O647" s="127">
        <f t="shared" si="416"/>
        <v>0</v>
      </c>
      <c r="P647" s="127">
        <f t="shared" si="416"/>
        <v>0</v>
      </c>
      <c r="Q647" s="127">
        <f t="shared" si="416"/>
        <v>0</v>
      </c>
      <c r="R647" s="134"/>
      <c r="S647" s="120"/>
      <c r="T647" s="120"/>
      <c r="U647" s="146"/>
      <c r="V647" s="120"/>
      <c r="W647" s="146"/>
      <c r="X647" s="123"/>
    </row>
    <row r="648" spans="1:24" s="116" customFormat="1" ht="18">
      <c r="A648" s="213"/>
      <c r="B648" s="123" t="s">
        <v>16597</v>
      </c>
      <c r="C648" s="123">
        <v>11.45</v>
      </c>
      <c r="D648" s="123">
        <v>5</v>
      </c>
      <c r="E648" s="124">
        <f>(D648*C648)</f>
        <v>57.25</v>
      </c>
      <c r="F648" s="125"/>
      <c r="G648" s="125"/>
      <c r="H648" s="125"/>
      <c r="I648" s="125"/>
      <c r="J648" s="125"/>
      <c r="K648" s="125"/>
      <c r="L648" s="125"/>
      <c r="M648" s="125"/>
      <c r="N648" s="125"/>
      <c r="O648" s="125"/>
      <c r="P648" s="125"/>
      <c r="Q648" s="123"/>
      <c r="R648" s="120">
        <v>6</v>
      </c>
      <c r="S648" s="120">
        <v>0</v>
      </c>
      <c r="T648" s="126">
        <f>S648/R648</f>
        <v>0</v>
      </c>
      <c r="U648" s="146">
        <f>AVERAGE(F650:K650)</f>
        <v>0</v>
      </c>
      <c r="V648" s="125">
        <f>STDEV(F650:K650)</f>
        <v>0</v>
      </c>
      <c r="W648" s="146">
        <f>MEDIAN(F650:K650)</f>
        <v>0</v>
      </c>
      <c r="X648" s="123"/>
    </row>
    <row r="649" spans="1:24" s="116" customFormat="1" ht="18">
      <c r="A649" s="213"/>
      <c r="B649" s="123"/>
      <c r="C649" s="123"/>
      <c r="D649" s="123"/>
      <c r="E649" s="131" t="s">
        <v>16580</v>
      </c>
      <c r="F649" s="125">
        <v>0</v>
      </c>
      <c r="G649" s="125">
        <v>0</v>
      </c>
      <c r="H649" s="125">
        <v>0</v>
      </c>
      <c r="I649" s="125">
        <v>0</v>
      </c>
      <c r="J649" s="125">
        <v>0</v>
      </c>
      <c r="K649" s="125">
        <v>0</v>
      </c>
      <c r="L649" s="127">
        <v>0</v>
      </c>
      <c r="M649" s="127">
        <v>0</v>
      </c>
      <c r="N649" s="127">
        <v>0</v>
      </c>
      <c r="O649" s="127">
        <v>0</v>
      </c>
      <c r="P649" s="127">
        <v>0</v>
      </c>
      <c r="Q649" s="128">
        <v>0</v>
      </c>
      <c r="R649" s="134"/>
      <c r="S649" s="120"/>
      <c r="T649" s="120"/>
      <c r="U649" s="146"/>
      <c r="V649" s="120"/>
      <c r="W649" s="146"/>
      <c r="X649" s="123"/>
    </row>
    <row r="650" spans="1:24" s="116" customFormat="1" ht="18">
      <c r="A650" s="213"/>
      <c r="B650" s="123"/>
      <c r="C650" s="123"/>
      <c r="D650" s="123"/>
      <c r="E650" s="135" t="s">
        <v>16581</v>
      </c>
      <c r="F650" s="125">
        <f>1000*F649/$E648</f>
        <v>0</v>
      </c>
      <c r="G650" s="125">
        <f t="shared" ref="G650:K650" si="417">1000*G649/$E648</f>
        <v>0</v>
      </c>
      <c r="H650" s="125">
        <f t="shared" si="417"/>
        <v>0</v>
      </c>
      <c r="I650" s="125">
        <f t="shared" si="417"/>
        <v>0</v>
      </c>
      <c r="J650" s="125">
        <f t="shared" si="417"/>
        <v>0</v>
      </c>
      <c r="K650" s="125">
        <f t="shared" si="417"/>
        <v>0</v>
      </c>
      <c r="L650" s="127">
        <f>1000*L649/$E648</f>
        <v>0</v>
      </c>
      <c r="M650" s="127">
        <f t="shared" ref="M650:Q650" si="418">1000*M649/$E648</f>
        <v>0</v>
      </c>
      <c r="N650" s="127">
        <f t="shared" si="418"/>
        <v>0</v>
      </c>
      <c r="O650" s="127">
        <f t="shared" si="418"/>
        <v>0</v>
      </c>
      <c r="P650" s="127">
        <f t="shared" si="418"/>
        <v>0</v>
      </c>
      <c r="Q650" s="127">
        <f t="shared" si="418"/>
        <v>0</v>
      </c>
      <c r="R650" s="134"/>
      <c r="S650" s="120"/>
      <c r="T650" s="120"/>
      <c r="U650" s="146"/>
      <c r="V650" s="120"/>
      <c r="W650" s="146"/>
      <c r="X650" s="123"/>
    </row>
    <row r="651" spans="1:24" s="116" customFormat="1" ht="18">
      <c r="A651" s="213"/>
      <c r="B651" s="123" t="s">
        <v>16521</v>
      </c>
      <c r="C651" s="123">
        <v>18.75</v>
      </c>
      <c r="D651" s="123">
        <v>5</v>
      </c>
      <c r="E651" s="124">
        <f>(D651*C651)</f>
        <v>93.75</v>
      </c>
      <c r="F651" s="125"/>
      <c r="G651" s="125"/>
      <c r="H651" s="125"/>
      <c r="I651" s="125"/>
      <c r="J651" s="125"/>
      <c r="K651" s="125"/>
      <c r="L651" s="125"/>
      <c r="M651" s="125"/>
      <c r="N651" s="125"/>
      <c r="O651" s="125"/>
      <c r="P651" s="125"/>
      <c r="Q651" s="123"/>
      <c r="R651" s="120">
        <v>6</v>
      </c>
      <c r="S651" s="120">
        <v>0</v>
      </c>
      <c r="T651" s="126">
        <f>S651/R651</f>
        <v>0</v>
      </c>
      <c r="U651" s="146">
        <f>AVERAGE(F653:K653)</f>
        <v>0</v>
      </c>
      <c r="V651" s="125">
        <f>STDEV(F653:K653)</f>
        <v>0</v>
      </c>
      <c r="W651" s="146">
        <f>MEDIAN(F653:K653)</f>
        <v>0</v>
      </c>
      <c r="X651" s="123"/>
    </row>
    <row r="652" spans="1:24" s="116" customFormat="1" ht="18">
      <c r="A652" s="213"/>
      <c r="B652" s="123"/>
      <c r="C652" s="123"/>
      <c r="D652" s="123"/>
      <c r="E652" s="131" t="s">
        <v>16580</v>
      </c>
      <c r="F652" s="125">
        <v>0</v>
      </c>
      <c r="G652" s="125">
        <v>0</v>
      </c>
      <c r="H652" s="125">
        <v>0</v>
      </c>
      <c r="I652" s="125">
        <v>0</v>
      </c>
      <c r="J652" s="125">
        <v>0</v>
      </c>
      <c r="K652" s="125">
        <v>0</v>
      </c>
      <c r="L652" s="127">
        <v>0</v>
      </c>
      <c r="M652" s="127">
        <v>0</v>
      </c>
      <c r="N652" s="127">
        <v>0</v>
      </c>
      <c r="O652" s="127">
        <v>0</v>
      </c>
      <c r="P652" s="127">
        <v>0</v>
      </c>
      <c r="Q652" s="128">
        <v>0</v>
      </c>
      <c r="R652" s="134"/>
      <c r="S652" s="120"/>
      <c r="T652" s="120"/>
      <c r="U652" s="146"/>
      <c r="V652" s="120"/>
      <c r="W652" s="146"/>
      <c r="X652" s="123"/>
    </row>
    <row r="653" spans="1:24" s="116" customFormat="1" ht="18">
      <c r="A653" s="214"/>
      <c r="B653" s="123"/>
      <c r="C653" s="123"/>
      <c r="D653" s="123"/>
      <c r="E653" s="135" t="s">
        <v>16581</v>
      </c>
      <c r="F653" s="125">
        <f>1000*F652/$E651</f>
        <v>0</v>
      </c>
      <c r="G653" s="125">
        <f t="shared" ref="G653:K653" si="419">1000*G652/$E651</f>
        <v>0</v>
      </c>
      <c r="H653" s="125">
        <f t="shared" si="419"/>
        <v>0</v>
      </c>
      <c r="I653" s="125">
        <f t="shared" si="419"/>
        <v>0</v>
      </c>
      <c r="J653" s="125">
        <f t="shared" si="419"/>
        <v>0</v>
      </c>
      <c r="K653" s="125">
        <f t="shared" si="419"/>
        <v>0</v>
      </c>
      <c r="L653" s="127">
        <f>1000*L652/$E651</f>
        <v>0</v>
      </c>
      <c r="M653" s="127">
        <f t="shared" ref="M653:Q653" si="420">1000*M652/$E651</f>
        <v>0</v>
      </c>
      <c r="N653" s="127">
        <f t="shared" si="420"/>
        <v>0</v>
      </c>
      <c r="O653" s="127">
        <f t="shared" si="420"/>
        <v>0</v>
      </c>
      <c r="P653" s="127">
        <f t="shared" si="420"/>
        <v>0</v>
      </c>
      <c r="Q653" s="127">
        <f t="shared" si="420"/>
        <v>0</v>
      </c>
      <c r="R653" s="134"/>
      <c r="S653" s="120"/>
      <c r="T653" s="120"/>
      <c r="U653" s="146"/>
      <c r="V653" s="120"/>
      <c r="W653" s="146"/>
      <c r="X653" s="123"/>
    </row>
    <row r="654" spans="1:24" s="116" customFormat="1" ht="18">
      <c r="A654" s="212" t="s">
        <v>16474</v>
      </c>
      <c r="B654" s="129" t="s">
        <v>16503</v>
      </c>
      <c r="C654" s="123">
        <v>281.10000000000002</v>
      </c>
      <c r="D654" s="123">
        <v>5</v>
      </c>
      <c r="E654" s="124">
        <f>(D654*C654)</f>
        <v>1405.5</v>
      </c>
      <c r="F654" s="125"/>
      <c r="G654" s="125"/>
      <c r="H654" s="125"/>
      <c r="I654" s="125"/>
      <c r="J654" s="125"/>
      <c r="K654" s="125"/>
      <c r="L654" s="125"/>
      <c r="M654" s="125"/>
      <c r="N654" s="125"/>
      <c r="O654" s="125"/>
      <c r="P654" s="125"/>
      <c r="Q654" s="123"/>
      <c r="R654" s="120">
        <v>12</v>
      </c>
      <c r="S654" s="120">
        <v>1</v>
      </c>
      <c r="T654" s="126">
        <f>S654/R654</f>
        <v>8.3333333333333329E-2</v>
      </c>
      <c r="U654" s="146">
        <f>AVERAGE(F656:Q656)</f>
        <v>0.15884027036641765</v>
      </c>
      <c r="V654" s="125">
        <f>STDEV(F656:K656)</f>
        <v>0.77815522600689357</v>
      </c>
      <c r="W654" s="146">
        <f>MEDIAN(F656:K656)</f>
        <v>0</v>
      </c>
      <c r="X654" s="123"/>
    </row>
    <row r="655" spans="1:24" s="116" customFormat="1" ht="18">
      <c r="A655" s="213"/>
      <c r="B655" s="123"/>
      <c r="C655" s="123"/>
      <c r="D655" s="123"/>
      <c r="E655" s="131" t="s">
        <v>16580</v>
      </c>
      <c r="F655" s="125">
        <v>2.6789999999999998</v>
      </c>
      <c r="G655" s="125">
        <v>0</v>
      </c>
      <c r="H655" s="125">
        <v>0</v>
      </c>
      <c r="I655" s="125">
        <v>0</v>
      </c>
      <c r="J655" s="125">
        <v>0</v>
      </c>
      <c r="K655" s="125">
        <v>0</v>
      </c>
      <c r="L655" s="125">
        <v>0</v>
      </c>
      <c r="M655" s="125">
        <v>0</v>
      </c>
      <c r="N655" s="125">
        <v>0</v>
      </c>
      <c r="O655" s="125">
        <v>0</v>
      </c>
      <c r="P655" s="125">
        <v>0</v>
      </c>
      <c r="Q655" s="125">
        <v>0</v>
      </c>
      <c r="R655" s="134"/>
      <c r="S655" s="120"/>
      <c r="T655" s="120"/>
      <c r="U655" s="146"/>
      <c r="V655" s="120"/>
      <c r="W655" s="146"/>
      <c r="X655" s="123"/>
    </row>
    <row r="656" spans="1:24" s="116" customFormat="1" ht="18">
      <c r="A656" s="213"/>
      <c r="B656" s="123"/>
      <c r="C656" s="123"/>
      <c r="D656" s="123"/>
      <c r="E656" s="135" t="s">
        <v>16581</v>
      </c>
      <c r="F656" s="125">
        <f>1000*F655/$E654</f>
        <v>1.9060832443970117</v>
      </c>
      <c r="G656" s="125">
        <f t="shared" ref="G656:K656" si="421">1000*G655/$E654</f>
        <v>0</v>
      </c>
      <c r="H656" s="125">
        <f t="shared" si="421"/>
        <v>0</v>
      </c>
      <c r="I656" s="125">
        <f t="shared" si="421"/>
        <v>0</v>
      </c>
      <c r="J656" s="125">
        <f t="shared" si="421"/>
        <v>0</v>
      </c>
      <c r="K656" s="125">
        <f t="shared" si="421"/>
        <v>0</v>
      </c>
      <c r="L656" s="125">
        <f>1000*L655/$E654</f>
        <v>0</v>
      </c>
      <c r="M656" s="125">
        <f t="shared" ref="M656:Q656" si="422">1000*M655/$E654</f>
        <v>0</v>
      </c>
      <c r="N656" s="125">
        <f t="shared" si="422"/>
        <v>0</v>
      </c>
      <c r="O656" s="125">
        <f t="shared" si="422"/>
        <v>0</v>
      </c>
      <c r="P656" s="125">
        <f t="shared" si="422"/>
        <v>0</v>
      </c>
      <c r="Q656" s="125">
        <f t="shared" si="422"/>
        <v>0</v>
      </c>
      <c r="R656" s="134"/>
      <c r="S656" s="120"/>
      <c r="T656" s="120"/>
      <c r="U656" s="146"/>
      <c r="V656" s="120"/>
      <c r="W656" s="146"/>
      <c r="X656" s="123"/>
    </row>
    <row r="657" spans="1:24" s="116" customFormat="1" ht="18">
      <c r="A657" s="213"/>
      <c r="B657" s="123" t="s">
        <v>16504</v>
      </c>
      <c r="C657" s="123">
        <v>17.3</v>
      </c>
      <c r="D657" s="123">
        <v>5</v>
      </c>
      <c r="E657" s="124">
        <f>(D657*C657)</f>
        <v>86.5</v>
      </c>
      <c r="F657" s="125"/>
      <c r="G657" s="125"/>
      <c r="H657" s="125"/>
      <c r="I657" s="125"/>
      <c r="J657" s="125"/>
      <c r="K657" s="125"/>
      <c r="L657" s="125"/>
      <c r="M657" s="125"/>
      <c r="N657" s="125"/>
      <c r="O657" s="125"/>
      <c r="P657" s="125"/>
      <c r="Q657" s="123"/>
      <c r="R657" s="120">
        <v>6</v>
      </c>
      <c r="S657" s="120">
        <v>0</v>
      </c>
      <c r="T657" s="126">
        <f>S657/R657</f>
        <v>0</v>
      </c>
      <c r="U657" s="146">
        <f>AVERAGE(F659:K659)</f>
        <v>0</v>
      </c>
      <c r="V657" s="125">
        <f>STDEV(F659:K659)</f>
        <v>0</v>
      </c>
      <c r="W657" s="146">
        <f>MEDIAN(F659:K659)</f>
        <v>0</v>
      </c>
      <c r="X657" s="123"/>
    </row>
    <row r="658" spans="1:24" s="116" customFormat="1" ht="18">
      <c r="A658" s="213"/>
      <c r="B658" s="123"/>
      <c r="C658" s="123"/>
      <c r="D658" s="123"/>
      <c r="E658" s="131" t="s">
        <v>16580</v>
      </c>
      <c r="F658" s="125">
        <v>0</v>
      </c>
      <c r="G658" s="125">
        <v>0</v>
      </c>
      <c r="H658" s="125">
        <v>0</v>
      </c>
      <c r="I658" s="125">
        <v>0</v>
      </c>
      <c r="J658" s="125">
        <v>0</v>
      </c>
      <c r="K658" s="125">
        <v>0</v>
      </c>
      <c r="L658" s="127">
        <v>0</v>
      </c>
      <c r="M658" s="127">
        <v>0</v>
      </c>
      <c r="N658" s="127">
        <v>0</v>
      </c>
      <c r="O658" s="127">
        <v>0</v>
      </c>
      <c r="P658" s="127">
        <v>0</v>
      </c>
      <c r="Q658" s="128">
        <v>0</v>
      </c>
      <c r="R658" s="134"/>
      <c r="S658" s="120"/>
      <c r="T658" s="120"/>
      <c r="U658" s="146"/>
      <c r="V658" s="120"/>
      <c r="W658" s="146"/>
      <c r="X658" s="123"/>
    </row>
    <row r="659" spans="1:24" s="116" customFormat="1" ht="18">
      <c r="A659" s="213"/>
      <c r="B659" s="123"/>
      <c r="C659" s="123"/>
      <c r="D659" s="123"/>
      <c r="E659" s="135" t="s">
        <v>16581</v>
      </c>
      <c r="F659" s="125">
        <f>1000*F658/$E657</f>
        <v>0</v>
      </c>
      <c r="G659" s="125">
        <f t="shared" ref="G659:K659" si="423">1000*G658/$E657</f>
        <v>0</v>
      </c>
      <c r="H659" s="125">
        <f t="shared" si="423"/>
        <v>0</v>
      </c>
      <c r="I659" s="125">
        <f t="shared" si="423"/>
        <v>0</v>
      </c>
      <c r="J659" s="125">
        <f t="shared" si="423"/>
        <v>0</v>
      </c>
      <c r="K659" s="125">
        <f t="shared" si="423"/>
        <v>0</v>
      </c>
      <c r="L659" s="127">
        <f>1000*L658/$E657</f>
        <v>0</v>
      </c>
      <c r="M659" s="127">
        <f t="shared" ref="M659:Q659" si="424">1000*M658/$E657</f>
        <v>0</v>
      </c>
      <c r="N659" s="127">
        <f t="shared" si="424"/>
        <v>0</v>
      </c>
      <c r="O659" s="127">
        <f t="shared" si="424"/>
        <v>0</v>
      </c>
      <c r="P659" s="127">
        <f t="shared" si="424"/>
        <v>0</v>
      </c>
      <c r="Q659" s="127">
        <f t="shared" si="424"/>
        <v>0</v>
      </c>
      <c r="R659" s="134"/>
      <c r="S659" s="120"/>
      <c r="T659" s="120"/>
      <c r="U659" s="146"/>
      <c r="V659" s="120"/>
      <c r="W659" s="146"/>
      <c r="X659" s="123"/>
    </row>
    <row r="660" spans="1:24" s="116" customFormat="1" ht="18">
      <c r="A660" s="213"/>
      <c r="B660" s="123" t="s">
        <v>16505</v>
      </c>
      <c r="C660" s="123">
        <v>426.9</v>
      </c>
      <c r="D660" s="123">
        <v>5</v>
      </c>
      <c r="E660" s="124">
        <f>(D660*C660)</f>
        <v>2134.5</v>
      </c>
      <c r="F660" s="125"/>
      <c r="G660" s="125"/>
      <c r="H660" s="125"/>
      <c r="I660" s="125"/>
      <c r="J660" s="125"/>
      <c r="K660" s="125"/>
      <c r="L660" s="125"/>
      <c r="M660" s="125"/>
      <c r="N660" s="125"/>
      <c r="O660" s="125"/>
      <c r="P660" s="125"/>
      <c r="Q660" s="123"/>
      <c r="R660" s="120">
        <v>6</v>
      </c>
      <c r="S660" s="120">
        <v>0</v>
      </c>
      <c r="T660" s="126">
        <f>S660/R660</f>
        <v>0</v>
      </c>
      <c r="U660" s="146">
        <f>AVERAGE(F662:K662)</f>
        <v>0</v>
      </c>
      <c r="V660" s="125">
        <f>STDEV(F662:K662)</f>
        <v>0</v>
      </c>
      <c r="W660" s="146">
        <f>MEDIAN(F662:K662)</f>
        <v>0</v>
      </c>
      <c r="X660" s="123"/>
    </row>
    <row r="661" spans="1:24" s="116" customFormat="1" ht="18">
      <c r="A661" s="213"/>
      <c r="B661" s="123"/>
      <c r="C661" s="123"/>
      <c r="D661" s="123"/>
      <c r="E661" s="131" t="s">
        <v>16580</v>
      </c>
      <c r="F661" s="125">
        <v>0</v>
      </c>
      <c r="G661" s="125">
        <v>0</v>
      </c>
      <c r="H661" s="125">
        <v>0</v>
      </c>
      <c r="I661" s="125">
        <v>0</v>
      </c>
      <c r="J661" s="125">
        <v>0</v>
      </c>
      <c r="K661" s="125">
        <v>0</v>
      </c>
      <c r="L661" s="127">
        <v>0</v>
      </c>
      <c r="M661" s="127">
        <v>0</v>
      </c>
      <c r="N661" s="127">
        <v>0</v>
      </c>
      <c r="O661" s="127">
        <v>0</v>
      </c>
      <c r="P661" s="127">
        <v>0</v>
      </c>
      <c r="Q661" s="128">
        <v>0</v>
      </c>
      <c r="R661" s="134"/>
      <c r="S661" s="120"/>
      <c r="T661" s="120"/>
      <c r="U661" s="146"/>
      <c r="V661" s="120"/>
      <c r="W661" s="146"/>
      <c r="X661" s="123"/>
    </row>
    <row r="662" spans="1:24" s="116" customFormat="1" ht="18">
      <c r="A662" s="213"/>
      <c r="B662" s="123"/>
      <c r="C662" s="123"/>
      <c r="D662" s="123"/>
      <c r="E662" s="135" t="s">
        <v>16581</v>
      </c>
      <c r="F662" s="125">
        <f>1000*F661/$E660</f>
        <v>0</v>
      </c>
      <c r="G662" s="125">
        <f t="shared" ref="G662:K662" si="425">1000*G661/$E660</f>
        <v>0</v>
      </c>
      <c r="H662" s="125">
        <f t="shared" si="425"/>
        <v>0</v>
      </c>
      <c r="I662" s="125">
        <f t="shared" si="425"/>
        <v>0</v>
      </c>
      <c r="J662" s="125">
        <f t="shared" si="425"/>
        <v>0</v>
      </c>
      <c r="K662" s="125">
        <f t="shared" si="425"/>
        <v>0</v>
      </c>
      <c r="L662" s="127">
        <f>1000*L661/$E660</f>
        <v>0</v>
      </c>
      <c r="M662" s="127">
        <f t="shared" ref="M662:Q662" si="426">1000*M661/$E660</f>
        <v>0</v>
      </c>
      <c r="N662" s="127">
        <f t="shared" si="426"/>
        <v>0</v>
      </c>
      <c r="O662" s="127">
        <f t="shared" si="426"/>
        <v>0</v>
      </c>
      <c r="P662" s="127">
        <f t="shared" si="426"/>
        <v>0</v>
      </c>
      <c r="Q662" s="127">
        <f t="shared" si="426"/>
        <v>0</v>
      </c>
      <c r="R662" s="134"/>
      <c r="S662" s="120"/>
      <c r="T662" s="120"/>
      <c r="U662" s="146"/>
      <c r="V662" s="120"/>
      <c r="W662" s="146"/>
      <c r="X662" s="123"/>
    </row>
    <row r="663" spans="1:24" s="116" customFormat="1" ht="18">
      <c r="A663" s="213"/>
      <c r="B663" s="123" t="s">
        <v>16506</v>
      </c>
      <c r="C663" s="123">
        <v>169.9</v>
      </c>
      <c r="D663" s="123">
        <v>5</v>
      </c>
      <c r="E663" s="124">
        <f>(D663*C663)</f>
        <v>849.5</v>
      </c>
      <c r="F663" s="125"/>
      <c r="G663" s="125"/>
      <c r="H663" s="125"/>
      <c r="I663" s="125"/>
      <c r="J663" s="125"/>
      <c r="K663" s="125"/>
      <c r="L663" s="125"/>
      <c r="M663" s="125"/>
      <c r="N663" s="125"/>
      <c r="O663" s="125"/>
      <c r="P663" s="125"/>
      <c r="Q663" s="123"/>
      <c r="R663" s="120">
        <v>6</v>
      </c>
      <c r="S663" s="120">
        <v>0</v>
      </c>
      <c r="T663" s="126">
        <f>S663/R663</f>
        <v>0</v>
      </c>
      <c r="U663" s="146">
        <f>AVERAGE(F665:K665)</f>
        <v>0</v>
      </c>
      <c r="V663" s="125">
        <f>STDEV(F665:K665)</f>
        <v>0</v>
      </c>
      <c r="W663" s="146">
        <f>MEDIAN(F665:K665)</f>
        <v>0</v>
      </c>
      <c r="X663" s="123"/>
    </row>
    <row r="664" spans="1:24" s="116" customFormat="1" ht="18">
      <c r="A664" s="213"/>
      <c r="B664" s="123"/>
      <c r="C664" s="123"/>
      <c r="D664" s="123"/>
      <c r="E664" s="131" t="s">
        <v>16580</v>
      </c>
      <c r="F664" s="125">
        <v>0</v>
      </c>
      <c r="G664" s="125">
        <v>0</v>
      </c>
      <c r="H664" s="125">
        <v>0</v>
      </c>
      <c r="I664" s="125">
        <v>0</v>
      </c>
      <c r="J664" s="125">
        <v>0</v>
      </c>
      <c r="K664" s="125">
        <v>0</v>
      </c>
      <c r="L664" s="127">
        <v>0</v>
      </c>
      <c r="M664" s="127">
        <v>0</v>
      </c>
      <c r="N664" s="127">
        <v>0</v>
      </c>
      <c r="O664" s="127">
        <v>0</v>
      </c>
      <c r="P664" s="127">
        <v>0</v>
      </c>
      <c r="Q664" s="128">
        <v>0</v>
      </c>
      <c r="R664" s="134"/>
      <c r="S664" s="120"/>
      <c r="T664" s="120"/>
      <c r="U664" s="146"/>
      <c r="V664" s="120"/>
      <c r="W664" s="146"/>
      <c r="X664" s="123"/>
    </row>
    <row r="665" spans="1:24" s="116" customFormat="1" ht="18">
      <c r="A665" s="213"/>
      <c r="B665" s="123"/>
      <c r="C665" s="123"/>
      <c r="D665" s="123"/>
      <c r="E665" s="135" t="s">
        <v>16581</v>
      </c>
      <c r="F665" s="125">
        <f>1000*F664/$E663</f>
        <v>0</v>
      </c>
      <c r="G665" s="125">
        <f t="shared" ref="G665:K665" si="427">1000*G664/$E663</f>
        <v>0</v>
      </c>
      <c r="H665" s="125">
        <f t="shared" si="427"/>
        <v>0</v>
      </c>
      <c r="I665" s="125">
        <f t="shared" si="427"/>
        <v>0</v>
      </c>
      <c r="J665" s="125">
        <f t="shared" si="427"/>
        <v>0</v>
      </c>
      <c r="K665" s="125">
        <f t="shared" si="427"/>
        <v>0</v>
      </c>
      <c r="L665" s="127">
        <f>1000*L664/$E663</f>
        <v>0</v>
      </c>
      <c r="M665" s="127">
        <f t="shared" ref="M665:Q665" si="428">1000*M664/$E663</f>
        <v>0</v>
      </c>
      <c r="N665" s="127">
        <f t="shared" si="428"/>
        <v>0</v>
      </c>
      <c r="O665" s="127">
        <f t="shared" si="428"/>
        <v>0</v>
      </c>
      <c r="P665" s="127">
        <f t="shared" si="428"/>
        <v>0</v>
      </c>
      <c r="Q665" s="127">
        <f t="shared" si="428"/>
        <v>0</v>
      </c>
      <c r="R665" s="134"/>
      <c r="S665" s="120"/>
      <c r="T665" s="120"/>
      <c r="U665" s="146"/>
      <c r="V665" s="120"/>
      <c r="W665" s="146"/>
      <c r="X665" s="123"/>
    </row>
    <row r="666" spans="1:24" s="116" customFormat="1" ht="18">
      <c r="A666" s="213"/>
      <c r="B666" s="123" t="s">
        <v>16507</v>
      </c>
      <c r="C666" s="123">
        <v>627.29999999999995</v>
      </c>
      <c r="D666" s="123">
        <v>5</v>
      </c>
      <c r="E666" s="124">
        <f>(D666*C666)</f>
        <v>3136.5</v>
      </c>
      <c r="F666" s="125"/>
      <c r="G666" s="125"/>
      <c r="H666" s="125"/>
      <c r="I666" s="125"/>
      <c r="J666" s="125"/>
      <c r="K666" s="125"/>
      <c r="L666" s="125"/>
      <c r="M666" s="125"/>
      <c r="N666" s="125"/>
      <c r="O666" s="125"/>
      <c r="P666" s="125"/>
      <c r="Q666" s="123"/>
      <c r="R666" s="120">
        <v>6</v>
      </c>
      <c r="S666" s="120">
        <v>0</v>
      </c>
      <c r="T666" s="126">
        <f>S666/R666</f>
        <v>0</v>
      </c>
      <c r="U666" s="146">
        <f>AVERAGE(F668:K668)</f>
        <v>0</v>
      </c>
      <c r="V666" s="125">
        <f>STDEV(F668:K668)</f>
        <v>0</v>
      </c>
      <c r="W666" s="146">
        <f>MEDIAN(F668:K668)</f>
        <v>0</v>
      </c>
      <c r="X666" s="123"/>
    </row>
    <row r="667" spans="1:24" s="116" customFormat="1" ht="18">
      <c r="A667" s="213"/>
      <c r="B667" s="123"/>
      <c r="C667" s="123"/>
      <c r="D667" s="123"/>
      <c r="E667" s="131" t="s">
        <v>16580</v>
      </c>
      <c r="F667" s="125">
        <v>0</v>
      </c>
      <c r="G667" s="125">
        <v>0</v>
      </c>
      <c r="H667" s="125">
        <v>0</v>
      </c>
      <c r="I667" s="125">
        <v>0</v>
      </c>
      <c r="J667" s="125">
        <v>0</v>
      </c>
      <c r="K667" s="125">
        <v>0</v>
      </c>
      <c r="L667" s="127">
        <v>0</v>
      </c>
      <c r="M667" s="127">
        <v>0</v>
      </c>
      <c r="N667" s="127">
        <v>0</v>
      </c>
      <c r="O667" s="127">
        <v>0</v>
      </c>
      <c r="P667" s="127">
        <v>0</v>
      </c>
      <c r="Q667" s="128">
        <v>0</v>
      </c>
      <c r="R667" s="134"/>
      <c r="S667" s="120"/>
      <c r="T667" s="120"/>
      <c r="U667" s="146"/>
      <c r="V667" s="120"/>
      <c r="W667" s="146"/>
      <c r="X667" s="123"/>
    </row>
    <row r="668" spans="1:24" s="116" customFormat="1" ht="18">
      <c r="A668" s="213"/>
      <c r="B668" s="123"/>
      <c r="C668" s="123"/>
      <c r="D668" s="123"/>
      <c r="E668" s="135" t="s">
        <v>16581</v>
      </c>
      <c r="F668" s="125">
        <f>1000*F667/$E666</f>
        <v>0</v>
      </c>
      <c r="G668" s="125">
        <f t="shared" ref="G668:K668" si="429">1000*G667/$E666</f>
        <v>0</v>
      </c>
      <c r="H668" s="125">
        <f t="shared" si="429"/>
        <v>0</v>
      </c>
      <c r="I668" s="125">
        <f t="shared" si="429"/>
        <v>0</v>
      </c>
      <c r="J668" s="125">
        <f t="shared" si="429"/>
        <v>0</v>
      </c>
      <c r="K668" s="125">
        <f t="shared" si="429"/>
        <v>0</v>
      </c>
      <c r="L668" s="127">
        <f>1000*L667/$E666</f>
        <v>0</v>
      </c>
      <c r="M668" s="127">
        <f t="shared" ref="M668:Q668" si="430">1000*M667/$E666</f>
        <v>0</v>
      </c>
      <c r="N668" s="127">
        <f t="shared" si="430"/>
        <v>0</v>
      </c>
      <c r="O668" s="127">
        <f t="shared" si="430"/>
        <v>0</v>
      </c>
      <c r="P668" s="127">
        <f t="shared" si="430"/>
        <v>0</v>
      </c>
      <c r="Q668" s="127">
        <f t="shared" si="430"/>
        <v>0</v>
      </c>
      <c r="R668" s="134"/>
      <c r="S668" s="120"/>
      <c r="T668" s="120"/>
      <c r="U668" s="146"/>
      <c r="V668" s="120"/>
      <c r="W668" s="146"/>
      <c r="X668" s="123"/>
    </row>
    <row r="669" spans="1:24" s="116" customFormat="1" ht="18">
      <c r="A669" s="213"/>
      <c r="B669" s="123" t="s">
        <v>16508</v>
      </c>
      <c r="C669" s="123">
        <v>178.45</v>
      </c>
      <c r="D669" s="123">
        <v>5</v>
      </c>
      <c r="E669" s="124">
        <f>(D669*C669)</f>
        <v>892.25</v>
      </c>
      <c r="F669" s="125"/>
      <c r="G669" s="125"/>
      <c r="H669" s="125"/>
      <c r="I669" s="125"/>
      <c r="J669" s="125"/>
      <c r="K669" s="125"/>
      <c r="L669" s="125"/>
      <c r="M669" s="125"/>
      <c r="N669" s="125"/>
      <c r="O669" s="125"/>
      <c r="P669" s="125"/>
      <c r="Q669" s="123"/>
      <c r="R669" s="120">
        <v>6</v>
      </c>
      <c r="S669" s="120">
        <v>0</v>
      </c>
      <c r="T669" s="126">
        <f>S669/R669</f>
        <v>0</v>
      </c>
      <c r="U669" s="146">
        <f>AVERAGE(F671:K671)</f>
        <v>0</v>
      </c>
      <c r="V669" s="125">
        <f>STDEV(F671:K671)</f>
        <v>0</v>
      </c>
      <c r="W669" s="146">
        <f>MEDIAN(F671:K671)</f>
        <v>0</v>
      </c>
      <c r="X669" s="123"/>
    </row>
    <row r="670" spans="1:24" s="116" customFormat="1" ht="18">
      <c r="A670" s="213"/>
      <c r="B670" s="123"/>
      <c r="C670" s="123"/>
      <c r="D670" s="123"/>
      <c r="E670" s="131" t="s">
        <v>16580</v>
      </c>
      <c r="F670" s="125">
        <v>0</v>
      </c>
      <c r="G670" s="125">
        <v>0</v>
      </c>
      <c r="H670" s="125">
        <v>0</v>
      </c>
      <c r="I670" s="125">
        <v>0</v>
      </c>
      <c r="J670" s="125">
        <v>0</v>
      </c>
      <c r="K670" s="125">
        <v>0</v>
      </c>
      <c r="L670" s="127">
        <v>0</v>
      </c>
      <c r="M670" s="127">
        <v>0</v>
      </c>
      <c r="N670" s="127">
        <v>0</v>
      </c>
      <c r="O670" s="127">
        <v>0</v>
      </c>
      <c r="P670" s="127">
        <v>0</v>
      </c>
      <c r="Q670" s="128">
        <v>0</v>
      </c>
      <c r="R670" s="134"/>
      <c r="S670" s="120"/>
      <c r="T670" s="120"/>
      <c r="U670" s="146"/>
      <c r="V670" s="120"/>
      <c r="W670" s="146"/>
      <c r="X670" s="123"/>
    </row>
    <row r="671" spans="1:24" s="116" customFormat="1" ht="18">
      <c r="A671" s="213"/>
      <c r="B671" s="123"/>
      <c r="C671" s="123"/>
      <c r="D671" s="123"/>
      <c r="E671" s="135" t="s">
        <v>16581</v>
      </c>
      <c r="F671" s="125">
        <f>1000*F670/$E669</f>
        <v>0</v>
      </c>
      <c r="G671" s="125">
        <f t="shared" ref="G671:K671" si="431">1000*G670/$E669</f>
        <v>0</v>
      </c>
      <c r="H671" s="125">
        <f t="shared" si="431"/>
        <v>0</v>
      </c>
      <c r="I671" s="125">
        <f t="shared" si="431"/>
        <v>0</v>
      </c>
      <c r="J671" s="125">
        <f t="shared" si="431"/>
        <v>0</v>
      </c>
      <c r="K671" s="125">
        <f t="shared" si="431"/>
        <v>0</v>
      </c>
      <c r="L671" s="127">
        <f>1000*L670/$E669</f>
        <v>0</v>
      </c>
      <c r="M671" s="127">
        <f t="shared" ref="M671:Q671" si="432">1000*M670/$E669</f>
        <v>0</v>
      </c>
      <c r="N671" s="127">
        <f t="shared" si="432"/>
        <v>0</v>
      </c>
      <c r="O671" s="127">
        <f t="shared" si="432"/>
        <v>0</v>
      </c>
      <c r="P671" s="127">
        <f t="shared" si="432"/>
        <v>0</v>
      </c>
      <c r="Q671" s="127">
        <f t="shared" si="432"/>
        <v>0</v>
      </c>
      <c r="R671" s="134"/>
      <c r="S671" s="120"/>
      <c r="T671" s="120"/>
      <c r="U671" s="146"/>
      <c r="V671" s="120"/>
      <c r="W671" s="146"/>
      <c r="X671" s="123"/>
    </row>
    <row r="672" spans="1:24" s="116" customFormat="1" ht="18">
      <c r="A672" s="213"/>
      <c r="B672" s="123" t="s">
        <v>16585</v>
      </c>
      <c r="C672" s="123">
        <v>415.05</v>
      </c>
      <c r="D672" s="123">
        <v>5</v>
      </c>
      <c r="E672" s="124">
        <f>(D672*C672)</f>
        <v>2075.25</v>
      </c>
      <c r="F672" s="125"/>
      <c r="G672" s="125"/>
      <c r="H672" s="125"/>
      <c r="I672" s="125"/>
      <c r="J672" s="125"/>
      <c r="K672" s="125"/>
      <c r="L672" s="125"/>
      <c r="M672" s="125"/>
      <c r="N672" s="125"/>
      <c r="O672" s="125"/>
      <c r="P672" s="125"/>
      <c r="Q672" s="123"/>
      <c r="R672" s="120">
        <v>6</v>
      </c>
      <c r="S672" s="120">
        <v>0</v>
      </c>
      <c r="T672" s="126">
        <f>S672/R672</f>
        <v>0</v>
      </c>
      <c r="U672" s="146">
        <f>AVERAGE(F674:K674)</f>
        <v>0</v>
      </c>
      <c r="V672" s="125">
        <f>STDEV(F674:K674)</f>
        <v>0</v>
      </c>
      <c r="W672" s="146">
        <f>MEDIAN(F674:K674)</f>
        <v>0</v>
      </c>
      <c r="X672" s="123"/>
    </row>
    <row r="673" spans="1:24" s="116" customFormat="1" ht="18">
      <c r="A673" s="213"/>
      <c r="B673" s="123"/>
      <c r="C673" s="123"/>
      <c r="D673" s="123"/>
      <c r="E673" s="131" t="s">
        <v>16580</v>
      </c>
      <c r="F673" s="125">
        <v>0</v>
      </c>
      <c r="G673" s="125">
        <v>0</v>
      </c>
      <c r="H673" s="125">
        <v>0</v>
      </c>
      <c r="I673" s="125">
        <v>0</v>
      </c>
      <c r="J673" s="125">
        <v>0</v>
      </c>
      <c r="K673" s="125">
        <v>0</v>
      </c>
      <c r="L673" s="127">
        <v>0</v>
      </c>
      <c r="M673" s="127">
        <v>0</v>
      </c>
      <c r="N673" s="127">
        <v>0</v>
      </c>
      <c r="O673" s="127">
        <v>0</v>
      </c>
      <c r="P673" s="127">
        <v>0</v>
      </c>
      <c r="Q673" s="128">
        <v>0</v>
      </c>
      <c r="R673" s="134"/>
      <c r="S673" s="120"/>
      <c r="T673" s="120"/>
      <c r="U673" s="146"/>
      <c r="V673" s="120"/>
      <c r="W673" s="146"/>
      <c r="X673" s="123"/>
    </row>
    <row r="674" spans="1:24" s="116" customFormat="1" ht="18">
      <c r="A674" s="213"/>
      <c r="B674" s="123"/>
      <c r="C674" s="123"/>
      <c r="D674" s="123"/>
      <c r="E674" s="135" t="s">
        <v>16581</v>
      </c>
      <c r="F674" s="125">
        <f>1000*F673/$E672</f>
        <v>0</v>
      </c>
      <c r="G674" s="125">
        <f t="shared" ref="G674:K674" si="433">1000*G673/$E672</f>
        <v>0</v>
      </c>
      <c r="H674" s="125">
        <f t="shared" si="433"/>
        <v>0</v>
      </c>
      <c r="I674" s="125">
        <f t="shared" si="433"/>
        <v>0</v>
      </c>
      <c r="J674" s="125">
        <f t="shared" si="433"/>
        <v>0</v>
      </c>
      <c r="K674" s="125">
        <f t="shared" si="433"/>
        <v>0</v>
      </c>
      <c r="L674" s="127">
        <f>1000*L673/$E672</f>
        <v>0</v>
      </c>
      <c r="M674" s="127">
        <f t="shared" ref="M674:Q674" si="434">1000*M673/$E672</f>
        <v>0</v>
      </c>
      <c r="N674" s="127">
        <f t="shared" si="434"/>
        <v>0</v>
      </c>
      <c r="O674" s="127">
        <f t="shared" si="434"/>
        <v>0</v>
      </c>
      <c r="P674" s="127">
        <f t="shared" si="434"/>
        <v>0</v>
      </c>
      <c r="Q674" s="127">
        <f t="shared" si="434"/>
        <v>0</v>
      </c>
      <c r="R674" s="134"/>
      <c r="S674" s="120"/>
      <c r="T674" s="120"/>
      <c r="U674" s="146"/>
      <c r="V674" s="120"/>
      <c r="W674" s="146"/>
      <c r="X674" s="123"/>
    </row>
    <row r="675" spans="1:24" s="116" customFormat="1" ht="18">
      <c r="A675" s="213"/>
      <c r="B675" s="123" t="s">
        <v>16586</v>
      </c>
      <c r="C675" s="123">
        <v>343.5</v>
      </c>
      <c r="D675" s="123">
        <v>5</v>
      </c>
      <c r="E675" s="124">
        <f>(D675*C675)</f>
        <v>1717.5</v>
      </c>
      <c r="F675" s="125"/>
      <c r="G675" s="125"/>
      <c r="H675" s="125"/>
      <c r="I675" s="125"/>
      <c r="J675" s="125"/>
      <c r="K675" s="125"/>
      <c r="L675" s="125"/>
      <c r="M675" s="125"/>
      <c r="N675" s="125"/>
      <c r="O675" s="125"/>
      <c r="P675" s="125"/>
      <c r="Q675" s="123"/>
      <c r="R675" s="120">
        <v>6</v>
      </c>
      <c r="S675" s="120">
        <v>0</v>
      </c>
      <c r="T675" s="126">
        <f>S675/R675</f>
        <v>0</v>
      </c>
      <c r="U675" s="146">
        <f>AVERAGE(F677:K677)</f>
        <v>0</v>
      </c>
      <c r="V675" s="125">
        <f>STDEV(F677:K677)</f>
        <v>0</v>
      </c>
      <c r="W675" s="146">
        <f>MEDIAN(F677:K677)</f>
        <v>0</v>
      </c>
      <c r="X675" s="123"/>
    </row>
    <row r="676" spans="1:24" s="116" customFormat="1" ht="18">
      <c r="A676" s="213"/>
      <c r="B676" s="123"/>
      <c r="C676" s="123"/>
      <c r="D676" s="123"/>
      <c r="E676" s="131" t="s">
        <v>16580</v>
      </c>
      <c r="F676" s="125">
        <v>0</v>
      </c>
      <c r="G676" s="125">
        <v>0</v>
      </c>
      <c r="H676" s="125">
        <v>0</v>
      </c>
      <c r="I676" s="125">
        <v>0</v>
      </c>
      <c r="J676" s="125">
        <v>0</v>
      </c>
      <c r="K676" s="125">
        <v>0</v>
      </c>
      <c r="L676" s="127">
        <v>0</v>
      </c>
      <c r="M676" s="127">
        <v>0</v>
      </c>
      <c r="N676" s="127">
        <v>0</v>
      </c>
      <c r="O676" s="127">
        <v>0</v>
      </c>
      <c r="P676" s="127">
        <v>0</v>
      </c>
      <c r="Q676" s="128">
        <v>0</v>
      </c>
      <c r="R676" s="134"/>
      <c r="S676" s="120"/>
      <c r="T676" s="120"/>
      <c r="U676" s="146"/>
      <c r="V676" s="120"/>
      <c r="W676" s="146"/>
      <c r="X676" s="123"/>
    </row>
    <row r="677" spans="1:24" s="116" customFormat="1" ht="18">
      <c r="A677" s="213"/>
      <c r="B677" s="123"/>
      <c r="C677" s="123"/>
      <c r="D677" s="123"/>
      <c r="E677" s="135" t="s">
        <v>16581</v>
      </c>
      <c r="F677" s="125">
        <f>1000*F676/$E675</f>
        <v>0</v>
      </c>
      <c r="G677" s="125">
        <f t="shared" ref="G677:K677" si="435">1000*G676/$E675</f>
        <v>0</v>
      </c>
      <c r="H677" s="125">
        <f t="shared" si="435"/>
        <v>0</v>
      </c>
      <c r="I677" s="125">
        <f t="shared" si="435"/>
        <v>0</v>
      </c>
      <c r="J677" s="125">
        <f t="shared" si="435"/>
        <v>0</v>
      </c>
      <c r="K677" s="125">
        <f t="shared" si="435"/>
        <v>0</v>
      </c>
      <c r="L677" s="127">
        <f>1000*L676/$E675</f>
        <v>0</v>
      </c>
      <c r="M677" s="127">
        <f t="shared" ref="M677:Q677" si="436">1000*M676/$E675</f>
        <v>0</v>
      </c>
      <c r="N677" s="127">
        <f t="shared" si="436"/>
        <v>0</v>
      </c>
      <c r="O677" s="127">
        <f t="shared" si="436"/>
        <v>0</v>
      </c>
      <c r="P677" s="127">
        <f t="shared" si="436"/>
        <v>0</v>
      </c>
      <c r="Q677" s="127">
        <f t="shared" si="436"/>
        <v>0</v>
      </c>
      <c r="R677" s="134"/>
      <c r="S677" s="120"/>
      <c r="T677" s="120"/>
      <c r="U677" s="146"/>
      <c r="V677" s="120"/>
      <c r="W677" s="146"/>
      <c r="X677" s="123"/>
    </row>
    <row r="678" spans="1:24" s="116" customFormat="1" ht="18">
      <c r="A678" s="213"/>
      <c r="B678" s="123" t="s">
        <v>16511</v>
      </c>
      <c r="C678" s="123">
        <v>276.60000000000002</v>
      </c>
      <c r="D678" s="123">
        <v>5</v>
      </c>
      <c r="E678" s="124">
        <f>(D678*C678)</f>
        <v>1383</v>
      </c>
      <c r="F678" s="125"/>
      <c r="G678" s="125"/>
      <c r="H678" s="125"/>
      <c r="I678" s="125"/>
      <c r="J678" s="125"/>
      <c r="K678" s="125"/>
      <c r="L678" s="125"/>
      <c r="M678" s="125"/>
      <c r="N678" s="125"/>
      <c r="O678" s="125"/>
      <c r="P678" s="125"/>
      <c r="Q678" s="123"/>
      <c r="R678" s="120">
        <v>6</v>
      </c>
      <c r="S678" s="120">
        <v>0</v>
      </c>
      <c r="T678" s="126">
        <f>S678/R678</f>
        <v>0</v>
      </c>
      <c r="U678" s="146">
        <f>AVERAGE(F680:K680)</f>
        <v>0</v>
      </c>
      <c r="V678" s="125">
        <f>STDEV(F680:K680)</f>
        <v>0</v>
      </c>
      <c r="W678" s="146">
        <f>MEDIAN(F680:K680)</f>
        <v>0</v>
      </c>
      <c r="X678" s="123"/>
    </row>
    <row r="679" spans="1:24" s="116" customFormat="1" ht="18">
      <c r="A679" s="213"/>
      <c r="B679" s="123"/>
      <c r="C679" s="123"/>
      <c r="D679" s="123"/>
      <c r="E679" s="131" t="s">
        <v>16580</v>
      </c>
      <c r="F679" s="125">
        <v>0</v>
      </c>
      <c r="G679" s="125">
        <v>0</v>
      </c>
      <c r="H679" s="125">
        <v>0</v>
      </c>
      <c r="I679" s="125">
        <v>0</v>
      </c>
      <c r="J679" s="125">
        <v>0</v>
      </c>
      <c r="K679" s="125">
        <v>0</v>
      </c>
      <c r="L679" s="127">
        <v>0</v>
      </c>
      <c r="M679" s="127">
        <v>0</v>
      </c>
      <c r="N679" s="127">
        <v>0</v>
      </c>
      <c r="O679" s="127">
        <v>0</v>
      </c>
      <c r="P679" s="127">
        <v>0</v>
      </c>
      <c r="Q679" s="128">
        <v>0</v>
      </c>
      <c r="R679" s="134"/>
      <c r="S679" s="120"/>
      <c r="T679" s="120"/>
      <c r="U679" s="146"/>
      <c r="V679" s="120"/>
      <c r="W679" s="146"/>
      <c r="X679" s="123"/>
    </row>
    <row r="680" spans="1:24" s="116" customFormat="1" ht="18">
      <c r="A680" s="213"/>
      <c r="B680" s="123"/>
      <c r="C680" s="123"/>
      <c r="D680" s="123"/>
      <c r="E680" s="135" t="s">
        <v>16581</v>
      </c>
      <c r="F680" s="125">
        <f>1000*F679/$E678</f>
        <v>0</v>
      </c>
      <c r="G680" s="125">
        <f t="shared" ref="G680:K680" si="437">1000*G679/$E678</f>
        <v>0</v>
      </c>
      <c r="H680" s="125">
        <f t="shared" si="437"/>
        <v>0</v>
      </c>
      <c r="I680" s="125">
        <f t="shared" si="437"/>
        <v>0</v>
      </c>
      <c r="J680" s="125">
        <f t="shared" si="437"/>
        <v>0</v>
      </c>
      <c r="K680" s="125">
        <f t="shared" si="437"/>
        <v>0</v>
      </c>
      <c r="L680" s="127">
        <f>1000*L679/$E678</f>
        <v>0</v>
      </c>
      <c r="M680" s="127">
        <f t="shared" ref="M680:Q680" si="438">1000*M679/$E678</f>
        <v>0</v>
      </c>
      <c r="N680" s="127">
        <f t="shared" si="438"/>
        <v>0</v>
      </c>
      <c r="O680" s="127">
        <f t="shared" si="438"/>
        <v>0</v>
      </c>
      <c r="P680" s="127">
        <f t="shared" si="438"/>
        <v>0</v>
      </c>
      <c r="Q680" s="127">
        <f t="shared" si="438"/>
        <v>0</v>
      </c>
      <c r="R680" s="134"/>
      <c r="S680" s="120"/>
      <c r="T680" s="120"/>
      <c r="U680" s="146"/>
      <c r="V680" s="120"/>
      <c r="W680" s="146"/>
      <c r="X680" s="123"/>
    </row>
    <row r="681" spans="1:24" s="116" customFormat="1" ht="18">
      <c r="A681" s="213"/>
      <c r="B681" s="123" t="s">
        <v>16512</v>
      </c>
      <c r="C681" s="123">
        <v>351.15</v>
      </c>
      <c r="D681" s="123">
        <v>5</v>
      </c>
      <c r="E681" s="124">
        <f>(D681*C681)</f>
        <v>1755.75</v>
      </c>
      <c r="F681" s="125"/>
      <c r="G681" s="125"/>
      <c r="H681" s="125"/>
      <c r="I681" s="125"/>
      <c r="J681" s="125"/>
      <c r="K681" s="125"/>
      <c r="L681" s="125"/>
      <c r="M681" s="125"/>
      <c r="N681" s="125"/>
      <c r="O681" s="125"/>
      <c r="P681" s="125"/>
      <c r="Q681" s="123"/>
      <c r="R681" s="120">
        <v>6</v>
      </c>
      <c r="S681" s="120">
        <v>0</v>
      </c>
      <c r="T681" s="126">
        <f>S681/R681</f>
        <v>0</v>
      </c>
      <c r="U681" s="146">
        <f>AVERAGE(F683:K683)</f>
        <v>0</v>
      </c>
      <c r="V681" s="125">
        <f>STDEV(F683:K683)</f>
        <v>0</v>
      </c>
      <c r="W681" s="146">
        <f>MEDIAN(F683:K683)</f>
        <v>0</v>
      </c>
      <c r="X681" s="123"/>
    </row>
    <row r="682" spans="1:24" s="116" customFormat="1" ht="18">
      <c r="A682" s="213"/>
      <c r="B682" s="123"/>
      <c r="C682" s="123"/>
      <c r="D682" s="123"/>
      <c r="E682" s="131" t="s">
        <v>16580</v>
      </c>
      <c r="F682" s="125">
        <v>0</v>
      </c>
      <c r="G682" s="125">
        <v>0</v>
      </c>
      <c r="H682" s="125">
        <v>0</v>
      </c>
      <c r="I682" s="125">
        <v>0</v>
      </c>
      <c r="J682" s="125">
        <v>0</v>
      </c>
      <c r="K682" s="125">
        <v>0</v>
      </c>
      <c r="L682" s="127">
        <v>0</v>
      </c>
      <c r="M682" s="127">
        <v>0</v>
      </c>
      <c r="N682" s="127">
        <v>0</v>
      </c>
      <c r="O682" s="127">
        <v>0</v>
      </c>
      <c r="P682" s="127">
        <v>0</v>
      </c>
      <c r="Q682" s="128">
        <v>0</v>
      </c>
      <c r="R682" s="134"/>
      <c r="S682" s="120"/>
      <c r="T682" s="120"/>
      <c r="U682" s="146"/>
      <c r="V682" s="120"/>
      <c r="W682" s="146"/>
      <c r="X682" s="123"/>
    </row>
    <row r="683" spans="1:24" s="116" customFormat="1" ht="18">
      <c r="A683" s="214"/>
      <c r="B683" s="123"/>
      <c r="C683" s="123"/>
      <c r="D683" s="123"/>
      <c r="E683" s="135" t="s">
        <v>16581</v>
      </c>
      <c r="F683" s="125">
        <f>1000*F682/$E681</f>
        <v>0</v>
      </c>
      <c r="G683" s="125">
        <f t="shared" ref="G683:K683" si="439">1000*G682/$E681</f>
        <v>0</v>
      </c>
      <c r="H683" s="125">
        <f t="shared" si="439"/>
        <v>0</v>
      </c>
      <c r="I683" s="125">
        <f t="shared" si="439"/>
        <v>0</v>
      </c>
      <c r="J683" s="125">
        <f t="shared" si="439"/>
        <v>0</v>
      </c>
      <c r="K683" s="125">
        <f t="shared" si="439"/>
        <v>0</v>
      </c>
      <c r="L683" s="127">
        <f>1000*L682/$E681</f>
        <v>0</v>
      </c>
      <c r="M683" s="127">
        <f t="shared" ref="M683:Q683" si="440">1000*M682/$E681</f>
        <v>0</v>
      </c>
      <c r="N683" s="127">
        <f t="shared" si="440"/>
        <v>0</v>
      </c>
      <c r="O683" s="127">
        <f t="shared" si="440"/>
        <v>0</v>
      </c>
      <c r="P683" s="127">
        <f t="shared" si="440"/>
        <v>0</v>
      </c>
      <c r="Q683" s="127">
        <f t="shared" si="440"/>
        <v>0</v>
      </c>
      <c r="R683" s="134"/>
      <c r="S683" s="120"/>
      <c r="T683" s="120"/>
      <c r="U683" s="146"/>
      <c r="V683" s="120"/>
      <c r="W683" s="146"/>
      <c r="X683" s="123"/>
    </row>
    <row r="684" spans="1:24" s="217" customFormat="1" ht="18">
      <c r="A684" s="215"/>
      <c r="B684" s="216"/>
      <c r="C684" s="216"/>
      <c r="D684" s="216"/>
      <c r="E684" s="216"/>
      <c r="F684" s="216"/>
      <c r="G684" s="216"/>
      <c r="H684" s="216"/>
      <c r="I684" s="216"/>
      <c r="J684" s="216"/>
      <c r="K684" s="216"/>
      <c r="L684" s="216"/>
      <c r="M684" s="216"/>
      <c r="N684" s="216"/>
      <c r="O684" s="216"/>
      <c r="P684" s="216"/>
      <c r="Q684" s="216"/>
      <c r="R684" s="216"/>
      <c r="S684" s="216"/>
      <c r="T684" s="216"/>
      <c r="U684" s="216"/>
      <c r="V684" s="216"/>
      <c r="W684" s="216"/>
      <c r="X684" s="216"/>
    </row>
    <row r="685" spans="1:24" s="116" customFormat="1" ht="61.5" customHeight="1">
      <c r="A685" s="212" t="s">
        <v>16474</v>
      </c>
      <c r="B685" s="123" t="s">
        <v>16587</v>
      </c>
      <c r="C685" s="123">
        <v>78.349999999999994</v>
      </c>
      <c r="D685" s="123">
        <v>5</v>
      </c>
      <c r="E685" s="124">
        <f>(D685*C685)</f>
        <v>391.75</v>
      </c>
      <c r="F685" s="125"/>
      <c r="G685" s="125"/>
      <c r="H685" s="125"/>
      <c r="I685" s="125"/>
      <c r="J685" s="125"/>
      <c r="K685" s="125"/>
      <c r="L685" s="125"/>
      <c r="M685" s="125"/>
      <c r="N685" s="125"/>
      <c r="O685" s="125"/>
      <c r="P685" s="125"/>
      <c r="Q685" s="123"/>
      <c r="R685" s="120">
        <v>6</v>
      </c>
      <c r="S685" s="120">
        <v>0</v>
      </c>
      <c r="T685" s="126">
        <f>S685/R685</f>
        <v>0</v>
      </c>
      <c r="U685" s="146">
        <f>AVERAGE(F687:K687)</f>
        <v>0</v>
      </c>
      <c r="V685" s="125">
        <f>STDEV(F687:K687)</f>
        <v>0</v>
      </c>
      <c r="W685" s="146">
        <f>MEDIAN(F687:K687)</f>
        <v>0</v>
      </c>
      <c r="X685" s="123"/>
    </row>
    <row r="686" spans="1:24" s="116" customFormat="1" ht="18">
      <c r="A686" s="213"/>
      <c r="B686" s="123"/>
      <c r="C686" s="123"/>
      <c r="D686" s="123"/>
      <c r="E686" s="131" t="s">
        <v>16580</v>
      </c>
      <c r="F686" s="125">
        <v>0</v>
      </c>
      <c r="G686" s="125">
        <v>0</v>
      </c>
      <c r="H686" s="125">
        <v>0</v>
      </c>
      <c r="I686" s="125">
        <v>0</v>
      </c>
      <c r="J686" s="125">
        <v>0</v>
      </c>
      <c r="K686" s="125">
        <v>0</v>
      </c>
      <c r="L686" s="127">
        <v>0</v>
      </c>
      <c r="M686" s="127">
        <v>0</v>
      </c>
      <c r="N686" s="127">
        <v>0</v>
      </c>
      <c r="O686" s="127">
        <v>0</v>
      </c>
      <c r="P686" s="127">
        <v>0</v>
      </c>
      <c r="Q686" s="128">
        <v>0</v>
      </c>
      <c r="R686" s="134"/>
      <c r="S686" s="120"/>
      <c r="T686" s="120"/>
      <c r="U686" s="146"/>
      <c r="V686" s="120"/>
      <c r="W686" s="146"/>
      <c r="X686" s="123"/>
    </row>
    <row r="687" spans="1:24" s="116" customFormat="1" ht="18">
      <c r="A687" s="213"/>
      <c r="B687" s="123"/>
      <c r="C687" s="123"/>
      <c r="D687" s="123"/>
      <c r="E687" s="135" t="s">
        <v>16581</v>
      </c>
      <c r="F687" s="125">
        <f>1000*F686/$E685</f>
        <v>0</v>
      </c>
      <c r="G687" s="125">
        <f t="shared" ref="G687:K687" si="441">1000*G686/$E685</f>
        <v>0</v>
      </c>
      <c r="H687" s="125">
        <f t="shared" si="441"/>
        <v>0</v>
      </c>
      <c r="I687" s="125">
        <f t="shared" si="441"/>
        <v>0</v>
      </c>
      <c r="J687" s="125">
        <f t="shared" si="441"/>
        <v>0</v>
      </c>
      <c r="K687" s="125">
        <f t="shared" si="441"/>
        <v>0</v>
      </c>
      <c r="L687" s="127">
        <f>1000*L686/$E685</f>
        <v>0</v>
      </c>
      <c r="M687" s="127">
        <f t="shared" ref="M687:Q687" si="442">1000*M686/$E685</f>
        <v>0</v>
      </c>
      <c r="N687" s="127">
        <f t="shared" si="442"/>
        <v>0</v>
      </c>
      <c r="O687" s="127">
        <f t="shared" si="442"/>
        <v>0</v>
      </c>
      <c r="P687" s="127">
        <f t="shared" si="442"/>
        <v>0</v>
      </c>
      <c r="Q687" s="127">
        <f t="shared" si="442"/>
        <v>0</v>
      </c>
      <c r="R687" s="134"/>
      <c r="S687" s="120"/>
      <c r="T687" s="120"/>
      <c r="U687" s="146"/>
      <c r="V687" s="120"/>
      <c r="W687" s="146"/>
      <c r="X687" s="123"/>
    </row>
    <row r="688" spans="1:24" s="116" customFormat="1" ht="18">
      <c r="A688" s="213"/>
      <c r="B688" s="123" t="s">
        <v>16588</v>
      </c>
      <c r="C688" s="123">
        <v>316.89999999999998</v>
      </c>
      <c r="D688" s="123">
        <v>5</v>
      </c>
      <c r="E688" s="124">
        <f>(D688*C688)</f>
        <v>1584.5</v>
      </c>
      <c r="F688" s="125"/>
      <c r="G688" s="125"/>
      <c r="H688" s="125"/>
      <c r="I688" s="125"/>
      <c r="J688" s="125"/>
      <c r="K688" s="125"/>
      <c r="L688" s="125"/>
      <c r="M688" s="125"/>
      <c r="N688" s="125"/>
      <c r="O688" s="125"/>
      <c r="P688" s="125"/>
      <c r="Q688" s="123"/>
      <c r="R688" s="120">
        <v>6</v>
      </c>
      <c r="S688" s="120">
        <v>0</v>
      </c>
      <c r="T688" s="126">
        <f>S688/R688</f>
        <v>0</v>
      </c>
      <c r="U688" s="146">
        <f>AVERAGE(F690:K690)</f>
        <v>0</v>
      </c>
      <c r="V688" s="125">
        <f>STDEV(F690:K690)</f>
        <v>0</v>
      </c>
      <c r="W688" s="146">
        <f>MEDIAN(F690:K690)</f>
        <v>0</v>
      </c>
      <c r="X688" s="123"/>
    </row>
    <row r="689" spans="1:24" s="116" customFormat="1" ht="18">
      <c r="A689" s="213"/>
      <c r="B689" s="123"/>
      <c r="C689" s="123"/>
      <c r="D689" s="123"/>
      <c r="E689" s="131" t="s">
        <v>16580</v>
      </c>
      <c r="F689" s="125">
        <v>0</v>
      </c>
      <c r="G689" s="125">
        <v>0</v>
      </c>
      <c r="H689" s="125">
        <v>0</v>
      </c>
      <c r="I689" s="125">
        <v>0</v>
      </c>
      <c r="J689" s="125">
        <v>0</v>
      </c>
      <c r="K689" s="125">
        <v>0</v>
      </c>
      <c r="L689" s="127">
        <v>0</v>
      </c>
      <c r="M689" s="127">
        <v>0</v>
      </c>
      <c r="N689" s="127">
        <v>0</v>
      </c>
      <c r="O689" s="127">
        <v>0</v>
      </c>
      <c r="P689" s="127">
        <v>0</v>
      </c>
      <c r="Q689" s="128">
        <v>0</v>
      </c>
      <c r="R689" s="134"/>
      <c r="S689" s="120"/>
      <c r="T689" s="120"/>
      <c r="U689" s="146"/>
      <c r="V689" s="120"/>
      <c r="W689" s="146"/>
      <c r="X689" s="123"/>
    </row>
    <row r="690" spans="1:24" s="116" customFormat="1" ht="18">
      <c r="A690" s="213"/>
      <c r="B690" s="123"/>
      <c r="C690" s="123"/>
      <c r="D690" s="123"/>
      <c r="E690" s="135" t="s">
        <v>16581</v>
      </c>
      <c r="F690" s="125">
        <f>1000*F689/$E688</f>
        <v>0</v>
      </c>
      <c r="G690" s="125">
        <f t="shared" ref="G690:K690" si="443">1000*G689/$E688</f>
        <v>0</v>
      </c>
      <c r="H690" s="125">
        <f t="shared" si="443"/>
        <v>0</v>
      </c>
      <c r="I690" s="125">
        <f t="shared" si="443"/>
        <v>0</v>
      </c>
      <c r="J690" s="125">
        <f t="shared" si="443"/>
        <v>0</v>
      </c>
      <c r="K690" s="125">
        <f t="shared" si="443"/>
        <v>0</v>
      </c>
      <c r="L690" s="127">
        <f>1000*L689/$E688</f>
        <v>0</v>
      </c>
      <c r="M690" s="127">
        <f t="shared" ref="M690:Q690" si="444">1000*M689/$E688</f>
        <v>0</v>
      </c>
      <c r="N690" s="127">
        <f t="shared" si="444"/>
        <v>0</v>
      </c>
      <c r="O690" s="127">
        <f t="shared" si="444"/>
        <v>0</v>
      </c>
      <c r="P690" s="127">
        <f t="shared" si="444"/>
        <v>0</v>
      </c>
      <c r="Q690" s="127">
        <f t="shared" si="444"/>
        <v>0</v>
      </c>
      <c r="R690" s="134"/>
      <c r="S690" s="120"/>
      <c r="T690" s="120"/>
      <c r="U690" s="146"/>
      <c r="V690" s="120"/>
      <c r="W690" s="146"/>
      <c r="X690" s="123"/>
    </row>
    <row r="691" spans="1:24" s="116" customFormat="1" ht="18">
      <c r="A691" s="213"/>
      <c r="B691" s="123" t="s">
        <v>16589</v>
      </c>
      <c r="C691" s="123">
        <v>0</v>
      </c>
      <c r="D691" s="123">
        <v>0</v>
      </c>
      <c r="E691" s="124">
        <f>(D691*C691)</f>
        <v>0</v>
      </c>
      <c r="F691" s="125"/>
      <c r="G691" s="125"/>
      <c r="H691" s="125"/>
      <c r="I691" s="125"/>
      <c r="J691" s="125"/>
      <c r="K691" s="125"/>
      <c r="L691" s="125"/>
      <c r="M691" s="125"/>
      <c r="N691" s="125"/>
      <c r="O691" s="125"/>
      <c r="P691" s="125"/>
      <c r="Q691" s="123"/>
      <c r="R691" s="120">
        <v>6</v>
      </c>
      <c r="S691" s="120">
        <v>0</v>
      </c>
      <c r="T691" s="126">
        <f>S691/R691</f>
        <v>0</v>
      </c>
      <c r="U691" s="146" t="e">
        <f>AVERAGE(F693:K693)</f>
        <v>#DIV/0!</v>
      </c>
      <c r="V691" s="125" t="e">
        <f>STDEV(F693:K693)</f>
        <v>#DIV/0!</v>
      </c>
      <c r="W691" s="146" t="e">
        <f>MEDIAN(F693:K693)</f>
        <v>#DIV/0!</v>
      </c>
      <c r="X691" s="123"/>
    </row>
    <row r="692" spans="1:24" s="116" customFormat="1" ht="18">
      <c r="A692" s="213"/>
      <c r="B692" s="123"/>
      <c r="C692" s="123"/>
      <c r="D692" s="123"/>
      <c r="E692" s="131" t="s">
        <v>16580</v>
      </c>
      <c r="F692" s="125">
        <v>0</v>
      </c>
      <c r="G692" s="125">
        <v>0</v>
      </c>
      <c r="H692" s="125">
        <v>0</v>
      </c>
      <c r="I692" s="125">
        <v>0</v>
      </c>
      <c r="J692" s="125">
        <v>0</v>
      </c>
      <c r="K692" s="125">
        <v>0</v>
      </c>
      <c r="L692" s="127">
        <v>0</v>
      </c>
      <c r="M692" s="127">
        <v>0</v>
      </c>
      <c r="N692" s="127">
        <v>0</v>
      </c>
      <c r="O692" s="127">
        <v>0</v>
      </c>
      <c r="P692" s="127">
        <v>0</v>
      </c>
      <c r="Q692" s="128">
        <v>0</v>
      </c>
      <c r="R692" s="134"/>
      <c r="S692" s="120"/>
      <c r="T692" s="120"/>
      <c r="U692" s="146"/>
      <c r="V692" s="120"/>
      <c r="W692" s="146"/>
      <c r="X692" s="123"/>
    </row>
    <row r="693" spans="1:24" s="116" customFormat="1" ht="18">
      <c r="A693" s="213"/>
      <c r="B693" s="123"/>
      <c r="C693" s="123"/>
      <c r="D693" s="123"/>
      <c r="E693" s="135" t="s">
        <v>16581</v>
      </c>
      <c r="F693" s="125" t="e">
        <f>1000*F692/$E691</f>
        <v>#DIV/0!</v>
      </c>
      <c r="G693" s="125" t="e">
        <f t="shared" ref="G693:K693" si="445">1000*G692/$E691</f>
        <v>#DIV/0!</v>
      </c>
      <c r="H693" s="125" t="e">
        <f t="shared" si="445"/>
        <v>#DIV/0!</v>
      </c>
      <c r="I693" s="125" t="e">
        <f t="shared" si="445"/>
        <v>#DIV/0!</v>
      </c>
      <c r="J693" s="125" t="e">
        <f t="shared" si="445"/>
        <v>#DIV/0!</v>
      </c>
      <c r="K693" s="125" t="e">
        <f t="shared" si="445"/>
        <v>#DIV/0!</v>
      </c>
      <c r="L693" s="127" t="e">
        <f>1000*L692/$E691</f>
        <v>#DIV/0!</v>
      </c>
      <c r="M693" s="127" t="e">
        <f t="shared" ref="M693:Q693" si="446">1000*M692/$E691</f>
        <v>#DIV/0!</v>
      </c>
      <c r="N693" s="127" t="e">
        <f t="shared" si="446"/>
        <v>#DIV/0!</v>
      </c>
      <c r="O693" s="127" t="e">
        <f t="shared" si="446"/>
        <v>#DIV/0!</v>
      </c>
      <c r="P693" s="127" t="e">
        <f t="shared" si="446"/>
        <v>#DIV/0!</v>
      </c>
      <c r="Q693" s="127" t="e">
        <f t="shared" si="446"/>
        <v>#DIV/0!</v>
      </c>
      <c r="R693" s="134"/>
      <c r="S693" s="120"/>
      <c r="T693" s="120"/>
      <c r="U693" s="146"/>
      <c r="V693" s="120"/>
      <c r="W693" s="146"/>
      <c r="X693" s="123"/>
    </row>
    <row r="694" spans="1:24" s="116" customFormat="1" ht="18">
      <c r="A694" s="213"/>
      <c r="B694" s="123" t="s">
        <v>16590</v>
      </c>
      <c r="C694" s="123">
        <v>38.700000000000003</v>
      </c>
      <c r="D694" s="123">
        <v>5</v>
      </c>
      <c r="E694" s="124">
        <f>(D694*C694)</f>
        <v>193.5</v>
      </c>
      <c r="F694" s="125"/>
      <c r="G694" s="125"/>
      <c r="H694" s="125"/>
      <c r="I694" s="125"/>
      <c r="J694" s="125"/>
      <c r="K694" s="125"/>
      <c r="L694" s="125"/>
      <c r="M694" s="125"/>
      <c r="N694" s="125"/>
      <c r="O694" s="125"/>
      <c r="P694" s="125"/>
      <c r="Q694" s="123"/>
      <c r="R694" s="120">
        <v>6</v>
      </c>
      <c r="S694" s="120">
        <v>0</v>
      </c>
      <c r="T694" s="126">
        <f>S694/R694</f>
        <v>0</v>
      </c>
      <c r="U694" s="146">
        <f>AVERAGE(F696:K696)</f>
        <v>0</v>
      </c>
      <c r="V694" s="125">
        <f>STDEV(F696:K696)</f>
        <v>0</v>
      </c>
      <c r="W694" s="146">
        <f>MEDIAN(F696:K696)</f>
        <v>0</v>
      </c>
      <c r="X694" s="123"/>
    </row>
    <row r="695" spans="1:24" s="116" customFormat="1" ht="18">
      <c r="A695" s="213"/>
      <c r="B695" s="123"/>
      <c r="C695" s="123"/>
      <c r="D695" s="123"/>
      <c r="E695" s="131" t="s">
        <v>16580</v>
      </c>
      <c r="F695" s="125">
        <v>0</v>
      </c>
      <c r="G695" s="125">
        <v>0</v>
      </c>
      <c r="H695" s="125">
        <v>0</v>
      </c>
      <c r="I695" s="125">
        <v>0</v>
      </c>
      <c r="J695" s="125">
        <v>0</v>
      </c>
      <c r="K695" s="125">
        <v>0</v>
      </c>
      <c r="L695" s="127">
        <v>0</v>
      </c>
      <c r="M695" s="127">
        <v>0</v>
      </c>
      <c r="N695" s="127">
        <v>0</v>
      </c>
      <c r="O695" s="127">
        <v>0</v>
      </c>
      <c r="P695" s="127">
        <v>0</v>
      </c>
      <c r="Q695" s="128">
        <v>0</v>
      </c>
      <c r="R695" s="134"/>
      <c r="S695" s="120"/>
      <c r="T695" s="120"/>
      <c r="U695" s="146"/>
      <c r="V695" s="120"/>
      <c r="W695" s="146"/>
      <c r="X695" s="123"/>
    </row>
    <row r="696" spans="1:24" s="116" customFormat="1" ht="18">
      <c r="A696" s="213"/>
      <c r="B696" s="123"/>
      <c r="C696" s="123"/>
      <c r="D696" s="123"/>
      <c r="E696" s="135" t="s">
        <v>16581</v>
      </c>
      <c r="F696" s="125">
        <f>1000*F695/$E694</f>
        <v>0</v>
      </c>
      <c r="G696" s="125">
        <f t="shared" ref="G696:K696" si="447">1000*G695/$E694</f>
        <v>0</v>
      </c>
      <c r="H696" s="125">
        <f t="shared" si="447"/>
        <v>0</v>
      </c>
      <c r="I696" s="125">
        <f t="shared" si="447"/>
        <v>0</v>
      </c>
      <c r="J696" s="125">
        <f t="shared" si="447"/>
        <v>0</v>
      </c>
      <c r="K696" s="125">
        <f t="shared" si="447"/>
        <v>0</v>
      </c>
      <c r="L696" s="127">
        <f>1000*L695/$E694</f>
        <v>0</v>
      </c>
      <c r="M696" s="127">
        <f t="shared" ref="M696:Q696" si="448">1000*M695/$E694</f>
        <v>0</v>
      </c>
      <c r="N696" s="127">
        <f t="shared" si="448"/>
        <v>0</v>
      </c>
      <c r="O696" s="127">
        <f t="shared" si="448"/>
        <v>0</v>
      </c>
      <c r="P696" s="127">
        <f t="shared" si="448"/>
        <v>0</v>
      </c>
      <c r="Q696" s="127">
        <f t="shared" si="448"/>
        <v>0</v>
      </c>
      <c r="R696" s="134"/>
      <c r="S696" s="120"/>
      <c r="T696" s="120"/>
      <c r="U696" s="146"/>
      <c r="V696" s="120"/>
      <c r="W696" s="146"/>
      <c r="X696" s="123"/>
    </row>
    <row r="697" spans="1:24" s="116" customFormat="1" ht="18">
      <c r="A697" s="213"/>
      <c r="B697" s="123" t="s">
        <v>16591</v>
      </c>
      <c r="C697" s="123">
        <v>46.3</v>
      </c>
      <c r="D697" s="123">
        <v>5</v>
      </c>
      <c r="E697" s="124">
        <f>(D697*C697)</f>
        <v>231.5</v>
      </c>
      <c r="F697" s="125"/>
      <c r="G697" s="125"/>
      <c r="H697" s="125"/>
      <c r="I697" s="125"/>
      <c r="J697" s="125"/>
      <c r="K697" s="125"/>
      <c r="L697" s="125"/>
      <c r="M697" s="125"/>
      <c r="N697" s="125"/>
      <c r="O697" s="125"/>
      <c r="P697" s="125"/>
      <c r="Q697" s="123"/>
      <c r="R697" s="120">
        <v>6</v>
      </c>
      <c r="S697" s="120">
        <v>0</v>
      </c>
      <c r="T697" s="126">
        <f>S697/R697</f>
        <v>0</v>
      </c>
      <c r="U697" s="146">
        <f>AVERAGE(F699:K699)</f>
        <v>0</v>
      </c>
      <c r="V697" s="125">
        <f>STDEV(F699:K699)</f>
        <v>0</v>
      </c>
      <c r="W697" s="146">
        <f>MEDIAN(F699:K699)</f>
        <v>0</v>
      </c>
      <c r="X697" s="123"/>
    </row>
    <row r="698" spans="1:24" s="116" customFormat="1" ht="18">
      <c r="A698" s="213"/>
      <c r="B698" s="123"/>
      <c r="C698" s="123"/>
      <c r="D698" s="123"/>
      <c r="E698" s="131" t="s">
        <v>16580</v>
      </c>
      <c r="F698" s="125">
        <v>0</v>
      </c>
      <c r="G698" s="125">
        <v>0</v>
      </c>
      <c r="H698" s="125">
        <v>0</v>
      </c>
      <c r="I698" s="125">
        <v>0</v>
      </c>
      <c r="J698" s="125">
        <v>0</v>
      </c>
      <c r="K698" s="125">
        <v>0</v>
      </c>
      <c r="L698" s="127">
        <v>0</v>
      </c>
      <c r="M698" s="127">
        <v>0</v>
      </c>
      <c r="N698" s="127">
        <v>0</v>
      </c>
      <c r="O698" s="127">
        <v>0</v>
      </c>
      <c r="P698" s="127">
        <v>0</v>
      </c>
      <c r="Q698" s="128">
        <v>0</v>
      </c>
      <c r="R698" s="134"/>
      <c r="S698" s="120"/>
      <c r="T698" s="120"/>
      <c r="U698" s="146"/>
      <c r="V698" s="120"/>
      <c r="W698" s="146"/>
      <c r="X698" s="123"/>
    </row>
    <row r="699" spans="1:24" s="116" customFormat="1" ht="18">
      <c r="A699" s="213"/>
      <c r="B699" s="123"/>
      <c r="C699" s="123"/>
      <c r="D699" s="123"/>
      <c r="E699" s="135" t="s">
        <v>16581</v>
      </c>
      <c r="F699" s="125">
        <f>1000*F698/$E697</f>
        <v>0</v>
      </c>
      <c r="G699" s="125">
        <f t="shared" ref="G699:K699" si="449">1000*G698/$E697</f>
        <v>0</v>
      </c>
      <c r="H699" s="125">
        <f t="shared" si="449"/>
        <v>0</v>
      </c>
      <c r="I699" s="125">
        <f t="shared" si="449"/>
        <v>0</v>
      </c>
      <c r="J699" s="125">
        <f t="shared" si="449"/>
        <v>0</v>
      </c>
      <c r="K699" s="125">
        <f t="shared" si="449"/>
        <v>0</v>
      </c>
      <c r="L699" s="127">
        <f>1000*L698/$E697</f>
        <v>0</v>
      </c>
      <c r="M699" s="127">
        <f t="shared" ref="M699:Q699" si="450">1000*M698/$E697</f>
        <v>0</v>
      </c>
      <c r="N699" s="127">
        <f t="shared" si="450"/>
        <v>0</v>
      </c>
      <c r="O699" s="127">
        <f t="shared" si="450"/>
        <v>0</v>
      </c>
      <c r="P699" s="127">
        <f t="shared" si="450"/>
        <v>0</v>
      </c>
      <c r="Q699" s="127">
        <f t="shared" si="450"/>
        <v>0</v>
      </c>
      <c r="R699" s="134"/>
      <c r="S699" s="120"/>
      <c r="T699" s="120"/>
      <c r="U699" s="146"/>
      <c r="V699" s="120"/>
      <c r="W699" s="146"/>
      <c r="X699" s="123"/>
    </row>
    <row r="700" spans="1:24" s="116" customFormat="1" ht="18">
      <c r="A700" s="213"/>
      <c r="B700" s="123" t="s">
        <v>16592</v>
      </c>
      <c r="C700" s="123">
        <v>67.349999999999994</v>
      </c>
      <c r="D700" s="123">
        <v>5</v>
      </c>
      <c r="E700" s="124">
        <f>(D700*C700)</f>
        <v>336.75</v>
      </c>
      <c r="F700" s="125"/>
      <c r="G700" s="125"/>
      <c r="H700" s="125"/>
      <c r="I700" s="125"/>
      <c r="J700" s="125"/>
      <c r="K700" s="125"/>
      <c r="L700" s="125"/>
      <c r="M700" s="125"/>
      <c r="N700" s="125"/>
      <c r="O700" s="125"/>
      <c r="P700" s="125"/>
      <c r="Q700" s="123"/>
      <c r="R700" s="120">
        <v>6</v>
      </c>
      <c r="S700" s="120">
        <v>0</v>
      </c>
      <c r="T700" s="126">
        <f>S700/R700</f>
        <v>0</v>
      </c>
      <c r="U700" s="146">
        <f>AVERAGE(F702:K702)</f>
        <v>0</v>
      </c>
      <c r="V700" s="125">
        <f>STDEV(F702:K702)</f>
        <v>0</v>
      </c>
      <c r="W700" s="146">
        <f>MEDIAN(F702:K702)</f>
        <v>0</v>
      </c>
      <c r="X700" s="123"/>
    </row>
    <row r="701" spans="1:24" s="116" customFormat="1" ht="18">
      <c r="A701" s="213"/>
      <c r="B701" s="123"/>
      <c r="C701" s="123"/>
      <c r="D701" s="123"/>
      <c r="E701" s="131" t="s">
        <v>16580</v>
      </c>
      <c r="F701" s="125">
        <v>0</v>
      </c>
      <c r="G701" s="125">
        <v>0</v>
      </c>
      <c r="H701" s="125">
        <v>0</v>
      </c>
      <c r="I701" s="125">
        <v>0</v>
      </c>
      <c r="J701" s="125">
        <v>0</v>
      </c>
      <c r="K701" s="125">
        <v>0</v>
      </c>
      <c r="L701" s="127">
        <v>0</v>
      </c>
      <c r="M701" s="127">
        <v>0</v>
      </c>
      <c r="N701" s="127">
        <v>0</v>
      </c>
      <c r="O701" s="127">
        <v>0</v>
      </c>
      <c r="P701" s="127">
        <v>0</v>
      </c>
      <c r="Q701" s="128">
        <v>0</v>
      </c>
      <c r="R701" s="134"/>
      <c r="S701" s="120"/>
      <c r="T701" s="120"/>
      <c r="U701" s="146"/>
      <c r="V701" s="120"/>
      <c r="W701" s="146"/>
      <c r="X701" s="123"/>
    </row>
    <row r="702" spans="1:24" s="116" customFormat="1" ht="18">
      <c r="A702" s="213"/>
      <c r="B702" s="123"/>
      <c r="C702" s="123"/>
      <c r="D702" s="123"/>
      <c r="E702" s="135" t="s">
        <v>16581</v>
      </c>
      <c r="F702" s="125">
        <f>1000*F701/$E700</f>
        <v>0</v>
      </c>
      <c r="G702" s="125">
        <f t="shared" ref="G702:K702" si="451">1000*G701/$E700</f>
        <v>0</v>
      </c>
      <c r="H702" s="125">
        <f t="shared" si="451"/>
        <v>0</v>
      </c>
      <c r="I702" s="125">
        <f t="shared" si="451"/>
        <v>0</v>
      </c>
      <c r="J702" s="125">
        <f t="shared" si="451"/>
        <v>0</v>
      </c>
      <c r="K702" s="125">
        <f t="shared" si="451"/>
        <v>0</v>
      </c>
      <c r="L702" s="127">
        <f>1000*L701/$E700</f>
        <v>0</v>
      </c>
      <c r="M702" s="127">
        <f t="shared" ref="M702:Q702" si="452">1000*M701/$E700</f>
        <v>0</v>
      </c>
      <c r="N702" s="127">
        <f t="shared" si="452"/>
        <v>0</v>
      </c>
      <c r="O702" s="127">
        <f t="shared" si="452"/>
        <v>0</v>
      </c>
      <c r="P702" s="127">
        <f t="shared" si="452"/>
        <v>0</v>
      </c>
      <c r="Q702" s="127">
        <f t="shared" si="452"/>
        <v>0</v>
      </c>
      <c r="R702" s="134"/>
      <c r="S702" s="120"/>
      <c r="T702" s="120"/>
      <c r="U702" s="146"/>
      <c r="V702" s="120"/>
      <c r="W702" s="146"/>
      <c r="X702" s="123"/>
    </row>
    <row r="703" spans="1:24" s="116" customFormat="1" ht="18">
      <c r="A703" s="213"/>
      <c r="B703" s="123" t="s">
        <v>16596</v>
      </c>
      <c r="C703" s="123">
        <v>24.35</v>
      </c>
      <c r="D703" s="123">
        <v>5</v>
      </c>
      <c r="E703" s="124">
        <f>(D703*C703)</f>
        <v>121.75</v>
      </c>
      <c r="F703" s="125"/>
      <c r="G703" s="125"/>
      <c r="H703" s="125"/>
      <c r="I703" s="125"/>
      <c r="J703" s="125"/>
      <c r="K703" s="125"/>
      <c r="L703" s="125"/>
      <c r="M703" s="125"/>
      <c r="N703" s="125"/>
      <c r="O703" s="125"/>
      <c r="P703" s="125"/>
      <c r="Q703" s="123"/>
      <c r="R703" s="120">
        <v>6</v>
      </c>
      <c r="S703" s="120">
        <v>0</v>
      </c>
      <c r="T703" s="126">
        <f>S703/R703</f>
        <v>0</v>
      </c>
      <c r="U703" s="146">
        <f>AVERAGE(F705:K705)</f>
        <v>0</v>
      </c>
      <c r="V703" s="125">
        <f>STDEV(F705:K705)</f>
        <v>0</v>
      </c>
      <c r="W703" s="146">
        <f>MEDIAN(F705:K705)</f>
        <v>0</v>
      </c>
      <c r="X703" s="123"/>
    </row>
    <row r="704" spans="1:24" s="116" customFormat="1" ht="18">
      <c r="A704" s="213"/>
      <c r="B704" s="123"/>
      <c r="C704" s="123"/>
      <c r="D704" s="123"/>
      <c r="E704" s="131" t="s">
        <v>16580</v>
      </c>
      <c r="F704" s="125">
        <v>0</v>
      </c>
      <c r="G704" s="125">
        <v>0</v>
      </c>
      <c r="H704" s="125">
        <v>0</v>
      </c>
      <c r="I704" s="125">
        <v>0</v>
      </c>
      <c r="J704" s="125">
        <v>0</v>
      </c>
      <c r="K704" s="125">
        <v>0</v>
      </c>
      <c r="L704" s="127">
        <v>0</v>
      </c>
      <c r="M704" s="127">
        <v>0</v>
      </c>
      <c r="N704" s="127">
        <v>0</v>
      </c>
      <c r="O704" s="127">
        <v>0</v>
      </c>
      <c r="P704" s="127">
        <v>0</v>
      </c>
      <c r="Q704" s="128">
        <v>0</v>
      </c>
      <c r="R704" s="134"/>
      <c r="S704" s="120"/>
      <c r="T704" s="120"/>
      <c r="U704" s="146"/>
      <c r="V704" s="120"/>
      <c r="W704" s="146"/>
      <c r="X704" s="123"/>
    </row>
    <row r="705" spans="1:24" s="116" customFormat="1" ht="18">
      <c r="A705" s="213"/>
      <c r="B705" s="123"/>
      <c r="C705" s="123"/>
      <c r="D705" s="123"/>
      <c r="E705" s="135" t="s">
        <v>16581</v>
      </c>
      <c r="F705" s="125">
        <f>1000*F704/$E703</f>
        <v>0</v>
      </c>
      <c r="G705" s="125">
        <f t="shared" ref="G705:K705" si="453">1000*G704/$E703</f>
        <v>0</v>
      </c>
      <c r="H705" s="125">
        <f t="shared" si="453"/>
        <v>0</v>
      </c>
      <c r="I705" s="125">
        <f t="shared" si="453"/>
        <v>0</v>
      </c>
      <c r="J705" s="125">
        <f t="shared" si="453"/>
        <v>0</v>
      </c>
      <c r="K705" s="125">
        <f t="shared" si="453"/>
        <v>0</v>
      </c>
      <c r="L705" s="127">
        <f>1000*L704/$E703</f>
        <v>0</v>
      </c>
      <c r="M705" s="127">
        <f t="shared" ref="M705:Q705" si="454">1000*M704/$E703</f>
        <v>0</v>
      </c>
      <c r="N705" s="127">
        <f t="shared" si="454"/>
        <v>0</v>
      </c>
      <c r="O705" s="127">
        <f t="shared" si="454"/>
        <v>0</v>
      </c>
      <c r="P705" s="127">
        <f t="shared" si="454"/>
        <v>0</v>
      </c>
      <c r="Q705" s="127">
        <f t="shared" si="454"/>
        <v>0</v>
      </c>
      <c r="R705" s="134"/>
      <c r="S705" s="120"/>
      <c r="T705" s="120"/>
      <c r="U705" s="146"/>
      <c r="V705" s="120"/>
      <c r="W705" s="146"/>
      <c r="X705" s="123"/>
    </row>
    <row r="706" spans="1:24" s="116" customFormat="1" ht="18">
      <c r="A706" s="213"/>
      <c r="B706" s="123" t="s">
        <v>16597</v>
      </c>
      <c r="C706" s="123">
        <v>78.3</v>
      </c>
      <c r="D706" s="123">
        <v>5</v>
      </c>
      <c r="E706" s="124">
        <f>(D706*C706)</f>
        <v>391.5</v>
      </c>
      <c r="F706" s="125"/>
      <c r="G706" s="125"/>
      <c r="H706" s="125"/>
      <c r="I706" s="125"/>
      <c r="J706" s="125"/>
      <c r="K706" s="125"/>
      <c r="L706" s="125"/>
      <c r="M706" s="125"/>
      <c r="N706" s="125"/>
      <c r="O706" s="125"/>
      <c r="P706" s="125"/>
      <c r="Q706" s="123"/>
      <c r="R706" s="120">
        <v>6</v>
      </c>
      <c r="S706" s="120">
        <v>0</v>
      </c>
      <c r="T706" s="126">
        <f>S706/R706</f>
        <v>0</v>
      </c>
      <c r="U706" s="146">
        <f>AVERAGE(F708:K708)</f>
        <v>0</v>
      </c>
      <c r="V706" s="125">
        <f>STDEV(F708:K708)</f>
        <v>0</v>
      </c>
      <c r="W706" s="146">
        <f>MEDIAN(F708:K708)</f>
        <v>0</v>
      </c>
      <c r="X706" s="123"/>
    </row>
    <row r="707" spans="1:24" s="116" customFormat="1" ht="18">
      <c r="A707" s="213"/>
      <c r="B707" s="123"/>
      <c r="C707" s="123"/>
      <c r="D707" s="123"/>
      <c r="E707" s="131" t="s">
        <v>16580</v>
      </c>
      <c r="F707" s="125">
        <v>0</v>
      </c>
      <c r="G707" s="125">
        <v>0</v>
      </c>
      <c r="H707" s="125">
        <v>0</v>
      </c>
      <c r="I707" s="125">
        <v>0</v>
      </c>
      <c r="J707" s="125">
        <v>0</v>
      </c>
      <c r="K707" s="125">
        <v>0</v>
      </c>
      <c r="L707" s="127">
        <v>0</v>
      </c>
      <c r="M707" s="127">
        <v>0</v>
      </c>
      <c r="N707" s="127">
        <v>0</v>
      </c>
      <c r="O707" s="127">
        <v>0</v>
      </c>
      <c r="P707" s="127">
        <v>0</v>
      </c>
      <c r="Q707" s="128">
        <v>0</v>
      </c>
      <c r="R707" s="134"/>
      <c r="S707" s="120"/>
      <c r="T707" s="120"/>
      <c r="U707" s="146"/>
      <c r="V707" s="120"/>
      <c r="W707" s="146"/>
      <c r="X707" s="123"/>
    </row>
    <row r="708" spans="1:24" s="116" customFormat="1" ht="18">
      <c r="A708" s="213"/>
      <c r="B708" s="123"/>
      <c r="C708" s="123"/>
      <c r="D708" s="123"/>
      <c r="E708" s="135" t="s">
        <v>16581</v>
      </c>
      <c r="F708" s="125">
        <f>1000*F707/$E706</f>
        <v>0</v>
      </c>
      <c r="G708" s="125">
        <f t="shared" ref="G708:K708" si="455">1000*G707/$E706</f>
        <v>0</v>
      </c>
      <c r="H708" s="125">
        <f t="shared" si="455"/>
        <v>0</v>
      </c>
      <c r="I708" s="125">
        <f t="shared" si="455"/>
        <v>0</v>
      </c>
      <c r="J708" s="125">
        <f t="shared" si="455"/>
        <v>0</v>
      </c>
      <c r="K708" s="125">
        <f t="shared" si="455"/>
        <v>0</v>
      </c>
      <c r="L708" s="127">
        <f>1000*L707/$E706</f>
        <v>0</v>
      </c>
      <c r="M708" s="127">
        <f t="shared" ref="M708:Q708" si="456">1000*M707/$E706</f>
        <v>0</v>
      </c>
      <c r="N708" s="127">
        <f t="shared" si="456"/>
        <v>0</v>
      </c>
      <c r="O708" s="127">
        <f t="shared" si="456"/>
        <v>0</v>
      </c>
      <c r="P708" s="127">
        <f t="shared" si="456"/>
        <v>0</v>
      </c>
      <c r="Q708" s="127">
        <f t="shared" si="456"/>
        <v>0</v>
      </c>
      <c r="R708" s="134"/>
      <c r="S708" s="120"/>
      <c r="T708" s="120"/>
      <c r="U708" s="146"/>
      <c r="V708" s="120"/>
      <c r="W708" s="146"/>
      <c r="X708" s="123"/>
    </row>
    <row r="709" spans="1:24" s="116" customFormat="1" ht="18">
      <c r="A709" s="213"/>
      <c r="B709" s="123" t="s">
        <v>16521</v>
      </c>
      <c r="C709" s="123">
        <v>25.3</v>
      </c>
      <c r="D709" s="123">
        <v>5</v>
      </c>
      <c r="E709" s="124">
        <f>(D709*C709)</f>
        <v>126.5</v>
      </c>
      <c r="F709" s="125"/>
      <c r="G709" s="125"/>
      <c r="H709" s="125"/>
      <c r="I709" s="125"/>
      <c r="J709" s="125"/>
      <c r="K709" s="125"/>
      <c r="L709" s="125"/>
      <c r="M709" s="125"/>
      <c r="N709" s="125"/>
      <c r="O709" s="125"/>
      <c r="P709" s="125"/>
      <c r="Q709" s="123"/>
      <c r="R709" s="120">
        <v>6</v>
      </c>
      <c r="S709" s="120">
        <v>0</v>
      </c>
      <c r="T709" s="126">
        <f>S709/R709</f>
        <v>0</v>
      </c>
      <c r="U709" s="146">
        <f>AVERAGE(F711:K711)</f>
        <v>0</v>
      </c>
      <c r="V709" s="125">
        <f>STDEV(F711:K711)</f>
        <v>0</v>
      </c>
      <c r="W709" s="146">
        <f>MEDIAN(F711:K711)</f>
        <v>0</v>
      </c>
      <c r="X709" s="123"/>
    </row>
    <row r="710" spans="1:24" s="116" customFormat="1" ht="18">
      <c r="A710" s="213"/>
      <c r="B710" s="123"/>
      <c r="C710" s="123"/>
      <c r="D710" s="123"/>
      <c r="E710" s="131" t="s">
        <v>16580</v>
      </c>
      <c r="F710" s="125">
        <v>0</v>
      </c>
      <c r="G710" s="125">
        <v>0</v>
      </c>
      <c r="H710" s="125">
        <v>0</v>
      </c>
      <c r="I710" s="125">
        <v>0</v>
      </c>
      <c r="J710" s="125">
        <v>0</v>
      </c>
      <c r="K710" s="125">
        <v>0</v>
      </c>
      <c r="L710" s="127">
        <v>0</v>
      </c>
      <c r="M710" s="127">
        <v>0</v>
      </c>
      <c r="N710" s="127">
        <v>0</v>
      </c>
      <c r="O710" s="127">
        <v>0</v>
      </c>
      <c r="P710" s="127">
        <v>0</v>
      </c>
      <c r="Q710" s="128">
        <v>0</v>
      </c>
      <c r="R710" s="134"/>
      <c r="S710" s="120"/>
      <c r="T710" s="120"/>
      <c r="U710" s="146"/>
      <c r="V710" s="120"/>
      <c r="W710" s="146"/>
      <c r="X710" s="123"/>
    </row>
    <row r="711" spans="1:24" s="116" customFormat="1" ht="18">
      <c r="A711" s="213"/>
      <c r="B711" s="123"/>
      <c r="C711" s="123"/>
      <c r="D711" s="123"/>
      <c r="E711" s="135" t="s">
        <v>16581</v>
      </c>
      <c r="F711" s="125">
        <f>1000*F710/$E709</f>
        <v>0</v>
      </c>
      <c r="G711" s="125">
        <f t="shared" ref="G711:K711" si="457">1000*G710/$E709</f>
        <v>0</v>
      </c>
      <c r="H711" s="125">
        <f t="shared" si="457"/>
        <v>0</v>
      </c>
      <c r="I711" s="125">
        <f t="shared" si="457"/>
        <v>0</v>
      </c>
      <c r="J711" s="125">
        <f t="shared" si="457"/>
        <v>0</v>
      </c>
      <c r="K711" s="125">
        <f t="shared" si="457"/>
        <v>0</v>
      </c>
      <c r="L711" s="127">
        <f>1000*L710/$E709</f>
        <v>0</v>
      </c>
      <c r="M711" s="127">
        <f t="shared" ref="M711:Q711" si="458">1000*M710/$E709</f>
        <v>0</v>
      </c>
      <c r="N711" s="127">
        <f t="shared" si="458"/>
        <v>0</v>
      </c>
      <c r="O711" s="127">
        <f t="shared" si="458"/>
        <v>0</v>
      </c>
      <c r="P711" s="127">
        <f t="shared" si="458"/>
        <v>0</v>
      </c>
      <c r="Q711" s="127">
        <f t="shared" si="458"/>
        <v>0</v>
      </c>
      <c r="R711" s="134"/>
      <c r="S711" s="120"/>
      <c r="T711" s="120"/>
      <c r="U711" s="146"/>
      <c r="V711" s="120"/>
      <c r="W711" s="146"/>
      <c r="X711" s="123"/>
    </row>
    <row r="712" spans="1:24" s="116" customFormat="1" ht="18">
      <c r="A712" s="213"/>
      <c r="B712" s="123"/>
      <c r="C712" s="123">
        <v>0</v>
      </c>
      <c r="D712" s="123">
        <v>5</v>
      </c>
      <c r="E712" s="124">
        <f>(D712*C712)</f>
        <v>0</v>
      </c>
      <c r="F712" s="125"/>
      <c r="G712" s="125"/>
      <c r="H712" s="125"/>
      <c r="I712" s="125"/>
      <c r="J712" s="125"/>
      <c r="K712" s="125"/>
      <c r="L712" s="125"/>
      <c r="M712" s="125"/>
      <c r="N712" s="125"/>
      <c r="O712" s="125"/>
      <c r="P712" s="125"/>
      <c r="Q712" s="123"/>
      <c r="R712" s="120">
        <v>6</v>
      </c>
      <c r="S712" s="120">
        <v>0</v>
      </c>
      <c r="T712" s="126">
        <f>S712/R712</f>
        <v>0</v>
      </c>
      <c r="U712" s="146" t="e">
        <f>AVERAGE(F714:K714)</f>
        <v>#DIV/0!</v>
      </c>
      <c r="V712" s="125" t="e">
        <f>STDEV(F714:K714)</f>
        <v>#DIV/0!</v>
      </c>
      <c r="W712" s="146" t="e">
        <f>MEDIAN(F714:K714)</f>
        <v>#DIV/0!</v>
      </c>
      <c r="X712" s="123"/>
    </row>
    <row r="713" spans="1:24" s="116" customFormat="1" ht="18">
      <c r="A713" s="213"/>
      <c r="B713" s="123"/>
      <c r="C713" s="123"/>
      <c r="D713" s="123"/>
      <c r="E713" s="131" t="s">
        <v>16580</v>
      </c>
      <c r="F713" s="125">
        <v>0</v>
      </c>
      <c r="G713" s="125">
        <v>0</v>
      </c>
      <c r="H713" s="125">
        <v>0</v>
      </c>
      <c r="I713" s="125">
        <v>0</v>
      </c>
      <c r="J713" s="125">
        <v>0</v>
      </c>
      <c r="K713" s="125">
        <v>0</v>
      </c>
      <c r="L713" s="127">
        <v>0</v>
      </c>
      <c r="M713" s="127">
        <v>0</v>
      </c>
      <c r="N713" s="127">
        <v>0</v>
      </c>
      <c r="O713" s="127">
        <v>0</v>
      </c>
      <c r="P713" s="127">
        <v>0</v>
      </c>
      <c r="Q713" s="128">
        <v>0</v>
      </c>
      <c r="R713" s="134"/>
      <c r="S713" s="120"/>
      <c r="T713" s="120"/>
      <c r="U713" s="146"/>
      <c r="V713" s="120"/>
      <c r="W713" s="146"/>
      <c r="X713" s="123"/>
    </row>
    <row r="714" spans="1:24" s="116" customFormat="1" ht="18">
      <c r="A714" s="213"/>
      <c r="B714" s="123"/>
      <c r="C714" s="123"/>
      <c r="D714" s="123"/>
      <c r="E714" s="135" t="s">
        <v>16581</v>
      </c>
      <c r="F714" s="125" t="e">
        <f>1000*F713/$E712</f>
        <v>#DIV/0!</v>
      </c>
      <c r="G714" s="125" t="e">
        <f t="shared" ref="G714:K714" si="459">1000*G713/$E712</f>
        <v>#DIV/0!</v>
      </c>
      <c r="H714" s="125" t="e">
        <f t="shared" si="459"/>
        <v>#DIV/0!</v>
      </c>
      <c r="I714" s="125" t="e">
        <f t="shared" si="459"/>
        <v>#DIV/0!</v>
      </c>
      <c r="J714" s="125" t="e">
        <f t="shared" si="459"/>
        <v>#DIV/0!</v>
      </c>
      <c r="K714" s="125" t="e">
        <f t="shared" si="459"/>
        <v>#DIV/0!</v>
      </c>
      <c r="L714" s="127" t="e">
        <f>1000*L713/$E712</f>
        <v>#DIV/0!</v>
      </c>
      <c r="M714" s="127" t="e">
        <f t="shared" ref="M714:Q714" si="460">1000*M713/$E712</f>
        <v>#DIV/0!</v>
      </c>
      <c r="N714" s="127" t="e">
        <f t="shared" si="460"/>
        <v>#DIV/0!</v>
      </c>
      <c r="O714" s="127" t="e">
        <f t="shared" si="460"/>
        <v>#DIV/0!</v>
      </c>
      <c r="P714" s="127" t="e">
        <f t="shared" si="460"/>
        <v>#DIV/0!</v>
      </c>
      <c r="Q714" s="127" t="e">
        <f t="shared" si="460"/>
        <v>#DIV/0!</v>
      </c>
      <c r="R714" s="134"/>
      <c r="S714" s="120"/>
      <c r="T714" s="120"/>
      <c r="U714" s="146"/>
      <c r="V714" s="120"/>
      <c r="W714" s="146"/>
      <c r="X714" s="123"/>
    </row>
    <row r="715" spans="1:24" s="116" customFormat="1" ht="18">
      <c r="A715" s="213"/>
      <c r="B715" s="123"/>
      <c r="C715" s="123">
        <v>0</v>
      </c>
      <c r="D715" s="123">
        <v>5</v>
      </c>
      <c r="E715" s="124">
        <f>(D715*C715)</f>
        <v>0</v>
      </c>
      <c r="F715" s="125"/>
      <c r="G715" s="125"/>
      <c r="H715" s="125"/>
      <c r="I715" s="125"/>
      <c r="J715" s="125"/>
      <c r="K715" s="125"/>
      <c r="L715" s="125"/>
      <c r="M715" s="125"/>
      <c r="N715" s="125"/>
      <c r="O715" s="125"/>
      <c r="P715" s="125"/>
      <c r="Q715" s="123"/>
      <c r="R715" s="120">
        <v>6</v>
      </c>
      <c r="S715" s="120">
        <v>0</v>
      </c>
      <c r="T715" s="126">
        <f>S715/R715</f>
        <v>0</v>
      </c>
      <c r="U715" s="146" t="e">
        <f>AVERAGE(F717:K717)</f>
        <v>#DIV/0!</v>
      </c>
      <c r="V715" s="125" t="e">
        <f>STDEV(F717:K717)</f>
        <v>#DIV/0!</v>
      </c>
      <c r="W715" s="146" t="e">
        <f>MEDIAN(F717:K717)</f>
        <v>#DIV/0!</v>
      </c>
      <c r="X715" s="123"/>
    </row>
    <row r="716" spans="1:24" s="116" customFormat="1" ht="18">
      <c r="A716" s="213"/>
      <c r="B716" s="123"/>
      <c r="C716" s="123"/>
      <c r="D716" s="123"/>
      <c r="E716" s="131" t="s">
        <v>16580</v>
      </c>
      <c r="F716" s="125">
        <v>0</v>
      </c>
      <c r="G716" s="125">
        <v>0</v>
      </c>
      <c r="H716" s="125">
        <v>0</v>
      </c>
      <c r="I716" s="125">
        <v>0</v>
      </c>
      <c r="J716" s="125">
        <v>0</v>
      </c>
      <c r="K716" s="125">
        <v>0</v>
      </c>
      <c r="L716" s="127">
        <v>0</v>
      </c>
      <c r="M716" s="127">
        <v>0</v>
      </c>
      <c r="N716" s="127">
        <v>0</v>
      </c>
      <c r="O716" s="127">
        <v>0</v>
      </c>
      <c r="P716" s="127">
        <v>0</v>
      </c>
      <c r="Q716" s="128">
        <v>0</v>
      </c>
      <c r="R716" s="134"/>
      <c r="S716" s="120"/>
      <c r="T716" s="120"/>
      <c r="U716" s="146"/>
      <c r="V716" s="120"/>
      <c r="W716" s="146"/>
      <c r="X716" s="123"/>
    </row>
    <row r="717" spans="1:24" s="116" customFormat="1" ht="18">
      <c r="A717" s="213"/>
      <c r="B717" s="123"/>
      <c r="C717" s="123"/>
      <c r="D717" s="123"/>
      <c r="E717" s="135" t="s">
        <v>16581</v>
      </c>
      <c r="F717" s="125" t="e">
        <f>1000*F716/$E715</f>
        <v>#DIV/0!</v>
      </c>
      <c r="G717" s="125" t="e">
        <f t="shared" ref="G717:K717" si="461">1000*G716/$E715</f>
        <v>#DIV/0!</v>
      </c>
      <c r="H717" s="125" t="e">
        <f t="shared" si="461"/>
        <v>#DIV/0!</v>
      </c>
      <c r="I717" s="125" t="e">
        <f t="shared" si="461"/>
        <v>#DIV/0!</v>
      </c>
      <c r="J717" s="125" t="e">
        <f t="shared" si="461"/>
        <v>#DIV/0!</v>
      </c>
      <c r="K717" s="125" t="e">
        <f t="shared" si="461"/>
        <v>#DIV/0!</v>
      </c>
      <c r="L717" s="127" t="e">
        <f>1000*L716/$E715</f>
        <v>#DIV/0!</v>
      </c>
      <c r="M717" s="127" t="e">
        <f t="shared" ref="M717:Q717" si="462">1000*M716/$E715</f>
        <v>#DIV/0!</v>
      </c>
      <c r="N717" s="127" t="e">
        <f t="shared" si="462"/>
        <v>#DIV/0!</v>
      </c>
      <c r="O717" s="127" t="e">
        <f t="shared" si="462"/>
        <v>#DIV/0!</v>
      </c>
      <c r="P717" s="127" t="e">
        <f t="shared" si="462"/>
        <v>#DIV/0!</v>
      </c>
      <c r="Q717" s="127" t="e">
        <f t="shared" si="462"/>
        <v>#DIV/0!</v>
      </c>
      <c r="R717" s="134"/>
      <c r="S717" s="120"/>
      <c r="T717" s="120"/>
      <c r="U717" s="146"/>
      <c r="V717" s="120"/>
      <c r="W717" s="146"/>
      <c r="X717" s="123"/>
    </row>
    <row r="718" spans="1:24" s="116" customFormat="1" ht="18">
      <c r="A718" s="213"/>
      <c r="B718" s="123"/>
      <c r="C718" s="123">
        <v>0</v>
      </c>
      <c r="D718" s="123">
        <v>5</v>
      </c>
      <c r="E718" s="124">
        <f>(D718*C718)</f>
        <v>0</v>
      </c>
      <c r="F718" s="125"/>
      <c r="G718" s="125"/>
      <c r="H718" s="125"/>
      <c r="I718" s="125"/>
      <c r="J718" s="125"/>
      <c r="K718" s="125"/>
      <c r="L718" s="125"/>
      <c r="M718" s="125"/>
      <c r="N718" s="125"/>
      <c r="O718" s="125"/>
      <c r="P718" s="125"/>
      <c r="Q718" s="123"/>
      <c r="R718" s="120">
        <v>6</v>
      </c>
      <c r="S718" s="120">
        <v>0</v>
      </c>
      <c r="T718" s="126">
        <f>S718/R718</f>
        <v>0</v>
      </c>
      <c r="U718" s="146" t="e">
        <f>AVERAGE(F720:K720)</f>
        <v>#DIV/0!</v>
      </c>
      <c r="V718" s="125" t="e">
        <f>STDEV(F720:K720)</f>
        <v>#DIV/0!</v>
      </c>
      <c r="W718" s="146" t="e">
        <f>MEDIAN(F720:K720)</f>
        <v>#DIV/0!</v>
      </c>
      <c r="X718" s="123"/>
    </row>
    <row r="719" spans="1:24" s="116" customFormat="1" ht="18">
      <c r="A719" s="213"/>
      <c r="B719" s="123"/>
      <c r="C719" s="123"/>
      <c r="D719" s="123"/>
      <c r="E719" s="131" t="s">
        <v>16580</v>
      </c>
      <c r="F719" s="125">
        <v>0</v>
      </c>
      <c r="G719" s="125">
        <v>0</v>
      </c>
      <c r="H719" s="125">
        <v>0</v>
      </c>
      <c r="I719" s="125">
        <v>0</v>
      </c>
      <c r="J719" s="125">
        <v>0</v>
      </c>
      <c r="K719" s="125">
        <v>0</v>
      </c>
      <c r="L719" s="127">
        <v>0</v>
      </c>
      <c r="M719" s="127">
        <v>0</v>
      </c>
      <c r="N719" s="127">
        <v>0</v>
      </c>
      <c r="O719" s="127">
        <v>0</v>
      </c>
      <c r="P719" s="127">
        <v>0</v>
      </c>
      <c r="Q719" s="128">
        <v>0</v>
      </c>
      <c r="R719" s="134"/>
      <c r="S719" s="120"/>
      <c r="T719" s="120"/>
      <c r="U719" s="146"/>
      <c r="V719" s="120"/>
      <c r="W719" s="146"/>
      <c r="X719" s="123"/>
    </row>
    <row r="720" spans="1:24" s="116" customFormat="1" ht="18">
      <c r="A720" s="213"/>
      <c r="B720" s="123"/>
      <c r="C720" s="123"/>
      <c r="D720" s="123"/>
      <c r="E720" s="135" t="s">
        <v>16581</v>
      </c>
      <c r="F720" s="125" t="e">
        <f>1000*F719/$E718</f>
        <v>#DIV/0!</v>
      </c>
      <c r="G720" s="125" t="e">
        <f t="shared" ref="G720:K720" si="463">1000*G719/$E718</f>
        <v>#DIV/0!</v>
      </c>
      <c r="H720" s="125" t="e">
        <f t="shared" si="463"/>
        <v>#DIV/0!</v>
      </c>
      <c r="I720" s="125" t="e">
        <f t="shared" si="463"/>
        <v>#DIV/0!</v>
      </c>
      <c r="J720" s="125" t="e">
        <f t="shared" si="463"/>
        <v>#DIV/0!</v>
      </c>
      <c r="K720" s="125" t="e">
        <f t="shared" si="463"/>
        <v>#DIV/0!</v>
      </c>
      <c r="L720" s="127" t="e">
        <f>1000*L719/$E718</f>
        <v>#DIV/0!</v>
      </c>
      <c r="M720" s="127" t="e">
        <f t="shared" ref="M720:Q720" si="464">1000*M719/$E718</f>
        <v>#DIV/0!</v>
      </c>
      <c r="N720" s="127" t="e">
        <f t="shared" si="464"/>
        <v>#DIV/0!</v>
      </c>
      <c r="O720" s="127" t="e">
        <f t="shared" si="464"/>
        <v>#DIV/0!</v>
      </c>
      <c r="P720" s="127" t="e">
        <f t="shared" si="464"/>
        <v>#DIV/0!</v>
      </c>
      <c r="Q720" s="127" t="e">
        <f t="shared" si="464"/>
        <v>#DIV/0!</v>
      </c>
      <c r="R720" s="134"/>
      <c r="S720" s="120"/>
      <c r="T720" s="120"/>
      <c r="U720" s="146"/>
      <c r="V720" s="120"/>
      <c r="W720" s="146"/>
      <c r="X720" s="123"/>
    </row>
    <row r="721" spans="1:24" s="116" customFormat="1" ht="18">
      <c r="A721" s="213"/>
      <c r="B721" s="123"/>
      <c r="C721" s="123">
        <v>0</v>
      </c>
      <c r="D721" s="123">
        <v>5</v>
      </c>
      <c r="E721" s="124">
        <f>(D721*C721)</f>
        <v>0</v>
      </c>
      <c r="F721" s="125"/>
      <c r="G721" s="125"/>
      <c r="H721" s="125"/>
      <c r="I721" s="125"/>
      <c r="J721" s="125"/>
      <c r="K721" s="125"/>
      <c r="L721" s="125"/>
      <c r="M721" s="125"/>
      <c r="N721" s="125"/>
      <c r="O721" s="125"/>
      <c r="P721" s="125"/>
      <c r="Q721" s="123"/>
      <c r="R721" s="120">
        <v>6</v>
      </c>
      <c r="S721" s="120">
        <v>0</v>
      </c>
      <c r="T721" s="126">
        <f>S721/R721</f>
        <v>0</v>
      </c>
      <c r="U721" s="146" t="e">
        <f>AVERAGE(F723:K723)</f>
        <v>#DIV/0!</v>
      </c>
      <c r="V721" s="125" t="e">
        <f>STDEV(F723:K723)</f>
        <v>#DIV/0!</v>
      </c>
      <c r="W721" s="146" t="e">
        <f>MEDIAN(F723:K723)</f>
        <v>#DIV/0!</v>
      </c>
      <c r="X721" s="123"/>
    </row>
    <row r="722" spans="1:24" s="116" customFormat="1" ht="18">
      <c r="A722" s="213"/>
      <c r="B722" s="123"/>
      <c r="C722" s="123"/>
      <c r="D722" s="123"/>
      <c r="E722" s="131" t="s">
        <v>16580</v>
      </c>
      <c r="F722" s="125">
        <v>0</v>
      </c>
      <c r="G722" s="125">
        <v>0</v>
      </c>
      <c r="H722" s="125">
        <v>0</v>
      </c>
      <c r="I722" s="125">
        <v>0</v>
      </c>
      <c r="J722" s="125">
        <v>0</v>
      </c>
      <c r="K722" s="125">
        <v>0</v>
      </c>
      <c r="L722" s="127">
        <v>0</v>
      </c>
      <c r="M722" s="127">
        <v>0</v>
      </c>
      <c r="N722" s="127">
        <v>0</v>
      </c>
      <c r="O722" s="127">
        <v>0</v>
      </c>
      <c r="P722" s="127">
        <v>0</v>
      </c>
      <c r="Q722" s="128">
        <v>0</v>
      </c>
      <c r="R722" s="134"/>
      <c r="S722" s="120"/>
      <c r="T722" s="120"/>
      <c r="U722" s="146"/>
      <c r="V722" s="120"/>
      <c r="W722" s="146"/>
      <c r="X722" s="123"/>
    </row>
    <row r="723" spans="1:24" s="116" customFormat="1" ht="18">
      <c r="A723" s="214"/>
      <c r="B723" s="123"/>
      <c r="C723" s="123"/>
      <c r="D723" s="123"/>
      <c r="E723" s="135" t="s">
        <v>16581</v>
      </c>
      <c r="F723" s="125" t="e">
        <f>1000*F722/$E721</f>
        <v>#DIV/0!</v>
      </c>
      <c r="G723" s="125" t="e">
        <f t="shared" ref="G723:K723" si="465">1000*G722/$E721</f>
        <v>#DIV/0!</v>
      </c>
      <c r="H723" s="125" t="e">
        <f t="shared" si="465"/>
        <v>#DIV/0!</v>
      </c>
      <c r="I723" s="125" t="e">
        <f t="shared" si="465"/>
        <v>#DIV/0!</v>
      </c>
      <c r="J723" s="125" t="e">
        <f t="shared" si="465"/>
        <v>#DIV/0!</v>
      </c>
      <c r="K723" s="125" t="e">
        <f t="shared" si="465"/>
        <v>#DIV/0!</v>
      </c>
      <c r="L723" s="127" t="e">
        <f>1000*L722/$E721</f>
        <v>#DIV/0!</v>
      </c>
      <c r="M723" s="127" t="e">
        <f t="shared" ref="M723:Q723" si="466">1000*M722/$E721</f>
        <v>#DIV/0!</v>
      </c>
      <c r="N723" s="127" t="e">
        <f t="shared" si="466"/>
        <v>#DIV/0!</v>
      </c>
      <c r="O723" s="127" t="e">
        <f t="shared" si="466"/>
        <v>#DIV/0!</v>
      </c>
      <c r="P723" s="127" t="e">
        <f t="shared" si="466"/>
        <v>#DIV/0!</v>
      </c>
      <c r="Q723" s="127" t="e">
        <f t="shared" si="466"/>
        <v>#DIV/0!</v>
      </c>
      <c r="R723" s="134"/>
      <c r="S723" s="120"/>
      <c r="T723" s="120"/>
      <c r="U723" s="146"/>
      <c r="V723" s="120"/>
      <c r="W723" s="146"/>
      <c r="X723" s="123"/>
    </row>
    <row r="724" spans="1:24" s="217" customFormat="1" ht="18">
      <c r="A724" s="215"/>
      <c r="B724" s="216"/>
      <c r="C724" s="216"/>
      <c r="D724" s="216"/>
      <c r="E724" s="216"/>
      <c r="F724" s="216"/>
      <c r="G724" s="216"/>
      <c r="H724" s="216"/>
      <c r="I724" s="216"/>
      <c r="J724" s="216"/>
      <c r="K724" s="216"/>
      <c r="L724" s="216"/>
      <c r="M724" s="216"/>
      <c r="N724" s="216"/>
      <c r="O724" s="216"/>
      <c r="P724" s="216"/>
      <c r="Q724" s="216"/>
      <c r="R724" s="216"/>
      <c r="S724" s="216"/>
      <c r="T724" s="216"/>
      <c r="U724" s="216"/>
      <c r="V724" s="216"/>
      <c r="W724" s="216"/>
      <c r="X724" s="216"/>
    </row>
    <row r="725" spans="1:24" s="116" customFormat="1" ht="18">
      <c r="A725" s="123" t="s">
        <v>16469</v>
      </c>
      <c r="B725" s="123" t="s">
        <v>16597</v>
      </c>
      <c r="C725" s="123">
        <v>46.95</v>
      </c>
      <c r="D725" s="123">
        <v>5</v>
      </c>
      <c r="E725" s="124">
        <f>(D725*C725)</f>
        <v>234.75</v>
      </c>
      <c r="F725" s="125"/>
      <c r="G725" s="125"/>
      <c r="H725" s="125"/>
      <c r="I725" s="125"/>
      <c r="J725" s="125"/>
      <c r="K725" s="125"/>
      <c r="L725" s="125"/>
      <c r="M725" s="125"/>
      <c r="N725" s="125"/>
      <c r="O725" s="125"/>
      <c r="P725" s="125"/>
      <c r="Q725" s="123"/>
      <c r="R725" s="130">
        <v>12</v>
      </c>
      <c r="S725" s="120">
        <v>2</v>
      </c>
      <c r="T725" s="126">
        <f>S725/R725</f>
        <v>0.16666666666666666</v>
      </c>
      <c r="U725" s="146">
        <f>AVERAGE(F727:Q727)</f>
        <v>2.121402815634958</v>
      </c>
      <c r="V725" s="125">
        <f>STDEV(F727:K727)</f>
        <v>5.3146188526413862</v>
      </c>
      <c r="W725" s="146">
        <f>MEDIAN(F727:K727)</f>
        <v>0</v>
      </c>
      <c r="X725" s="123"/>
    </row>
    <row r="726" spans="1:24" s="116" customFormat="1" ht="18">
      <c r="A726" s="129" t="s">
        <v>16602</v>
      </c>
      <c r="B726" s="123"/>
      <c r="C726" s="123"/>
      <c r="D726" s="123"/>
      <c r="E726" s="131" t="s">
        <v>16580</v>
      </c>
      <c r="F726" s="125">
        <v>0</v>
      </c>
      <c r="G726" s="125">
        <v>3.056</v>
      </c>
      <c r="H726" s="125">
        <v>0</v>
      </c>
      <c r="I726" s="125">
        <v>0</v>
      </c>
      <c r="J726" s="125">
        <v>0</v>
      </c>
      <c r="K726" s="125">
        <v>0</v>
      </c>
      <c r="L726" s="132">
        <v>0</v>
      </c>
      <c r="M726" s="132">
        <v>0</v>
      </c>
      <c r="N726" s="132">
        <v>0</v>
      </c>
      <c r="O726" s="132">
        <v>0</v>
      </c>
      <c r="P726" s="132">
        <v>0</v>
      </c>
      <c r="Q726" s="133">
        <v>2.9199917316436768</v>
      </c>
      <c r="R726" s="134"/>
      <c r="S726" s="120"/>
      <c r="T726" s="120"/>
      <c r="U726" s="146"/>
      <c r="V726" s="120"/>
      <c r="W726" s="146"/>
      <c r="X726" s="123"/>
    </row>
    <row r="727" spans="1:24" s="116" customFormat="1" ht="18">
      <c r="A727" s="123"/>
      <c r="B727" s="123"/>
      <c r="C727" s="123"/>
      <c r="D727" s="123"/>
      <c r="E727" s="135" t="s">
        <v>16581</v>
      </c>
      <c r="F727" s="125">
        <f>1000*F726/$E725</f>
        <v>0</v>
      </c>
      <c r="G727" s="125">
        <f t="shared" ref="G727:Q727" si="467">1000*G726/$E725</f>
        <v>13.018104366347178</v>
      </c>
      <c r="H727" s="125">
        <f t="shared" si="467"/>
        <v>0</v>
      </c>
      <c r="I727" s="125">
        <f t="shared" si="467"/>
        <v>0</v>
      </c>
      <c r="J727" s="125">
        <f t="shared" si="467"/>
        <v>0</v>
      </c>
      <c r="K727" s="125">
        <f t="shared" si="467"/>
        <v>0</v>
      </c>
      <c r="L727" s="125">
        <f t="shared" si="467"/>
        <v>0</v>
      </c>
      <c r="M727" s="125">
        <f t="shared" si="467"/>
        <v>0</v>
      </c>
      <c r="N727" s="125">
        <f t="shared" si="467"/>
        <v>0</v>
      </c>
      <c r="O727" s="125">
        <f t="shared" si="467"/>
        <v>0</v>
      </c>
      <c r="P727" s="125">
        <f t="shared" si="467"/>
        <v>0</v>
      </c>
      <c r="Q727" s="125">
        <f t="shared" si="467"/>
        <v>12.438729421272319</v>
      </c>
      <c r="R727" s="134"/>
      <c r="S727" s="120"/>
      <c r="T727" s="120"/>
      <c r="U727" s="146"/>
      <c r="V727" s="120"/>
      <c r="W727" s="146"/>
      <c r="X727" s="123"/>
    </row>
    <row r="728" spans="1:24" s="116" customFormat="1" ht="18">
      <c r="A728" s="123" t="s">
        <v>16478</v>
      </c>
      <c r="B728" s="123" t="s">
        <v>16506</v>
      </c>
      <c r="C728" s="123">
        <v>64.400000000000006</v>
      </c>
      <c r="D728" s="123">
        <v>5</v>
      </c>
      <c r="E728" s="124">
        <f>(D728*C728)</f>
        <v>322</v>
      </c>
      <c r="F728" s="125"/>
      <c r="G728" s="125"/>
      <c r="H728" s="125"/>
      <c r="I728" s="125"/>
      <c r="J728" s="125"/>
      <c r="K728" s="125"/>
      <c r="L728" s="125"/>
      <c r="M728" s="125"/>
      <c r="N728" s="125"/>
      <c r="O728" s="125"/>
      <c r="P728" s="125"/>
      <c r="Q728" s="123"/>
      <c r="R728" s="120">
        <v>6</v>
      </c>
      <c r="S728" s="120">
        <v>0</v>
      </c>
      <c r="T728" s="126">
        <f>S728/R728</f>
        <v>0</v>
      </c>
      <c r="U728" s="146">
        <f>AVERAGE(F730:K730)</f>
        <v>0</v>
      </c>
      <c r="V728" s="125">
        <f>STDEV(F730:K730)</f>
        <v>0</v>
      </c>
      <c r="W728" s="146">
        <f>MEDIAN(F730:K730)</f>
        <v>0</v>
      </c>
      <c r="X728" s="123"/>
    </row>
    <row r="729" spans="1:24" s="116" customFormat="1" ht="18">
      <c r="A729" s="129" t="s">
        <v>16602</v>
      </c>
      <c r="B729" s="123"/>
      <c r="C729" s="123"/>
      <c r="D729" s="123"/>
      <c r="E729" s="131" t="s">
        <v>16580</v>
      </c>
      <c r="F729" s="125">
        <v>0</v>
      </c>
      <c r="G729" s="125">
        <v>0</v>
      </c>
      <c r="H729" s="125">
        <v>0</v>
      </c>
      <c r="I729" s="125">
        <v>0</v>
      </c>
      <c r="J729" s="125">
        <v>0</v>
      </c>
      <c r="K729" s="125">
        <v>0</v>
      </c>
      <c r="L729" s="127">
        <v>0</v>
      </c>
      <c r="M729" s="127">
        <v>0</v>
      </c>
      <c r="N729" s="127">
        <v>0</v>
      </c>
      <c r="O729" s="127">
        <v>0</v>
      </c>
      <c r="P729" s="127">
        <v>0</v>
      </c>
      <c r="Q729" s="128">
        <v>0</v>
      </c>
      <c r="R729" s="134"/>
      <c r="S729" s="120"/>
      <c r="T729" s="120"/>
      <c r="U729" s="146"/>
      <c r="V729" s="120"/>
      <c r="W729" s="146"/>
      <c r="X729" s="123"/>
    </row>
    <row r="730" spans="1:24" s="116" customFormat="1" ht="18">
      <c r="A730" s="123"/>
      <c r="B730" s="123"/>
      <c r="C730" s="123"/>
      <c r="D730" s="123"/>
      <c r="E730" s="135" t="s">
        <v>16581</v>
      </c>
      <c r="F730" s="125">
        <f>1000*F729/$E728</f>
        <v>0</v>
      </c>
      <c r="G730" s="125">
        <f t="shared" ref="G730:K730" si="468">1000*G729/$E728</f>
        <v>0</v>
      </c>
      <c r="H730" s="125">
        <f t="shared" si="468"/>
        <v>0</v>
      </c>
      <c r="I730" s="125">
        <f t="shared" si="468"/>
        <v>0</v>
      </c>
      <c r="J730" s="125">
        <f t="shared" si="468"/>
        <v>0</v>
      </c>
      <c r="K730" s="125">
        <f t="shared" si="468"/>
        <v>0</v>
      </c>
      <c r="L730" s="127">
        <f>1000*L729/$E728</f>
        <v>0</v>
      </c>
      <c r="M730" s="127">
        <f t="shared" ref="M730:Q730" si="469">1000*M729/$E728</f>
        <v>0</v>
      </c>
      <c r="N730" s="127">
        <f t="shared" si="469"/>
        <v>0</v>
      </c>
      <c r="O730" s="127">
        <f t="shared" si="469"/>
        <v>0</v>
      </c>
      <c r="P730" s="127">
        <f t="shared" si="469"/>
        <v>0</v>
      </c>
      <c r="Q730" s="127">
        <f t="shared" si="469"/>
        <v>0</v>
      </c>
      <c r="R730" s="134"/>
      <c r="S730" s="120"/>
      <c r="T730" s="120"/>
      <c r="U730" s="146"/>
      <c r="V730" s="120"/>
      <c r="W730" s="146"/>
      <c r="X730" s="123"/>
    </row>
    <row r="731" spans="1:24" s="116" customFormat="1" ht="18">
      <c r="A731" s="123" t="s">
        <v>16473</v>
      </c>
      <c r="B731" s="123" t="s">
        <v>16592</v>
      </c>
      <c r="C731" s="123">
        <v>67.400000000000006</v>
      </c>
      <c r="D731" s="123">
        <v>5</v>
      </c>
      <c r="E731" s="124">
        <f>(D731*C731)</f>
        <v>337</v>
      </c>
      <c r="F731" s="125"/>
      <c r="G731" s="125"/>
      <c r="H731" s="125"/>
      <c r="I731" s="125"/>
      <c r="J731" s="125"/>
      <c r="K731" s="125"/>
      <c r="L731" s="125"/>
      <c r="M731" s="125"/>
      <c r="N731" s="125"/>
      <c r="O731" s="125"/>
      <c r="P731" s="125"/>
      <c r="Q731" s="123"/>
      <c r="R731" s="120">
        <v>6</v>
      </c>
      <c r="S731" s="120">
        <v>0</v>
      </c>
      <c r="T731" s="126">
        <f>S731/R731</f>
        <v>0</v>
      </c>
      <c r="U731" s="146">
        <f>AVERAGE(F733:K733)</f>
        <v>0</v>
      </c>
      <c r="V731" s="125">
        <f>STDEV(F733:K733)</f>
        <v>0</v>
      </c>
      <c r="W731" s="146">
        <f>MEDIAN(F733:K733)</f>
        <v>0</v>
      </c>
      <c r="X731" s="123"/>
    </row>
    <row r="732" spans="1:24" s="116" customFormat="1" ht="18">
      <c r="A732" s="129" t="s">
        <v>16602</v>
      </c>
      <c r="B732" s="123"/>
      <c r="C732" s="123"/>
      <c r="D732" s="123"/>
      <c r="E732" s="131" t="s">
        <v>16580</v>
      </c>
      <c r="F732" s="125">
        <v>0</v>
      </c>
      <c r="G732" s="125">
        <v>0</v>
      </c>
      <c r="H732" s="125">
        <v>0</v>
      </c>
      <c r="I732" s="125">
        <v>0</v>
      </c>
      <c r="J732" s="125">
        <v>0</v>
      </c>
      <c r="K732" s="125">
        <v>0</v>
      </c>
      <c r="L732" s="127">
        <v>0</v>
      </c>
      <c r="M732" s="127">
        <v>0</v>
      </c>
      <c r="N732" s="127">
        <v>0</v>
      </c>
      <c r="O732" s="127">
        <v>0</v>
      </c>
      <c r="P732" s="127">
        <v>0</v>
      </c>
      <c r="Q732" s="128">
        <v>0</v>
      </c>
      <c r="R732" s="134"/>
      <c r="S732" s="120"/>
      <c r="T732" s="120"/>
      <c r="U732" s="146"/>
      <c r="V732" s="120"/>
      <c r="W732" s="146"/>
      <c r="X732" s="123"/>
    </row>
    <row r="733" spans="1:24" s="116" customFormat="1" ht="18">
      <c r="A733" s="123"/>
      <c r="B733" s="123"/>
      <c r="C733" s="123"/>
      <c r="D733" s="123"/>
      <c r="E733" s="135" t="s">
        <v>16581</v>
      </c>
      <c r="F733" s="125">
        <f>1000*F732/$E731</f>
        <v>0</v>
      </c>
      <c r="G733" s="125">
        <f t="shared" ref="G733:K733" si="470">1000*G732/$E731</f>
        <v>0</v>
      </c>
      <c r="H733" s="125">
        <f t="shared" si="470"/>
        <v>0</v>
      </c>
      <c r="I733" s="125">
        <f t="shared" si="470"/>
        <v>0</v>
      </c>
      <c r="J733" s="125">
        <f t="shared" si="470"/>
        <v>0</v>
      </c>
      <c r="K733" s="125">
        <f t="shared" si="470"/>
        <v>0</v>
      </c>
      <c r="L733" s="127">
        <f>1000*L732/$E731</f>
        <v>0</v>
      </c>
      <c r="M733" s="127">
        <f t="shared" ref="M733:Q733" si="471">1000*M732/$E731</f>
        <v>0</v>
      </c>
      <c r="N733" s="127">
        <f t="shared" si="471"/>
        <v>0</v>
      </c>
      <c r="O733" s="127">
        <f t="shared" si="471"/>
        <v>0</v>
      </c>
      <c r="P733" s="127">
        <f t="shared" si="471"/>
        <v>0</v>
      </c>
      <c r="Q733" s="127">
        <f t="shared" si="471"/>
        <v>0</v>
      </c>
      <c r="R733" s="134"/>
      <c r="S733" s="120"/>
      <c r="T733" s="120"/>
      <c r="U733" s="146"/>
      <c r="V733" s="120"/>
      <c r="W733" s="146"/>
      <c r="X733" s="123"/>
    </row>
    <row r="734" spans="1:24" s="116" customFormat="1" ht="18">
      <c r="A734" s="123" t="s">
        <v>16472</v>
      </c>
      <c r="B734" s="123" t="s">
        <v>16506</v>
      </c>
      <c r="C734" s="123">
        <v>117.95</v>
      </c>
      <c r="D734" s="123">
        <v>5</v>
      </c>
      <c r="E734" s="124">
        <f>(D734*C734)</f>
        <v>589.75</v>
      </c>
      <c r="F734" s="125"/>
      <c r="G734" s="125"/>
      <c r="H734" s="125"/>
      <c r="I734" s="125"/>
      <c r="J734" s="125"/>
      <c r="K734" s="125"/>
      <c r="L734" s="125"/>
      <c r="M734" s="125"/>
      <c r="N734" s="125"/>
      <c r="O734" s="125"/>
      <c r="P734" s="125"/>
      <c r="Q734" s="123"/>
      <c r="R734" s="120">
        <v>6</v>
      </c>
      <c r="S734" s="120">
        <v>1</v>
      </c>
      <c r="T734" s="126">
        <f>S734/R734</f>
        <v>0.16666666666666666</v>
      </c>
      <c r="U734" s="146">
        <f>AVERAGE(F736:K736)</f>
        <v>0.75710046629927941</v>
      </c>
      <c r="V734" s="125">
        <f>STDEV(F736:K736)</f>
        <v>1.8545098264564459</v>
      </c>
      <c r="W734" s="146">
        <f>MEDIAN(F736:K736)</f>
        <v>0</v>
      </c>
      <c r="X734" s="123"/>
    </row>
    <row r="735" spans="1:24" s="116" customFormat="1" ht="18">
      <c r="A735" s="129" t="s">
        <v>16602</v>
      </c>
      <c r="B735" s="123"/>
      <c r="C735" s="123"/>
      <c r="D735" s="123"/>
      <c r="E735" s="131" t="s">
        <v>16580</v>
      </c>
      <c r="F735" s="125">
        <v>2.6789999999999998</v>
      </c>
      <c r="G735" s="125">
        <v>0</v>
      </c>
      <c r="H735" s="125">
        <v>0</v>
      </c>
      <c r="I735" s="125">
        <v>0</v>
      </c>
      <c r="J735" s="125">
        <v>0</v>
      </c>
      <c r="K735" s="125">
        <v>0</v>
      </c>
      <c r="L735" s="127">
        <v>0</v>
      </c>
      <c r="M735" s="127">
        <v>0</v>
      </c>
      <c r="N735" s="127">
        <v>0</v>
      </c>
      <c r="O735" s="127">
        <v>0</v>
      </c>
      <c r="P735" s="127">
        <v>0</v>
      </c>
      <c r="Q735" s="128">
        <v>0</v>
      </c>
      <c r="R735" s="134"/>
      <c r="S735" s="120"/>
      <c r="T735" s="120"/>
      <c r="U735" s="146"/>
      <c r="V735" s="120"/>
      <c r="W735" s="146"/>
      <c r="X735" s="123"/>
    </row>
    <row r="736" spans="1:24" s="116" customFormat="1" ht="18">
      <c r="A736" s="123"/>
      <c r="B736" s="123"/>
      <c r="C736" s="123"/>
      <c r="D736" s="123"/>
      <c r="E736" s="135" t="s">
        <v>16581</v>
      </c>
      <c r="F736" s="125">
        <f>1000*F735/$E734</f>
        <v>4.5426027977956762</v>
      </c>
      <c r="G736" s="125">
        <f t="shared" ref="G736:K736" si="472">1000*G735/$E734</f>
        <v>0</v>
      </c>
      <c r="H736" s="125">
        <f t="shared" si="472"/>
        <v>0</v>
      </c>
      <c r="I736" s="125">
        <f t="shared" si="472"/>
        <v>0</v>
      </c>
      <c r="J736" s="125">
        <f t="shared" si="472"/>
        <v>0</v>
      </c>
      <c r="K736" s="125">
        <f t="shared" si="472"/>
        <v>0</v>
      </c>
      <c r="L736" s="127">
        <f>1000*L735/$E734</f>
        <v>0</v>
      </c>
      <c r="M736" s="127">
        <f t="shared" ref="M736:Q736" si="473">1000*M735/$E734</f>
        <v>0</v>
      </c>
      <c r="N736" s="127">
        <f t="shared" si="473"/>
        <v>0</v>
      </c>
      <c r="O736" s="127">
        <f t="shared" si="473"/>
        <v>0</v>
      </c>
      <c r="P736" s="127">
        <f t="shared" si="473"/>
        <v>0</v>
      </c>
      <c r="Q736" s="127">
        <f t="shared" si="473"/>
        <v>0</v>
      </c>
      <c r="R736" s="134"/>
      <c r="S736" s="120"/>
      <c r="T736" s="120"/>
      <c r="U736" s="146"/>
      <c r="V736" s="120"/>
      <c r="W736" s="146"/>
      <c r="X736" s="123"/>
    </row>
    <row r="737" spans="1:24" s="116" customFormat="1" ht="18">
      <c r="A737" s="123" t="s">
        <v>16475</v>
      </c>
      <c r="B737" s="123" t="s">
        <v>16504</v>
      </c>
      <c r="C737" s="123">
        <v>42.5</v>
      </c>
      <c r="D737" s="123">
        <v>5</v>
      </c>
      <c r="E737" s="124">
        <f>(D737*C737)</f>
        <v>212.5</v>
      </c>
      <c r="F737" s="125"/>
      <c r="G737" s="125"/>
      <c r="H737" s="125"/>
      <c r="I737" s="125"/>
      <c r="J737" s="125"/>
      <c r="K737" s="125"/>
      <c r="L737" s="125"/>
      <c r="M737" s="125"/>
      <c r="N737" s="125"/>
      <c r="O737" s="125"/>
      <c r="P737" s="125"/>
      <c r="Q737" s="123"/>
      <c r="R737" s="120">
        <v>6</v>
      </c>
      <c r="S737" s="120">
        <v>0</v>
      </c>
      <c r="T737" s="126">
        <f>S737/R737</f>
        <v>0</v>
      </c>
      <c r="U737" s="146">
        <f>AVERAGE(F739:K739)</f>
        <v>0</v>
      </c>
      <c r="V737" s="125">
        <f>STDEV(F739:K739)</f>
        <v>0</v>
      </c>
      <c r="W737" s="146">
        <f>MEDIAN(F739:K739)</f>
        <v>0</v>
      </c>
      <c r="X737" s="123"/>
    </row>
    <row r="738" spans="1:24" s="116" customFormat="1" ht="18">
      <c r="A738" s="129" t="s">
        <v>16602</v>
      </c>
      <c r="B738" s="123"/>
      <c r="C738" s="123"/>
      <c r="D738" s="123"/>
      <c r="E738" s="131" t="s">
        <v>16580</v>
      </c>
      <c r="F738" s="125">
        <v>0</v>
      </c>
      <c r="G738" s="125">
        <v>0</v>
      </c>
      <c r="H738" s="125">
        <v>0</v>
      </c>
      <c r="I738" s="125">
        <v>0</v>
      </c>
      <c r="J738" s="125">
        <v>0</v>
      </c>
      <c r="K738" s="125">
        <v>0</v>
      </c>
      <c r="L738" s="127">
        <v>0</v>
      </c>
      <c r="M738" s="127">
        <v>0</v>
      </c>
      <c r="N738" s="127">
        <v>0</v>
      </c>
      <c r="O738" s="127">
        <v>0</v>
      </c>
      <c r="P738" s="127">
        <v>0</v>
      </c>
      <c r="Q738" s="128">
        <v>0</v>
      </c>
      <c r="R738" s="134"/>
      <c r="S738" s="120"/>
      <c r="T738" s="120"/>
      <c r="U738" s="146"/>
      <c r="V738" s="120"/>
      <c r="W738" s="146"/>
      <c r="X738" s="123"/>
    </row>
    <row r="739" spans="1:24" s="116" customFormat="1" ht="18">
      <c r="A739" s="123"/>
      <c r="B739" s="123"/>
      <c r="C739" s="123"/>
      <c r="D739" s="123"/>
      <c r="E739" s="135" t="s">
        <v>16581</v>
      </c>
      <c r="F739" s="125">
        <f>1000*F738/$E737</f>
        <v>0</v>
      </c>
      <c r="G739" s="125">
        <f t="shared" ref="G739:K739" si="474">1000*G738/$E737</f>
        <v>0</v>
      </c>
      <c r="H739" s="125">
        <f t="shared" si="474"/>
        <v>0</v>
      </c>
      <c r="I739" s="125">
        <f t="shared" si="474"/>
        <v>0</v>
      </c>
      <c r="J739" s="125">
        <f t="shared" si="474"/>
        <v>0</v>
      </c>
      <c r="K739" s="125">
        <f t="shared" si="474"/>
        <v>0</v>
      </c>
      <c r="L739" s="127">
        <f>1000*L738/$E737</f>
        <v>0</v>
      </c>
      <c r="M739" s="127">
        <f t="shared" ref="M739:Q739" si="475">1000*M738/$E737</f>
        <v>0</v>
      </c>
      <c r="N739" s="127">
        <f t="shared" si="475"/>
        <v>0</v>
      </c>
      <c r="O739" s="127">
        <f t="shared" si="475"/>
        <v>0</v>
      </c>
      <c r="P739" s="127">
        <f t="shared" si="475"/>
        <v>0</v>
      </c>
      <c r="Q739" s="127">
        <f t="shared" si="475"/>
        <v>0</v>
      </c>
      <c r="R739" s="134"/>
      <c r="S739" s="120"/>
      <c r="T739" s="120"/>
      <c r="U739" s="146"/>
      <c r="V739" s="120"/>
      <c r="W739" s="146"/>
      <c r="X739" s="123"/>
    </row>
    <row r="740" spans="1:24" s="116" customFormat="1" ht="18">
      <c r="A740" s="123" t="s">
        <v>16474</v>
      </c>
      <c r="B740" s="123" t="s">
        <v>16503</v>
      </c>
      <c r="C740" s="123">
        <v>281.10000000000002</v>
      </c>
      <c r="D740" s="123">
        <v>5</v>
      </c>
      <c r="E740" s="124">
        <f>(D740*C740)</f>
        <v>1405.5</v>
      </c>
      <c r="F740" s="125"/>
      <c r="G740" s="125"/>
      <c r="H740" s="125"/>
      <c r="I740" s="125"/>
      <c r="J740" s="125"/>
      <c r="K740" s="125"/>
      <c r="L740" s="125"/>
      <c r="M740" s="125"/>
      <c r="N740" s="125"/>
      <c r="O740" s="125"/>
      <c r="P740" s="125"/>
      <c r="Q740" s="123"/>
      <c r="R740" s="120">
        <v>6</v>
      </c>
      <c r="S740" s="120">
        <v>0</v>
      </c>
      <c r="T740" s="126">
        <f>S740/R740</f>
        <v>0</v>
      </c>
      <c r="U740" s="146">
        <f>AVERAGE(F742:K742)</f>
        <v>0</v>
      </c>
      <c r="V740" s="125">
        <f>STDEV(F742:K742)</f>
        <v>0</v>
      </c>
      <c r="W740" s="146">
        <f>MEDIAN(F742:K742)</f>
        <v>0</v>
      </c>
      <c r="X740" s="123"/>
    </row>
    <row r="741" spans="1:24" s="116" customFormat="1" ht="18">
      <c r="A741" s="129" t="s">
        <v>16602</v>
      </c>
      <c r="B741" s="123"/>
      <c r="C741" s="123"/>
      <c r="D741" s="123"/>
      <c r="E741" s="131" t="s">
        <v>16580</v>
      </c>
      <c r="F741" s="125">
        <v>0</v>
      </c>
      <c r="G741" s="125">
        <v>0</v>
      </c>
      <c r="H741" s="125">
        <v>0</v>
      </c>
      <c r="I741" s="125">
        <v>0</v>
      </c>
      <c r="J741" s="125">
        <v>0</v>
      </c>
      <c r="K741" s="125">
        <v>0</v>
      </c>
      <c r="L741" s="127">
        <v>0</v>
      </c>
      <c r="M741" s="127">
        <v>0</v>
      </c>
      <c r="N741" s="127">
        <v>0</v>
      </c>
      <c r="O741" s="127">
        <v>0</v>
      </c>
      <c r="P741" s="127">
        <v>0</v>
      </c>
      <c r="Q741" s="128">
        <v>0</v>
      </c>
      <c r="R741" s="134"/>
      <c r="S741" s="120"/>
      <c r="T741" s="120"/>
      <c r="U741" s="146"/>
      <c r="V741" s="120"/>
      <c r="W741" s="146"/>
      <c r="X741" s="123"/>
    </row>
    <row r="742" spans="1:24" s="116" customFormat="1" ht="18">
      <c r="A742" s="123"/>
      <c r="B742" s="123"/>
      <c r="C742" s="123"/>
      <c r="D742" s="123"/>
      <c r="E742" s="135" t="s">
        <v>16581</v>
      </c>
      <c r="F742" s="125">
        <f>1000*F741/$E740</f>
        <v>0</v>
      </c>
      <c r="G742" s="125">
        <f t="shared" ref="G742:K742" si="476">1000*G741/$E740</f>
        <v>0</v>
      </c>
      <c r="H742" s="125">
        <f t="shared" si="476"/>
        <v>0</v>
      </c>
      <c r="I742" s="125">
        <f t="shared" si="476"/>
        <v>0</v>
      </c>
      <c r="J742" s="125">
        <f t="shared" si="476"/>
        <v>0</v>
      </c>
      <c r="K742" s="125">
        <f t="shared" si="476"/>
        <v>0</v>
      </c>
      <c r="L742" s="127">
        <f>1000*L741/$E740</f>
        <v>0</v>
      </c>
      <c r="M742" s="127">
        <f t="shared" ref="M742:Q742" si="477">1000*M741/$E740</f>
        <v>0</v>
      </c>
      <c r="N742" s="127">
        <f t="shared" si="477"/>
        <v>0</v>
      </c>
      <c r="O742" s="127">
        <f t="shared" si="477"/>
        <v>0</v>
      </c>
      <c r="P742" s="127">
        <f t="shared" si="477"/>
        <v>0</v>
      </c>
      <c r="Q742" s="127">
        <f t="shared" si="477"/>
        <v>0</v>
      </c>
      <c r="R742" s="134"/>
      <c r="S742" s="120"/>
      <c r="T742" s="120"/>
      <c r="U742" s="146"/>
      <c r="V742" s="120"/>
      <c r="W742" s="146"/>
      <c r="X742" s="123"/>
    </row>
    <row r="743" spans="1:24" s="217" customFormat="1" ht="18">
      <c r="A743" s="215"/>
      <c r="B743" s="216"/>
      <c r="C743" s="216"/>
      <c r="D743" s="216"/>
      <c r="E743" s="216"/>
      <c r="F743" s="216"/>
      <c r="G743" s="216"/>
      <c r="H743" s="216"/>
      <c r="I743" s="216"/>
      <c r="J743" s="216"/>
      <c r="K743" s="216"/>
      <c r="L743" s="216"/>
      <c r="M743" s="216"/>
      <c r="N743" s="216"/>
      <c r="O743" s="216"/>
      <c r="P743" s="216"/>
      <c r="Q743" s="216"/>
      <c r="R743" s="216"/>
      <c r="S743" s="216"/>
      <c r="T743" s="216"/>
      <c r="U743" s="216"/>
      <c r="V743" s="216"/>
      <c r="W743" s="216"/>
      <c r="X743" s="216"/>
    </row>
    <row r="744" spans="1:24" s="116" customFormat="1" ht="61.5" customHeight="1">
      <c r="A744" s="212" t="s">
        <v>16469</v>
      </c>
      <c r="B744" s="123" t="s">
        <v>16534</v>
      </c>
      <c r="C744" s="136">
        <v>54.25</v>
      </c>
      <c r="D744" s="123">
        <v>5</v>
      </c>
      <c r="E744" s="124">
        <f>(D744*C744)</f>
        <v>271.25</v>
      </c>
      <c r="F744" s="125"/>
      <c r="G744" s="125"/>
      <c r="H744" s="125"/>
      <c r="I744" s="125"/>
      <c r="J744" s="125"/>
      <c r="K744" s="125"/>
      <c r="L744" s="125"/>
      <c r="M744" s="125"/>
      <c r="N744" s="125"/>
      <c r="O744" s="125"/>
      <c r="P744" s="125"/>
      <c r="Q744" s="123"/>
      <c r="R744" s="120">
        <v>6</v>
      </c>
      <c r="S744" s="120">
        <v>6</v>
      </c>
      <c r="T744" s="126">
        <f>S744/R744</f>
        <v>1</v>
      </c>
      <c r="U744" s="146">
        <f>AVERAGE(F746:K746)</f>
        <v>143.95515805199034</v>
      </c>
      <c r="V744" s="125">
        <f>STDEV(F746:K746)</f>
        <v>37.709047944132344</v>
      </c>
      <c r="W744" s="146">
        <f>MEDIAN(F746:K746)</f>
        <v>148.35008893694197</v>
      </c>
      <c r="X744" s="123"/>
    </row>
    <row r="745" spans="1:24" s="116" customFormat="1" ht="18">
      <c r="A745" s="213"/>
      <c r="B745" s="123"/>
      <c r="C745" s="123"/>
      <c r="D745" s="123"/>
      <c r="E745" s="131" t="s">
        <v>16580</v>
      </c>
      <c r="F745" s="133">
        <v>47.509593963623047</v>
      </c>
      <c r="G745" s="133">
        <v>32.937515258789062</v>
      </c>
      <c r="H745" s="133">
        <v>49.788211822509766</v>
      </c>
      <c r="I745" s="133">
        <v>45.553874969482422</v>
      </c>
      <c r="J745" s="133">
        <v>23.571775436401367</v>
      </c>
      <c r="K745" s="133">
        <v>34.926048278808594</v>
      </c>
      <c r="L745" s="127">
        <v>0</v>
      </c>
      <c r="M745" s="127">
        <v>0</v>
      </c>
      <c r="N745" s="127">
        <v>0</v>
      </c>
      <c r="O745" s="127">
        <v>0</v>
      </c>
      <c r="P745" s="127">
        <v>0</v>
      </c>
      <c r="Q745" s="128">
        <v>0</v>
      </c>
      <c r="R745" s="134"/>
      <c r="S745" s="120"/>
      <c r="T745" s="120"/>
      <c r="U745" s="146"/>
      <c r="V745" s="120"/>
      <c r="W745" s="146"/>
      <c r="X745" s="123"/>
    </row>
    <row r="746" spans="1:24" s="116" customFormat="1" ht="18">
      <c r="A746" s="213"/>
      <c r="B746" s="123"/>
      <c r="C746" s="123"/>
      <c r="D746" s="123"/>
      <c r="E746" s="135" t="s">
        <v>16581</v>
      </c>
      <c r="F746" s="125">
        <f>1000*F745/$E744</f>
        <v>175.15057682441676</v>
      </c>
      <c r="G746" s="125">
        <f t="shared" ref="G746:K746" si="478">1000*G745/$E744</f>
        <v>121.42862768217167</v>
      </c>
      <c r="H746" s="125">
        <f t="shared" si="478"/>
        <v>183.55101132722496</v>
      </c>
      <c r="I746" s="125">
        <f t="shared" si="478"/>
        <v>167.9405528828845</v>
      </c>
      <c r="J746" s="125">
        <f t="shared" si="478"/>
        <v>86.900554604244675</v>
      </c>
      <c r="K746" s="125">
        <f t="shared" si="478"/>
        <v>128.75962499099941</v>
      </c>
      <c r="L746" s="127">
        <f>1000*L745/$E744</f>
        <v>0</v>
      </c>
      <c r="M746" s="127">
        <f t="shared" ref="M746:Q746" si="479">1000*M745/$E744</f>
        <v>0</v>
      </c>
      <c r="N746" s="127">
        <f t="shared" si="479"/>
        <v>0</v>
      </c>
      <c r="O746" s="127">
        <f t="shared" si="479"/>
        <v>0</v>
      </c>
      <c r="P746" s="127">
        <f t="shared" si="479"/>
        <v>0</v>
      </c>
      <c r="Q746" s="127">
        <f t="shared" si="479"/>
        <v>0</v>
      </c>
      <c r="R746" s="134"/>
      <c r="S746" s="120"/>
      <c r="T746" s="120"/>
      <c r="U746" s="146"/>
      <c r="V746" s="120"/>
      <c r="W746" s="146"/>
      <c r="X746" s="123"/>
    </row>
    <row r="747" spans="1:24" s="116" customFormat="1" ht="18">
      <c r="A747" s="213"/>
      <c r="B747" s="123" t="s">
        <v>16525</v>
      </c>
      <c r="C747" s="136">
        <v>46.85</v>
      </c>
      <c r="D747" s="123">
        <v>5</v>
      </c>
      <c r="E747" s="124">
        <f>(D747*C747)</f>
        <v>234.25</v>
      </c>
      <c r="F747" s="125"/>
      <c r="G747" s="125"/>
      <c r="H747" s="125"/>
      <c r="I747" s="125"/>
      <c r="J747" s="125"/>
      <c r="K747" s="125"/>
      <c r="L747" s="125"/>
      <c r="M747" s="125"/>
      <c r="N747" s="125"/>
      <c r="O747" s="125"/>
      <c r="P747" s="125"/>
      <c r="Q747" s="123"/>
      <c r="R747" s="120">
        <v>6</v>
      </c>
      <c r="S747" s="120">
        <v>0</v>
      </c>
      <c r="T747" s="126">
        <f>S747/R747</f>
        <v>0</v>
      </c>
      <c r="U747" s="146">
        <f>AVERAGE(F749:K749)</f>
        <v>0</v>
      </c>
      <c r="V747" s="125">
        <f>STDEV(F749:K749)</f>
        <v>0</v>
      </c>
      <c r="W747" s="146">
        <f>MEDIAN(F749:K749)</f>
        <v>0</v>
      </c>
      <c r="X747" s="123"/>
    </row>
    <row r="748" spans="1:24" s="116" customFormat="1" ht="18">
      <c r="A748" s="213"/>
      <c r="B748" s="123"/>
      <c r="C748" s="123"/>
      <c r="D748" s="123"/>
      <c r="E748" s="131" t="s">
        <v>16580</v>
      </c>
      <c r="F748" s="125">
        <v>0</v>
      </c>
      <c r="G748" s="125">
        <v>0</v>
      </c>
      <c r="H748" s="125">
        <v>0</v>
      </c>
      <c r="I748" s="125">
        <v>0</v>
      </c>
      <c r="J748" s="125">
        <v>0</v>
      </c>
      <c r="K748" s="125">
        <v>0</v>
      </c>
      <c r="L748" s="127">
        <v>0</v>
      </c>
      <c r="M748" s="127">
        <v>0</v>
      </c>
      <c r="N748" s="127">
        <v>0</v>
      </c>
      <c r="O748" s="127">
        <v>0</v>
      </c>
      <c r="P748" s="127">
        <v>0</v>
      </c>
      <c r="Q748" s="128">
        <v>0</v>
      </c>
      <c r="R748" s="134"/>
      <c r="S748" s="120"/>
      <c r="T748" s="120"/>
      <c r="U748" s="146"/>
      <c r="V748" s="120"/>
      <c r="W748" s="146"/>
      <c r="X748" s="123"/>
    </row>
    <row r="749" spans="1:24" s="116" customFormat="1" ht="18">
      <c r="A749" s="213"/>
      <c r="B749" s="123"/>
      <c r="C749" s="123"/>
      <c r="D749" s="123"/>
      <c r="E749" s="135" t="s">
        <v>16581</v>
      </c>
      <c r="F749" s="125">
        <f>1000*F748/$E747</f>
        <v>0</v>
      </c>
      <c r="G749" s="125">
        <f t="shared" ref="G749:K749" si="480">1000*G748/$E747</f>
        <v>0</v>
      </c>
      <c r="H749" s="125">
        <f t="shared" si="480"/>
        <v>0</v>
      </c>
      <c r="I749" s="125">
        <f t="shared" si="480"/>
        <v>0</v>
      </c>
      <c r="J749" s="125">
        <f t="shared" si="480"/>
        <v>0</v>
      </c>
      <c r="K749" s="125">
        <f t="shared" si="480"/>
        <v>0</v>
      </c>
      <c r="L749" s="127">
        <f>1000*L748/$E747</f>
        <v>0</v>
      </c>
      <c r="M749" s="127">
        <f t="shared" ref="M749:Q749" si="481">1000*M748/$E747</f>
        <v>0</v>
      </c>
      <c r="N749" s="127">
        <f t="shared" si="481"/>
        <v>0</v>
      </c>
      <c r="O749" s="127">
        <f t="shared" si="481"/>
        <v>0</v>
      </c>
      <c r="P749" s="127">
        <f t="shared" si="481"/>
        <v>0</v>
      </c>
      <c r="Q749" s="127">
        <f t="shared" si="481"/>
        <v>0</v>
      </c>
      <c r="R749" s="134"/>
      <c r="S749" s="120"/>
      <c r="T749" s="120"/>
      <c r="U749" s="146"/>
      <c r="V749" s="120"/>
      <c r="W749" s="146"/>
      <c r="X749" s="123"/>
    </row>
    <row r="750" spans="1:24" s="116" customFormat="1" ht="18">
      <c r="A750" s="213"/>
      <c r="B750" s="123" t="s">
        <v>16603</v>
      </c>
      <c r="C750" s="136">
        <v>43</v>
      </c>
      <c r="D750" s="123">
        <v>5</v>
      </c>
      <c r="E750" s="124">
        <f>(D750*C750)</f>
        <v>215</v>
      </c>
      <c r="F750" s="125"/>
      <c r="G750" s="125"/>
      <c r="H750" s="125"/>
      <c r="I750" s="125"/>
      <c r="J750" s="125"/>
      <c r="K750" s="125"/>
      <c r="L750" s="125"/>
      <c r="M750" s="125"/>
      <c r="N750" s="125"/>
      <c r="O750" s="125"/>
      <c r="P750" s="125"/>
      <c r="Q750" s="123"/>
      <c r="R750" s="120">
        <v>6</v>
      </c>
      <c r="S750" s="120">
        <v>0</v>
      </c>
      <c r="T750" s="126">
        <f>S750/R750</f>
        <v>0</v>
      </c>
      <c r="U750" s="146">
        <f>AVERAGE(F752:K752)</f>
        <v>0</v>
      </c>
      <c r="V750" s="125">
        <f>STDEV(F752:K752)</f>
        <v>0</v>
      </c>
      <c r="W750" s="146">
        <f>MEDIAN(F752:K752)</f>
        <v>0</v>
      </c>
      <c r="X750" s="123"/>
    </row>
    <row r="751" spans="1:24" s="116" customFormat="1" ht="18">
      <c r="A751" s="213"/>
      <c r="B751" s="123"/>
      <c r="C751" s="123"/>
      <c r="D751" s="123"/>
      <c r="E751" s="131" t="s">
        <v>16580</v>
      </c>
      <c r="F751" s="125">
        <v>0</v>
      </c>
      <c r="G751" s="125">
        <v>0</v>
      </c>
      <c r="H751" s="125">
        <v>0</v>
      </c>
      <c r="I751" s="125">
        <v>0</v>
      </c>
      <c r="J751" s="125">
        <v>0</v>
      </c>
      <c r="K751" s="125">
        <v>0</v>
      </c>
      <c r="L751" s="127">
        <v>0</v>
      </c>
      <c r="M751" s="127">
        <v>0</v>
      </c>
      <c r="N751" s="127">
        <v>0</v>
      </c>
      <c r="O751" s="127">
        <v>0</v>
      </c>
      <c r="P751" s="127">
        <v>0</v>
      </c>
      <c r="Q751" s="128">
        <v>0</v>
      </c>
      <c r="R751" s="134"/>
      <c r="S751" s="120"/>
      <c r="T751" s="120"/>
      <c r="U751" s="146"/>
      <c r="V751" s="120"/>
      <c r="W751" s="146"/>
      <c r="X751" s="123"/>
    </row>
    <row r="752" spans="1:24" s="116" customFormat="1" ht="18">
      <c r="A752" s="213"/>
      <c r="B752" s="123"/>
      <c r="C752" s="123"/>
      <c r="D752" s="123"/>
      <c r="E752" s="135" t="s">
        <v>16581</v>
      </c>
      <c r="F752" s="125">
        <f>1000*F751/$E750</f>
        <v>0</v>
      </c>
      <c r="G752" s="125">
        <f t="shared" ref="G752:K752" si="482">1000*G751/$E750</f>
        <v>0</v>
      </c>
      <c r="H752" s="125">
        <f t="shared" si="482"/>
        <v>0</v>
      </c>
      <c r="I752" s="125">
        <f t="shared" si="482"/>
        <v>0</v>
      </c>
      <c r="J752" s="125">
        <f t="shared" si="482"/>
        <v>0</v>
      </c>
      <c r="K752" s="125">
        <f t="shared" si="482"/>
        <v>0</v>
      </c>
      <c r="L752" s="127">
        <f>1000*L751/$E750</f>
        <v>0</v>
      </c>
      <c r="M752" s="127">
        <f t="shared" ref="M752:Q752" si="483">1000*M751/$E750</f>
        <v>0</v>
      </c>
      <c r="N752" s="127">
        <f t="shared" si="483"/>
        <v>0</v>
      </c>
      <c r="O752" s="127">
        <f t="shared" si="483"/>
        <v>0</v>
      </c>
      <c r="P752" s="127">
        <f t="shared" si="483"/>
        <v>0</v>
      </c>
      <c r="Q752" s="127">
        <f t="shared" si="483"/>
        <v>0</v>
      </c>
      <c r="R752" s="134"/>
      <c r="S752" s="120"/>
      <c r="T752" s="120"/>
      <c r="U752" s="146"/>
      <c r="V752" s="120"/>
      <c r="W752" s="146"/>
      <c r="X752" s="123"/>
    </row>
    <row r="753" spans="1:24" s="116" customFormat="1" ht="18">
      <c r="A753" s="213"/>
      <c r="B753" s="123" t="s">
        <v>16604</v>
      </c>
      <c r="C753" s="136">
        <v>22.2</v>
      </c>
      <c r="D753" s="123">
        <v>5</v>
      </c>
      <c r="E753" s="124">
        <f>(D753*C753)</f>
        <v>111</v>
      </c>
      <c r="F753" s="125"/>
      <c r="G753" s="125"/>
      <c r="H753" s="125"/>
      <c r="I753" s="125"/>
      <c r="J753" s="125"/>
      <c r="K753" s="125"/>
      <c r="L753" s="125"/>
      <c r="M753" s="125"/>
      <c r="N753" s="125"/>
      <c r="O753" s="125"/>
      <c r="P753" s="125"/>
      <c r="Q753" s="123"/>
      <c r="R753" s="120">
        <v>6</v>
      </c>
      <c r="S753" s="120">
        <v>6</v>
      </c>
      <c r="T753" s="126">
        <f>S753/R753</f>
        <v>1</v>
      </c>
      <c r="U753" s="146">
        <f>AVERAGE(F755:K755)</f>
        <v>315.93156934858445</v>
      </c>
      <c r="V753" s="125">
        <f>STDEV(F755:K755)</f>
        <v>165.33595770942736</v>
      </c>
      <c r="W753" s="146">
        <f>MEDIAN(F755:K755)</f>
        <v>386.88108083364125</v>
      </c>
      <c r="X753" s="123"/>
    </row>
    <row r="754" spans="1:24" s="116" customFormat="1" ht="18">
      <c r="A754" s="213"/>
      <c r="B754" s="123"/>
      <c r="C754" s="123"/>
      <c r="D754" s="123"/>
      <c r="E754" s="131" t="s">
        <v>16580</v>
      </c>
      <c r="F754" s="133">
        <v>53.150596618652344</v>
      </c>
      <c r="G754" s="133">
        <v>40.623222351074219</v>
      </c>
      <c r="H754" s="133">
        <v>30.200807571411133</v>
      </c>
      <c r="I754" s="133">
        <v>48.439769744873047</v>
      </c>
      <c r="J754" s="133">
        <v>45.264377593994141</v>
      </c>
      <c r="K754" s="133">
        <v>45.882247924804688</v>
      </c>
      <c r="L754" s="127">
        <v>0</v>
      </c>
      <c r="M754" s="127">
        <v>0</v>
      </c>
      <c r="N754" s="127">
        <v>0</v>
      </c>
      <c r="O754" s="127">
        <v>0</v>
      </c>
      <c r="P754" s="127">
        <v>0</v>
      </c>
      <c r="Q754" s="128">
        <v>0</v>
      </c>
      <c r="R754" s="134"/>
      <c r="S754" s="120"/>
      <c r="T754" s="120"/>
      <c r="U754" s="146"/>
      <c r="V754" s="120"/>
      <c r="W754" s="146"/>
      <c r="X754" s="123"/>
    </row>
    <row r="755" spans="1:24" s="116" customFormat="1" ht="18">
      <c r="A755" s="213"/>
      <c r="B755" s="123"/>
      <c r="C755" s="123"/>
      <c r="D755" s="123"/>
      <c r="E755" s="135" t="s">
        <v>16581</v>
      </c>
      <c r="F755" s="125">
        <v>0</v>
      </c>
      <c r="G755" s="125">
        <f t="shared" ref="G755:K755" si="484">1000*G754/$E753</f>
        <v>365.97497613580379</v>
      </c>
      <c r="H755" s="125">
        <f t="shared" si="484"/>
        <v>272.0793474901904</v>
      </c>
      <c r="I755" s="125">
        <f t="shared" si="484"/>
        <v>436.3943220258833</v>
      </c>
      <c r="J755" s="125">
        <f t="shared" si="484"/>
        <v>407.78718553147877</v>
      </c>
      <c r="K755" s="125">
        <f t="shared" si="484"/>
        <v>413.35358490815031</v>
      </c>
      <c r="L755" s="127">
        <f>1000*L754/$E753</f>
        <v>0</v>
      </c>
      <c r="M755" s="127">
        <f t="shared" ref="M755:Q755" si="485">1000*M754/$E753</f>
        <v>0</v>
      </c>
      <c r="N755" s="127">
        <f t="shared" si="485"/>
        <v>0</v>
      </c>
      <c r="O755" s="127">
        <f t="shared" si="485"/>
        <v>0</v>
      </c>
      <c r="P755" s="127">
        <f t="shared" si="485"/>
        <v>0</v>
      </c>
      <c r="Q755" s="127">
        <f t="shared" si="485"/>
        <v>0</v>
      </c>
      <c r="R755" s="134"/>
      <c r="S755" s="120"/>
      <c r="T755" s="120"/>
      <c r="U755" s="146"/>
      <c r="V755" s="120"/>
      <c r="W755" s="146"/>
      <c r="X755" s="123"/>
    </row>
    <row r="756" spans="1:24" s="116" customFormat="1" ht="18">
      <c r="A756" s="213"/>
      <c r="B756" s="123" t="s">
        <v>16605</v>
      </c>
      <c r="C756" s="136">
        <v>59.8</v>
      </c>
      <c r="D756" s="123">
        <v>5</v>
      </c>
      <c r="E756" s="124">
        <f>(D756*C756)</f>
        <v>299</v>
      </c>
      <c r="F756" s="125"/>
      <c r="G756" s="125"/>
      <c r="H756" s="125"/>
      <c r="I756" s="125"/>
      <c r="J756" s="125"/>
      <c r="K756" s="125"/>
      <c r="L756" s="125"/>
      <c r="M756" s="125"/>
      <c r="N756" s="125"/>
      <c r="O756" s="125"/>
      <c r="P756" s="125"/>
      <c r="Q756" s="123"/>
      <c r="R756" s="120">
        <v>6</v>
      </c>
      <c r="S756" s="120">
        <v>6</v>
      </c>
      <c r="T756" s="126">
        <f>S756/R756</f>
        <v>1</v>
      </c>
      <c r="U756" s="146">
        <f>AVERAGE(F758:K758)</f>
        <v>57.50979601074355</v>
      </c>
      <c r="V756" s="125">
        <f>STDEV(F758:K758)</f>
        <v>10.965520915749313</v>
      </c>
      <c r="W756" s="146">
        <f>MEDIAN(F758:K758)</f>
        <v>56.402171335890145</v>
      </c>
      <c r="X756" s="123"/>
    </row>
    <row r="757" spans="1:24" s="116" customFormat="1" ht="18">
      <c r="A757" s="213"/>
      <c r="B757" s="123"/>
      <c r="C757" s="123"/>
      <c r="D757" s="123"/>
      <c r="E757" s="131" t="s">
        <v>16580</v>
      </c>
      <c r="F757" s="133">
        <v>12.68589973449707</v>
      </c>
      <c r="G757" s="133">
        <v>20.368385314941406</v>
      </c>
      <c r="H757" s="133">
        <v>18.039064407348633</v>
      </c>
      <c r="I757" s="133">
        <v>21.22540283203125</v>
      </c>
      <c r="J757" s="133">
        <v>15.164387702941895</v>
      </c>
      <c r="K757" s="133">
        <v>15.689434051513672</v>
      </c>
      <c r="L757" s="127">
        <v>0</v>
      </c>
      <c r="M757" s="127">
        <v>0</v>
      </c>
      <c r="N757" s="127">
        <v>0</v>
      </c>
      <c r="O757" s="127">
        <v>0</v>
      </c>
      <c r="P757" s="127">
        <v>0</v>
      </c>
      <c r="Q757" s="128">
        <v>0</v>
      </c>
      <c r="R757" s="134"/>
      <c r="S757" s="120"/>
      <c r="T757" s="120"/>
      <c r="U757" s="146"/>
      <c r="V757" s="120"/>
      <c r="W757" s="146"/>
      <c r="X757" s="123"/>
    </row>
    <row r="758" spans="1:24" s="116" customFormat="1" ht="18">
      <c r="A758" s="213"/>
      <c r="B758" s="123"/>
      <c r="C758" s="123"/>
      <c r="D758" s="123"/>
      <c r="E758" s="135" t="s">
        <v>16581</v>
      </c>
      <c r="F758" s="125">
        <f>1000*F757/$E756</f>
        <v>42.427758309354751</v>
      </c>
      <c r="G758" s="125">
        <f t="shared" ref="G758:K758" si="486">1000*G757/$E756</f>
        <v>68.121690016526443</v>
      </c>
      <c r="H758" s="125">
        <f t="shared" si="486"/>
        <v>60.33131908812252</v>
      </c>
      <c r="I758" s="125">
        <f t="shared" si="486"/>
        <v>70.987969337897155</v>
      </c>
      <c r="J758" s="125">
        <f t="shared" si="486"/>
        <v>50.717015728902659</v>
      </c>
      <c r="K758" s="125">
        <f t="shared" si="486"/>
        <v>52.473023583657763</v>
      </c>
      <c r="L758" s="127">
        <f>1000*L757/$E756</f>
        <v>0</v>
      </c>
      <c r="M758" s="127">
        <f t="shared" ref="M758:Q758" si="487">1000*M757/$E756</f>
        <v>0</v>
      </c>
      <c r="N758" s="127">
        <f t="shared" si="487"/>
        <v>0</v>
      </c>
      <c r="O758" s="127">
        <f t="shared" si="487"/>
        <v>0</v>
      </c>
      <c r="P758" s="127">
        <f t="shared" si="487"/>
        <v>0</v>
      </c>
      <c r="Q758" s="127">
        <f t="shared" si="487"/>
        <v>0</v>
      </c>
      <c r="R758" s="134"/>
      <c r="S758" s="120"/>
      <c r="T758" s="120"/>
      <c r="U758" s="146"/>
      <c r="V758" s="120"/>
      <c r="W758" s="146"/>
      <c r="X758" s="123"/>
    </row>
    <row r="759" spans="1:24" s="116" customFormat="1" ht="18">
      <c r="A759" s="213"/>
      <c r="B759" s="123" t="s">
        <v>16606</v>
      </c>
      <c r="C759" s="136">
        <v>39.409999999999997</v>
      </c>
      <c r="D759" s="123">
        <v>5</v>
      </c>
      <c r="E759" s="124">
        <f>(D759*C759)</f>
        <v>197.04999999999998</v>
      </c>
      <c r="F759" s="125"/>
      <c r="G759" s="125"/>
      <c r="H759" s="125"/>
      <c r="I759" s="125"/>
      <c r="J759" s="125"/>
      <c r="K759" s="125"/>
      <c r="L759" s="125"/>
      <c r="M759" s="125"/>
      <c r="N759" s="125"/>
      <c r="O759" s="125"/>
      <c r="P759" s="125"/>
      <c r="Q759" s="123"/>
      <c r="R759" s="120">
        <v>6</v>
      </c>
      <c r="S759" s="120">
        <v>1</v>
      </c>
      <c r="T759" s="126">
        <f>S759/R759</f>
        <v>0.16666666666666666</v>
      </c>
      <c r="U759" s="146">
        <f>AVERAGE(F761:K761)</f>
        <v>1.0426108187591829</v>
      </c>
      <c r="V759" s="125">
        <f>STDEV(F761:K761)</f>
        <v>2.5538645062653895</v>
      </c>
      <c r="W759" s="146">
        <f>MEDIAN(F761:K761)</f>
        <v>0</v>
      </c>
      <c r="X759" s="123"/>
    </row>
    <row r="760" spans="1:24" s="116" customFormat="1" ht="18">
      <c r="A760" s="213"/>
      <c r="B760" s="123"/>
      <c r="C760" s="123"/>
      <c r="D760" s="123"/>
      <c r="E760" s="131" t="s">
        <v>16580</v>
      </c>
      <c r="F760" s="132">
        <v>0</v>
      </c>
      <c r="G760" s="132">
        <v>0</v>
      </c>
      <c r="H760" s="132">
        <v>0</v>
      </c>
      <c r="I760" s="133">
        <v>1.2326787710189819</v>
      </c>
      <c r="J760" s="132">
        <v>0</v>
      </c>
      <c r="K760" s="132">
        <v>0</v>
      </c>
      <c r="L760" s="127">
        <v>0</v>
      </c>
      <c r="M760" s="127">
        <v>0</v>
      </c>
      <c r="N760" s="127">
        <v>0</v>
      </c>
      <c r="O760" s="127">
        <v>0</v>
      </c>
      <c r="P760" s="127">
        <v>0</v>
      </c>
      <c r="Q760" s="128">
        <v>0</v>
      </c>
      <c r="R760" s="134"/>
      <c r="S760" s="120"/>
      <c r="T760" s="120"/>
      <c r="U760" s="146"/>
      <c r="V760" s="120"/>
      <c r="W760" s="146"/>
      <c r="X760" s="123"/>
    </row>
    <row r="761" spans="1:24" s="116" customFormat="1" ht="18">
      <c r="A761" s="213"/>
      <c r="B761" s="123"/>
      <c r="C761" s="123"/>
      <c r="D761" s="123"/>
      <c r="E761" s="135" t="s">
        <v>16581</v>
      </c>
      <c r="F761" s="125">
        <f>1000*F760/$E759</f>
        <v>0</v>
      </c>
      <c r="G761" s="125">
        <f t="shared" ref="G761:K761" si="488">1000*G760/$E759</f>
        <v>0</v>
      </c>
      <c r="H761" s="125">
        <f t="shared" si="488"/>
        <v>0</v>
      </c>
      <c r="I761" s="125">
        <f t="shared" si="488"/>
        <v>6.2556649125550976</v>
      </c>
      <c r="J761" s="125">
        <f t="shared" si="488"/>
        <v>0</v>
      </c>
      <c r="K761" s="125">
        <f t="shared" si="488"/>
        <v>0</v>
      </c>
      <c r="L761" s="127">
        <f>1000*L760/$E759</f>
        <v>0</v>
      </c>
      <c r="M761" s="127">
        <f t="shared" ref="M761:Q761" si="489">1000*M760/$E759</f>
        <v>0</v>
      </c>
      <c r="N761" s="127">
        <f t="shared" si="489"/>
        <v>0</v>
      </c>
      <c r="O761" s="127">
        <f t="shared" si="489"/>
        <v>0</v>
      </c>
      <c r="P761" s="127">
        <f t="shared" si="489"/>
        <v>0</v>
      </c>
      <c r="Q761" s="127">
        <f t="shared" si="489"/>
        <v>0</v>
      </c>
      <c r="R761" s="134"/>
      <c r="S761" s="120"/>
      <c r="T761" s="120"/>
      <c r="U761" s="146"/>
      <c r="V761" s="120"/>
      <c r="W761" s="146"/>
      <c r="X761" s="123"/>
    </row>
    <row r="762" spans="1:24" s="116" customFormat="1" ht="18">
      <c r="A762" s="213"/>
      <c r="B762" s="123" t="s">
        <v>16607</v>
      </c>
      <c r="C762" s="136">
        <v>62.9</v>
      </c>
      <c r="D762" s="123">
        <v>5</v>
      </c>
      <c r="E762" s="124">
        <f>(D762*C762)</f>
        <v>314.5</v>
      </c>
      <c r="F762" s="125"/>
      <c r="G762" s="125"/>
      <c r="H762" s="125"/>
      <c r="I762" s="125"/>
      <c r="J762" s="125"/>
      <c r="K762" s="125"/>
      <c r="L762" s="125"/>
      <c r="M762" s="125"/>
      <c r="N762" s="125"/>
      <c r="O762" s="125"/>
      <c r="P762" s="125"/>
      <c r="Q762" s="123"/>
      <c r="R762" s="120">
        <v>6</v>
      </c>
      <c r="S762" s="120">
        <v>4</v>
      </c>
      <c r="T762" s="126">
        <f>S762/R762</f>
        <v>0.66666666666666663</v>
      </c>
      <c r="U762" s="146">
        <f>AVERAGE(F764:K764)</f>
        <v>3.1149790409575338</v>
      </c>
      <c r="V762" s="125">
        <f>STDEV(F764:K764)</f>
        <v>2.9265959208104202</v>
      </c>
      <c r="W762" s="146">
        <f>MEDIAN(F764:K764)</f>
        <v>3.2909636656695973</v>
      </c>
      <c r="X762" s="123"/>
    </row>
    <row r="763" spans="1:24" s="116" customFormat="1" ht="18">
      <c r="A763" s="213"/>
      <c r="B763" s="123"/>
      <c r="C763" s="123"/>
      <c r="D763" s="123"/>
      <c r="E763" s="131" t="s">
        <v>16580</v>
      </c>
      <c r="F763" s="133">
        <v>0.6853947639465332</v>
      </c>
      <c r="G763" s="132">
        <v>0</v>
      </c>
      <c r="H763" s="133">
        <v>1.4814553260803223</v>
      </c>
      <c r="I763" s="133">
        <v>1.3846213817596436</v>
      </c>
      <c r="J763" s="133">
        <v>2.3264939785003662</v>
      </c>
      <c r="K763" s="132">
        <v>0</v>
      </c>
      <c r="L763" s="127">
        <v>0</v>
      </c>
      <c r="M763" s="127">
        <v>0</v>
      </c>
      <c r="N763" s="127">
        <v>0</v>
      </c>
      <c r="O763" s="127">
        <v>0</v>
      </c>
      <c r="P763" s="127">
        <v>0</v>
      </c>
      <c r="Q763" s="128">
        <v>0</v>
      </c>
      <c r="R763" s="134"/>
      <c r="S763" s="120"/>
      <c r="T763" s="120"/>
      <c r="U763" s="146"/>
      <c r="V763" s="120"/>
      <c r="W763" s="146"/>
      <c r="X763" s="123"/>
    </row>
    <row r="764" spans="1:24" s="116" customFormat="1" ht="18">
      <c r="A764" s="213"/>
      <c r="B764" s="123"/>
      <c r="C764" s="123"/>
      <c r="D764" s="123"/>
      <c r="E764" s="135" t="s">
        <v>16581</v>
      </c>
      <c r="F764" s="125">
        <f>1000*F763/$E762</f>
        <v>2.1793156246312662</v>
      </c>
      <c r="G764" s="125">
        <f t="shared" ref="G764:K764" si="490">1000*G763/$E762</f>
        <v>0</v>
      </c>
      <c r="H764" s="125">
        <f t="shared" si="490"/>
        <v>4.71050978085953</v>
      </c>
      <c r="I764" s="125">
        <f t="shared" si="490"/>
        <v>4.4026117067079289</v>
      </c>
      <c r="J764" s="125">
        <f t="shared" si="490"/>
        <v>7.3974371335464744</v>
      </c>
      <c r="K764" s="125">
        <f t="shared" si="490"/>
        <v>0</v>
      </c>
      <c r="L764" s="127">
        <f>1000*L763/$E762</f>
        <v>0</v>
      </c>
      <c r="M764" s="127">
        <f t="shared" ref="M764:Q764" si="491">1000*M763/$E762</f>
        <v>0</v>
      </c>
      <c r="N764" s="127">
        <f t="shared" si="491"/>
        <v>0</v>
      </c>
      <c r="O764" s="127">
        <f t="shared" si="491"/>
        <v>0</v>
      </c>
      <c r="P764" s="127">
        <f t="shared" si="491"/>
        <v>0</v>
      </c>
      <c r="Q764" s="127">
        <f t="shared" si="491"/>
        <v>0</v>
      </c>
      <c r="R764" s="134"/>
      <c r="S764" s="120"/>
      <c r="T764" s="120"/>
      <c r="U764" s="146"/>
      <c r="V764" s="120"/>
      <c r="W764" s="146"/>
      <c r="X764" s="123"/>
    </row>
    <row r="765" spans="1:24" s="116" customFormat="1" ht="18">
      <c r="A765" s="213"/>
      <c r="B765" s="123" t="s">
        <v>16608</v>
      </c>
      <c r="C765" s="136">
        <v>50.6</v>
      </c>
      <c r="D765" s="123">
        <v>5</v>
      </c>
      <c r="E765" s="124">
        <f>(D765*C765)</f>
        <v>253</v>
      </c>
      <c r="F765" s="125"/>
      <c r="G765" s="125"/>
      <c r="H765" s="125"/>
      <c r="I765" s="125"/>
      <c r="J765" s="125"/>
      <c r="K765" s="125"/>
      <c r="L765" s="125"/>
      <c r="M765" s="125"/>
      <c r="N765" s="125"/>
      <c r="O765" s="125"/>
      <c r="P765" s="125"/>
      <c r="Q765" s="123"/>
      <c r="R765" s="120">
        <v>6</v>
      </c>
      <c r="S765" s="120">
        <v>6</v>
      </c>
      <c r="T765" s="126">
        <f>S765/R765</f>
        <v>1</v>
      </c>
      <c r="U765" s="146">
        <f>AVERAGE(F767:K767)</f>
        <v>693.93027284242726</v>
      </c>
      <c r="V765" s="125">
        <f>STDEV(F767:K767)</f>
        <v>87.579382782151626</v>
      </c>
      <c r="W765" s="146">
        <f>MEDIAN(F767:K767)</f>
        <v>736.92749988420201</v>
      </c>
      <c r="X765" s="123"/>
    </row>
    <row r="766" spans="1:24" s="116" customFormat="1" ht="18">
      <c r="A766" s="213"/>
      <c r="B766" s="123"/>
      <c r="C766" s="123"/>
      <c r="D766" s="123"/>
      <c r="E766" s="131" t="s">
        <v>16580</v>
      </c>
      <c r="F766" s="133">
        <v>187.75837707519531</v>
      </c>
      <c r="G766" s="133">
        <v>191.45806884765625</v>
      </c>
      <c r="H766" s="133">
        <v>145.58087158203125</v>
      </c>
      <c r="I766" s="133">
        <v>185.12693786621094</v>
      </c>
      <c r="J766" s="133">
        <v>194.46469116210938</v>
      </c>
      <c r="K766" s="133">
        <v>148.99720764160156</v>
      </c>
      <c r="L766" s="127">
        <v>0</v>
      </c>
      <c r="M766" s="127">
        <v>0</v>
      </c>
      <c r="N766" s="127">
        <v>0</v>
      </c>
      <c r="O766" s="127">
        <v>0</v>
      </c>
      <c r="P766" s="127">
        <v>0</v>
      </c>
      <c r="Q766" s="128">
        <v>0</v>
      </c>
      <c r="R766" s="134"/>
      <c r="S766" s="120"/>
      <c r="T766" s="120"/>
      <c r="U766" s="146"/>
      <c r="V766" s="120"/>
      <c r="W766" s="146"/>
      <c r="X766" s="123"/>
    </row>
    <row r="767" spans="1:24" s="116" customFormat="1" ht="18">
      <c r="A767" s="213"/>
      <c r="B767" s="123"/>
      <c r="C767" s="123"/>
      <c r="D767" s="123"/>
      <c r="E767" s="135" t="s">
        <v>16581</v>
      </c>
      <c r="F767" s="125">
        <f>1000*F766/$E765</f>
        <v>742.1279726292305</v>
      </c>
      <c r="G767" s="125">
        <f t="shared" ref="G767:K767" si="492">1000*G766/$E765</f>
        <v>756.751260267416</v>
      </c>
      <c r="H767" s="125">
        <f t="shared" si="492"/>
        <v>575.41846475111163</v>
      </c>
      <c r="I767" s="125">
        <f t="shared" si="492"/>
        <v>731.72702713917363</v>
      </c>
      <c r="J767" s="125">
        <f t="shared" si="492"/>
        <v>768.63514293323863</v>
      </c>
      <c r="K767" s="125">
        <f t="shared" si="492"/>
        <v>588.9217693343935</v>
      </c>
      <c r="L767" s="127">
        <f>1000*L766/$E765</f>
        <v>0</v>
      </c>
      <c r="M767" s="127">
        <f t="shared" ref="M767:Q767" si="493">1000*M766/$E765</f>
        <v>0</v>
      </c>
      <c r="N767" s="127">
        <f t="shared" si="493"/>
        <v>0</v>
      </c>
      <c r="O767" s="127">
        <f t="shared" si="493"/>
        <v>0</v>
      </c>
      <c r="P767" s="127">
        <f t="shared" si="493"/>
        <v>0</v>
      </c>
      <c r="Q767" s="127">
        <f t="shared" si="493"/>
        <v>0</v>
      </c>
      <c r="R767" s="134"/>
      <c r="S767" s="120"/>
      <c r="T767" s="120"/>
      <c r="U767" s="146"/>
      <c r="V767" s="120"/>
      <c r="W767" s="146"/>
      <c r="X767" s="123"/>
    </row>
    <row r="768" spans="1:24" s="116" customFormat="1" ht="18">
      <c r="A768" s="213"/>
      <c r="B768" s="123" t="s">
        <v>16609</v>
      </c>
      <c r="C768" s="136">
        <v>42.5</v>
      </c>
      <c r="D768" s="123">
        <v>5</v>
      </c>
      <c r="E768" s="124">
        <f>(D768*C768)</f>
        <v>212.5</v>
      </c>
      <c r="F768" s="125"/>
      <c r="G768" s="125"/>
      <c r="H768" s="125"/>
      <c r="I768" s="125"/>
      <c r="J768" s="125"/>
      <c r="K768" s="125"/>
      <c r="L768" s="125"/>
      <c r="M768" s="125"/>
      <c r="N768" s="125"/>
      <c r="O768" s="125"/>
      <c r="P768" s="125"/>
      <c r="Q768" s="123"/>
      <c r="R768" s="120">
        <v>6</v>
      </c>
      <c r="S768" s="120">
        <v>2</v>
      </c>
      <c r="T768" s="126">
        <f>S768/R768</f>
        <v>0.33333333333333331</v>
      </c>
      <c r="U768" s="146">
        <f>AVERAGE(F770:K770)</f>
        <v>3.1521021151075175</v>
      </c>
      <c r="V768" s="125">
        <f>STDEV(F770:K770)</f>
        <v>6.1184864972067396</v>
      </c>
      <c r="W768" s="146">
        <f>MEDIAN(F770:K770)</f>
        <v>0</v>
      </c>
      <c r="X768" s="123"/>
    </row>
    <row r="769" spans="1:24" s="116" customFormat="1" ht="18">
      <c r="A769" s="213"/>
      <c r="B769" s="123"/>
      <c r="C769" s="123"/>
      <c r="D769" s="123"/>
      <c r="E769" s="131" t="s">
        <v>16580</v>
      </c>
      <c r="F769" s="132">
        <v>0</v>
      </c>
      <c r="G769" s="132">
        <v>0</v>
      </c>
      <c r="H769" s="133">
        <v>3.2480905055999756</v>
      </c>
      <c r="I769" s="133">
        <v>0.77083969116210938</v>
      </c>
      <c r="J769" s="132">
        <v>0</v>
      </c>
      <c r="K769" s="132">
        <v>0</v>
      </c>
      <c r="L769" s="127">
        <v>0</v>
      </c>
      <c r="M769" s="127">
        <v>0</v>
      </c>
      <c r="N769" s="127">
        <v>0</v>
      </c>
      <c r="O769" s="127">
        <v>0</v>
      </c>
      <c r="P769" s="127">
        <v>0</v>
      </c>
      <c r="Q769" s="128">
        <v>0</v>
      </c>
      <c r="R769" s="134"/>
      <c r="S769" s="120"/>
      <c r="T769" s="120"/>
      <c r="U769" s="146"/>
      <c r="V769" s="120"/>
      <c r="W769" s="146"/>
      <c r="X769" s="123"/>
    </row>
    <row r="770" spans="1:24" s="116" customFormat="1" ht="18">
      <c r="A770" s="213"/>
      <c r="B770" s="123"/>
      <c r="C770" s="123"/>
      <c r="D770" s="123"/>
      <c r="E770" s="135" t="s">
        <v>16581</v>
      </c>
      <c r="F770" s="125">
        <f>1000*F769/$E768</f>
        <v>0</v>
      </c>
      <c r="G770" s="125">
        <f t="shared" ref="G770:K770" si="494">1000*G769/$E768</f>
        <v>0</v>
      </c>
      <c r="H770" s="125">
        <f t="shared" si="494"/>
        <v>15.285131791058708</v>
      </c>
      <c r="I770" s="125">
        <f t="shared" si="494"/>
        <v>3.6274808995863972</v>
      </c>
      <c r="J770" s="125">
        <f t="shared" si="494"/>
        <v>0</v>
      </c>
      <c r="K770" s="125">
        <f t="shared" si="494"/>
        <v>0</v>
      </c>
      <c r="L770" s="127">
        <f>1000*L769/$E768</f>
        <v>0</v>
      </c>
      <c r="M770" s="127">
        <f t="shared" ref="M770:Q770" si="495">1000*M769/$E768</f>
        <v>0</v>
      </c>
      <c r="N770" s="127">
        <f t="shared" si="495"/>
        <v>0</v>
      </c>
      <c r="O770" s="127">
        <f t="shared" si="495"/>
        <v>0</v>
      </c>
      <c r="P770" s="127">
        <f t="shared" si="495"/>
        <v>0</v>
      </c>
      <c r="Q770" s="127">
        <f t="shared" si="495"/>
        <v>0</v>
      </c>
      <c r="R770" s="134"/>
      <c r="S770" s="120"/>
      <c r="T770" s="120"/>
      <c r="U770" s="146"/>
      <c r="V770" s="120"/>
      <c r="W770" s="146"/>
      <c r="X770" s="123"/>
    </row>
    <row r="771" spans="1:24" s="116" customFormat="1" ht="18">
      <c r="A771" s="213"/>
      <c r="B771" s="123" t="s">
        <v>16610</v>
      </c>
      <c r="C771" s="136">
        <v>56.15</v>
      </c>
      <c r="D771" s="123">
        <v>5</v>
      </c>
      <c r="E771" s="124">
        <f>(D771*C771)</f>
        <v>280.75</v>
      </c>
      <c r="F771" s="125"/>
      <c r="G771" s="125"/>
      <c r="H771" s="125"/>
      <c r="I771" s="125"/>
      <c r="J771" s="125"/>
      <c r="K771" s="125"/>
      <c r="L771" s="125"/>
      <c r="M771" s="125"/>
      <c r="N771" s="125"/>
      <c r="O771" s="125"/>
      <c r="P771" s="125"/>
      <c r="Q771" s="123"/>
      <c r="R771" s="120">
        <v>6</v>
      </c>
      <c r="S771" s="120">
        <v>6</v>
      </c>
      <c r="T771" s="126">
        <f>S771/R771</f>
        <v>1</v>
      </c>
      <c r="U771" s="146">
        <f>AVERAGE(F773:K773)</f>
        <v>993.60421674122063</v>
      </c>
      <c r="V771" s="125">
        <f>STDEV(F773:K773)</f>
        <v>109.92453498002202</v>
      </c>
      <c r="W771" s="146">
        <f>MEDIAN(F773:K773)</f>
        <v>1008.2077338880231</v>
      </c>
      <c r="X771" s="123"/>
    </row>
    <row r="772" spans="1:24" s="116" customFormat="1" ht="18">
      <c r="A772" s="213"/>
      <c r="B772" s="123"/>
      <c r="C772" s="123"/>
      <c r="D772" s="123"/>
      <c r="E772" s="131" t="s">
        <v>16580</v>
      </c>
      <c r="F772" s="133">
        <v>283.2838134765625</v>
      </c>
      <c r="G772" s="133">
        <v>254.05487060546875</v>
      </c>
      <c r="H772" s="133">
        <v>318.20989990234375</v>
      </c>
      <c r="I772" s="133">
        <v>282.8248291015625</v>
      </c>
      <c r="J772" s="133">
        <v>233.66899108886719</v>
      </c>
      <c r="K772" s="133">
        <v>301.68389892578125</v>
      </c>
      <c r="L772" s="127">
        <v>0</v>
      </c>
      <c r="M772" s="127">
        <v>0</v>
      </c>
      <c r="N772" s="127">
        <v>0</v>
      </c>
      <c r="O772" s="127">
        <v>0</v>
      </c>
      <c r="P772" s="127">
        <v>0</v>
      </c>
      <c r="Q772" s="128">
        <v>0</v>
      </c>
      <c r="R772" s="134"/>
      <c r="S772" s="120"/>
      <c r="T772" s="120"/>
      <c r="U772" s="146"/>
      <c r="V772" s="120"/>
      <c r="W772" s="146"/>
      <c r="X772" s="123"/>
    </row>
    <row r="773" spans="1:24" s="116" customFormat="1" ht="18">
      <c r="A773" s="213"/>
      <c r="B773" s="123"/>
      <c r="C773" s="123"/>
      <c r="D773" s="123"/>
      <c r="E773" s="135" t="s">
        <v>16581</v>
      </c>
      <c r="F773" s="125">
        <f>1000*F772/$E771</f>
        <v>1009.0251593109973</v>
      </c>
      <c r="G773" s="125">
        <f t="shared" ref="G773:K773" si="496">1000*G772/$E771</f>
        <v>904.914944275935</v>
      </c>
      <c r="H773" s="125">
        <f t="shared" si="496"/>
        <v>1133.4279604713936</v>
      </c>
      <c r="I773" s="125">
        <f t="shared" si="496"/>
        <v>1007.390308465049</v>
      </c>
      <c r="J773" s="125">
        <f t="shared" si="496"/>
        <v>832.30272872259013</v>
      </c>
      <c r="K773" s="125">
        <f t="shared" si="496"/>
        <v>1074.564199201358</v>
      </c>
      <c r="L773" s="127">
        <f>1000*L772/$E771</f>
        <v>0</v>
      </c>
      <c r="M773" s="127">
        <f t="shared" ref="M773:Q773" si="497">1000*M772/$E771</f>
        <v>0</v>
      </c>
      <c r="N773" s="127">
        <f t="shared" si="497"/>
        <v>0</v>
      </c>
      <c r="O773" s="127">
        <f t="shared" si="497"/>
        <v>0</v>
      </c>
      <c r="P773" s="127">
        <f t="shared" si="497"/>
        <v>0</v>
      </c>
      <c r="Q773" s="127">
        <f t="shared" si="497"/>
        <v>0</v>
      </c>
      <c r="R773" s="134"/>
      <c r="S773" s="120"/>
      <c r="T773" s="120"/>
      <c r="U773" s="146"/>
      <c r="V773" s="120"/>
      <c r="W773" s="146"/>
      <c r="X773" s="123"/>
    </row>
    <row r="774" spans="1:24" s="116" customFormat="1" ht="18">
      <c r="A774" s="213"/>
      <c r="B774" s="123" t="s">
        <v>16611</v>
      </c>
      <c r="C774" s="136">
        <v>40.450000000000003</v>
      </c>
      <c r="D774" s="123">
        <v>5</v>
      </c>
      <c r="E774" s="124">
        <f>(D774*C774)</f>
        <v>202.25</v>
      </c>
      <c r="F774" s="125"/>
      <c r="G774" s="125"/>
      <c r="H774" s="125"/>
      <c r="I774" s="125"/>
      <c r="J774" s="125"/>
      <c r="K774" s="125"/>
      <c r="L774" s="125"/>
      <c r="M774" s="125"/>
      <c r="N774" s="125"/>
      <c r="O774" s="125"/>
      <c r="P774" s="125"/>
      <c r="Q774" s="123"/>
      <c r="R774" s="120">
        <v>6</v>
      </c>
      <c r="S774" s="120">
        <v>1</v>
      </c>
      <c r="T774" s="126">
        <f>S774/R774</f>
        <v>0.16666666666666666</v>
      </c>
      <c r="U774" s="146">
        <f>AVERAGE(F776:K776)</f>
        <v>1.3526902554405538</v>
      </c>
      <c r="V774" s="125">
        <f>STDEV(F776:K776)</f>
        <v>3.313400905864393</v>
      </c>
      <c r="W774" s="146">
        <f>MEDIAN(F776:K776)</f>
        <v>0</v>
      </c>
      <c r="X774" s="123"/>
    </row>
    <row r="775" spans="1:24" s="116" customFormat="1" ht="18">
      <c r="A775" s="213"/>
      <c r="B775" s="123"/>
      <c r="C775" s="123"/>
      <c r="D775" s="123"/>
      <c r="E775" s="131" t="s">
        <v>16580</v>
      </c>
      <c r="F775" s="132">
        <v>0</v>
      </c>
      <c r="G775" s="132">
        <v>0</v>
      </c>
      <c r="H775" s="132">
        <v>0</v>
      </c>
      <c r="I775" s="132">
        <v>0</v>
      </c>
      <c r="J775" s="132">
        <v>0</v>
      </c>
      <c r="K775" s="133">
        <v>1.6414896249771118</v>
      </c>
      <c r="L775" s="127">
        <v>0</v>
      </c>
      <c r="M775" s="127">
        <v>0</v>
      </c>
      <c r="N775" s="127">
        <v>0</v>
      </c>
      <c r="O775" s="127">
        <v>0</v>
      </c>
      <c r="P775" s="127">
        <v>0</v>
      </c>
      <c r="Q775" s="128">
        <v>0</v>
      </c>
      <c r="R775" s="134"/>
      <c r="S775" s="120"/>
      <c r="T775" s="120"/>
      <c r="U775" s="146"/>
      <c r="V775" s="120"/>
      <c r="W775" s="146"/>
      <c r="X775" s="123"/>
    </row>
    <row r="776" spans="1:24" s="116" customFormat="1" ht="18">
      <c r="A776" s="213"/>
      <c r="B776" s="123"/>
      <c r="C776" s="123"/>
      <c r="D776" s="123"/>
      <c r="E776" s="135" t="s">
        <v>16581</v>
      </c>
      <c r="F776" s="125">
        <f>1000*F775/$E774</f>
        <v>0</v>
      </c>
      <c r="G776" s="125">
        <f t="shared" ref="G776:K776" si="498">1000*G775/$E774</f>
        <v>0</v>
      </c>
      <c r="H776" s="125">
        <f t="shared" si="498"/>
        <v>0</v>
      </c>
      <c r="I776" s="125">
        <f t="shared" si="498"/>
        <v>0</v>
      </c>
      <c r="J776" s="125">
        <f t="shared" si="498"/>
        <v>0</v>
      </c>
      <c r="K776" s="125">
        <f t="shared" si="498"/>
        <v>8.1161415326433222</v>
      </c>
      <c r="L776" s="127">
        <f>1000*L775/$E774</f>
        <v>0</v>
      </c>
      <c r="M776" s="127">
        <f t="shared" ref="M776:Q776" si="499">1000*M775/$E774</f>
        <v>0</v>
      </c>
      <c r="N776" s="127">
        <f t="shared" si="499"/>
        <v>0</v>
      </c>
      <c r="O776" s="127">
        <f t="shared" si="499"/>
        <v>0</v>
      </c>
      <c r="P776" s="127">
        <f t="shared" si="499"/>
        <v>0</v>
      </c>
      <c r="Q776" s="127">
        <f t="shared" si="499"/>
        <v>0</v>
      </c>
      <c r="R776" s="134"/>
      <c r="S776" s="120"/>
      <c r="T776" s="120"/>
      <c r="U776" s="146"/>
      <c r="V776" s="120"/>
      <c r="W776" s="146"/>
      <c r="X776" s="123"/>
    </row>
    <row r="777" spans="1:24" s="116" customFormat="1" ht="18">
      <c r="A777" s="213"/>
      <c r="B777" s="123" t="s">
        <v>16612</v>
      </c>
      <c r="C777" s="136">
        <v>20.149999999999999</v>
      </c>
      <c r="D777" s="123">
        <v>5</v>
      </c>
      <c r="E777" s="124">
        <f>(D777*C777)</f>
        <v>100.75</v>
      </c>
      <c r="F777" s="125"/>
      <c r="G777" s="125"/>
      <c r="H777" s="125"/>
      <c r="I777" s="125"/>
      <c r="J777" s="125"/>
      <c r="K777" s="125"/>
      <c r="L777" s="125"/>
      <c r="M777" s="125"/>
      <c r="N777" s="125"/>
      <c r="O777" s="125"/>
      <c r="P777" s="125"/>
      <c r="Q777" s="123"/>
      <c r="R777" s="120">
        <v>6</v>
      </c>
      <c r="S777" s="120">
        <v>6</v>
      </c>
      <c r="T777" s="126">
        <f>S777/R777</f>
        <v>1</v>
      </c>
      <c r="U777" s="146">
        <f>AVERAGE(F779:K779)</f>
        <v>1400.2682139204987</v>
      </c>
      <c r="V777" s="125">
        <f>STDEV(F779:K779)</f>
        <v>162.41618285018288</v>
      </c>
      <c r="W777" s="146">
        <f>MEDIAN(F779:K779)</f>
        <v>1396.6855032568237</v>
      </c>
      <c r="X777" s="123"/>
    </row>
    <row r="778" spans="1:24" s="116" customFormat="1" ht="18">
      <c r="A778" s="213"/>
      <c r="B778" s="123"/>
      <c r="C778" s="123"/>
      <c r="D778" s="123"/>
      <c r="E778" s="131" t="s">
        <v>16580</v>
      </c>
      <c r="F778" s="133">
        <v>129.22737121582031</v>
      </c>
      <c r="G778" s="133">
        <v>133.59175109863281</v>
      </c>
      <c r="H778" s="133">
        <v>121.14179229736328</v>
      </c>
      <c r="I778" s="133">
        <v>147.84037780761719</v>
      </c>
      <c r="J778" s="133">
        <v>166.57334899902344</v>
      </c>
      <c r="K778" s="133">
        <v>148.08749389648438</v>
      </c>
      <c r="L778" s="127">
        <v>0</v>
      </c>
      <c r="M778" s="127">
        <v>0</v>
      </c>
      <c r="N778" s="127">
        <v>0</v>
      </c>
      <c r="O778" s="127">
        <v>0</v>
      </c>
      <c r="P778" s="127">
        <v>0</v>
      </c>
      <c r="Q778" s="128">
        <v>0</v>
      </c>
      <c r="R778" s="134"/>
      <c r="S778" s="120"/>
      <c r="T778" s="120"/>
      <c r="U778" s="146"/>
      <c r="V778" s="120"/>
      <c r="W778" s="146"/>
      <c r="X778" s="123"/>
    </row>
    <row r="779" spans="1:24" s="116" customFormat="1" ht="18">
      <c r="A779" s="214"/>
      <c r="B779" s="123"/>
      <c r="C779" s="123"/>
      <c r="D779" s="123"/>
      <c r="E779" s="135" t="s">
        <v>16581</v>
      </c>
      <c r="F779" s="125">
        <f>1000*F778/$E777</f>
        <v>1282.65380859375</v>
      </c>
      <c r="G779" s="125">
        <f t="shared" ref="G779:K779" si="500">1000*G778/$E777</f>
        <v>1325.9727156191843</v>
      </c>
      <c r="H779" s="125">
        <f t="shared" si="500"/>
        <v>1202.3999235470301</v>
      </c>
      <c r="I779" s="125">
        <f t="shared" si="500"/>
        <v>1467.3982908944633</v>
      </c>
      <c r="J779" s="125">
        <f t="shared" si="500"/>
        <v>1653.333488824054</v>
      </c>
      <c r="K779" s="125">
        <f t="shared" si="500"/>
        <v>1469.85105604451</v>
      </c>
      <c r="L779" s="127">
        <f>1000*L778/$E777</f>
        <v>0</v>
      </c>
      <c r="M779" s="127">
        <f t="shared" ref="M779:Q779" si="501">1000*M778/$E777</f>
        <v>0</v>
      </c>
      <c r="N779" s="127">
        <f t="shared" si="501"/>
        <v>0</v>
      </c>
      <c r="O779" s="127">
        <f t="shared" si="501"/>
        <v>0</v>
      </c>
      <c r="P779" s="127">
        <f t="shared" si="501"/>
        <v>0</v>
      </c>
      <c r="Q779" s="127">
        <f t="shared" si="501"/>
        <v>0</v>
      </c>
      <c r="R779" s="134"/>
      <c r="S779" s="120"/>
      <c r="T779" s="120"/>
      <c r="U779" s="146"/>
      <c r="V779" s="120"/>
      <c r="W779" s="146"/>
      <c r="X779" s="123"/>
    </row>
    <row r="780" spans="1:24" s="217" customFormat="1" ht="18">
      <c r="A780" s="215"/>
      <c r="B780" s="216"/>
      <c r="C780" s="216"/>
      <c r="D780" s="216"/>
      <c r="E780" s="216"/>
      <c r="F780" s="216"/>
      <c r="G780" s="216"/>
      <c r="H780" s="216"/>
      <c r="I780" s="216"/>
      <c r="J780" s="216"/>
      <c r="K780" s="216"/>
      <c r="L780" s="216"/>
      <c r="M780" s="216"/>
      <c r="N780" s="216"/>
      <c r="O780" s="216"/>
      <c r="P780" s="216"/>
      <c r="Q780" s="216"/>
      <c r="R780" s="216"/>
      <c r="S780" s="216"/>
      <c r="T780" s="216"/>
      <c r="U780" s="216"/>
      <c r="V780" s="216"/>
      <c r="W780" s="216"/>
      <c r="X780" s="216"/>
    </row>
    <row r="781" spans="1:24" s="116" customFormat="1" ht="61.5" customHeight="1">
      <c r="A781" s="212" t="s">
        <v>16469</v>
      </c>
      <c r="B781" s="123" t="s">
        <v>16613</v>
      </c>
      <c r="C781" s="136">
        <v>93.4</v>
      </c>
      <c r="D781" s="123">
        <v>5</v>
      </c>
      <c r="E781" s="124">
        <f>(D781*C781)</f>
        <v>467</v>
      </c>
      <c r="F781" s="125"/>
      <c r="G781" s="125"/>
      <c r="H781" s="125"/>
      <c r="I781" s="125"/>
      <c r="J781" s="125"/>
      <c r="K781" s="125"/>
      <c r="L781" s="125"/>
      <c r="M781" s="125"/>
      <c r="N781" s="125"/>
      <c r="O781" s="125"/>
      <c r="P781" s="125"/>
      <c r="Q781" s="123"/>
      <c r="R781" s="120">
        <v>6</v>
      </c>
      <c r="S781" s="120">
        <v>6</v>
      </c>
      <c r="T781" s="126">
        <f>S781/R781</f>
        <v>1</v>
      </c>
      <c r="U781" s="146">
        <f>AVERAGE(F783:K783)</f>
        <v>885.87032429751628</v>
      </c>
      <c r="V781" s="125">
        <f>STDEV(F783:K783)</f>
        <v>132.1314240102212</v>
      </c>
      <c r="W781" s="146">
        <f>MEDIAN(F783:K783)</f>
        <v>844.28085555866903</v>
      </c>
      <c r="X781" s="123"/>
    </row>
    <row r="782" spans="1:24" s="116" customFormat="1" ht="18">
      <c r="A782" s="213"/>
      <c r="B782" s="123"/>
      <c r="C782" s="123"/>
      <c r="D782" s="123"/>
      <c r="E782" s="131" t="s">
        <v>16580</v>
      </c>
      <c r="F782" s="133">
        <v>412.37579345703125</v>
      </c>
      <c r="G782" s="133">
        <v>376.18252563476562</v>
      </c>
      <c r="H782" s="133">
        <v>497.3990478515625</v>
      </c>
      <c r="I782" s="133">
        <v>353.965087890625</v>
      </c>
      <c r="J782" s="133">
        <v>480.06619262695312</v>
      </c>
      <c r="K782" s="133">
        <v>362.22000122070312</v>
      </c>
      <c r="L782" s="127">
        <v>0</v>
      </c>
      <c r="M782" s="127">
        <v>0</v>
      </c>
      <c r="N782" s="127">
        <v>0</v>
      </c>
      <c r="O782" s="127">
        <v>0</v>
      </c>
      <c r="P782" s="127">
        <v>0</v>
      </c>
      <c r="Q782" s="128">
        <v>0</v>
      </c>
      <c r="R782" s="134"/>
      <c r="S782" s="120"/>
      <c r="T782" s="120"/>
      <c r="U782" s="146"/>
      <c r="V782" s="120"/>
      <c r="W782" s="146"/>
      <c r="X782" s="123"/>
    </row>
    <row r="783" spans="1:24" s="116" customFormat="1" ht="18">
      <c r="A783" s="213"/>
      <c r="B783" s="123"/>
      <c r="C783" s="123"/>
      <c r="D783" s="123"/>
      <c r="E783" s="135" t="s">
        <v>16581</v>
      </c>
      <c r="F783" s="125">
        <f>1000*F782/$E781</f>
        <v>883.0316776381826</v>
      </c>
      <c r="G783" s="125">
        <f t="shared" ref="G783:K783" si="502">1000*G782/$E781</f>
        <v>805.53003347915546</v>
      </c>
      <c r="H783" s="125">
        <f t="shared" si="502"/>
        <v>1065.0943208812901</v>
      </c>
      <c r="I783" s="125">
        <f t="shared" si="502"/>
        <v>757.95522032253746</v>
      </c>
      <c r="J783" s="125">
        <f t="shared" si="502"/>
        <v>1027.9789992011845</v>
      </c>
      <c r="K783" s="125">
        <f t="shared" si="502"/>
        <v>775.6316942627476</v>
      </c>
      <c r="L783" s="127">
        <f>1000*L782/$E781</f>
        <v>0</v>
      </c>
      <c r="M783" s="127">
        <f t="shared" ref="M783:Q783" si="503">1000*M782/$E781</f>
        <v>0</v>
      </c>
      <c r="N783" s="127">
        <f t="shared" si="503"/>
        <v>0</v>
      </c>
      <c r="O783" s="127">
        <f t="shared" si="503"/>
        <v>0</v>
      </c>
      <c r="P783" s="127">
        <f t="shared" si="503"/>
        <v>0</v>
      </c>
      <c r="Q783" s="127">
        <f t="shared" si="503"/>
        <v>0</v>
      </c>
      <c r="R783" s="134"/>
      <c r="S783" s="120"/>
      <c r="T783" s="120"/>
      <c r="U783" s="146"/>
      <c r="V783" s="120"/>
      <c r="W783" s="146"/>
      <c r="X783" s="123"/>
    </row>
    <row r="784" spans="1:24" s="116" customFormat="1" ht="18">
      <c r="A784" s="213"/>
      <c r="B784" s="123" t="s">
        <v>16614</v>
      </c>
      <c r="C784" s="136">
        <v>45.65</v>
      </c>
      <c r="D784" s="123">
        <v>5</v>
      </c>
      <c r="E784" s="124">
        <f>(D784*C784)</f>
        <v>228.25</v>
      </c>
      <c r="F784" s="125"/>
      <c r="G784" s="125"/>
      <c r="H784" s="125"/>
      <c r="I784" s="125"/>
      <c r="J784" s="125"/>
      <c r="K784" s="125"/>
      <c r="L784" s="125"/>
      <c r="M784" s="125"/>
      <c r="N784" s="125"/>
      <c r="O784" s="125"/>
      <c r="P784" s="125"/>
      <c r="Q784" s="123"/>
      <c r="R784" s="120">
        <v>6</v>
      </c>
      <c r="S784" s="120">
        <v>0</v>
      </c>
      <c r="T784" s="126">
        <f>S784/R784</f>
        <v>0</v>
      </c>
      <c r="U784" s="146">
        <f>AVERAGE(F786:K786)</f>
        <v>0</v>
      </c>
      <c r="V784" s="125">
        <f>STDEV(F786:K786)</f>
        <v>0</v>
      </c>
      <c r="W784" s="146">
        <f>MEDIAN(F786:K786)</f>
        <v>0</v>
      </c>
      <c r="X784" s="123"/>
    </row>
    <row r="785" spans="1:24" s="116" customFormat="1" ht="18">
      <c r="A785" s="213"/>
      <c r="B785" s="123"/>
      <c r="C785" s="123"/>
      <c r="D785" s="123"/>
      <c r="E785" s="131" t="s">
        <v>16580</v>
      </c>
      <c r="F785" s="125">
        <v>0</v>
      </c>
      <c r="G785" s="125">
        <v>0</v>
      </c>
      <c r="H785" s="125">
        <v>0</v>
      </c>
      <c r="I785" s="125">
        <v>0</v>
      </c>
      <c r="J785" s="125">
        <v>0</v>
      </c>
      <c r="K785" s="125">
        <v>0</v>
      </c>
      <c r="L785" s="127">
        <v>0</v>
      </c>
      <c r="M785" s="127">
        <v>0</v>
      </c>
      <c r="N785" s="127">
        <v>0</v>
      </c>
      <c r="O785" s="127">
        <v>0</v>
      </c>
      <c r="P785" s="127">
        <v>0</v>
      </c>
      <c r="Q785" s="128">
        <v>0</v>
      </c>
      <c r="R785" s="134"/>
      <c r="S785" s="120"/>
      <c r="T785" s="120"/>
      <c r="U785" s="146"/>
      <c r="V785" s="120"/>
      <c r="W785" s="146"/>
      <c r="X785" s="123"/>
    </row>
    <row r="786" spans="1:24" s="116" customFormat="1" ht="18">
      <c r="A786" s="213"/>
      <c r="B786" s="123"/>
      <c r="C786" s="123"/>
      <c r="D786" s="123"/>
      <c r="E786" s="135" t="s">
        <v>16581</v>
      </c>
      <c r="F786" s="125">
        <f>1000*F785/$E784</f>
        <v>0</v>
      </c>
      <c r="G786" s="125">
        <f t="shared" ref="G786:K786" si="504">1000*G785/$E784</f>
        <v>0</v>
      </c>
      <c r="H786" s="125">
        <f t="shared" si="504"/>
        <v>0</v>
      </c>
      <c r="I786" s="125">
        <f t="shared" si="504"/>
        <v>0</v>
      </c>
      <c r="J786" s="125">
        <f t="shared" si="504"/>
        <v>0</v>
      </c>
      <c r="K786" s="125">
        <f t="shared" si="504"/>
        <v>0</v>
      </c>
      <c r="L786" s="127">
        <f>1000*L785/$E784</f>
        <v>0</v>
      </c>
      <c r="M786" s="127">
        <f t="shared" ref="M786:Q786" si="505">1000*M785/$E784</f>
        <v>0</v>
      </c>
      <c r="N786" s="127">
        <f t="shared" si="505"/>
        <v>0</v>
      </c>
      <c r="O786" s="127">
        <f t="shared" si="505"/>
        <v>0</v>
      </c>
      <c r="P786" s="127">
        <f t="shared" si="505"/>
        <v>0</v>
      </c>
      <c r="Q786" s="127">
        <f t="shared" si="505"/>
        <v>0</v>
      </c>
      <c r="R786" s="134"/>
      <c r="S786" s="120"/>
      <c r="T786" s="120"/>
      <c r="U786" s="146"/>
      <c r="V786" s="120"/>
      <c r="W786" s="146"/>
      <c r="X786" s="123"/>
    </row>
    <row r="787" spans="1:24" s="116" customFormat="1" ht="18">
      <c r="A787" s="213"/>
      <c r="B787" s="123" t="s">
        <v>16615</v>
      </c>
      <c r="C787" s="136">
        <v>40.799999999999997</v>
      </c>
      <c r="D787" s="123">
        <v>5</v>
      </c>
      <c r="E787" s="124">
        <f>(D787*C787)</f>
        <v>204</v>
      </c>
      <c r="F787" s="125"/>
      <c r="G787" s="125"/>
      <c r="H787" s="125"/>
      <c r="I787" s="125"/>
      <c r="J787" s="125"/>
      <c r="K787" s="125"/>
      <c r="L787" s="125"/>
      <c r="M787" s="125"/>
      <c r="N787" s="125"/>
      <c r="O787" s="125"/>
      <c r="P787" s="125"/>
      <c r="Q787" s="123"/>
      <c r="R787" s="120">
        <v>6</v>
      </c>
      <c r="S787" s="120">
        <v>2</v>
      </c>
      <c r="T787" s="126">
        <f>S787/R787</f>
        <v>0.33333333333333331</v>
      </c>
      <c r="U787" s="146">
        <f>AVERAGE(F789:K789)</f>
        <v>10.775598435620077</v>
      </c>
      <c r="V787" s="125">
        <f>STDEV(F789:K789)</f>
        <v>16.758331864019791</v>
      </c>
      <c r="W787" s="146">
        <f>MEDIAN(F789:K789)</f>
        <v>0</v>
      </c>
      <c r="X787" s="123"/>
    </row>
    <row r="788" spans="1:24" s="116" customFormat="1" ht="18">
      <c r="A788" s="213"/>
      <c r="B788" s="123"/>
      <c r="C788" s="123"/>
      <c r="D788" s="123"/>
      <c r="E788" s="131" t="s">
        <v>16580</v>
      </c>
      <c r="F788" s="132">
        <v>0</v>
      </c>
      <c r="G788" s="132">
        <v>0</v>
      </c>
      <c r="H788" s="133">
        <v>7.0697317123413086</v>
      </c>
      <c r="I788" s="132">
        <v>0</v>
      </c>
      <c r="J788" s="132">
        <v>0</v>
      </c>
      <c r="K788" s="133">
        <v>6.119600772857666</v>
      </c>
      <c r="L788" s="127">
        <v>0</v>
      </c>
      <c r="M788" s="127">
        <v>0</v>
      </c>
      <c r="N788" s="127">
        <v>0</v>
      </c>
      <c r="O788" s="127">
        <v>0</v>
      </c>
      <c r="P788" s="127">
        <v>0</v>
      </c>
      <c r="Q788" s="128">
        <v>0</v>
      </c>
      <c r="R788" s="134"/>
      <c r="S788" s="120"/>
      <c r="T788" s="120"/>
      <c r="U788" s="146"/>
      <c r="V788" s="120"/>
      <c r="W788" s="146"/>
      <c r="X788" s="123"/>
    </row>
    <row r="789" spans="1:24" s="116" customFormat="1" ht="18">
      <c r="A789" s="213"/>
      <c r="B789" s="123"/>
      <c r="C789" s="123"/>
      <c r="D789" s="123"/>
      <c r="E789" s="135" t="s">
        <v>16581</v>
      </c>
      <c r="F789" s="125">
        <f>1000*F788/$E787</f>
        <v>0</v>
      </c>
      <c r="G789" s="125">
        <f t="shared" ref="G789:K789" si="506">1000*G788/$E787</f>
        <v>0</v>
      </c>
      <c r="H789" s="125">
        <f t="shared" si="506"/>
        <v>34.655547609516219</v>
      </c>
      <c r="I789" s="125">
        <f t="shared" si="506"/>
        <v>0</v>
      </c>
      <c r="J789" s="125">
        <f t="shared" si="506"/>
        <v>0</v>
      </c>
      <c r="K789" s="125">
        <f t="shared" si="506"/>
        <v>29.998043004204245</v>
      </c>
      <c r="L789" s="127">
        <f>1000*L788/$E787</f>
        <v>0</v>
      </c>
      <c r="M789" s="127">
        <f t="shared" ref="M789:Q789" si="507">1000*M788/$E787</f>
        <v>0</v>
      </c>
      <c r="N789" s="127">
        <f t="shared" si="507"/>
        <v>0</v>
      </c>
      <c r="O789" s="127">
        <f t="shared" si="507"/>
        <v>0</v>
      </c>
      <c r="P789" s="127">
        <f t="shared" si="507"/>
        <v>0</v>
      </c>
      <c r="Q789" s="127">
        <f t="shared" si="507"/>
        <v>0</v>
      </c>
      <c r="R789" s="134"/>
      <c r="S789" s="120"/>
      <c r="T789" s="120"/>
      <c r="U789" s="146"/>
      <c r="V789" s="120"/>
      <c r="W789" s="146"/>
      <c r="X789" s="123"/>
    </row>
    <row r="790" spans="1:24" s="116" customFormat="1" ht="18">
      <c r="A790" s="213"/>
      <c r="B790" s="123" t="s">
        <v>16616</v>
      </c>
      <c r="C790" s="136">
        <v>25.3</v>
      </c>
      <c r="D790" s="123">
        <v>5</v>
      </c>
      <c r="E790" s="124">
        <f>(D790*C790)</f>
        <v>126.5</v>
      </c>
      <c r="F790" s="125"/>
      <c r="G790" s="125"/>
      <c r="H790" s="125"/>
      <c r="I790" s="125"/>
      <c r="J790" s="125"/>
      <c r="K790" s="125"/>
      <c r="L790" s="125"/>
      <c r="M790" s="125"/>
      <c r="N790" s="125"/>
      <c r="O790" s="125"/>
      <c r="P790" s="125"/>
      <c r="Q790" s="123"/>
      <c r="R790" s="120">
        <v>6</v>
      </c>
      <c r="S790" s="120">
        <v>1</v>
      </c>
      <c r="T790" s="126">
        <f>S790/R790</f>
        <v>0.16666666666666666</v>
      </c>
      <c r="U790" s="146">
        <f>AVERAGE(F792:K792)</f>
        <v>2.0021605397401592</v>
      </c>
      <c r="V790" s="125">
        <f>STDEV(F792:K792)</f>
        <v>4.9042717054987515</v>
      </c>
      <c r="W790" s="146">
        <f>MEDIAN(F792:K792)</f>
        <v>0</v>
      </c>
      <c r="X790" s="123"/>
    </row>
    <row r="791" spans="1:24" s="116" customFormat="1" ht="18">
      <c r="A791" s="213"/>
      <c r="B791" s="123"/>
      <c r="C791" s="123"/>
      <c r="D791" s="123"/>
      <c r="E791" s="131" t="s">
        <v>16580</v>
      </c>
      <c r="F791" s="132" t="s">
        <v>16617</v>
      </c>
      <c r="G791" s="132">
        <v>0</v>
      </c>
      <c r="H791" s="133">
        <v>1.5196398496627808</v>
      </c>
      <c r="I791" s="132">
        <v>0</v>
      </c>
      <c r="J791" s="132">
        <v>0</v>
      </c>
      <c r="K791" s="132">
        <v>0</v>
      </c>
      <c r="L791" s="127">
        <v>0</v>
      </c>
      <c r="M791" s="127">
        <v>0</v>
      </c>
      <c r="N791" s="127">
        <v>0</v>
      </c>
      <c r="O791" s="127">
        <v>0</v>
      </c>
      <c r="P791" s="127">
        <v>0</v>
      </c>
      <c r="Q791" s="128">
        <v>0</v>
      </c>
      <c r="R791" s="134"/>
      <c r="S791" s="120"/>
      <c r="T791" s="120"/>
      <c r="U791" s="146"/>
      <c r="V791" s="120"/>
      <c r="W791" s="146"/>
      <c r="X791" s="123"/>
    </row>
    <row r="792" spans="1:24" s="116" customFormat="1" ht="18">
      <c r="A792" s="213"/>
      <c r="B792" s="123"/>
      <c r="C792" s="123"/>
      <c r="D792" s="123"/>
      <c r="E792" s="135" t="s">
        <v>16581</v>
      </c>
      <c r="F792" s="125">
        <v>0</v>
      </c>
      <c r="G792" s="125">
        <f t="shared" ref="G792:K792" si="508">1000*G791/$E790</f>
        <v>0</v>
      </c>
      <c r="H792" s="125">
        <f t="shared" si="508"/>
        <v>12.012963238440955</v>
      </c>
      <c r="I792" s="125">
        <f t="shared" si="508"/>
        <v>0</v>
      </c>
      <c r="J792" s="125">
        <f t="shared" si="508"/>
        <v>0</v>
      </c>
      <c r="K792" s="125">
        <f t="shared" si="508"/>
        <v>0</v>
      </c>
      <c r="L792" s="127">
        <f>1000*L791/$E790</f>
        <v>0</v>
      </c>
      <c r="M792" s="127">
        <f t="shared" ref="M792:Q792" si="509">1000*M791/$E790</f>
        <v>0</v>
      </c>
      <c r="N792" s="127">
        <f t="shared" si="509"/>
        <v>0</v>
      </c>
      <c r="O792" s="127">
        <f t="shared" si="509"/>
        <v>0</v>
      </c>
      <c r="P792" s="127">
        <f t="shared" si="509"/>
        <v>0</v>
      </c>
      <c r="Q792" s="127">
        <f t="shared" si="509"/>
        <v>0</v>
      </c>
      <c r="R792" s="134"/>
      <c r="S792" s="120"/>
      <c r="T792" s="120"/>
      <c r="U792" s="146"/>
      <c r="V792" s="120"/>
      <c r="W792" s="146"/>
      <c r="X792" s="123"/>
    </row>
    <row r="793" spans="1:24" s="116" customFormat="1" ht="18">
      <c r="A793" s="213"/>
      <c r="B793" s="123" t="s">
        <v>16618</v>
      </c>
      <c r="C793" s="136">
        <v>59.25</v>
      </c>
      <c r="D793" s="123">
        <v>5</v>
      </c>
      <c r="E793" s="124">
        <f>(D793*C793)</f>
        <v>296.25</v>
      </c>
      <c r="F793" s="125"/>
      <c r="G793" s="125"/>
      <c r="H793" s="125"/>
      <c r="I793" s="125"/>
      <c r="J793" s="125"/>
      <c r="K793" s="125"/>
      <c r="L793" s="125"/>
      <c r="M793" s="125"/>
      <c r="N793" s="125"/>
      <c r="O793" s="125"/>
      <c r="P793" s="125"/>
      <c r="Q793" s="123"/>
      <c r="R793" s="120">
        <v>6</v>
      </c>
      <c r="S793" s="120">
        <v>1</v>
      </c>
      <c r="T793" s="126">
        <f>S793/R793</f>
        <v>0.16666666666666666</v>
      </c>
      <c r="U793" s="146">
        <f>AVERAGE(F795:K795)</f>
        <v>1.8653349199040195</v>
      </c>
      <c r="V793" s="125">
        <f>STDEV(F795:K795)</f>
        <v>4.5691187531601765</v>
      </c>
      <c r="W793" s="146">
        <f>MEDIAN(F795:K795)</f>
        <v>0</v>
      </c>
      <c r="X793" s="123"/>
    </row>
    <row r="794" spans="1:24" s="116" customFormat="1" ht="18">
      <c r="A794" s="213"/>
      <c r="B794" s="123"/>
      <c r="C794" s="123"/>
      <c r="D794" s="123"/>
      <c r="E794" s="131" t="s">
        <v>16580</v>
      </c>
      <c r="F794" s="132">
        <v>0</v>
      </c>
      <c r="G794" s="133">
        <v>3.3156328201293945</v>
      </c>
      <c r="H794" s="132">
        <v>0</v>
      </c>
      <c r="I794" s="132">
        <v>0</v>
      </c>
      <c r="J794" s="132">
        <v>0</v>
      </c>
      <c r="K794" s="132">
        <v>0</v>
      </c>
      <c r="L794" s="127">
        <v>0</v>
      </c>
      <c r="M794" s="127">
        <v>0</v>
      </c>
      <c r="N794" s="127">
        <v>0</v>
      </c>
      <c r="O794" s="127">
        <v>0</v>
      </c>
      <c r="P794" s="127">
        <v>0</v>
      </c>
      <c r="Q794" s="128">
        <v>0</v>
      </c>
      <c r="R794" s="134"/>
      <c r="S794" s="120"/>
      <c r="T794" s="120"/>
      <c r="U794" s="146"/>
      <c r="V794" s="120"/>
      <c r="W794" s="146"/>
      <c r="X794" s="123"/>
    </row>
    <row r="795" spans="1:24" s="116" customFormat="1" ht="18">
      <c r="A795" s="213"/>
      <c r="B795" s="123"/>
      <c r="C795" s="123"/>
      <c r="D795" s="123"/>
      <c r="E795" s="135" t="s">
        <v>16581</v>
      </c>
      <c r="F795" s="125">
        <f>1000*F794/$E793</f>
        <v>0</v>
      </c>
      <c r="G795" s="125">
        <f t="shared" ref="G795:K795" si="510">1000*G794/$E793</f>
        <v>11.192009519424117</v>
      </c>
      <c r="H795" s="125">
        <f t="shared" si="510"/>
        <v>0</v>
      </c>
      <c r="I795" s="125">
        <f t="shared" si="510"/>
        <v>0</v>
      </c>
      <c r="J795" s="125">
        <f t="shared" si="510"/>
        <v>0</v>
      </c>
      <c r="K795" s="125">
        <f t="shared" si="510"/>
        <v>0</v>
      </c>
      <c r="L795" s="127">
        <f>1000*L794/$E793</f>
        <v>0</v>
      </c>
      <c r="M795" s="127">
        <f t="shared" ref="M795:Q795" si="511">1000*M794/$E793</f>
        <v>0</v>
      </c>
      <c r="N795" s="127">
        <f t="shared" si="511"/>
        <v>0</v>
      </c>
      <c r="O795" s="127">
        <f t="shared" si="511"/>
        <v>0</v>
      </c>
      <c r="P795" s="127">
        <f t="shared" si="511"/>
        <v>0</v>
      </c>
      <c r="Q795" s="127">
        <f t="shared" si="511"/>
        <v>0</v>
      </c>
      <c r="R795" s="134"/>
      <c r="S795" s="120"/>
      <c r="T795" s="120"/>
      <c r="U795" s="146"/>
      <c r="V795" s="120"/>
      <c r="W795" s="146"/>
      <c r="X795" s="123"/>
    </row>
    <row r="796" spans="1:24" s="116" customFormat="1" ht="18">
      <c r="A796" s="213"/>
      <c r="B796" s="123" t="s">
        <v>16619</v>
      </c>
      <c r="C796" s="136">
        <v>46.7</v>
      </c>
      <c r="D796" s="123">
        <v>5</v>
      </c>
      <c r="E796" s="124">
        <f>(D796*C796)</f>
        <v>233.5</v>
      </c>
      <c r="F796" s="125"/>
      <c r="G796" s="125"/>
      <c r="H796" s="125"/>
      <c r="I796" s="125"/>
      <c r="J796" s="125"/>
      <c r="K796" s="125"/>
      <c r="L796" s="125"/>
      <c r="M796" s="125"/>
      <c r="N796" s="125"/>
      <c r="O796" s="125"/>
      <c r="P796" s="125"/>
      <c r="Q796" s="123"/>
      <c r="R796" s="120">
        <v>6</v>
      </c>
      <c r="S796" s="120">
        <v>6</v>
      </c>
      <c r="T796" s="126">
        <f>S796/R796</f>
        <v>1</v>
      </c>
      <c r="U796" s="146">
        <f>AVERAGE(F798:K798)</f>
        <v>138.97906159776011</v>
      </c>
      <c r="V796" s="125">
        <f>STDEV(F798:K798)</f>
        <v>25.322010642760983</v>
      </c>
      <c r="W796" s="146">
        <f>MEDIAN(F798:K798)</f>
        <v>144.77037107153166</v>
      </c>
      <c r="X796" s="123"/>
    </row>
    <row r="797" spans="1:24" s="116" customFormat="1" ht="18">
      <c r="A797" s="213"/>
      <c r="B797" s="123"/>
      <c r="C797" s="123"/>
      <c r="D797" s="123"/>
      <c r="E797" s="131" t="s">
        <v>16580</v>
      </c>
      <c r="F797" s="133">
        <v>37.970062255859375</v>
      </c>
      <c r="G797" s="133">
        <v>38.174995422363281</v>
      </c>
      <c r="H797" s="133">
        <v>35.807647705078125</v>
      </c>
      <c r="I797" s="133">
        <v>26.629703521728516</v>
      </c>
      <c r="J797" s="133">
        <v>24.327140808105469</v>
      </c>
      <c r="K797" s="133">
        <v>31.800115585327148</v>
      </c>
      <c r="L797" s="127">
        <v>0</v>
      </c>
      <c r="M797" s="127">
        <v>0</v>
      </c>
      <c r="N797" s="127">
        <v>0</v>
      </c>
      <c r="O797" s="127">
        <v>0</v>
      </c>
      <c r="P797" s="127">
        <v>0</v>
      </c>
      <c r="Q797" s="128">
        <v>0</v>
      </c>
      <c r="R797" s="134"/>
      <c r="S797" s="120"/>
      <c r="T797" s="120"/>
      <c r="U797" s="146"/>
      <c r="V797" s="120"/>
      <c r="W797" s="146"/>
      <c r="X797" s="123"/>
    </row>
    <row r="798" spans="1:24" s="116" customFormat="1" ht="18">
      <c r="A798" s="213"/>
      <c r="B798" s="123"/>
      <c r="C798" s="123"/>
      <c r="D798" s="123"/>
      <c r="E798" s="135" t="s">
        <v>16581</v>
      </c>
      <c r="F798" s="125">
        <f>1000*F797/$E796</f>
        <v>162.61268632059691</v>
      </c>
      <c r="G798" s="125">
        <f t="shared" ref="G798:K798" si="512">1000*G797/$E796</f>
        <v>163.49034442125603</v>
      </c>
      <c r="H798" s="125">
        <f t="shared" si="512"/>
        <v>153.35181030012046</v>
      </c>
      <c r="I798" s="125">
        <f t="shared" si="512"/>
        <v>114.04583949348401</v>
      </c>
      <c r="J798" s="125">
        <f t="shared" si="512"/>
        <v>104.18475720816046</v>
      </c>
      <c r="K798" s="125">
        <f t="shared" si="512"/>
        <v>136.18893184294282</v>
      </c>
      <c r="L798" s="127">
        <f>1000*L797/$E796</f>
        <v>0</v>
      </c>
      <c r="M798" s="127">
        <f t="shared" ref="M798:Q798" si="513">1000*M797/$E796</f>
        <v>0</v>
      </c>
      <c r="N798" s="127">
        <f t="shared" si="513"/>
        <v>0</v>
      </c>
      <c r="O798" s="127">
        <f t="shared" si="513"/>
        <v>0</v>
      </c>
      <c r="P798" s="127">
        <f t="shared" si="513"/>
        <v>0</v>
      </c>
      <c r="Q798" s="127">
        <f t="shared" si="513"/>
        <v>0</v>
      </c>
      <c r="R798" s="134"/>
      <c r="S798" s="120"/>
      <c r="T798" s="120"/>
      <c r="U798" s="146"/>
      <c r="V798" s="120"/>
      <c r="W798" s="146"/>
      <c r="X798" s="123"/>
    </row>
    <row r="799" spans="1:24" s="116" customFormat="1" ht="18">
      <c r="A799" s="213"/>
      <c r="B799" s="123" t="s">
        <v>16620</v>
      </c>
      <c r="C799" s="136">
        <v>39.65</v>
      </c>
      <c r="D799" s="123">
        <v>5</v>
      </c>
      <c r="E799" s="124">
        <f>(D799*C799)</f>
        <v>198.25</v>
      </c>
      <c r="F799" s="125"/>
      <c r="G799" s="125"/>
      <c r="H799" s="125"/>
      <c r="I799" s="125"/>
      <c r="J799" s="125"/>
      <c r="K799" s="125"/>
      <c r="L799" s="125"/>
      <c r="M799" s="125"/>
      <c r="N799" s="125"/>
      <c r="O799" s="125"/>
      <c r="P799" s="125"/>
      <c r="Q799" s="123"/>
      <c r="R799" s="120">
        <v>6</v>
      </c>
      <c r="S799" s="120">
        <v>2</v>
      </c>
      <c r="T799" s="126">
        <f>S799/R799</f>
        <v>0.33333333333333331</v>
      </c>
      <c r="U799" s="146">
        <f>AVERAGE(F801:K801)</f>
        <v>4.1555988533048884</v>
      </c>
      <c r="V799" s="125">
        <f>STDEV(F801:K801)</f>
        <v>7.0339206045981486</v>
      </c>
      <c r="W799" s="146">
        <f>MEDIAN(F801:K801)</f>
        <v>0</v>
      </c>
      <c r="X799" s="123"/>
    </row>
    <row r="800" spans="1:24" s="116" customFormat="1" ht="18">
      <c r="A800" s="213"/>
      <c r="B800" s="123"/>
      <c r="C800" s="123"/>
      <c r="D800" s="123"/>
      <c r="E800" s="131" t="s">
        <v>16580</v>
      </c>
      <c r="F800" s="132">
        <v>0</v>
      </c>
      <c r="G800" s="133">
        <v>1.5832566022872925</v>
      </c>
      <c r="H800" s="133">
        <v>3.3598282337188721</v>
      </c>
      <c r="I800" s="132">
        <v>0</v>
      </c>
      <c r="J800" s="132">
        <v>0</v>
      </c>
      <c r="K800" s="132">
        <v>0</v>
      </c>
      <c r="L800" s="127">
        <v>0</v>
      </c>
      <c r="M800" s="127">
        <v>0</v>
      </c>
      <c r="N800" s="127">
        <v>0</v>
      </c>
      <c r="O800" s="127">
        <v>0</v>
      </c>
      <c r="P800" s="127">
        <v>0</v>
      </c>
      <c r="Q800" s="128">
        <v>0</v>
      </c>
      <c r="R800" s="134"/>
      <c r="S800" s="120"/>
      <c r="T800" s="120"/>
      <c r="U800" s="146"/>
      <c r="V800" s="120"/>
      <c r="W800" s="146"/>
      <c r="X800" s="123"/>
    </row>
    <row r="801" spans="1:24" s="116" customFormat="1" ht="18">
      <c r="A801" s="213"/>
      <c r="B801" s="123"/>
      <c r="C801" s="123"/>
      <c r="D801" s="123"/>
      <c r="E801" s="135" t="s">
        <v>16581</v>
      </c>
      <c r="F801" s="125">
        <f>1000*F800/$E799</f>
        <v>0</v>
      </c>
      <c r="G801" s="125">
        <f t="shared" ref="G801:K801" si="514">1000*G800/$E799</f>
        <v>7.9861619283091674</v>
      </c>
      <c r="H801" s="125">
        <f t="shared" si="514"/>
        <v>16.947431191520163</v>
      </c>
      <c r="I801" s="125">
        <f t="shared" si="514"/>
        <v>0</v>
      </c>
      <c r="J801" s="125">
        <f t="shared" si="514"/>
        <v>0</v>
      </c>
      <c r="K801" s="125">
        <f t="shared" si="514"/>
        <v>0</v>
      </c>
      <c r="L801" s="127">
        <f>1000*L800/$E799</f>
        <v>0</v>
      </c>
      <c r="M801" s="127">
        <f t="shared" ref="M801:Q801" si="515">1000*M800/$E799</f>
        <v>0</v>
      </c>
      <c r="N801" s="127">
        <f t="shared" si="515"/>
        <v>0</v>
      </c>
      <c r="O801" s="127">
        <f t="shared" si="515"/>
        <v>0</v>
      </c>
      <c r="P801" s="127">
        <f t="shared" si="515"/>
        <v>0</v>
      </c>
      <c r="Q801" s="127">
        <f t="shared" si="515"/>
        <v>0</v>
      </c>
      <c r="R801" s="134"/>
      <c r="S801" s="120"/>
      <c r="T801" s="120"/>
      <c r="U801" s="146"/>
      <c r="V801" s="120"/>
      <c r="W801" s="146"/>
      <c r="X801" s="123"/>
    </row>
    <row r="802" spans="1:24" s="116" customFormat="1" ht="18">
      <c r="A802" s="213"/>
      <c r="B802" s="123" t="s">
        <v>16621</v>
      </c>
      <c r="C802" s="136">
        <v>76.75</v>
      </c>
      <c r="D802" s="123">
        <v>5</v>
      </c>
      <c r="E802" s="124">
        <f>(D802*C802)</f>
        <v>383.75</v>
      </c>
      <c r="F802" s="125"/>
      <c r="G802" s="125"/>
      <c r="H802" s="125"/>
      <c r="I802" s="125"/>
      <c r="J802" s="125"/>
      <c r="K802" s="125"/>
      <c r="L802" s="125"/>
      <c r="M802" s="125"/>
      <c r="N802" s="125"/>
      <c r="O802" s="125"/>
      <c r="P802" s="125"/>
      <c r="Q802" s="123"/>
      <c r="R802" s="120">
        <v>6</v>
      </c>
      <c r="S802" s="120">
        <v>6</v>
      </c>
      <c r="T802" s="126">
        <f>S802/R802</f>
        <v>1</v>
      </c>
      <c r="U802" s="146">
        <f>AVERAGE(F804:K804)</f>
        <v>369.37736983407984</v>
      </c>
      <c r="V802" s="125">
        <f>STDEV(F804:K804)</f>
        <v>55.086737252559935</v>
      </c>
      <c r="W802" s="146">
        <f>MEDIAN(F804:K804)</f>
        <v>370.27691272648616</v>
      </c>
      <c r="X802" s="123"/>
    </row>
    <row r="803" spans="1:24" s="116" customFormat="1" ht="18">
      <c r="A803" s="213"/>
      <c r="B803" s="123"/>
      <c r="C803" s="123"/>
      <c r="D803" s="123"/>
      <c r="E803" s="131" t="s">
        <v>16580</v>
      </c>
      <c r="F803" s="133">
        <v>168.51063537597656</v>
      </c>
      <c r="G803" s="133">
        <v>108.34556579589844</v>
      </c>
      <c r="H803" s="133">
        <v>158.14006042480469</v>
      </c>
      <c r="I803" s="133">
        <v>145.59361267089844</v>
      </c>
      <c r="J803" s="133">
        <v>131.30760192871094</v>
      </c>
      <c r="K803" s="133">
        <v>138.59391784667969</v>
      </c>
      <c r="L803" s="127">
        <v>0</v>
      </c>
      <c r="M803" s="127">
        <v>0</v>
      </c>
      <c r="N803" s="127">
        <v>0</v>
      </c>
      <c r="O803" s="127">
        <v>0</v>
      </c>
      <c r="P803" s="127">
        <v>0</v>
      </c>
      <c r="Q803" s="128">
        <v>0</v>
      </c>
      <c r="R803" s="134"/>
      <c r="S803" s="120"/>
      <c r="T803" s="120"/>
      <c r="U803" s="146"/>
      <c r="V803" s="120"/>
      <c r="W803" s="146"/>
      <c r="X803" s="123"/>
    </row>
    <row r="804" spans="1:24" s="116" customFormat="1" ht="18">
      <c r="A804" s="213"/>
      <c r="B804" s="123"/>
      <c r="C804" s="123"/>
      <c r="D804" s="123"/>
      <c r="E804" s="135" t="s">
        <v>16581</v>
      </c>
      <c r="F804" s="125">
        <f>1000*F803/$E802</f>
        <v>439.1156622175285</v>
      </c>
      <c r="G804" s="125">
        <f t="shared" ref="G804:K804" si="516">1000*G803/$E802</f>
        <v>282.33372194370929</v>
      </c>
      <c r="H804" s="125">
        <f t="shared" si="516"/>
        <v>412.09136267050081</v>
      </c>
      <c r="I804" s="125">
        <f t="shared" si="516"/>
        <v>379.39703627595685</v>
      </c>
      <c r="J804" s="125">
        <f t="shared" si="516"/>
        <v>342.16964671976791</v>
      </c>
      <c r="K804" s="125">
        <f t="shared" si="516"/>
        <v>361.15678917701547</v>
      </c>
      <c r="L804" s="127">
        <f>1000*L803/$E802</f>
        <v>0</v>
      </c>
      <c r="M804" s="127">
        <f t="shared" ref="M804:Q804" si="517">1000*M803/$E802</f>
        <v>0</v>
      </c>
      <c r="N804" s="127">
        <f t="shared" si="517"/>
        <v>0</v>
      </c>
      <c r="O804" s="127">
        <f t="shared" si="517"/>
        <v>0</v>
      </c>
      <c r="P804" s="127">
        <f t="shared" si="517"/>
        <v>0</v>
      </c>
      <c r="Q804" s="127">
        <f t="shared" si="517"/>
        <v>0</v>
      </c>
      <c r="R804" s="134"/>
      <c r="S804" s="120"/>
      <c r="T804" s="120"/>
      <c r="U804" s="146"/>
      <c r="V804" s="120"/>
      <c r="W804" s="146"/>
      <c r="X804" s="123"/>
    </row>
    <row r="805" spans="1:24" s="116" customFormat="1" ht="18">
      <c r="A805" s="213"/>
      <c r="B805" s="123" t="s">
        <v>16622</v>
      </c>
      <c r="C805" s="136">
        <v>47.3</v>
      </c>
      <c r="D805" s="123">
        <v>5</v>
      </c>
      <c r="E805" s="124">
        <f>(D805*C805)</f>
        <v>236.5</v>
      </c>
      <c r="F805" s="125"/>
      <c r="G805" s="125"/>
      <c r="H805" s="125"/>
      <c r="I805" s="125"/>
      <c r="J805" s="125"/>
      <c r="K805" s="125"/>
      <c r="L805" s="125"/>
      <c r="M805" s="125"/>
      <c r="N805" s="125"/>
      <c r="O805" s="125"/>
      <c r="P805" s="125"/>
      <c r="Q805" s="123"/>
      <c r="R805" s="120">
        <v>6</v>
      </c>
      <c r="S805" s="120">
        <v>6</v>
      </c>
      <c r="T805" s="126">
        <f>S805/R805</f>
        <v>1</v>
      </c>
      <c r="U805" s="146">
        <f>AVERAGE(F807:K807)</f>
        <v>386.15230912469997</v>
      </c>
      <c r="V805" s="125">
        <f>STDEV(F807:K807)</f>
        <v>82.932434837726859</v>
      </c>
      <c r="W805" s="146">
        <f>MEDIAN(F807:K807)</f>
        <v>374.12515200721793</v>
      </c>
      <c r="X805" s="123"/>
    </row>
    <row r="806" spans="1:24" s="116" customFormat="1" ht="18">
      <c r="A806" s="213"/>
      <c r="B806" s="123"/>
      <c r="C806" s="123"/>
      <c r="D806" s="123"/>
      <c r="E806" s="131" t="s">
        <v>16580</v>
      </c>
      <c r="F806" s="133">
        <v>69.203025817871094</v>
      </c>
      <c r="G806" s="133">
        <v>90.902900695800781</v>
      </c>
      <c r="H806" s="133">
        <v>86.058296203613281</v>
      </c>
      <c r="I806" s="133">
        <v>81.827255249023438</v>
      </c>
      <c r="J806" s="133">
        <v>127.58583068847656</v>
      </c>
      <c r="K806" s="133">
        <v>92.372817993164062</v>
      </c>
      <c r="L806" s="127">
        <v>0</v>
      </c>
      <c r="M806" s="127">
        <v>0</v>
      </c>
      <c r="N806" s="127">
        <v>0</v>
      </c>
      <c r="O806" s="127">
        <v>0</v>
      </c>
      <c r="P806" s="127">
        <v>0</v>
      </c>
      <c r="Q806" s="128">
        <v>0</v>
      </c>
      <c r="R806" s="134"/>
      <c r="S806" s="120"/>
      <c r="T806" s="120"/>
      <c r="U806" s="146"/>
      <c r="V806" s="120"/>
      <c r="W806" s="146"/>
      <c r="X806" s="123"/>
    </row>
    <row r="807" spans="1:24" s="116" customFormat="1" ht="18">
      <c r="A807" s="213"/>
      <c r="B807" s="123"/>
      <c r="C807" s="123"/>
      <c r="D807" s="123"/>
      <c r="E807" s="135" t="s">
        <v>16581</v>
      </c>
      <c r="F807" s="125">
        <f>1000*F806/$E805</f>
        <v>292.61321698888412</v>
      </c>
      <c r="G807" s="125">
        <f t="shared" ref="G807:K807" si="518">1000*G806/$E805</f>
        <v>384.36744480254032</v>
      </c>
      <c r="H807" s="125">
        <f t="shared" si="518"/>
        <v>363.88285921189549</v>
      </c>
      <c r="I807" s="125">
        <f t="shared" si="518"/>
        <v>345.99262261743525</v>
      </c>
      <c r="J807" s="125">
        <f t="shared" si="518"/>
        <v>539.47497119863237</v>
      </c>
      <c r="K807" s="125">
        <f t="shared" si="518"/>
        <v>390.58273992881209</v>
      </c>
      <c r="L807" s="127">
        <f>1000*L806/$E805</f>
        <v>0</v>
      </c>
      <c r="M807" s="127">
        <f t="shared" ref="M807:Q807" si="519">1000*M806/$E805</f>
        <v>0</v>
      </c>
      <c r="N807" s="127">
        <f t="shared" si="519"/>
        <v>0</v>
      </c>
      <c r="O807" s="127">
        <f t="shared" si="519"/>
        <v>0</v>
      </c>
      <c r="P807" s="127">
        <f t="shared" si="519"/>
        <v>0</v>
      </c>
      <c r="Q807" s="127">
        <f t="shared" si="519"/>
        <v>0</v>
      </c>
      <c r="R807" s="134"/>
      <c r="S807" s="120"/>
      <c r="T807" s="120"/>
      <c r="U807" s="146"/>
      <c r="V807" s="120"/>
      <c r="W807" s="146"/>
      <c r="X807" s="123"/>
    </row>
    <row r="808" spans="1:24" s="116" customFormat="1" ht="18">
      <c r="A808" s="213"/>
      <c r="B808" s="123" t="s">
        <v>16623</v>
      </c>
      <c r="C808" s="136">
        <v>51</v>
      </c>
      <c r="D808" s="123">
        <v>5</v>
      </c>
      <c r="E808" s="124">
        <f>(D808*C808)</f>
        <v>255</v>
      </c>
      <c r="F808" s="125"/>
      <c r="G808" s="125"/>
      <c r="H808" s="125"/>
      <c r="I808" s="125"/>
      <c r="J808" s="125"/>
      <c r="K808" s="125"/>
      <c r="L808" s="125"/>
      <c r="M808" s="125"/>
      <c r="N808" s="125"/>
      <c r="O808" s="125"/>
      <c r="P808" s="125"/>
      <c r="Q808" s="123"/>
      <c r="R808" s="120">
        <v>6</v>
      </c>
      <c r="S808" s="120">
        <v>2</v>
      </c>
      <c r="T808" s="126">
        <f>S808/R808</f>
        <v>0.33333333333333331</v>
      </c>
      <c r="U808" s="146">
        <f>AVERAGE(F810:K810)</f>
        <v>5.3154683580585553</v>
      </c>
      <c r="V808" s="125">
        <f>STDEV(F810:K810)</f>
        <v>8.6663284651347539</v>
      </c>
      <c r="W808" s="146">
        <f>MEDIAN(F810:K810)</f>
        <v>0</v>
      </c>
      <c r="X808" s="123"/>
    </row>
    <row r="809" spans="1:24" s="116" customFormat="1" ht="18">
      <c r="A809" s="213"/>
      <c r="B809" s="123"/>
      <c r="C809" s="123"/>
      <c r="D809" s="123"/>
      <c r="E809" s="131" t="s">
        <v>16580</v>
      </c>
      <c r="F809" s="132">
        <v>0</v>
      </c>
      <c r="G809" s="133">
        <v>2.9773340225219727</v>
      </c>
      <c r="H809" s="133">
        <v>5.1553325653076172</v>
      </c>
      <c r="I809" s="132">
        <v>0</v>
      </c>
      <c r="J809" s="132">
        <v>0</v>
      </c>
      <c r="K809" s="132">
        <v>0</v>
      </c>
      <c r="L809" s="127">
        <v>0</v>
      </c>
      <c r="M809" s="127">
        <v>0</v>
      </c>
      <c r="N809" s="127">
        <v>0</v>
      </c>
      <c r="O809" s="127">
        <v>0</v>
      </c>
      <c r="P809" s="127">
        <v>0</v>
      </c>
      <c r="Q809" s="128">
        <v>0</v>
      </c>
      <c r="R809" s="134"/>
      <c r="S809" s="120"/>
      <c r="T809" s="120"/>
      <c r="U809" s="146"/>
      <c r="V809" s="120"/>
      <c r="W809" s="146"/>
      <c r="X809" s="123"/>
    </row>
    <row r="810" spans="1:24" s="116" customFormat="1" ht="18">
      <c r="A810" s="213"/>
      <c r="B810" s="123"/>
      <c r="C810" s="123"/>
      <c r="D810" s="123"/>
      <c r="E810" s="135" t="s">
        <v>16581</v>
      </c>
      <c r="F810" s="125">
        <f>1000*F809/$E808</f>
        <v>0</v>
      </c>
      <c r="G810" s="125">
        <f t="shared" ref="G810:K810" si="520">1000*G809/$E808</f>
        <v>11.675819696164599</v>
      </c>
      <c r="H810" s="125">
        <f t="shared" si="520"/>
        <v>20.216990452186735</v>
      </c>
      <c r="I810" s="125">
        <f t="shared" si="520"/>
        <v>0</v>
      </c>
      <c r="J810" s="125">
        <f t="shared" si="520"/>
        <v>0</v>
      </c>
      <c r="K810" s="125">
        <f t="shared" si="520"/>
        <v>0</v>
      </c>
      <c r="L810" s="127">
        <f>1000*L809/$E808</f>
        <v>0</v>
      </c>
      <c r="M810" s="127">
        <f t="shared" ref="M810:Q810" si="521">1000*M809/$E808</f>
        <v>0</v>
      </c>
      <c r="N810" s="127">
        <f t="shared" si="521"/>
        <v>0</v>
      </c>
      <c r="O810" s="127">
        <f t="shared" si="521"/>
        <v>0</v>
      </c>
      <c r="P810" s="127">
        <f t="shared" si="521"/>
        <v>0</v>
      </c>
      <c r="Q810" s="127">
        <f t="shared" si="521"/>
        <v>0</v>
      </c>
      <c r="R810" s="134"/>
      <c r="S810" s="120"/>
      <c r="T810" s="120"/>
      <c r="U810" s="146"/>
      <c r="V810" s="120"/>
      <c r="W810" s="146"/>
      <c r="X810" s="123"/>
    </row>
    <row r="811" spans="1:24" s="116" customFormat="1" ht="18">
      <c r="A811" s="213"/>
      <c r="B811" s="123" t="s">
        <v>16624</v>
      </c>
      <c r="C811" s="136">
        <v>195.45</v>
      </c>
      <c r="D811" s="123">
        <v>5</v>
      </c>
      <c r="E811" s="124">
        <f>(D811*C811)</f>
        <v>977.25</v>
      </c>
      <c r="F811" s="125"/>
      <c r="G811" s="125"/>
      <c r="H811" s="125"/>
      <c r="I811" s="125"/>
      <c r="J811" s="125"/>
      <c r="K811" s="125"/>
      <c r="L811" s="125"/>
      <c r="M811" s="125"/>
      <c r="N811" s="125"/>
      <c r="O811" s="125"/>
      <c r="P811" s="125"/>
      <c r="Q811" s="123"/>
      <c r="R811" s="120">
        <v>6</v>
      </c>
      <c r="S811" s="120">
        <v>5</v>
      </c>
      <c r="T811" s="126">
        <f>S811/R811</f>
        <v>0.83333333333333337</v>
      </c>
      <c r="U811" s="146">
        <f>AVERAGE(F813:K813)</f>
        <v>10.860858268929718</v>
      </c>
      <c r="V811" s="125">
        <f>STDEV(F813:K813)</f>
        <v>8.019830508969612</v>
      </c>
      <c r="W811" s="146">
        <f>MEDIAN(F813:K813)</f>
        <v>11.101051070983527</v>
      </c>
      <c r="X811" s="123"/>
    </row>
    <row r="812" spans="1:24" s="116" customFormat="1" ht="18">
      <c r="A812" s="213"/>
      <c r="B812" s="123"/>
      <c r="C812" s="123"/>
      <c r="D812" s="123"/>
      <c r="E812" s="131" t="s">
        <v>16580</v>
      </c>
      <c r="F812" s="133">
        <v>18.707998275756836</v>
      </c>
      <c r="G812" s="133">
        <v>19.597148895263672</v>
      </c>
      <c r="H812" s="133">
        <v>11.038605690002441</v>
      </c>
      <c r="I812" s="133">
        <v>10.658398628234863</v>
      </c>
      <c r="J812" s="133">
        <v>0</v>
      </c>
      <c r="K812" s="133">
        <v>3.6804909706115723</v>
      </c>
      <c r="L812" s="127">
        <v>0</v>
      </c>
      <c r="M812" s="127">
        <v>0</v>
      </c>
      <c r="N812" s="127">
        <v>0</v>
      </c>
      <c r="O812" s="127">
        <v>0</v>
      </c>
      <c r="P812" s="127">
        <v>0</v>
      </c>
      <c r="Q812" s="128">
        <v>0</v>
      </c>
      <c r="R812" s="134"/>
      <c r="S812" s="120"/>
      <c r="T812" s="120"/>
      <c r="U812" s="146"/>
      <c r="V812" s="120"/>
      <c r="W812" s="146"/>
      <c r="X812" s="123"/>
    </row>
    <row r="813" spans="1:24" s="116" customFormat="1" ht="18">
      <c r="A813" s="213"/>
      <c r="B813" s="123"/>
      <c r="C813" s="123"/>
      <c r="D813" s="123"/>
      <c r="E813" s="135" t="s">
        <v>16581</v>
      </c>
      <c r="F813" s="125">
        <f>1000*F812/$E811</f>
        <v>19.14351320108144</v>
      </c>
      <c r="G813" s="125">
        <f t="shared" ref="G813:K813" si="522">1000*G812/$E811</f>
        <v>20.053362901267509</v>
      </c>
      <c r="H813" s="125">
        <f t="shared" si="522"/>
        <v>11.295580138145246</v>
      </c>
      <c r="I813" s="125">
        <f t="shared" si="522"/>
        <v>10.906522003821809</v>
      </c>
      <c r="J813" s="125">
        <f t="shared" si="522"/>
        <v>0</v>
      </c>
      <c r="K813" s="125">
        <f t="shared" si="522"/>
        <v>3.7661713692622896</v>
      </c>
      <c r="L813" s="127">
        <f>1000*L812/$E811</f>
        <v>0</v>
      </c>
      <c r="M813" s="127">
        <f t="shared" ref="M813:Q813" si="523">1000*M812/$E811</f>
        <v>0</v>
      </c>
      <c r="N813" s="127">
        <f t="shared" si="523"/>
        <v>0</v>
      </c>
      <c r="O813" s="127">
        <f t="shared" si="523"/>
        <v>0</v>
      </c>
      <c r="P813" s="127">
        <f t="shared" si="523"/>
        <v>0</v>
      </c>
      <c r="Q813" s="127">
        <f t="shared" si="523"/>
        <v>0</v>
      </c>
      <c r="R813" s="134"/>
      <c r="S813" s="120"/>
      <c r="T813" s="120"/>
      <c r="U813" s="146"/>
      <c r="V813" s="120"/>
      <c r="W813" s="146"/>
      <c r="X813" s="123"/>
    </row>
    <row r="814" spans="1:24" s="116" customFormat="1" ht="18">
      <c r="A814" s="213"/>
      <c r="B814" s="123" t="s">
        <v>16625</v>
      </c>
      <c r="C814" s="136">
        <v>55.95</v>
      </c>
      <c r="D814" s="123">
        <v>5</v>
      </c>
      <c r="E814" s="124">
        <f>(D814*C814)</f>
        <v>279.75</v>
      </c>
      <c r="F814" s="125"/>
      <c r="G814" s="125"/>
      <c r="H814" s="125"/>
      <c r="I814" s="125"/>
      <c r="J814" s="125"/>
      <c r="K814" s="125"/>
      <c r="L814" s="125"/>
      <c r="M814" s="125"/>
      <c r="N814" s="125"/>
      <c r="O814" s="125"/>
      <c r="P814" s="125"/>
      <c r="Q814" s="123"/>
      <c r="R814" s="120">
        <v>6</v>
      </c>
      <c r="S814" s="120">
        <v>3</v>
      </c>
      <c r="T814" s="126">
        <f>S814/R814</f>
        <v>0.5</v>
      </c>
      <c r="U814" s="146">
        <f>AVERAGE(F816:K816)</f>
        <v>5.7991732079463594</v>
      </c>
      <c r="V814" s="125">
        <f>STDEV(F816:K816)</f>
        <v>6.4896284194467935</v>
      </c>
      <c r="W814" s="146">
        <f>MEDIAN(F816:K816)</f>
        <v>5.1445799069920213</v>
      </c>
      <c r="X814" s="123"/>
    </row>
    <row r="815" spans="1:24" s="116" customFormat="1" ht="18">
      <c r="A815" s="213"/>
      <c r="B815" s="123"/>
      <c r="C815" s="123"/>
      <c r="D815" s="123"/>
      <c r="E815" s="131" t="s">
        <v>16580</v>
      </c>
      <c r="F815" s="133">
        <v>3.9212222099304199</v>
      </c>
      <c r="G815" s="132">
        <v>0</v>
      </c>
      <c r="H815" s="132">
        <v>0</v>
      </c>
      <c r="I815" s="132">
        <v>0</v>
      </c>
      <c r="J815" s="133">
        <v>2.9342975616455078</v>
      </c>
      <c r="K815" s="133">
        <v>2.8783924579620361</v>
      </c>
      <c r="L815" s="127">
        <v>0</v>
      </c>
      <c r="M815" s="127">
        <v>0</v>
      </c>
      <c r="N815" s="127">
        <v>0</v>
      </c>
      <c r="O815" s="127">
        <v>0</v>
      </c>
      <c r="P815" s="127">
        <v>0</v>
      </c>
      <c r="Q815" s="128">
        <v>0</v>
      </c>
      <c r="R815" s="134"/>
      <c r="S815" s="120"/>
      <c r="T815" s="120"/>
      <c r="U815" s="146"/>
      <c r="V815" s="120"/>
      <c r="W815" s="146"/>
      <c r="X815" s="123"/>
    </row>
    <row r="816" spans="1:24" s="116" customFormat="1" ht="18">
      <c r="A816" s="214"/>
      <c r="B816" s="123"/>
      <c r="C816" s="123"/>
      <c r="D816" s="123"/>
      <c r="E816" s="135" t="s">
        <v>16581</v>
      </c>
      <c r="F816" s="125">
        <f>1000*F815/$E814</f>
        <v>14.016880106989884</v>
      </c>
      <c r="G816" s="125">
        <f t="shared" ref="G816:K816" si="524">1000*G815/$E814</f>
        <v>0</v>
      </c>
      <c r="H816" s="125">
        <f t="shared" si="524"/>
        <v>0</v>
      </c>
      <c r="I816" s="125">
        <f t="shared" si="524"/>
        <v>0</v>
      </c>
      <c r="J816" s="125">
        <f t="shared" si="524"/>
        <v>10.488999326704228</v>
      </c>
      <c r="K816" s="125">
        <f t="shared" si="524"/>
        <v>10.289159813984043</v>
      </c>
      <c r="L816" s="127">
        <f>1000*L815/$E814</f>
        <v>0</v>
      </c>
      <c r="M816" s="127">
        <f t="shared" ref="M816:Q816" si="525">1000*M815/$E814</f>
        <v>0</v>
      </c>
      <c r="N816" s="127">
        <f t="shared" si="525"/>
        <v>0</v>
      </c>
      <c r="O816" s="127">
        <f t="shared" si="525"/>
        <v>0</v>
      </c>
      <c r="P816" s="127">
        <f t="shared" si="525"/>
        <v>0</v>
      </c>
      <c r="Q816" s="127">
        <f t="shared" si="525"/>
        <v>0</v>
      </c>
      <c r="R816" s="134"/>
      <c r="S816" s="120"/>
      <c r="T816" s="120"/>
      <c r="U816" s="146"/>
      <c r="V816" s="120"/>
      <c r="W816" s="146"/>
      <c r="X816" s="123"/>
    </row>
    <row r="817" spans="1:24" s="217" customFormat="1" ht="18">
      <c r="A817" s="215"/>
      <c r="B817" s="216"/>
      <c r="C817" s="216"/>
      <c r="D817" s="216"/>
      <c r="E817" s="216"/>
      <c r="F817" s="216"/>
      <c r="G817" s="216"/>
      <c r="H817" s="216"/>
      <c r="I817" s="216"/>
      <c r="J817" s="216"/>
      <c r="K817" s="216"/>
      <c r="L817" s="216"/>
      <c r="M817" s="216"/>
      <c r="N817" s="216"/>
      <c r="O817" s="216"/>
      <c r="P817" s="216"/>
      <c r="Q817" s="216"/>
      <c r="R817" s="216"/>
      <c r="S817" s="216"/>
      <c r="T817" s="216"/>
      <c r="U817" s="216"/>
      <c r="V817" s="216"/>
      <c r="W817" s="216"/>
      <c r="X817" s="216"/>
    </row>
  </sheetData>
  <mergeCells count="51">
    <mergeCell ref="A324:XFD324"/>
    <mergeCell ref="A303:A323"/>
    <mergeCell ref="L2:Q2"/>
    <mergeCell ref="F2:K2"/>
    <mergeCell ref="A5:A43"/>
    <mergeCell ref="A3:X4"/>
    <mergeCell ref="A44:XFD44"/>
    <mergeCell ref="A84:XFD84"/>
    <mergeCell ref="A124:XFD124"/>
    <mergeCell ref="A164:XFD164"/>
    <mergeCell ref="A204:XFD204"/>
    <mergeCell ref="A244:XFD244"/>
    <mergeCell ref="A284:XFD284"/>
    <mergeCell ref="A484:XFD484"/>
    <mergeCell ref="A524:XFD524"/>
    <mergeCell ref="A564:XFD564"/>
    <mergeCell ref="A525:A539"/>
    <mergeCell ref="A540:A563"/>
    <mergeCell ref="A485:A523"/>
    <mergeCell ref="A817:XFD817"/>
    <mergeCell ref="A45:A62"/>
    <mergeCell ref="A63:A83"/>
    <mergeCell ref="A85:A123"/>
    <mergeCell ref="A125:A163"/>
    <mergeCell ref="A165:A182"/>
    <mergeCell ref="A183:A203"/>
    <mergeCell ref="A205:A243"/>
    <mergeCell ref="A245:A283"/>
    <mergeCell ref="A285:A302"/>
    <mergeCell ref="A604:XFD604"/>
    <mergeCell ref="A644:XFD644"/>
    <mergeCell ref="A684:XFD684"/>
    <mergeCell ref="A724:XFD724"/>
    <mergeCell ref="A743:XFD743"/>
    <mergeCell ref="A325:A363"/>
    <mergeCell ref="A365:A403"/>
    <mergeCell ref="A405:A422"/>
    <mergeCell ref="A423:A443"/>
    <mergeCell ref="A445:A483"/>
    <mergeCell ref="A364:XFD364"/>
    <mergeCell ref="A404:XFD404"/>
    <mergeCell ref="A444:XFD444"/>
    <mergeCell ref="A781:A816"/>
    <mergeCell ref="A595:A603"/>
    <mergeCell ref="A565:A594"/>
    <mergeCell ref="A605:A643"/>
    <mergeCell ref="A645:A653"/>
    <mergeCell ref="A654:A683"/>
    <mergeCell ref="A685:A723"/>
    <mergeCell ref="A780:XFD780"/>
    <mergeCell ref="A744:A779"/>
  </mergeCells>
  <conditionalFormatting sqref="F6:K6">
    <cfRule type="cellIs" dxfId="41" priority="44" stopIfTrue="1" operator="equal">
      <formula>0</formula>
    </cfRule>
  </conditionalFormatting>
  <conditionalFormatting sqref="F12:K12">
    <cfRule type="cellIs" dxfId="40" priority="42" stopIfTrue="1" operator="equal">
      <formula>0</formula>
    </cfRule>
  </conditionalFormatting>
  <conditionalFormatting sqref="F15:K15">
    <cfRule type="cellIs" dxfId="39" priority="36" stopIfTrue="1" operator="equal">
      <formula>0</formula>
    </cfRule>
  </conditionalFormatting>
  <conditionalFormatting sqref="F18:K18">
    <cfRule type="cellIs" dxfId="38" priority="38" stopIfTrue="1" operator="equal">
      <formula>0</formula>
    </cfRule>
  </conditionalFormatting>
  <conditionalFormatting sqref="F21:K21">
    <cfRule type="cellIs" dxfId="37" priority="41" stopIfTrue="1" operator="equal">
      <formula>0</formula>
    </cfRule>
  </conditionalFormatting>
  <conditionalFormatting sqref="F24:K24">
    <cfRule type="cellIs" dxfId="36" priority="37" stopIfTrue="1" operator="equal">
      <formula>0</formula>
    </cfRule>
  </conditionalFormatting>
  <conditionalFormatting sqref="F27:K27">
    <cfRule type="cellIs" dxfId="35" priority="39" stopIfTrue="1" operator="equal">
      <formula>0</formula>
    </cfRule>
  </conditionalFormatting>
  <conditionalFormatting sqref="F30:K30">
    <cfRule type="cellIs" dxfId="34" priority="43" stopIfTrue="1" operator="equal">
      <formula>0</formula>
    </cfRule>
  </conditionalFormatting>
  <conditionalFormatting sqref="F33:K33">
    <cfRule type="cellIs" dxfId="33" priority="40" stopIfTrue="1" operator="equal">
      <formula>0</formula>
    </cfRule>
  </conditionalFormatting>
  <conditionalFormatting sqref="F36:K36">
    <cfRule type="cellIs" dxfId="32" priority="45" stopIfTrue="1" operator="equal">
      <formula>0</formula>
    </cfRule>
  </conditionalFormatting>
  <conditionalFormatting sqref="F39:K39">
    <cfRule type="cellIs" dxfId="31" priority="46" stopIfTrue="1" operator="equal">
      <formula>0</formula>
    </cfRule>
  </conditionalFormatting>
  <conditionalFormatting sqref="F46:K46">
    <cfRule type="cellIs" dxfId="30" priority="34" stopIfTrue="1" operator="equal">
      <formula>0</formula>
    </cfRule>
  </conditionalFormatting>
  <conditionalFormatting sqref="F49:K49">
    <cfRule type="cellIs" dxfId="29" priority="32" stopIfTrue="1" operator="equal">
      <formula>0</formula>
    </cfRule>
  </conditionalFormatting>
  <conditionalFormatting sqref="F52:K52">
    <cfRule type="cellIs" dxfId="28" priority="31" stopIfTrue="1" operator="equal">
      <formula>0</formula>
    </cfRule>
  </conditionalFormatting>
  <conditionalFormatting sqref="F55:K55">
    <cfRule type="cellIs" dxfId="27" priority="30" stopIfTrue="1" operator="equal">
      <formula>0</formula>
    </cfRule>
  </conditionalFormatting>
  <conditionalFormatting sqref="F58:K58">
    <cfRule type="cellIs" dxfId="26" priority="33" stopIfTrue="1" operator="equal">
      <formula>0</formula>
    </cfRule>
  </conditionalFormatting>
  <conditionalFormatting sqref="F61:K61">
    <cfRule type="cellIs" dxfId="25" priority="35" stopIfTrue="1" operator="equal">
      <formula>0</formula>
    </cfRule>
  </conditionalFormatting>
  <conditionalFormatting sqref="F745:K745">
    <cfRule type="cellIs" dxfId="24" priority="27" stopIfTrue="1" operator="equal">
      <formula>0</formula>
    </cfRule>
  </conditionalFormatting>
  <conditionalFormatting sqref="F754:K754">
    <cfRule type="cellIs" dxfId="23" priority="26" stopIfTrue="1" operator="equal">
      <formula>0</formula>
    </cfRule>
  </conditionalFormatting>
  <conditionalFormatting sqref="F757:K757">
    <cfRule type="cellIs" dxfId="22" priority="25" stopIfTrue="1" operator="equal">
      <formula>0</formula>
    </cfRule>
  </conditionalFormatting>
  <conditionalFormatting sqref="F760:K760">
    <cfRule type="cellIs" dxfId="21" priority="24" stopIfTrue="1" operator="equal">
      <formula>0</formula>
    </cfRule>
  </conditionalFormatting>
  <conditionalFormatting sqref="F763:K763">
    <cfRule type="cellIs" dxfId="20" priority="23" stopIfTrue="1" operator="equal">
      <formula>0</formula>
    </cfRule>
  </conditionalFormatting>
  <conditionalFormatting sqref="F766:K766">
    <cfRule type="cellIs" dxfId="19" priority="22" stopIfTrue="1" operator="equal">
      <formula>0</formula>
    </cfRule>
  </conditionalFormatting>
  <conditionalFormatting sqref="F769:K769">
    <cfRule type="cellIs" dxfId="18" priority="21" stopIfTrue="1" operator="equal">
      <formula>0</formula>
    </cfRule>
  </conditionalFormatting>
  <conditionalFormatting sqref="F772:K772">
    <cfRule type="cellIs" dxfId="17" priority="20" stopIfTrue="1" operator="equal">
      <formula>0</formula>
    </cfRule>
  </conditionalFormatting>
  <conditionalFormatting sqref="F775:K775">
    <cfRule type="cellIs" dxfId="16" priority="19" stopIfTrue="1" operator="equal">
      <formula>0</formula>
    </cfRule>
  </conditionalFormatting>
  <conditionalFormatting sqref="F778:K778">
    <cfRule type="cellIs" dxfId="15" priority="18" stopIfTrue="1" operator="equal">
      <formula>0</formula>
    </cfRule>
  </conditionalFormatting>
  <conditionalFormatting sqref="F782:K782">
    <cfRule type="cellIs" dxfId="14" priority="17" stopIfTrue="1" operator="equal">
      <formula>0</formula>
    </cfRule>
  </conditionalFormatting>
  <conditionalFormatting sqref="F788:K788">
    <cfRule type="cellIs" dxfId="13" priority="16" stopIfTrue="1" operator="equal">
      <formula>0</formula>
    </cfRule>
  </conditionalFormatting>
  <conditionalFormatting sqref="F791:K791">
    <cfRule type="cellIs" dxfId="12" priority="15" stopIfTrue="1" operator="equal">
      <formula>0</formula>
    </cfRule>
  </conditionalFormatting>
  <conditionalFormatting sqref="F794:K794">
    <cfRule type="cellIs" dxfId="11" priority="14" stopIfTrue="1" operator="equal">
      <formula>0</formula>
    </cfRule>
  </conditionalFormatting>
  <conditionalFormatting sqref="F797:K797">
    <cfRule type="cellIs" dxfId="10" priority="13" stopIfTrue="1" operator="equal">
      <formula>0</formula>
    </cfRule>
  </conditionalFormatting>
  <conditionalFormatting sqref="F800:K800">
    <cfRule type="cellIs" dxfId="9" priority="12" stopIfTrue="1" operator="equal">
      <formula>0</formula>
    </cfRule>
  </conditionalFormatting>
  <conditionalFormatting sqref="F803:K803">
    <cfRule type="cellIs" dxfId="8" priority="11" stopIfTrue="1" operator="equal">
      <formula>0</formula>
    </cfRule>
  </conditionalFormatting>
  <conditionalFormatting sqref="F806:K806">
    <cfRule type="cellIs" dxfId="7" priority="10" stopIfTrue="1" operator="equal">
      <formula>0</formula>
    </cfRule>
  </conditionalFormatting>
  <conditionalFormatting sqref="F809:K809">
    <cfRule type="cellIs" dxfId="6" priority="9" stopIfTrue="1" operator="equal">
      <formula>0</formula>
    </cfRule>
  </conditionalFormatting>
  <conditionalFormatting sqref="F812:K812">
    <cfRule type="cellIs" dxfId="5" priority="8" stopIfTrue="1" operator="equal">
      <formula>0</formula>
    </cfRule>
  </conditionalFormatting>
  <conditionalFormatting sqref="F815:K815">
    <cfRule type="cellIs" dxfId="4" priority="7" stopIfTrue="1" operator="equal">
      <formula>0</formula>
    </cfRule>
  </conditionalFormatting>
  <conditionalFormatting sqref="L726:Q726">
    <cfRule type="cellIs" dxfId="3" priority="28" stopIfTrue="1" operator="equal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A3EF-A157-8448-AA2A-4D1125781A5A}">
  <dimension ref="B1:C64"/>
  <sheetViews>
    <sheetView workbookViewId="0">
      <selection activeCell="F6" sqref="F6"/>
    </sheetView>
  </sheetViews>
  <sheetFormatPr baseColWidth="10" defaultRowHeight="16"/>
  <cols>
    <col min="2" max="2" width="20.83203125" style="10" customWidth="1"/>
    <col min="3" max="3" width="10.5" style="10" customWidth="1"/>
  </cols>
  <sheetData>
    <row r="1" spans="2:3">
      <c r="B1" s="230" t="s">
        <v>16650</v>
      </c>
      <c r="C1" s="230"/>
    </row>
    <row r="2" spans="2:3">
      <c r="B2" s="230"/>
      <c r="C2" s="230"/>
    </row>
    <row r="3" spans="2:3" ht="17" thickBot="1">
      <c r="B3" s="230"/>
      <c r="C3" s="230"/>
    </row>
    <row r="4" spans="2:3" ht="86" thickBot="1">
      <c r="B4" s="9" t="s">
        <v>16540</v>
      </c>
      <c r="C4" s="113" t="s">
        <v>16565</v>
      </c>
    </row>
    <row r="5" spans="2:3" ht="17">
      <c r="B5" s="21" t="s">
        <v>16500</v>
      </c>
      <c r="C5" s="24">
        <v>1</v>
      </c>
    </row>
    <row r="6" spans="2:3" ht="17">
      <c r="B6" s="21" t="s">
        <v>16501</v>
      </c>
      <c r="C6" s="24">
        <v>6</v>
      </c>
    </row>
    <row r="7" spans="2:3" ht="17">
      <c r="B7" s="21" t="s">
        <v>16499</v>
      </c>
      <c r="C7" s="24"/>
    </row>
    <row r="8" spans="2:3" ht="17">
      <c r="B8" s="21" t="s">
        <v>16502</v>
      </c>
      <c r="C8" s="24">
        <v>0</v>
      </c>
    </row>
    <row r="9" spans="2:3" ht="17">
      <c r="B9" s="21" t="s">
        <v>16503</v>
      </c>
      <c r="C9" s="24">
        <v>0</v>
      </c>
    </row>
    <row r="10" spans="2:3" ht="17">
      <c r="B10" s="21" t="s">
        <v>16504</v>
      </c>
      <c r="C10" s="24">
        <v>0</v>
      </c>
    </row>
    <row r="11" spans="2:3" ht="17">
      <c r="B11" s="21" t="s">
        <v>16505</v>
      </c>
      <c r="C11" s="24">
        <v>7</v>
      </c>
    </row>
    <row r="12" spans="2:3" ht="17">
      <c r="B12" s="21" t="s">
        <v>16506</v>
      </c>
      <c r="C12" s="24">
        <v>0</v>
      </c>
    </row>
    <row r="13" spans="2:3" ht="17">
      <c r="B13" s="21" t="s">
        <v>16507</v>
      </c>
      <c r="C13" s="24">
        <v>4</v>
      </c>
    </row>
    <row r="14" spans="2:3" ht="17">
      <c r="B14" s="21" t="s">
        <v>16508</v>
      </c>
      <c r="C14" s="24">
        <v>0</v>
      </c>
    </row>
    <row r="15" spans="2:3" ht="17">
      <c r="B15" s="21" t="s">
        <v>16509</v>
      </c>
      <c r="C15" s="24"/>
    </row>
    <row r="16" spans="2:3" ht="17">
      <c r="B16" s="21" t="s">
        <v>16510</v>
      </c>
      <c r="C16" s="24"/>
    </row>
    <row r="17" spans="2:3" ht="17">
      <c r="B17" s="21" t="s">
        <v>16511</v>
      </c>
      <c r="C17" s="24">
        <v>14</v>
      </c>
    </row>
    <row r="18" spans="2:3" ht="17">
      <c r="B18" s="21" t="s">
        <v>16512</v>
      </c>
      <c r="C18" s="24">
        <v>27</v>
      </c>
    </row>
    <row r="19" spans="2:3" ht="17">
      <c r="B19" s="21" t="s">
        <v>16513</v>
      </c>
      <c r="C19" s="24">
        <v>6</v>
      </c>
    </row>
    <row r="20" spans="2:3" ht="17">
      <c r="B20" s="21" t="s">
        <v>16514</v>
      </c>
      <c r="C20" s="24">
        <v>43</v>
      </c>
    </row>
    <row r="21" spans="2:3" ht="17">
      <c r="B21" s="21" t="s">
        <v>16515</v>
      </c>
      <c r="C21" s="24">
        <v>26</v>
      </c>
    </row>
    <row r="22" spans="2:3" ht="17">
      <c r="B22" s="21" t="s">
        <v>16516</v>
      </c>
      <c r="C22" s="24">
        <v>10</v>
      </c>
    </row>
    <row r="23" spans="2:3" ht="17">
      <c r="B23" s="21" t="s">
        <v>16517</v>
      </c>
      <c r="C23" s="24">
        <v>29</v>
      </c>
    </row>
    <row r="24" spans="2:3" ht="17">
      <c r="B24" s="21" t="s">
        <v>16518</v>
      </c>
      <c r="C24" s="24">
        <v>12</v>
      </c>
    </row>
    <row r="25" spans="2:3" ht="17">
      <c r="B25" s="21" t="s">
        <v>16519</v>
      </c>
      <c r="C25" s="24">
        <v>6</v>
      </c>
    </row>
    <row r="26" spans="2:3" ht="17">
      <c r="B26" s="21" t="s">
        <v>16520</v>
      </c>
      <c r="C26" s="24">
        <v>6</v>
      </c>
    </row>
    <row r="27" spans="2:3" ht="17">
      <c r="B27" s="21" t="s">
        <v>16521</v>
      </c>
      <c r="C27" s="24">
        <v>21</v>
      </c>
    </row>
    <row r="28" spans="2:3" ht="17">
      <c r="B28" s="21" t="s">
        <v>16522</v>
      </c>
      <c r="C28" s="24">
        <v>0</v>
      </c>
    </row>
    <row r="29" spans="2:3" ht="17">
      <c r="B29" s="21" t="s">
        <v>16523</v>
      </c>
      <c r="C29" s="24">
        <v>4</v>
      </c>
    </row>
    <row r="30" spans="2:3" ht="17">
      <c r="B30" s="21" t="s">
        <v>16524</v>
      </c>
      <c r="C30" s="24">
        <v>7</v>
      </c>
    </row>
    <row r="31" spans="2:3" ht="17">
      <c r="B31" s="21" t="s">
        <v>16525</v>
      </c>
      <c r="C31" s="24">
        <v>3</v>
      </c>
    </row>
    <row r="32" spans="2:3" ht="17">
      <c r="B32" s="21" t="s">
        <v>16526</v>
      </c>
      <c r="C32" s="24">
        <v>2</v>
      </c>
    </row>
    <row r="33" spans="2:3" ht="34">
      <c r="B33" s="21" t="s">
        <v>16527</v>
      </c>
      <c r="C33" s="24">
        <v>6</v>
      </c>
    </row>
    <row r="34" spans="2:3" ht="17">
      <c r="B34" s="21" t="s">
        <v>16528</v>
      </c>
      <c r="C34" s="24">
        <v>2</v>
      </c>
    </row>
    <row r="35" spans="2:3" ht="17">
      <c r="B35" s="21" t="s">
        <v>16529</v>
      </c>
      <c r="C35" s="24">
        <v>6</v>
      </c>
    </row>
    <row r="36" spans="2:3" ht="17">
      <c r="B36" s="21" t="s">
        <v>16530</v>
      </c>
      <c r="C36" s="24">
        <v>0</v>
      </c>
    </row>
    <row r="37" spans="2:3" ht="17">
      <c r="B37" s="21" t="s">
        <v>16531</v>
      </c>
      <c r="C37" s="24">
        <v>4</v>
      </c>
    </row>
    <row r="38" spans="2:3" ht="17">
      <c r="B38" s="21" t="s">
        <v>16532</v>
      </c>
      <c r="C38" s="24">
        <v>1</v>
      </c>
    </row>
    <row r="39" spans="2:3" ht="17">
      <c r="B39" s="21" t="s">
        <v>16533</v>
      </c>
      <c r="C39" s="24">
        <v>5</v>
      </c>
    </row>
    <row r="40" spans="2:3" ht="17">
      <c r="B40" s="21" t="s">
        <v>16534</v>
      </c>
      <c r="C40" s="24">
        <v>6</v>
      </c>
    </row>
    <row r="41" spans="2:3" ht="17">
      <c r="B41" s="21" t="s">
        <v>16535</v>
      </c>
      <c r="C41" s="24">
        <v>1</v>
      </c>
    </row>
    <row r="42" spans="2:3" ht="17">
      <c r="B42" s="21" t="s">
        <v>16536</v>
      </c>
      <c r="C42" s="24">
        <v>3</v>
      </c>
    </row>
    <row r="43" spans="2:3" ht="17">
      <c r="B43" s="21" t="s">
        <v>16537</v>
      </c>
      <c r="C43" s="24">
        <v>2</v>
      </c>
    </row>
    <row r="44" spans="2:3" ht="17">
      <c r="B44" s="21" t="s">
        <v>16538</v>
      </c>
      <c r="C44" s="24">
        <v>0</v>
      </c>
    </row>
    <row r="45" spans="2:3" ht="17">
      <c r="B45" s="21" t="s">
        <v>16539</v>
      </c>
      <c r="C45" s="24">
        <v>17</v>
      </c>
    </row>
    <row r="46" spans="2:3">
      <c r="B46" s="24"/>
      <c r="C46" s="24"/>
    </row>
    <row r="47" spans="2:3">
      <c r="B47" s="24"/>
      <c r="C47" s="24"/>
    </row>
    <row r="48" spans="2:3">
      <c r="B48" s="24"/>
      <c r="C48" s="24"/>
    </row>
    <row r="49" spans="2:3">
      <c r="B49" s="24"/>
      <c r="C49" s="24"/>
    </row>
    <row r="50" spans="2:3">
      <c r="B50" s="24"/>
      <c r="C50" s="24"/>
    </row>
    <row r="51" spans="2:3">
      <c r="B51" s="24"/>
      <c r="C51" s="24"/>
    </row>
    <row r="52" spans="2:3">
      <c r="B52" s="24"/>
      <c r="C52" s="24"/>
    </row>
    <row r="53" spans="2:3">
      <c r="B53" s="24"/>
      <c r="C53" s="24"/>
    </row>
    <row r="54" spans="2:3">
      <c r="B54" s="24"/>
      <c r="C54" s="24"/>
    </row>
    <row r="55" spans="2:3">
      <c r="B55" s="24"/>
      <c r="C55" s="24"/>
    </row>
    <row r="56" spans="2:3">
      <c r="B56" s="24"/>
      <c r="C56" s="24"/>
    </row>
    <row r="57" spans="2:3">
      <c r="B57" s="24"/>
      <c r="C57" s="24"/>
    </row>
    <row r="58" spans="2:3">
      <c r="B58" s="24"/>
      <c r="C58" s="24"/>
    </row>
    <row r="59" spans="2:3">
      <c r="B59" s="24"/>
      <c r="C59" s="24"/>
    </row>
    <row r="60" spans="2:3">
      <c r="B60" s="24"/>
      <c r="C60" s="24"/>
    </row>
    <row r="61" spans="2:3">
      <c r="B61" s="24"/>
      <c r="C61" s="24"/>
    </row>
    <row r="62" spans="2:3">
      <c r="B62" s="24"/>
      <c r="C62" s="24"/>
    </row>
    <row r="63" spans="2:3">
      <c r="B63" s="24"/>
      <c r="C63" s="24"/>
    </row>
    <row r="64" spans="2:3">
      <c r="B64" s="24"/>
      <c r="C64" s="24"/>
    </row>
  </sheetData>
  <mergeCells count="1">
    <mergeCell ref="B1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845E-4147-1F48-9FD4-EEA73E53C4EC}">
  <dimension ref="A1:AE191"/>
  <sheetViews>
    <sheetView topLeftCell="O1" workbookViewId="0">
      <selection activeCell="U6" sqref="U6"/>
    </sheetView>
  </sheetViews>
  <sheetFormatPr baseColWidth="10" defaultRowHeight="16"/>
  <cols>
    <col min="1" max="1" width="10.83203125" style="22"/>
    <col min="2" max="2" width="17.1640625" style="22" customWidth="1"/>
    <col min="3" max="3" width="16.83203125" style="22" customWidth="1"/>
    <col min="4" max="4" width="14" style="22" customWidth="1"/>
    <col min="5" max="5" width="15.6640625" style="22" customWidth="1"/>
    <col min="6" max="6" width="14.83203125" style="22" customWidth="1"/>
    <col min="7" max="7" width="15.6640625" style="22" customWidth="1"/>
    <col min="8" max="8" width="17" style="22" customWidth="1"/>
    <col min="9" max="9" width="13.1640625" style="22" customWidth="1"/>
    <col min="10" max="10" width="14.83203125" style="22" customWidth="1"/>
    <col min="11" max="11" width="15.33203125" style="22" customWidth="1"/>
    <col min="12" max="12" width="14.1640625" style="22" customWidth="1"/>
    <col min="13" max="13" width="15" style="22" customWidth="1"/>
    <col min="14" max="17" width="10.83203125" style="22"/>
    <col min="18" max="18" width="14" style="22" customWidth="1"/>
    <col min="19" max="19" width="15.6640625" style="22" customWidth="1"/>
    <col min="20" max="20" width="14" style="22" customWidth="1"/>
    <col min="21" max="21" width="14.33203125" style="22" customWidth="1"/>
    <col min="22" max="22" width="15" style="22" customWidth="1"/>
    <col min="23" max="23" width="17.5" style="22" customWidth="1"/>
    <col min="24" max="24" width="17.33203125" style="22" customWidth="1"/>
    <col min="25" max="25" width="15.83203125" style="22" customWidth="1"/>
    <col min="26" max="26" width="14" style="22" customWidth="1"/>
    <col min="27" max="27" width="15.83203125" style="22" customWidth="1"/>
    <col min="28" max="28" width="17.33203125" style="22" customWidth="1"/>
    <col min="29" max="29" width="15.83203125" style="22" customWidth="1"/>
    <col min="30" max="16384" width="10.83203125" style="22"/>
  </cols>
  <sheetData>
    <row r="1" spans="1:31">
      <c r="A1" s="231" t="s">
        <v>16496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 t="s">
        <v>16498</v>
      </c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</row>
    <row r="2" spans="1:31" ht="16" customHeight="1">
      <c r="A2" s="231"/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</row>
    <row r="3" spans="1:31" ht="51">
      <c r="A3" s="31" t="s">
        <v>16495</v>
      </c>
      <c r="B3" s="31" t="s">
        <v>16471</v>
      </c>
      <c r="C3" s="31" t="s">
        <v>16470</v>
      </c>
      <c r="D3" s="31" t="s">
        <v>16476</v>
      </c>
      <c r="E3" s="31" t="s">
        <v>16478</v>
      </c>
      <c r="F3" s="31" t="s">
        <v>16479</v>
      </c>
      <c r="G3" s="31" t="s">
        <v>16480</v>
      </c>
      <c r="H3" s="31" t="s">
        <v>16474</v>
      </c>
      <c r="I3" s="31" t="s">
        <v>16472</v>
      </c>
      <c r="J3" s="31" t="s">
        <v>16477</v>
      </c>
      <c r="K3" s="31" t="s">
        <v>16475</v>
      </c>
      <c r="L3" s="31" t="s">
        <v>16469</v>
      </c>
      <c r="M3" s="31" t="s">
        <v>16473</v>
      </c>
      <c r="N3" s="31" t="s">
        <v>16497</v>
      </c>
      <c r="Q3" s="31" t="s">
        <v>16495</v>
      </c>
      <c r="R3" s="31" t="s">
        <v>16471</v>
      </c>
      <c r="S3" s="31" t="s">
        <v>16470</v>
      </c>
      <c r="T3" s="31" t="s">
        <v>16476</v>
      </c>
      <c r="U3" s="31" t="s">
        <v>16478</v>
      </c>
      <c r="V3" s="31" t="s">
        <v>16479</v>
      </c>
      <c r="W3" s="31" t="s">
        <v>16480</v>
      </c>
      <c r="X3" s="31" t="s">
        <v>16474</v>
      </c>
      <c r="Y3" s="31" t="s">
        <v>16472</v>
      </c>
      <c r="Z3" s="31" t="s">
        <v>16477</v>
      </c>
      <c r="AA3" s="31" t="s">
        <v>16475</v>
      </c>
      <c r="AB3" s="31" t="s">
        <v>16469</v>
      </c>
      <c r="AC3" s="31" t="s">
        <v>16473</v>
      </c>
      <c r="AD3" s="31" t="s">
        <v>16497</v>
      </c>
    </row>
    <row r="4" spans="1:31">
      <c r="A4" s="34">
        <v>47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>
        <v>1.0900000000000001</v>
      </c>
      <c r="Q4" s="27">
        <v>47</v>
      </c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1">
      <c r="A5" s="34">
        <v>48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>
        <v>1.1399999999999999</v>
      </c>
      <c r="Q5" s="27">
        <v>48</v>
      </c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</row>
    <row r="6" spans="1:31">
      <c r="A6" s="34">
        <v>49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>
        <v>1.19</v>
      </c>
      <c r="Q6" s="27">
        <v>49</v>
      </c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1">
      <c r="A7" s="34">
        <v>50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>
        <v>1.24</v>
      </c>
      <c r="Q7" s="27">
        <v>50</v>
      </c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>
        <v>0.17</v>
      </c>
    </row>
    <row r="8" spans="1:31">
      <c r="A8" s="34">
        <v>51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>
        <v>1.29</v>
      </c>
      <c r="Q8" s="27">
        <v>51</v>
      </c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>
        <v>0.22</v>
      </c>
    </row>
    <row r="9" spans="1:31">
      <c r="A9" s="34">
        <v>52</v>
      </c>
      <c r="B9" s="25"/>
      <c r="C9" s="25"/>
      <c r="D9" s="25"/>
      <c r="E9" s="25"/>
      <c r="F9" s="25">
        <v>1.27</v>
      </c>
      <c r="G9" s="25"/>
      <c r="H9" s="25"/>
      <c r="I9" s="25"/>
      <c r="J9" s="25"/>
      <c r="K9" s="25"/>
      <c r="L9" s="25"/>
      <c r="M9" s="25">
        <v>1.3</v>
      </c>
      <c r="N9" s="25">
        <v>1.34</v>
      </c>
      <c r="Q9" s="27">
        <v>52</v>
      </c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>
        <v>0.26</v>
      </c>
    </row>
    <row r="10" spans="1:31">
      <c r="A10" s="34">
        <v>53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>
        <v>1.39</v>
      </c>
      <c r="Q10" s="27">
        <v>53</v>
      </c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>
        <v>0.31</v>
      </c>
    </row>
    <row r="11" spans="1:31">
      <c r="A11" s="34">
        <v>54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>
        <v>1.44</v>
      </c>
      <c r="Q11" s="27">
        <v>54</v>
      </c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>
        <v>0.36</v>
      </c>
    </row>
    <row r="12" spans="1:31">
      <c r="A12" s="34">
        <v>55</v>
      </c>
      <c r="B12" s="25"/>
      <c r="C12" s="25"/>
      <c r="D12" s="25"/>
      <c r="E12" s="25">
        <v>1.77</v>
      </c>
      <c r="F12" s="25"/>
      <c r="G12" s="25">
        <v>1.46</v>
      </c>
      <c r="H12" s="25"/>
      <c r="I12" s="25"/>
      <c r="J12" s="25"/>
      <c r="K12" s="25"/>
      <c r="L12" s="25"/>
      <c r="M12" s="25"/>
      <c r="N12" s="25">
        <v>1.5</v>
      </c>
      <c r="Q12" s="27">
        <v>55</v>
      </c>
      <c r="R12" s="26"/>
      <c r="S12" s="26"/>
      <c r="T12" s="26"/>
      <c r="U12" s="26">
        <v>0.6</v>
      </c>
      <c r="V12" s="26"/>
      <c r="W12" s="26">
        <v>0.46</v>
      </c>
      <c r="X12" s="26"/>
      <c r="Y12" s="26"/>
      <c r="Z12" s="26"/>
      <c r="AA12" s="26"/>
      <c r="AB12" s="26"/>
      <c r="AC12" s="26"/>
      <c r="AD12" s="26">
        <v>0.4</v>
      </c>
    </row>
    <row r="13" spans="1:31">
      <c r="A13" s="34">
        <v>56</v>
      </c>
      <c r="B13" s="25">
        <v>1.55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>
        <v>1.55</v>
      </c>
      <c r="Q13" s="27">
        <v>56</v>
      </c>
      <c r="R13" s="26">
        <v>0.49</v>
      </c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>
        <v>0.45</v>
      </c>
    </row>
    <row r="14" spans="1:31">
      <c r="A14" s="34">
        <v>57</v>
      </c>
      <c r="B14" s="25"/>
      <c r="C14" s="25"/>
      <c r="D14" s="25">
        <v>1.45</v>
      </c>
      <c r="E14" s="25"/>
      <c r="F14" s="25"/>
      <c r="G14" s="25"/>
      <c r="H14" s="25"/>
      <c r="I14" s="25"/>
      <c r="J14" s="25">
        <v>1.74</v>
      </c>
      <c r="K14" s="25"/>
      <c r="L14" s="25"/>
      <c r="M14" s="25"/>
      <c r="N14" s="25">
        <v>1.6</v>
      </c>
      <c r="Q14" s="27">
        <v>57</v>
      </c>
      <c r="R14" s="26"/>
      <c r="S14" s="26"/>
      <c r="T14" s="26">
        <v>0.6</v>
      </c>
      <c r="U14" s="26"/>
      <c r="V14" s="26"/>
      <c r="W14" s="26"/>
      <c r="X14" s="26"/>
      <c r="Y14" s="26"/>
      <c r="Z14" s="26">
        <v>0.56999999999999995</v>
      </c>
      <c r="AA14" s="26"/>
      <c r="AB14" s="26"/>
      <c r="AC14" s="26"/>
      <c r="AD14" s="26">
        <v>0.49</v>
      </c>
    </row>
    <row r="15" spans="1:31">
      <c r="A15" s="34">
        <v>58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>
        <v>1.65</v>
      </c>
      <c r="Q15" s="27">
        <v>58</v>
      </c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>
        <v>0.54</v>
      </c>
    </row>
    <row r="16" spans="1:31">
      <c r="A16" s="34">
        <v>59</v>
      </c>
      <c r="B16" s="25"/>
      <c r="C16" s="25"/>
      <c r="D16" s="25"/>
      <c r="E16" s="25"/>
      <c r="F16" s="25">
        <v>1.62</v>
      </c>
      <c r="G16" s="25"/>
      <c r="H16" s="25"/>
      <c r="I16" s="25"/>
      <c r="J16" s="25"/>
      <c r="K16" s="25"/>
      <c r="L16" s="25"/>
      <c r="M16" s="25"/>
      <c r="N16" s="25">
        <v>1.7</v>
      </c>
      <c r="Q16" s="27">
        <v>59</v>
      </c>
      <c r="R16" s="26"/>
      <c r="S16" s="26"/>
      <c r="T16" s="26"/>
      <c r="U16" s="26"/>
      <c r="V16" s="26">
        <v>0.48</v>
      </c>
      <c r="W16" s="26"/>
      <c r="X16" s="26"/>
      <c r="Y16" s="26"/>
      <c r="Z16" s="26"/>
      <c r="AA16" s="26"/>
      <c r="AB16" s="26"/>
      <c r="AC16" s="26"/>
      <c r="AD16" s="26">
        <v>0.59</v>
      </c>
    </row>
    <row r="17" spans="1:30">
      <c r="A17" s="34">
        <v>60</v>
      </c>
      <c r="B17" s="25"/>
      <c r="C17" s="25">
        <v>1.62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>
        <v>1.75</v>
      </c>
      <c r="Q17" s="27">
        <v>60</v>
      </c>
      <c r="R17" s="26"/>
      <c r="S17" s="26">
        <v>0.79</v>
      </c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>
        <v>0.63</v>
      </c>
    </row>
    <row r="18" spans="1:30">
      <c r="A18" s="34">
        <v>61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>
        <v>1.8</v>
      </c>
      <c r="Q18" s="27">
        <v>61</v>
      </c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>
        <v>0.68</v>
      </c>
    </row>
    <row r="19" spans="1:30">
      <c r="A19" s="34">
        <v>62</v>
      </c>
      <c r="B19" s="25"/>
      <c r="C19" s="25"/>
      <c r="D19" s="25"/>
      <c r="E19" s="25">
        <v>2.17</v>
      </c>
      <c r="F19" s="25"/>
      <c r="G19" s="25">
        <v>1.78</v>
      </c>
      <c r="H19" s="25"/>
      <c r="I19" s="25"/>
      <c r="J19" s="25"/>
      <c r="K19" s="25"/>
      <c r="L19" s="25"/>
      <c r="M19" s="25"/>
      <c r="N19" s="25">
        <v>1.85</v>
      </c>
      <c r="Q19" s="27">
        <v>62</v>
      </c>
      <c r="R19" s="26"/>
      <c r="S19" s="26"/>
      <c r="T19" s="26"/>
      <c r="U19" s="26"/>
      <c r="V19" s="26"/>
      <c r="W19" s="26">
        <v>0.76</v>
      </c>
      <c r="X19" s="26"/>
      <c r="Y19" s="26"/>
      <c r="Z19" s="26"/>
      <c r="AA19" s="26"/>
      <c r="AB19" s="26"/>
      <c r="AC19" s="26"/>
      <c r="AD19" s="26">
        <v>0.72</v>
      </c>
    </row>
    <row r="20" spans="1:30">
      <c r="A20" s="34">
        <v>63</v>
      </c>
      <c r="B20" s="25">
        <v>1.9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>
        <v>1.9</v>
      </c>
      <c r="Q20" s="27">
        <v>63</v>
      </c>
      <c r="R20" s="26">
        <v>0.73</v>
      </c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>
        <v>0.77</v>
      </c>
    </row>
    <row r="21" spans="1:30">
      <c r="A21" s="34">
        <v>64</v>
      </c>
      <c r="B21" s="25"/>
      <c r="C21" s="25"/>
      <c r="D21" s="25">
        <v>1.9</v>
      </c>
      <c r="E21" s="25"/>
      <c r="F21" s="25"/>
      <c r="G21" s="25"/>
      <c r="H21" s="25"/>
      <c r="I21" s="25"/>
      <c r="J21" s="25">
        <v>1.97</v>
      </c>
      <c r="K21" s="25"/>
      <c r="L21" s="25"/>
      <c r="M21" s="25"/>
      <c r="N21" s="25">
        <v>1.95</v>
      </c>
      <c r="Q21" s="27">
        <v>64</v>
      </c>
      <c r="R21" s="26"/>
      <c r="S21" s="26"/>
      <c r="T21" s="26">
        <v>0.67</v>
      </c>
      <c r="U21" s="26"/>
      <c r="V21" s="26"/>
      <c r="W21" s="26"/>
      <c r="X21" s="26"/>
      <c r="Y21" s="26"/>
      <c r="Z21" s="26">
        <v>0.83</v>
      </c>
      <c r="AA21" s="26"/>
      <c r="AB21" s="26"/>
      <c r="AC21" s="26"/>
      <c r="AD21" s="26">
        <v>0.82</v>
      </c>
    </row>
    <row r="22" spans="1:30">
      <c r="A22" s="34">
        <v>65</v>
      </c>
      <c r="B22" s="25"/>
      <c r="C22" s="25"/>
      <c r="D22" s="25"/>
      <c r="E22" s="25"/>
      <c r="F22" s="25"/>
      <c r="G22" s="25"/>
      <c r="H22" s="25"/>
      <c r="I22" s="25">
        <v>1.92</v>
      </c>
      <c r="J22" s="25"/>
      <c r="K22" s="25"/>
      <c r="L22" s="25"/>
      <c r="M22" s="25"/>
      <c r="N22" s="25">
        <v>2</v>
      </c>
      <c r="Q22" s="27">
        <v>65</v>
      </c>
      <c r="R22" s="26"/>
      <c r="S22" s="26"/>
      <c r="T22" s="26"/>
      <c r="U22" s="26"/>
      <c r="V22" s="26"/>
      <c r="W22" s="26"/>
      <c r="X22" s="26"/>
      <c r="Y22" s="26">
        <v>0.92</v>
      </c>
      <c r="Z22" s="26"/>
      <c r="AA22" s="26"/>
      <c r="AB22" s="26"/>
      <c r="AC22" s="26"/>
      <c r="AD22" s="26">
        <v>0.86</v>
      </c>
    </row>
    <row r="23" spans="1:30">
      <c r="A23" s="34">
        <v>66</v>
      </c>
      <c r="B23" s="25"/>
      <c r="C23" s="25"/>
      <c r="D23" s="25"/>
      <c r="E23" s="25"/>
      <c r="F23" s="25">
        <v>2.11</v>
      </c>
      <c r="G23" s="25"/>
      <c r="H23" s="25"/>
      <c r="I23" s="25"/>
      <c r="J23" s="25"/>
      <c r="K23" s="25"/>
      <c r="L23" s="25"/>
      <c r="M23" s="25"/>
      <c r="N23" s="25">
        <v>2.0499999999999998</v>
      </c>
      <c r="Q23" s="27">
        <v>66</v>
      </c>
      <c r="R23" s="26"/>
      <c r="S23" s="26"/>
      <c r="T23" s="26"/>
      <c r="U23" s="26"/>
      <c r="V23" s="26">
        <v>0.77</v>
      </c>
      <c r="W23" s="26"/>
      <c r="X23" s="26"/>
      <c r="Y23" s="26"/>
      <c r="Z23" s="26"/>
      <c r="AA23" s="26"/>
      <c r="AB23" s="26"/>
      <c r="AC23" s="26"/>
      <c r="AD23" s="26">
        <v>0.91</v>
      </c>
    </row>
    <row r="24" spans="1:30">
      <c r="A24" s="34">
        <v>67</v>
      </c>
      <c r="B24" s="25"/>
      <c r="C24" s="25">
        <v>1.91</v>
      </c>
      <c r="D24" s="25"/>
      <c r="E24" s="25"/>
      <c r="F24" s="25"/>
      <c r="G24" s="25"/>
      <c r="H24" s="25"/>
      <c r="I24" s="25"/>
      <c r="J24" s="25"/>
      <c r="K24" s="25">
        <v>2.13</v>
      </c>
      <c r="L24" s="25"/>
      <c r="M24" s="25">
        <v>1.9</v>
      </c>
      <c r="N24" s="25">
        <v>2.1</v>
      </c>
      <c r="Q24" s="27">
        <v>67</v>
      </c>
      <c r="R24" s="26"/>
      <c r="S24" s="26">
        <v>0.84</v>
      </c>
      <c r="T24" s="26"/>
      <c r="U24" s="26"/>
      <c r="V24" s="26"/>
      <c r="W24" s="26"/>
      <c r="X24" s="26"/>
      <c r="Y24" s="26"/>
      <c r="Z24" s="26"/>
      <c r="AA24" s="26">
        <v>0.88</v>
      </c>
      <c r="AB24" s="26"/>
      <c r="AC24" s="26">
        <v>0.75</v>
      </c>
      <c r="AD24" s="26">
        <v>0.95</v>
      </c>
    </row>
    <row r="25" spans="1:30">
      <c r="A25" s="34">
        <v>68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>
        <v>2.15</v>
      </c>
      <c r="Q25" s="27">
        <v>68</v>
      </c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>
        <v>1</v>
      </c>
    </row>
    <row r="26" spans="1:30">
      <c r="A26" s="34">
        <v>69</v>
      </c>
      <c r="B26" s="25"/>
      <c r="C26" s="25"/>
      <c r="D26" s="25"/>
      <c r="E26" s="25">
        <v>2.52</v>
      </c>
      <c r="F26" s="25"/>
      <c r="G26" s="25">
        <v>2.21</v>
      </c>
      <c r="H26" s="25">
        <v>2.25</v>
      </c>
      <c r="I26" s="25"/>
      <c r="J26" s="25"/>
      <c r="K26" s="25"/>
      <c r="L26" s="25"/>
      <c r="M26" s="25"/>
      <c r="N26" s="25">
        <v>2.2000000000000002</v>
      </c>
      <c r="Q26" s="27">
        <v>69</v>
      </c>
      <c r="R26" s="26"/>
      <c r="S26" s="26"/>
      <c r="T26" s="26"/>
      <c r="U26" s="26">
        <v>1.1499999999999999</v>
      </c>
      <c r="V26" s="26"/>
      <c r="W26" s="26">
        <v>1.03</v>
      </c>
      <c r="X26" s="26">
        <v>0.94</v>
      </c>
      <c r="Y26" s="26"/>
      <c r="Z26" s="26"/>
      <c r="AA26" s="26"/>
      <c r="AB26" s="26"/>
      <c r="AC26" s="26"/>
      <c r="AD26" s="26">
        <v>1.05</v>
      </c>
    </row>
    <row r="27" spans="1:30">
      <c r="A27" s="34">
        <v>70</v>
      </c>
      <c r="B27" s="25">
        <v>2.2599999999999998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>
        <v>2.2400000000000002</v>
      </c>
      <c r="Q27" s="27">
        <v>70</v>
      </c>
      <c r="R27" s="26">
        <v>1.01</v>
      </c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>
        <v>1.0900000000000001</v>
      </c>
    </row>
    <row r="28" spans="1:30">
      <c r="A28" s="34">
        <v>71</v>
      </c>
      <c r="B28" s="25"/>
      <c r="C28" s="25"/>
      <c r="D28" s="25">
        <v>2.21</v>
      </c>
      <c r="E28" s="25"/>
      <c r="F28" s="25"/>
      <c r="G28" s="25"/>
      <c r="H28" s="25"/>
      <c r="I28" s="25"/>
      <c r="J28" s="25">
        <v>2.34</v>
      </c>
      <c r="K28" s="25"/>
      <c r="L28" s="25"/>
      <c r="M28" s="25"/>
      <c r="N28" s="25">
        <v>2.29</v>
      </c>
      <c r="Q28" s="27">
        <v>71</v>
      </c>
      <c r="R28" s="26"/>
      <c r="S28" s="26"/>
      <c r="T28" s="26">
        <v>0.89</v>
      </c>
      <c r="U28" s="26"/>
      <c r="V28" s="26"/>
      <c r="W28" s="26"/>
      <c r="X28" s="26"/>
      <c r="Y28" s="26"/>
      <c r="Z28" s="26">
        <v>1.22</v>
      </c>
      <c r="AA28" s="26"/>
      <c r="AB28" s="26"/>
      <c r="AC28" s="26"/>
      <c r="AD28" s="26">
        <v>1.1399999999999999</v>
      </c>
    </row>
    <row r="29" spans="1:30">
      <c r="A29" s="34">
        <v>72</v>
      </c>
      <c r="B29" s="25"/>
      <c r="C29" s="25"/>
      <c r="D29" s="25"/>
      <c r="E29" s="25"/>
      <c r="F29" s="25"/>
      <c r="G29" s="25"/>
      <c r="H29" s="25"/>
      <c r="I29" s="25">
        <v>2.2999999999999998</v>
      </c>
      <c r="J29" s="25"/>
      <c r="K29" s="25"/>
      <c r="L29" s="25"/>
      <c r="M29" s="25"/>
      <c r="N29" s="25">
        <v>2.34</v>
      </c>
      <c r="Q29" s="27">
        <v>72</v>
      </c>
      <c r="R29" s="26"/>
      <c r="S29" s="26"/>
      <c r="T29" s="26"/>
      <c r="U29" s="26"/>
      <c r="V29" s="26"/>
      <c r="W29" s="26"/>
      <c r="X29" s="26"/>
      <c r="Y29" s="26">
        <v>1.17</v>
      </c>
      <c r="Z29" s="26"/>
      <c r="AA29" s="26"/>
      <c r="AB29" s="26"/>
      <c r="AC29" s="26"/>
      <c r="AD29" s="26">
        <v>1.18</v>
      </c>
    </row>
    <row r="30" spans="1:30">
      <c r="A30" s="34">
        <v>73</v>
      </c>
      <c r="B30" s="25"/>
      <c r="C30" s="25"/>
      <c r="D30" s="25"/>
      <c r="E30" s="25"/>
      <c r="F30" s="25">
        <v>2.31</v>
      </c>
      <c r="G30" s="25"/>
      <c r="H30" s="25"/>
      <c r="I30" s="25"/>
      <c r="J30" s="25"/>
      <c r="K30" s="25"/>
      <c r="L30" s="25"/>
      <c r="M30" s="25"/>
      <c r="N30" s="25">
        <v>2.39</v>
      </c>
      <c r="Q30" s="27">
        <v>73</v>
      </c>
      <c r="R30" s="26"/>
      <c r="S30" s="26"/>
      <c r="T30" s="26"/>
      <c r="U30" s="26"/>
      <c r="V30" s="26">
        <v>1.04</v>
      </c>
      <c r="W30" s="26"/>
      <c r="X30" s="26"/>
      <c r="Y30" s="26"/>
      <c r="Z30" s="26"/>
      <c r="AA30" s="26"/>
      <c r="AB30" s="26"/>
      <c r="AC30" s="26"/>
      <c r="AD30" s="26">
        <v>1.23</v>
      </c>
    </row>
    <row r="31" spans="1:30">
      <c r="A31" s="34">
        <v>74</v>
      </c>
      <c r="B31" s="25"/>
      <c r="C31" s="25">
        <v>2.21</v>
      </c>
      <c r="D31" s="25"/>
      <c r="E31" s="25"/>
      <c r="F31" s="25"/>
      <c r="G31" s="25"/>
      <c r="H31" s="25"/>
      <c r="I31" s="25"/>
      <c r="J31" s="25"/>
      <c r="K31" s="25"/>
      <c r="L31" s="25"/>
      <c r="M31" s="25">
        <v>2.29</v>
      </c>
      <c r="N31" s="25">
        <v>2.4300000000000002</v>
      </c>
      <c r="Q31" s="27">
        <v>74</v>
      </c>
      <c r="R31" s="26"/>
      <c r="S31" s="26">
        <v>1.1599999999999999</v>
      </c>
      <c r="T31" s="26"/>
      <c r="U31" s="26"/>
      <c r="V31" s="26"/>
      <c r="W31" s="26"/>
      <c r="X31" s="26"/>
      <c r="Y31" s="26"/>
      <c r="Z31" s="26"/>
      <c r="AA31" s="26"/>
      <c r="AB31" s="26"/>
      <c r="AC31" s="26">
        <v>1.01</v>
      </c>
      <c r="AD31" s="26">
        <v>1.28</v>
      </c>
    </row>
    <row r="32" spans="1:30">
      <c r="A32" s="34">
        <v>75</v>
      </c>
      <c r="B32" s="25"/>
      <c r="C32" s="25"/>
      <c r="D32" s="25"/>
      <c r="E32" s="25"/>
      <c r="F32" s="25"/>
      <c r="G32" s="25"/>
      <c r="H32" s="25"/>
      <c r="I32" s="25"/>
      <c r="J32" s="25"/>
      <c r="K32" s="25">
        <v>2.5099999999999998</v>
      </c>
      <c r="L32" s="25">
        <v>2.5</v>
      </c>
      <c r="M32" s="25"/>
      <c r="N32" s="25">
        <v>2.48</v>
      </c>
      <c r="Q32" s="27">
        <v>75</v>
      </c>
      <c r="R32" s="26"/>
      <c r="S32" s="26"/>
      <c r="T32" s="26"/>
      <c r="U32" s="26"/>
      <c r="V32" s="26"/>
      <c r="W32" s="26"/>
      <c r="X32" s="26"/>
      <c r="Y32" s="26"/>
      <c r="Z32" s="26"/>
      <c r="AA32" s="26">
        <v>1.2</v>
      </c>
      <c r="AB32" s="26">
        <v>1.2</v>
      </c>
      <c r="AC32" s="26"/>
      <c r="AD32" s="26">
        <v>1.32</v>
      </c>
    </row>
    <row r="33" spans="1:30">
      <c r="A33" s="34">
        <v>76</v>
      </c>
      <c r="B33" s="25"/>
      <c r="C33" s="25"/>
      <c r="D33" s="25"/>
      <c r="E33" s="25">
        <v>2.83</v>
      </c>
      <c r="F33" s="25"/>
      <c r="G33" s="25">
        <v>2.59</v>
      </c>
      <c r="H33" s="25">
        <v>2.52</v>
      </c>
      <c r="I33" s="25"/>
      <c r="J33" s="25"/>
      <c r="K33" s="25"/>
      <c r="L33" s="25"/>
      <c r="M33" s="25"/>
      <c r="N33" s="25">
        <v>2.5299999999999998</v>
      </c>
      <c r="Q33" s="27">
        <v>76</v>
      </c>
      <c r="R33" s="26"/>
      <c r="S33" s="26"/>
      <c r="T33" s="26"/>
      <c r="U33" s="26">
        <v>1.41</v>
      </c>
      <c r="V33" s="26"/>
      <c r="W33" s="26">
        <v>1.27</v>
      </c>
      <c r="X33" s="26">
        <v>1.25</v>
      </c>
      <c r="Y33" s="26"/>
      <c r="Z33" s="26"/>
      <c r="AA33" s="26"/>
      <c r="AB33" s="26"/>
      <c r="AC33" s="26"/>
      <c r="AD33" s="26">
        <v>1.37</v>
      </c>
    </row>
    <row r="34" spans="1:30">
      <c r="A34" s="34">
        <v>77</v>
      </c>
      <c r="B34" s="25">
        <v>2.63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>
        <v>2.57</v>
      </c>
      <c r="Q34" s="27">
        <v>77</v>
      </c>
      <c r="R34" s="26">
        <v>1.3</v>
      </c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>
        <v>1.41</v>
      </c>
    </row>
    <row r="35" spans="1:30">
      <c r="A35" s="34">
        <v>78</v>
      </c>
      <c r="B35" s="25"/>
      <c r="C35" s="25"/>
      <c r="D35" s="25">
        <v>2.5299999999999998</v>
      </c>
      <c r="E35" s="25"/>
      <c r="F35" s="25"/>
      <c r="G35" s="25"/>
      <c r="H35" s="25"/>
      <c r="I35" s="25"/>
      <c r="J35" s="25">
        <v>2.61</v>
      </c>
      <c r="K35" s="25"/>
      <c r="L35" s="25"/>
      <c r="M35" s="25"/>
      <c r="N35" s="25">
        <v>2.62</v>
      </c>
      <c r="Q35" s="27">
        <v>78</v>
      </c>
      <c r="R35" s="26"/>
      <c r="S35" s="26"/>
      <c r="T35" s="26">
        <v>1.24</v>
      </c>
      <c r="U35" s="26"/>
      <c r="V35" s="26"/>
      <c r="W35" s="26"/>
      <c r="X35" s="26"/>
      <c r="Y35" s="26"/>
      <c r="Z35" s="26">
        <v>1.41</v>
      </c>
      <c r="AA35" s="26"/>
      <c r="AB35" s="26"/>
      <c r="AC35" s="26"/>
      <c r="AD35" s="26">
        <v>1.46</v>
      </c>
    </row>
    <row r="36" spans="1:30">
      <c r="A36" s="34">
        <v>79</v>
      </c>
      <c r="B36" s="25"/>
      <c r="C36" s="25"/>
      <c r="D36" s="25"/>
      <c r="E36" s="25"/>
      <c r="F36" s="25"/>
      <c r="G36" s="25"/>
      <c r="H36" s="25"/>
      <c r="I36" s="25">
        <v>2.66</v>
      </c>
      <c r="J36" s="25"/>
      <c r="K36" s="25"/>
      <c r="L36" s="25"/>
      <c r="M36" s="25"/>
      <c r="N36" s="25">
        <v>2.67</v>
      </c>
      <c r="Q36" s="27">
        <v>79</v>
      </c>
      <c r="R36" s="26"/>
      <c r="S36" s="26"/>
      <c r="T36" s="26"/>
      <c r="U36" s="26"/>
      <c r="V36" s="26"/>
      <c r="W36" s="26"/>
      <c r="X36" s="26"/>
      <c r="Y36" s="26">
        <v>1.44</v>
      </c>
      <c r="Z36" s="26"/>
      <c r="AA36" s="26"/>
      <c r="AB36" s="26"/>
      <c r="AC36" s="26"/>
      <c r="AD36" s="26">
        <v>1.5</v>
      </c>
    </row>
    <row r="37" spans="1:30">
      <c r="A37" s="34">
        <v>80</v>
      </c>
      <c r="B37" s="25"/>
      <c r="C37" s="25"/>
      <c r="D37" s="25"/>
      <c r="E37" s="25"/>
      <c r="F37" s="25">
        <v>2.5499999999999998</v>
      </c>
      <c r="G37" s="25"/>
      <c r="H37" s="25"/>
      <c r="I37" s="25"/>
      <c r="J37" s="25"/>
      <c r="K37" s="25"/>
      <c r="L37" s="25"/>
      <c r="M37" s="25"/>
      <c r="N37" s="25">
        <v>2.71</v>
      </c>
      <c r="Q37" s="27">
        <v>80</v>
      </c>
      <c r="R37" s="26"/>
      <c r="S37" s="26"/>
      <c r="T37" s="26"/>
      <c r="U37" s="26"/>
      <c r="V37" s="26">
        <v>1.37</v>
      </c>
      <c r="W37" s="26"/>
      <c r="X37" s="26"/>
      <c r="Y37" s="26"/>
      <c r="Z37" s="26"/>
      <c r="AA37" s="26"/>
      <c r="AB37" s="26"/>
      <c r="AC37" s="26"/>
      <c r="AD37" s="26">
        <v>1.55</v>
      </c>
    </row>
    <row r="38" spans="1:30">
      <c r="A38" s="34">
        <v>81</v>
      </c>
      <c r="B38" s="25"/>
      <c r="C38" s="25">
        <v>2.75</v>
      </c>
      <c r="D38" s="25"/>
      <c r="E38" s="25"/>
      <c r="F38" s="25"/>
      <c r="G38" s="25"/>
      <c r="H38" s="25"/>
      <c r="I38" s="25"/>
      <c r="J38" s="25"/>
      <c r="K38" s="25">
        <v>2.73</v>
      </c>
      <c r="L38" s="25"/>
      <c r="M38" s="25">
        <v>2.66</v>
      </c>
      <c r="N38" s="25">
        <v>2.76</v>
      </c>
      <c r="Q38" s="27">
        <v>81</v>
      </c>
      <c r="R38" s="26"/>
      <c r="S38" s="26">
        <v>1.53</v>
      </c>
      <c r="T38" s="26"/>
      <c r="U38" s="26"/>
      <c r="V38" s="26"/>
      <c r="W38" s="26"/>
      <c r="X38" s="26"/>
      <c r="Y38" s="26"/>
      <c r="Z38" s="26"/>
      <c r="AA38" s="26">
        <v>1.35</v>
      </c>
      <c r="AB38" s="26"/>
      <c r="AC38" s="26">
        <v>1.38</v>
      </c>
      <c r="AD38" s="26">
        <v>1.59</v>
      </c>
    </row>
    <row r="39" spans="1:30">
      <c r="A39" s="34">
        <v>82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>
        <v>2.66</v>
      </c>
      <c r="M39" s="25"/>
      <c r="N39" s="25">
        <v>2.8</v>
      </c>
      <c r="Q39" s="27">
        <v>82</v>
      </c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>
        <v>1.45</v>
      </c>
      <c r="AC39" s="26"/>
      <c r="AD39" s="26">
        <v>1.64</v>
      </c>
    </row>
    <row r="40" spans="1:30">
      <c r="A40" s="34">
        <v>83</v>
      </c>
      <c r="B40" s="25"/>
      <c r="C40" s="25"/>
      <c r="D40" s="25"/>
      <c r="E40" s="25">
        <v>3.14</v>
      </c>
      <c r="F40" s="25"/>
      <c r="G40" s="25"/>
      <c r="H40" s="25">
        <v>2.87</v>
      </c>
      <c r="I40" s="25"/>
      <c r="J40" s="25"/>
      <c r="K40" s="25"/>
      <c r="L40" s="25"/>
      <c r="M40" s="25"/>
      <c r="N40" s="25">
        <v>2.84</v>
      </c>
      <c r="Q40" s="27">
        <v>83</v>
      </c>
      <c r="R40" s="26"/>
      <c r="S40" s="26"/>
      <c r="T40" s="26"/>
      <c r="U40" s="26">
        <v>1.88</v>
      </c>
      <c r="V40" s="26"/>
      <c r="W40" s="26"/>
      <c r="X40" s="26">
        <v>1.5</v>
      </c>
      <c r="Y40" s="26"/>
      <c r="Z40" s="26"/>
      <c r="AA40" s="26"/>
      <c r="AB40" s="26"/>
      <c r="AC40" s="26"/>
      <c r="AD40" s="26">
        <v>1.68</v>
      </c>
    </row>
    <row r="41" spans="1:30">
      <c r="A41" s="34">
        <v>84</v>
      </c>
      <c r="B41" s="25">
        <v>2.97</v>
      </c>
      <c r="C41" s="25"/>
      <c r="D41" s="25"/>
      <c r="E41" s="25"/>
      <c r="F41" s="25"/>
      <c r="G41" s="25">
        <v>2.81</v>
      </c>
      <c r="H41" s="25"/>
      <c r="I41" s="25"/>
      <c r="J41" s="25"/>
      <c r="K41" s="25"/>
      <c r="L41" s="25"/>
      <c r="M41" s="25"/>
      <c r="N41" s="25">
        <v>2.89</v>
      </c>
      <c r="Q41" s="27">
        <v>84</v>
      </c>
      <c r="R41" s="26">
        <v>1.78</v>
      </c>
      <c r="S41" s="26"/>
      <c r="T41" s="26"/>
      <c r="U41" s="26"/>
      <c r="V41" s="26"/>
      <c r="W41" s="26">
        <v>1.58</v>
      </c>
      <c r="X41" s="26"/>
      <c r="Y41" s="26"/>
      <c r="Z41" s="26"/>
      <c r="AA41" s="26"/>
      <c r="AB41" s="26"/>
      <c r="AC41" s="26"/>
      <c r="AD41" s="26">
        <v>1.73</v>
      </c>
    </row>
    <row r="42" spans="1:30">
      <c r="A42" s="34">
        <v>85</v>
      </c>
      <c r="B42" s="25"/>
      <c r="C42" s="25"/>
      <c r="D42" s="25">
        <v>2.92</v>
      </c>
      <c r="E42" s="25"/>
      <c r="F42" s="25"/>
      <c r="G42" s="25"/>
      <c r="H42" s="25"/>
      <c r="I42" s="25"/>
      <c r="J42" s="25">
        <v>3</v>
      </c>
      <c r="K42" s="25"/>
      <c r="L42" s="25"/>
      <c r="M42" s="25"/>
      <c r="N42" s="25">
        <v>2.93</v>
      </c>
      <c r="Q42" s="27">
        <v>85</v>
      </c>
      <c r="R42" s="26"/>
      <c r="S42" s="26"/>
      <c r="T42" s="26">
        <v>1.49</v>
      </c>
      <c r="U42" s="26"/>
      <c r="V42" s="26"/>
      <c r="W42" s="26"/>
      <c r="X42" s="26"/>
      <c r="Y42" s="26"/>
      <c r="Z42" s="26">
        <v>1.77</v>
      </c>
      <c r="AA42" s="26"/>
      <c r="AB42" s="26"/>
      <c r="AC42" s="26"/>
      <c r="AD42" s="26">
        <v>1.77</v>
      </c>
    </row>
    <row r="43" spans="1:30">
      <c r="A43" s="34">
        <v>86</v>
      </c>
      <c r="B43" s="25"/>
      <c r="C43" s="25"/>
      <c r="D43" s="25"/>
      <c r="E43" s="25"/>
      <c r="F43" s="25"/>
      <c r="G43" s="25"/>
      <c r="H43" s="25"/>
      <c r="I43" s="25">
        <v>3.02</v>
      </c>
      <c r="J43" s="25"/>
      <c r="K43" s="25"/>
      <c r="L43" s="25"/>
      <c r="M43" s="25"/>
      <c r="N43" s="25">
        <v>2.98</v>
      </c>
      <c r="Q43" s="27">
        <v>86</v>
      </c>
      <c r="R43" s="26"/>
      <c r="S43" s="26"/>
      <c r="T43" s="26"/>
      <c r="U43" s="26"/>
      <c r="V43" s="26"/>
      <c r="W43" s="26"/>
      <c r="X43" s="26"/>
      <c r="Y43" s="26">
        <v>1.82</v>
      </c>
      <c r="Z43" s="26"/>
      <c r="AA43" s="26"/>
      <c r="AB43" s="26"/>
      <c r="AC43" s="26"/>
      <c r="AD43" s="26">
        <v>1.82</v>
      </c>
    </row>
    <row r="44" spans="1:30">
      <c r="A44" s="34">
        <v>87</v>
      </c>
      <c r="B44" s="25"/>
      <c r="C44" s="25"/>
      <c r="D44" s="25"/>
      <c r="E44" s="25"/>
      <c r="F44" s="25">
        <v>2.89</v>
      </c>
      <c r="G44" s="25"/>
      <c r="H44" s="25"/>
      <c r="I44" s="25"/>
      <c r="J44" s="25"/>
      <c r="K44" s="25"/>
      <c r="L44" s="25"/>
      <c r="M44" s="25"/>
      <c r="N44" s="25">
        <v>3.02</v>
      </c>
      <c r="Q44" s="27">
        <v>87</v>
      </c>
      <c r="R44" s="26"/>
      <c r="S44" s="26"/>
      <c r="T44" s="26"/>
      <c r="U44" s="26"/>
      <c r="V44" s="26">
        <v>1.63</v>
      </c>
      <c r="W44" s="26"/>
      <c r="X44" s="26"/>
      <c r="Y44" s="26"/>
      <c r="Z44" s="26"/>
      <c r="AA44" s="26"/>
      <c r="AB44" s="26"/>
      <c r="AC44" s="26"/>
      <c r="AD44" s="26">
        <v>1.86</v>
      </c>
    </row>
    <row r="45" spans="1:30">
      <c r="A45" s="34">
        <v>88</v>
      </c>
      <c r="B45" s="25"/>
      <c r="C45" s="25">
        <v>2.94</v>
      </c>
      <c r="D45" s="25"/>
      <c r="E45" s="25"/>
      <c r="F45" s="25"/>
      <c r="G45" s="25"/>
      <c r="H45" s="25"/>
      <c r="I45" s="25"/>
      <c r="J45" s="25"/>
      <c r="K45" s="25">
        <v>3.12</v>
      </c>
      <c r="L45" s="25"/>
      <c r="M45" s="25">
        <v>2.85</v>
      </c>
      <c r="N45" s="25">
        <v>3.06</v>
      </c>
      <c r="Q45" s="27">
        <v>88</v>
      </c>
      <c r="R45" s="26"/>
      <c r="S45" s="26">
        <v>1.86</v>
      </c>
      <c r="T45" s="26"/>
      <c r="U45" s="26"/>
      <c r="V45" s="26"/>
      <c r="W45" s="26"/>
      <c r="X45" s="26"/>
      <c r="Y45" s="26"/>
      <c r="Z45" s="26"/>
      <c r="AA45" s="26">
        <v>1.67</v>
      </c>
      <c r="AB45" s="26"/>
      <c r="AC45" s="26">
        <v>1.68</v>
      </c>
      <c r="AD45" s="26">
        <v>1.91</v>
      </c>
    </row>
    <row r="46" spans="1:30">
      <c r="A46" s="34">
        <v>89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>
        <v>3.15</v>
      </c>
      <c r="M46" s="25"/>
      <c r="N46" s="25">
        <v>3.1</v>
      </c>
      <c r="Q46" s="27">
        <v>89</v>
      </c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>
        <v>1.76</v>
      </c>
      <c r="AC46" s="26"/>
      <c r="AD46" s="26">
        <v>1.95</v>
      </c>
    </row>
    <row r="47" spans="1:30">
      <c r="A47" s="34">
        <v>90</v>
      </c>
      <c r="B47" s="25">
        <v>3.29</v>
      </c>
      <c r="C47" s="25"/>
      <c r="D47" s="25"/>
      <c r="E47" s="25">
        <v>3.47</v>
      </c>
      <c r="F47" s="25"/>
      <c r="G47" s="25">
        <v>3.05</v>
      </c>
      <c r="H47" s="25">
        <v>3.05</v>
      </c>
      <c r="I47" s="25"/>
      <c r="J47" s="25"/>
      <c r="K47" s="25"/>
      <c r="L47" s="25"/>
      <c r="M47" s="25"/>
      <c r="N47" s="25">
        <v>3.14</v>
      </c>
      <c r="Q47" s="27">
        <v>90</v>
      </c>
      <c r="R47" s="26">
        <v>1.98</v>
      </c>
      <c r="S47" s="26"/>
      <c r="T47" s="26"/>
      <c r="U47" s="26">
        <v>2.0499999999999998</v>
      </c>
      <c r="V47" s="26"/>
      <c r="W47" s="26">
        <v>1.8</v>
      </c>
      <c r="X47" s="26">
        <v>1.92</v>
      </c>
      <c r="Y47" s="26"/>
      <c r="Z47" s="26"/>
      <c r="AA47" s="26"/>
      <c r="AB47" s="26"/>
      <c r="AC47" s="26"/>
      <c r="AD47" s="26">
        <v>1.99</v>
      </c>
    </row>
    <row r="48" spans="1:30">
      <c r="A48" s="34">
        <v>91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>
        <v>3.19</v>
      </c>
      <c r="Q48" s="27">
        <v>91</v>
      </c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>
        <v>2.04</v>
      </c>
    </row>
    <row r="49" spans="1:30">
      <c r="A49" s="34">
        <v>92</v>
      </c>
      <c r="B49" s="25"/>
      <c r="C49" s="25"/>
      <c r="D49" s="25">
        <v>3.12</v>
      </c>
      <c r="E49" s="25"/>
      <c r="F49" s="25"/>
      <c r="G49" s="25"/>
      <c r="H49" s="25"/>
      <c r="I49" s="25"/>
      <c r="J49" s="25">
        <v>3.19</v>
      </c>
      <c r="K49" s="25"/>
      <c r="L49" s="25"/>
      <c r="M49" s="25"/>
      <c r="N49" s="25">
        <v>3.23</v>
      </c>
      <c r="Q49" s="27">
        <v>92</v>
      </c>
      <c r="R49" s="26"/>
      <c r="S49" s="26"/>
      <c r="T49" s="26">
        <v>1.81</v>
      </c>
      <c r="U49" s="26"/>
      <c r="V49" s="26"/>
      <c r="W49" s="26"/>
      <c r="X49" s="26"/>
      <c r="Y49" s="26"/>
      <c r="Z49" s="26">
        <v>2.0499999999999998</v>
      </c>
      <c r="AA49" s="26"/>
      <c r="AB49" s="26"/>
      <c r="AC49" s="26"/>
      <c r="AD49" s="26">
        <v>2.08</v>
      </c>
    </row>
    <row r="50" spans="1:30">
      <c r="A50" s="34">
        <v>93</v>
      </c>
      <c r="B50" s="25"/>
      <c r="C50" s="25"/>
      <c r="D50" s="25"/>
      <c r="E50" s="25"/>
      <c r="F50" s="25"/>
      <c r="G50" s="25"/>
      <c r="H50" s="25"/>
      <c r="I50" s="25">
        <v>3.23</v>
      </c>
      <c r="J50" s="25"/>
      <c r="K50" s="25"/>
      <c r="L50" s="25"/>
      <c r="M50" s="25"/>
      <c r="N50" s="25">
        <v>3.27</v>
      </c>
      <c r="Q50" s="27">
        <v>93</v>
      </c>
      <c r="R50" s="26"/>
      <c r="S50" s="26"/>
      <c r="T50" s="26"/>
      <c r="U50" s="26"/>
      <c r="V50" s="26"/>
      <c r="W50" s="26"/>
      <c r="X50" s="26"/>
      <c r="Y50" s="26">
        <v>2.14</v>
      </c>
      <c r="Z50" s="26"/>
      <c r="AA50" s="26"/>
      <c r="AB50" s="26"/>
      <c r="AC50" s="26"/>
      <c r="AD50" s="26">
        <v>2.12</v>
      </c>
    </row>
    <row r="51" spans="1:30">
      <c r="A51" s="34">
        <v>94</v>
      </c>
      <c r="B51" s="25"/>
      <c r="C51" s="25"/>
      <c r="D51" s="25"/>
      <c r="E51" s="25"/>
      <c r="F51" s="25">
        <v>3.1</v>
      </c>
      <c r="G51" s="25"/>
      <c r="H51" s="25"/>
      <c r="I51" s="25"/>
      <c r="J51" s="25"/>
      <c r="K51" s="25"/>
      <c r="L51" s="25"/>
      <c r="M51" s="25"/>
      <c r="N51" s="25">
        <v>3.31</v>
      </c>
      <c r="Q51" s="27">
        <v>94</v>
      </c>
      <c r="R51" s="26"/>
      <c r="S51" s="26"/>
      <c r="T51" s="26"/>
      <c r="U51" s="26"/>
      <c r="V51" s="26">
        <v>1.93</v>
      </c>
      <c r="W51" s="26"/>
      <c r="X51" s="26"/>
      <c r="Y51" s="26"/>
      <c r="Z51" s="26"/>
      <c r="AA51" s="26"/>
      <c r="AB51" s="26"/>
      <c r="AC51" s="26"/>
      <c r="AD51" s="26">
        <v>2.17</v>
      </c>
    </row>
    <row r="52" spans="1:30">
      <c r="A52" s="34">
        <v>95</v>
      </c>
      <c r="B52" s="25"/>
      <c r="C52" s="25">
        <v>3.26</v>
      </c>
      <c r="D52" s="25"/>
      <c r="E52" s="25"/>
      <c r="F52" s="25"/>
      <c r="G52" s="25"/>
      <c r="H52" s="25"/>
      <c r="I52" s="25"/>
      <c r="J52" s="25"/>
      <c r="K52" s="25">
        <v>3.51</v>
      </c>
      <c r="L52" s="25"/>
      <c r="M52" s="25"/>
      <c r="N52" s="25">
        <v>3.35</v>
      </c>
      <c r="Q52" s="27">
        <v>95</v>
      </c>
      <c r="R52" s="26"/>
      <c r="S52" s="26">
        <v>2.17</v>
      </c>
      <c r="T52" s="26"/>
      <c r="U52" s="26"/>
      <c r="V52" s="26"/>
      <c r="W52" s="26"/>
      <c r="X52" s="26"/>
      <c r="Y52" s="26"/>
      <c r="Z52" s="26"/>
      <c r="AA52" s="26">
        <v>2.15</v>
      </c>
      <c r="AB52" s="26"/>
      <c r="AC52" s="26"/>
      <c r="AD52" s="26">
        <v>2.21</v>
      </c>
    </row>
    <row r="53" spans="1:30">
      <c r="A53" s="34">
        <v>96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>
        <v>3.35</v>
      </c>
      <c r="M53" s="25">
        <v>3.24</v>
      </c>
      <c r="N53" s="25">
        <v>3.39</v>
      </c>
      <c r="Q53" s="27">
        <v>96</v>
      </c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>
        <v>2.0299999999999998</v>
      </c>
      <c r="AC53" s="26">
        <v>1.91</v>
      </c>
      <c r="AD53" s="26">
        <v>2.25</v>
      </c>
    </row>
    <row r="54" spans="1:30">
      <c r="A54" s="34">
        <v>97</v>
      </c>
      <c r="B54" s="25">
        <v>3.53</v>
      </c>
      <c r="C54" s="25"/>
      <c r="D54" s="25"/>
      <c r="E54" s="25">
        <v>3.86</v>
      </c>
      <c r="F54" s="25"/>
      <c r="G54" s="25">
        <v>3.3</v>
      </c>
      <c r="H54" s="25">
        <v>3.28</v>
      </c>
      <c r="I54" s="25"/>
      <c r="J54" s="25"/>
      <c r="K54" s="25"/>
      <c r="L54" s="25"/>
      <c r="M54" s="25"/>
      <c r="N54" s="25">
        <v>3.43</v>
      </c>
      <c r="Q54" s="27">
        <v>97</v>
      </c>
      <c r="R54" s="26">
        <v>2.2200000000000002</v>
      </c>
      <c r="S54" s="26"/>
      <c r="T54" s="26"/>
      <c r="U54" s="26">
        <v>2.4500000000000002</v>
      </c>
      <c r="V54" s="26"/>
      <c r="W54" s="26">
        <v>2.1800000000000002</v>
      </c>
      <c r="X54" s="26">
        <v>2.1800000000000002</v>
      </c>
      <c r="Y54" s="26"/>
      <c r="Z54" s="26"/>
      <c r="AA54" s="26"/>
      <c r="AB54" s="26"/>
      <c r="AC54" s="26"/>
      <c r="AD54" s="26">
        <v>2.29</v>
      </c>
    </row>
    <row r="55" spans="1:30">
      <c r="A55" s="34">
        <v>98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>
        <v>3.47</v>
      </c>
      <c r="Q55" s="27">
        <v>98</v>
      </c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>
        <v>2.34</v>
      </c>
    </row>
    <row r="56" spans="1:30">
      <c r="A56" s="34">
        <v>99</v>
      </c>
      <c r="B56" s="25"/>
      <c r="C56" s="25"/>
      <c r="D56" s="25">
        <v>3.31</v>
      </c>
      <c r="E56" s="25"/>
      <c r="F56" s="25"/>
      <c r="G56" s="25"/>
      <c r="H56" s="25"/>
      <c r="I56" s="25"/>
      <c r="J56" s="25">
        <v>3.51</v>
      </c>
      <c r="K56" s="25"/>
      <c r="L56" s="25"/>
      <c r="M56" s="25"/>
      <c r="N56" s="25">
        <v>3.5</v>
      </c>
      <c r="Q56" s="27">
        <v>99</v>
      </c>
      <c r="R56" s="26"/>
      <c r="S56" s="26"/>
      <c r="T56" s="26">
        <v>2.14</v>
      </c>
      <c r="U56" s="26"/>
      <c r="V56" s="26"/>
      <c r="W56" s="26"/>
      <c r="X56" s="26"/>
      <c r="Y56" s="26"/>
      <c r="Z56" s="26">
        <v>2.3199999999999998</v>
      </c>
      <c r="AA56" s="26"/>
      <c r="AB56" s="26"/>
      <c r="AC56" s="26"/>
      <c r="AD56" s="26">
        <v>2.38</v>
      </c>
    </row>
    <row r="57" spans="1:30">
      <c r="A57" s="34">
        <v>100</v>
      </c>
      <c r="B57" s="25"/>
      <c r="C57" s="25"/>
      <c r="D57" s="25"/>
      <c r="E57" s="25"/>
      <c r="F57" s="25"/>
      <c r="G57" s="25"/>
      <c r="H57" s="25"/>
      <c r="I57" s="25">
        <v>3.62</v>
      </c>
      <c r="J57" s="25"/>
      <c r="K57" s="25"/>
      <c r="L57" s="25"/>
      <c r="M57" s="25"/>
      <c r="N57" s="25">
        <v>3.54</v>
      </c>
      <c r="Q57" s="27">
        <v>100</v>
      </c>
      <c r="R57" s="26"/>
      <c r="S57" s="26"/>
      <c r="T57" s="26"/>
      <c r="U57" s="26"/>
      <c r="V57" s="26"/>
      <c r="W57" s="26"/>
      <c r="X57" s="26"/>
      <c r="Y57" s="26">
        <v>2.2799999999999998</v>
      </c>
      <c r="Z57" s="26"/>
      <c r="AA57" s="26"/>
      <c r="AB57" s="26"/>
      <c r="AC57" s="26"/>
      <c r="AD57" s="26">
        <v>2.42</v>
      </c>
    </row>
    <row r="58" spans="1:30">
      <c r="A58" s="34">
        <v>101</v>
      </c>
      <c r="B58" s="25"/>
      <c r="C58" s="25"/>
      <c r="D58" s="25"/>
      <c r="E58" s="25"/>
      <c r="F58" s="25">
        <v>3.25</v>
      </c>
      <c r="G58" s="25"/>
      <c r="H58" s="25"/>
      <c r="I58" s="25"/>
      <c r="J58" s="25"/>
      <c r="K58" s="25">
        <v>3.71</v>
      </c>
      <c r="L58" s="25"/>
      <c r="M58" s="25"/>
      <c r="N58" s="25">
        <v>3.58</v>
      </c>
      <c r="Q58" s="27">
        <v>101</v>
      </c>
      <c r="R58" s="26"/>
      <c r="S58" s="26"/>
      <c r="T58" s="26"/>
      <c r="U58" s="26"/>
      <c r="V58" s="26">
        <v>2.13</v>
      </c>
      <c r="W58" s="26"/>
      <c r="X58" s="26"/>
      <c r="Y58" s="26"/>
      <c r="Z58" s="26"/>
      <c r="AA58" s="26">
        <v>2.36</v>
      </c>
      <c r="AB58" s="26"/>
      <c r="AC58" s="26"/>
      <c r="AD58" s="26">
        <v>2.46</v>
      </c>
    </row>
    <row r="59" spans="1:30">
      <c r="A59" s="34">
        <v>102</v>
      </c>
      <c r="B59" s="25"/>
      <c r="C59" s="25">
        <v>3.61</v>
      </c>
      <c r="D59" s="25"/>
      <c r="E59" s="25"/>
      <c r="F59" s="25"/>
      <c r="G59" s="25"/>
      <c r="H59" s="25"/>
      <c r="I59" s="25"/>
      <c r="J59" s="25"/>
      <c r="K59" s="25"/>
      <c r="L59" s="25"/>
      <c r="M59" s="25">
        <v>3.45</v>
      </c>
      <c r="N59" s="25">
        <v>3.62</v>
      </c>
      <c r="Q59" s="27">
        <v>102</v>
      </c>
      <c r="R59" s="26"/>
      <c r="S59" s="26">
        <v>2.4900000000000002</v>
      </c>
      <c r="T59" s="26"/>
      <c r="U59" s="26"/>
      <c r="V59" s="26"/>
      <c r="W59" s="26"/>
      <c r="X59" s="26"/>
      <c r="Y59" s="26"/>
      <c r="Z59" s="26"/>
      <c r="AA59" s="26"/>
      <c r="AB59" s="26"/>
      <c r="AC59" s="26">
        <v>2.2200000000000002</v>
      </c>
      <c r="AD59" s="26">
        <v>2.5</v>
      </c>
    </row>
    <row r="60" spans="1:30">
      <c r="A60" s="34">
        <v>103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>
        <v>3.65</v>
      </c>
      <c r="Q60" s="27">
        <v>103</v>
      </c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>
        <v>2.5499999999999998</v>
      </c>
    </row>
    <row r="61" spans="1:30">
      <c r="A61" s="34">
        <v>104</v>
      </c>
      <c r="B61" s="25">
        <v>3.68</v>
      </c>
      <c r="C61" s="25"/>
      <c r="D61" s="25"/>
      <c r="E61" s="25">
        <v>3.95</v>
      </c>
      <c r="F61" s="25"/>
      <c r="G61" s="25">
        <v>3.58</v>
      </c>
      <c r="H61" s="25">
        <v>3.63</v>
      </c>
      <c r="I61" s="25"/>
      <c r="J61" s="25"/>
      <c r="K61" s="25"/>
      <c r="L61" s="25">
        <v>3.61</v>
      </c>
      <c r="M61" s="25"/>
      <c r="N61" s="25">
        <v>3.69</v>
      </c>
      <c r="Q61" s="27">
        <v>104</v>
      </c>
      <c r="R61" s="26">
        <v>2.44</v>
      </c>
      <c r="S61" s="26"/>
      <c r="T61" s="26"/>
      <c r="U61" s="26">
        <v>2.59</v>
      </c>
      <c r="V61" s="26"/>
      <c r="W61" s="26">
        <v>2.5</v>
      </c>
      <c r="X61" s="26">
        <v>2.5</v>
      </c>
      <c r="Y61" s="26"/>
      <c r="Z61" s="26"/>
      <c r="AA61" s="26"/>
      <c r="AB61" s="26">
        <v>2.34</v>
      </c>
      <c r="AC61" s="26"/>
      <c r="AD61" s="26">
        <v>2.59</v>
      </c>
    </row>
    <row r="62" spans="1:30">
      <c r="A62" s="34">
        <v>105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>
        <v>3.72</v>
      </c>
      <c r="Q62" s="27">
        <v>105</v>
      </c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>
        <v>2.63</v>
      </c>
    </row>
    <row r="63" spans="1:30">
      <c r="A63" s="34">
        <v>106</v>
      </c>
      <c r="B63" s="25"/>
      <c r="C63" s="25"/>
      <c r="D63" s="25">
        <v>3.61</v>
      </c>
      <c r="E63" s="25"/>
      <c r="F63" s="25"/>
      <c r="G63" s="25"/>
      <c r="H63" s="25"/>
      <c r="I63" s="25"/>
      <c r="J63" s="25">
        <v>3.74</v>
      </c>
      <c r="K63" s="25"/>
      <c r="L63" s="25"/>
      <c r="M63" s="25"/>
      <c r="N63" s="25">
        <v>3.76</v>
      </c>
      <c r="Q63" s="27">
        <v>106</v>
      </c>
      <c r="R63" s="26"/>
      <c r="S63" s="26"/>
      <c r="T63" s="26">
        <v>2.46</v>
      </c>
      <c r="U63" s="26"/>
      <c r="V63" s="26"/>
      <c r="W63" s="26"/>
      <c r="X63" s="26"/>
      <c r="Y63" s="26"/>
      <c r="Z63" s="26">
        <v>2.54</v>
      </c>
      <c r="AA63" s="26"/>
      <c r="AB63" s="26"/>
      <c r="AC63" s="26"/>
      <c r="AD63" s="26">
        <v>2.67</v>
      </c>
    </row>
    <row r="64" spans="1:30">
      <c r="A64" s="34">
        <v>107</v>
      </c>
      <c r="B64" s="25"/>
      <c r="C64" s="25"/>
      <c r="D64" s="25"/>
      <c r="E64" s="25"/>
      <c r="F64" s="25"/>
      <c r="G64" s="25"/>
      <c r="H64" s="25"/>
      <c r="I64" s="25">
        <v>3.87</v>
      </c>
      <c r="J64" s="25"/>
      <c r="K64" s="25"/>
      <c r="L64" s="25"/>
      <c r="M64" s="25"/>
      <c r="N64" s="25">
        <v>3.79</v>
      </c>
      <c r="Q64" s="27">
        <v>107</v>
      </c>
      <c r="R64" s="26"/>
      <c r="S64" s="26"/>
      <c r="T64" s="26"/>
      <c r="U64" s="26"/>
      <c r="V64" s="26"/>
      <c r="W64" s="26"/>
      <c r="X64" s="26"/>
      <c r="Y64" s="26">
        <v>2.58</v>
      </c>
      <c r="Z64" s="26"/>
      <c r="AA64" s="26"/>
      <c r="AB64" s="26"/>
      <c r="AC64" s="26"/>
      <c r="AD64" s="26">
        <v>2.71</v>
      </c>
    </row>
    <row r="65" spans="1:30">
      <c r="A65" s="34">
        <v>108</v>
      </c>
      <c r="B65" s="25"/>
      <c r="C65" s="25"/>
      <c r="D65" s="25"/>
      <c r="E65" s="25"/>
      <c r="F65" s="25">
        <v>3.38</v>
      </c>
      <c r="G65" s="25"/>
      <c r="H65" s="25"/>
      <c r="I65" s="25"/>
      <c r="J65" s="25"/>
      <c r="K65" s="25"/>
      <c r="L65" s="25"/>
      <c r="M65" s="25"/>
      <c r="N65" s="25">
        <v>3.83</v>
      </c>
      <c r="Q65" s="27">
        <v>108</v>
      </c>
      <c r="R65" s="26"/>
      <c r="S65" s="26"/>
      <c r="T65" s="26"/>
      <c r="U65" s="26"/>
      <c r="V65" s="26">
        <v>2.5</v>
      </c>
      <c r="W65" s="26"/>
      <c r="X65" s="26"/>
      <c r="Y65" s="26"/>
      <c r="Z65" s="26"/>
      <c r="AA65" s="26"/>
      <c r="AB65" s="26"/>
      <c r="AC65" s="26"/>
      <c r="AD65" s="26">
        <v>2.75</v>
      </c>
    </row>
    <row r="66" spans="1:30">
      <c r="A66" s="34">
        <v>109</v>
      </c>
      <c r="B66" s="25"/>
      <c r="C66" s="25">
        <v>3.87</v>
      </c>
      <c r="D66" s="25"/>
      <c r="E66" s="25"/>
      <c r="F66" s="25"/>
      <c r="G66" s="25"/>
      <c r="H66" s="25"/>
      <c r="I66" s="25"/>
      <c r="J66" s="25"/>
      <c r="K66" s="25">
        <v>4.1399999999999997</v>
      </c>
      <c r="L66" s="25"/>
      <c r="M66" s="25">
        <v>3.71</v>
      </c>
      <c r="N66" s="25">
        <v>3.86</v>
      </c>
      <c r="Q66" s="27">
        <v>109</v>
      </c>
      <c r="R66" s="26"/>
      <c r="S66" s="26">
        <v>2.64</v>
      </c>
      <c r="T66" s="26"/>
      <c r="U66" s="26"/>
      <c r="V66" s="26"/>
      <c r="W66" s="26"/>
      <c r="X66" s="26"/>
      <c r="Y66" s="26"/>
      <c r="Z66" s="26"/>
      <c r="AA66" s="26">
        <v>2.61</v>
      </c>
      <c r="AB66" s="26"/>
      <c r="AC66" s="26">
        <v>2.5099999999999998</v>
      </c>
      <c r="AD66" s="26">
        <v>2.79</v>
      </c>
    </row>
    <row r="67" spans="1:30">
      <c r="A67" s="34">
        <v>110</v>
      </c>
      <c r="B67" s="25">
        <v>4.07</v>
      </c>
      <c r="C67" s="25"/>
      <c r="D67" s="25"/>
      <c r="E67" s="25"/>
      <c r="F67" s="25"/>
      <c r="G67" s="25"/>
      <c r="H67" s="25"/>
      <c r="I67" s="25"/>
      <c r="J67" s="25"/>
      <c r="K67" s="25"/>
      <c r="L67" s="25">
        <v>3.88</v>
      </c>
      <c r="M67" s="25"/>
      <c r="N67" s="25">
        <v>3.89</v>
      </c>
      <c r="Q67" s="27">
        <v>110</v>
      </c>
      <c r="R67" s="26">
        <v>2.66</v>
      </c>
      <c r="S67" s="26"/>
      <c r="T67" s="26"/>
      <c r="U67" s="26"/>
      <c r="V67" s="26"/>
      <c r="W67" s="26"/>
      <c r="X67" s="26"/>
      <c r="Y67" s="26"/>
      <c r="Z67" s="26"/>
      <c r="AA67" s="26"/>
      <c r="AB67" s="26">
        <v>2.44</v>
      </c>
      <c r="AC67" s="26"/>
      <c r="AD67" s="26">
        <v>2.83</v>
      </c>
    </row>
    <row r="68" spans="1:30">
      <c r="A68" s="34">
        <v>111</v>
      </c>
      <c r="B68" s="25"/>
      <c r="C68" s="25"/>
      <c r="D68" s="25"/>
      <c r="E68" s="25">
        <v>4.28</v>
      </c>
      <c r="F68" s="25"/>
      <c r="G68" s="25">
        <v>3.94</v>
      </c>
      <c r="H68" s="25">
        <v>3.93</v>
      </c>
      <c r="I68" s="25"/>
      <c r="J68" s="25"/>
      <c r="K68" s="25"/>
      <c r="L68" s="25"/>
      <c r="M68" s="25"/>
      <c r="N68" s="25">
        <v>3.93</v>
      </c>
      <c r="Q68" s="27">
        <v>111</v>
      </c>
      <c r="R68" s="26"/>
      <c r="S68" s="26"/>
      <c r="T68" s="26"/>
      <c r="U68" s="26">
        <v>2.82</v>
      </c>
      <c r="V68" s="26"/>
      <c r="W68" s="26">
        <v>2.91</v>
      </c>
      <c r="X68" s="26">
        <v>2.63</v>
      </c>
      <c r="Y68" s="26"/>
      <c r="Z68" s="26"/>
      <c r="AA68" s="26"/>
      <c r="AB68" s="26"/>
      <c r="AC68" s="26"/>
      <c r="AD68" s="26">
        <v>2.87</v>
      </c>
    </row>
    <row r="69" spans="1:30">
      <c r="A69" s="34">
        <v>112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>
        <v>3.96</v>
      </c>
      <c r="Q69" s="27">
        <v>112</v>
      </c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>
        <v>2.9</v>
      </c>
    </row>
    <row r="70" spans="1:30">
      <c r="A70" s="34">
        <v>113</v>
      </c>
      <c r="B70" s="25"/>
      <c r="C70" s="25"/>
      <c r="D70" s="25">
        <v>3.96</v>
      </c>
      <c r="E70" s="25"/>
      <c r="F70" s="25"/>
      <c r="G70" s="25"/>
      <c r="H70" s="25"/>
      <c r="I70" s="25"/>
      <c r="J70" s="25">
        <v>4.04</v>
      </c>
      <c r="K70" s="25"/>
      <c r="L70" s="25"/>
      <c r="M70" s="25"/>
      <c r="N70" s="25">
        <v>3.99</v>
      </c>
      <c r="Q70" s="27">
        <v>113</v>
      </c>
      <c r="R70" s="26"/>
      <c r="S70" s="26"/>
      <c r="T70" s="26">
        <v>2.6</v>
      </c>
      <c r="U70" s="26"/>
      <c r="V70" s="26"/>
      <c r="W70" s="26"/>
      <c r="X70" s="26"/>
      <c r="Y70" s="26"/>
      <c r="Z70" s="26">
        <v>2.93</v>
      </c>
      <c r="AA70" s="26"/>
      <c r="AB70" s="26"/>
      <c r="AC70" s="26"/>
      <c r="AD70" s="26">
        <v>2.94</v>
      </c>
    </row>
    <row r="71" spans="1:30">
      <c r="A71" s="34">
        <v>114</v>
      </c>
      <c r="B71" s="25"/>
      <c r="C71" s="25"/>
      <c r="D71" s="25"/>
      <c r="E71" s="25"/>
      <c r="F71" s="25"/>
      <c r="G71" s="25"/>
      <c r="H71" s="25"/>
      <c r="I71" s="25">
        <v>4.04</v>
      </c>
      <c r="J71" s="25"/>
      <c r="K71" s="25"/>
      <c r="L71" s="25"/>
      <c r="M71" s="25"/>
      <c r="N71" s="25">
        <v>4.0199999999999996</v>
      </c>
      <c r="Q71" s="27">
        <v>114</v>
      </c>
      <c r="R71" s="26"/>
      <c r="S71" s="26"/>
      <c r="T71" s="26"/>
      <c r="U71" s="26"/>
      <c r="V71" s="26"/>
      <c r="W71" s="26"/>
      <c r="X71" s="26"/>
      <c r="Y71" s="26">
        <v>2.81</v>
      </c>
      <c r="Z71" s="26"/>
      <c r="AA71" s="26"/>
      <c r="AB71" s="26"/>
      <c r="AC71" s="26"/>
      <c r="AD71" s="26">
        <v>2.98</v>
      </c>
    </row>
    <row r="72" spans="1:30">
      <c r="A72" s="34">
        <v>115</v>
      </c>
      <c r="B72" s="25"/>
      <c r="C72" s="25"/>
      <c r="D72" s="25"/>
      <c r="E72" s="25"/>
      <c r="F72" s="25">
        <v>3.72</v>
      </c>
      <c r="G72" s="25"/>
      <c r="H72" s="25"/>
      <c r="I72" s="25"/>
      <c r="J72" s="25"/>
      <c r="K72" s="25"/>
      <c r="L72" s="25"/>
      <c r="M72" s="25"/>
      <c r="N72" s="25">
        <v>4.05</v>
      </c>
      <c r="Q72" s="27">
        <v>115</v>
      </c>
      <c r="R72" s="26"/>
      <c r="S72" s="26"/>
      <c r="T72" s="26"/>
      <c r="U72" s="26"/>
      <c r="V72" s="26">
        <v>2.75</v>
      </c>
      <c r="W72" s="26"/>
      <c r="X72" s="26"/>
      <c r="Y72" s="26"/>
      <c r="Z72" s="26"/>
      <c r="AA72" s="26"/>
      <c r="AB72" s="26"/>
      <c r="AC72" s="26"/>
      <c r="AD72" s="26">
        <v>3.02</v>
      </c>
    </row>
    <row r="73" spans="1:30">
      <c r="A73" s="34">
        <v>116</v>
      </c>
      <c r="B73" s="25"/>
      <c r="C73" s="25">
        <v>4.26</v>
      </c>
      <c r="D73" s="25"/>
      <c r="E73" s="25"/>
      <c r="F73" s="25"/>
      <c r="G73" s="25"/>
      <c r="H73" s="25"/>
      <c r="I73" s="25"/>
      <c r="J73" s="25"/>
      <c r="K73" s="25">
        <v>4.38</v>
      </c>
      <c r="L73" s="25"/>
      <c r="M73" s="25">
        <v>3.88</v>
      </c>
      <c r="N73" s="25">
        <v>4.08</v>
      </c>
      <c r="Q73" s="27">
        <v>116</v>
      </c>
      <c r="R73" s="26"/>
      <c r="S73" s="26">
        <v>2.91</v>
      </c>
      <c r="T73" s="26"/>
      <c r="U73" s="26"/>
      <c r="V73" s="26"/>
      <c r="W73" s="26"/>
      <c r="X73" s="26"/>
      <c r="Y73" s="26"/>
      <c r="Z73" s="26"/>
      <c r="AA73" s="26">
        <v>2.91</v>
      </c>
      <c r="AB73" s="26"/>
      <c r="AC73" s="26">
        <v>2.71</v>
      </c>
      <c r="AD73" s="26">
        <v>3.06</v>
      </c>
    </row>
    <row r="74" spans="1:30">
      <c r="A74" s="34">
        <v>117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>
        <v>4.18</v>
      </c>
      <c r="M74" s="25"/>
      <c r="N74" s="25">
        <v>4.1100000000000003</v>
      </c>
      <c r="Q74" s="27">
        <v>117</v>
      </c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>
        <v>2.66</v>
      </c>
      <c r="AC74" s="26"/>
      <c r="AD74" s="26">
        <v>3.09</v>
      </c>
    </row>
    <row r="75" spans="1:30">
      <c r="A75" s="34">
        <v>118</v>
      </c>
      <c r="B75" s="25"/>
      <c r="C75" s="25"/>
      <c r="D75" s="25"/>
      <c r="E75" s="25">
        <v>4.55</v>
      </c>
      <c r="F75" s="25"/>
      <c r="G75" s="25">
        <v>4.24</v>
      </c>
      <c r="H75" s="25">
        <v>4.2</v>
      </c>
      <c r="I75" s="25"/>
      <c r="J75" s="25"/>
      <c r="K75" s="25"/>
      <c r="L75" s="25"/>
      <c r="M75" s="25"/>
      <c r="N75" s="25">
        <v>4.1399999999999997</v>
      </c>
      <c r="Q75" s="27">
        <v>118</v>
      </c>
      <c r="R75" s="26"/>
      <c r="S75" s="26"/>
      <c r="T75" s="26"/>
      <c r="U75" s="26">
        <v>3</v>
      </c>
      <c r="V75" s="26"/>
      <c r="W75" s="26">
        <v>2.98</v>
      </c>
      <c r="X75" s="26">
        <v>2.56</v>
      </c>
      <c r="Y75" s="26"/>
      <c r="Z75" s="26"/>
      <c r="AA75" s="26"/>
      <c r="AB75" s="26"/>
      <c r="AC75" s="26"/>
      <c r="AD75" s="26">
        <v>3.13</v>
      </c>
    </row>
    <row r="76" spans="1:30">
      <c r="A76" s="34">
        <v>119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>
        <v>4.17</v>
      </c>
      <c r="Q76" s="27">
        <v>119</v>
      </c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>
        <v>3.17</v>
      </c>
    </row>
    <row r="77" spans="1:30">
      <c r="A77" s="34">
        <v>120</v>
      </c>
      <c r="B77" s="25"/>
      <c r="C77" s="25"/>
      <c r="D77" s="25">
        <v>4.1900000000000004</v>
      </c>
      <c r="E77" s="25"/>
      <c r="F77" s="25"/>
      <c r="G77" s="25"/>
      <c r="H77" s="25"/>
      <c r="I77" s="25"/>
      <c r="J77" s="25"/>
      <c r="K77" s="25"/>
      <c r="L77" s="25"/>
      <c r="M77" s="25"/>
      <c r="N77" s="25">
        <v>4.2</v>
      </c>
      <c r="Q77" s="27">
        <v>120</v>
      </c>
      <c r="R77" s="26"/>
      <c r="S77" s="26"/>
      <c r="T77" s="26">
        <v>3.02</v>
      </c>
      <c r="U77" s="26"/>
      <c r="V77" s="26"/>
      <c r="W77" s="26"/>
      <c r="X77" s="26"/>
      <c r="Y77" s="26"/>
      <c r="Z77" s="26"/>
      <c r="AA77" s="26"/>
      <c r="AB77" s="26"/>
      <c r="AC77" s="26"/>
      <c r="AD77" s="26">
        <v>3.2</v>
      </c>
    </row>
    <row r="78" spans="1:30">
      <c r="A78" s="34">
        <v>121</v>
      </c>
      <c r="B78" s="25"/>
      <c r="C78" s="25"/>
      <c r="D78" s="25"/>
      <c r="E78" s="25"/>
      <c r="F78" s="25"/>
      <c r="G78" s="25"/>
      <c r="H78" s="25"/>
      <c r="I78" s="25">
        <v>4.3099999999999996</v>
      </c>
      <c r="J78" s="25">
        <v>4.3099999999999996</v>
      </c>
      <c r="K78" s="25"/>
      <c r="L78" s="25"/>
      <c r="M78" s="25"/>
      <c r="N78" s="25">
        <v>4.2300000000000004</v>
      </c>
      <c r="Q78" s="27">
        <v>121</v>
      </c>
      <c r="R78" s="26"/>
      <c r="S78" s="26"/>
      <c r="T78" s="26"/>
      <c r="U78" s="26"/>
      <c r="V78" s="26"/>
      <c r="W78" s="26"/>
      <c r="X78" s="26"/>
      <c r="Y78" s="26">
        <v>3.32</v>
      </c>
      <c r="Z78" s="26">
        <v>3.18</v>
      </c>
      <c r="AA78" s="26"/>
      <c r="AB78" s="26"/>
      <c r="AC78" s="26"/>
      <c r="AD78" s="26">
        <v>3.24</v>
      </c>
    </row>
    <row r="79" spans="1:30">
      <c r="A79" s="34">
        <v>122</v>
      </c>
      <c r="B79" s="25"/>
      <c r="C79" s="25"/>
      <c r="D79" s="25"/>
      <c r="E79" s="25"/>
      <c r="F79" s="25">
        <v>3.76</v>
      </c>
      <c r="G79" s="25"/>
      <c r="H79" s="25"/>
      <c r="I79" s="25"/>
      <c r="J79" s="25"/>
      <c r="K79" s="25"/>
      <c r="L79" s="25"/>
      <c r="M79" s="25">
        <v>4.05</v>
      </c>
      <c r="N79" s="25">
        <v>4.25</v>
      </c>
      <c r="Q79" s="27">
        <v>122</v>
      </c>
      <c r="R79" s="26"/>
      <c r="S79" s="26"/>
      <c r="T79" s="26"/>
      <c r="U79" s="26"/>
      <c r="V79" s="26">
        <v>2.9</v>
      </c>
      <c r="W79" s="26"/>
      <c r="X79" s="26"/>
      <c r="Y79" s="26"/>
      <c r="Z79" s="26"/>
      <c r="AA79" s="26"/>
      <c r="AB79" s="26"/>
      <c r="AC79" s="26">
        <v>2.9</v>
      </c>
      <c r="AD79" s="26">
        <v>3.28</v>
      </c>
    </row>
    <row r="80" spans="1:30">
      <c r="A80" s="34">
        <v>123</v>
      </c>
      <c r="B80" s="25"/>
      <c r="C80" s="25">
        <v>4.24</v>
      </c>
      <c r="D80" s="25"/>
      <c r="E80" s="25"/>
      <c r="F80" s="25"/>
      <c r="G80" s="25"/>
      <c r="H80" s="25"/>
      <c r="I80" s="25"/>
      <c r="J80" s="25"/>
      <c r="K80" s="25">
        <v>4.37</v>
      </c>
      <c r="L80" s="25"/>
      <c r="M80" s="25"/>
      <c r="N80" s="25">
        <v>4.28</v>
      </c>
      <c r="Q80" s="27">
        <v>123</v>
      </c>
      <c r="R80" s="26"/>
      <c r="S80" s="26">
        <v>3.23</v>
      </c>
      <c r="T80" s="26"/>
      <c r="U80" s="26"/>
      <c r="V80" s="26"/>
      <c r="W80" s="26"/>
      <c r="X80" s="26"/>
      <c r="Y80" s="26"/>
      <c r="Z80" s="26"/>
      <c r="AA80" s="26">
        <v>3.07</v>
      </c>
      <c r="AB80" s="26"/>
      <c r="AC80" s="26"/>
      <c r="AD80" s="26">
        <v>3.31</v>
      </c>
    </row>
    <row r="81" spans="1:30">
      <c r="A81" s="34">
        <v>124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>
        <v>4.3499999999999996</v>
      </c>
      <c r="M81" s="25"/>
      <c r="N81" s="25">
        <v>4.3</v>
      </c>
      <c r="Q81" s="27">
        <v>124</v>
      </c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>
        <v>3</v>
      </c>
      <c r="AC81" s="26"/>
      <c r="AD81" s="26">
        <v>3.35</v>
      </c>
    </row>
    <row r="82" spans="1:30">
      <c r="A82" s="34">
        <v>125</v>
      </c>
      <c r="B82" s="25">
        <v>4.53</v>
      </c>
      <c r="C82" s="25"/>
      <c r="D82" s="25"/>
      <c r="E82" s="25">
        <v>4.6500000000000004</v>
      </c>
      <c r="F82" s="25"/>
      <c r="G82" s="25">
        <v>4.45</v>
      </c>
      <c r="H82" s="25">
        <v>4.2699999999999996</v>
      </c>
      <c r="I82" s="25"/>
      <c r="J82" s="25"/>
      <c r="K82" s="25"/>
      <c r="L82" s="25"/>
      <c r="M82" s="25"/>
      <c r="N82" s="25">
        <v>4.33</v>
      </c>
      <c r="Q82" s="27">
        <v>125</v>
      </c>
      <c r="R82" s="26">
        <v>3.41</v>
      </c>
      <c r="S82" s="26"/>
      <c r="T82" s="26"/>
      <c r="U82" s="26">
        <v>3.31</v>
      </c>
      <c r="V82" s="26"/>
      <c r="W82" s="26">
        <v>3.14</v>
      </c>
      <c r="X82" s="26">
        <v>3.36</v>
      </c>
      <c r="Y82" s="26"/>
      <c r="Z82" s="26"/>
      <c r="AA82" s="26"/>
      <c r="AB82" s="26"/>
      <c r="AC82" s="26"/>
      <c r="AD82" s="26">
        <v>3.38</v>
      </c>
    </row>
    <row r="83" spans="1:30">
      <c r="A83" s="34">
        <v>126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>
        <v>4.3499999999999996</v>
      </c>
      <c r="Q83" s="27">
        <v>126</v>
      </c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>
        <v>3.42</v>
      </c>
    </row>
    <row r="84" spans="1:30">
      <c r="A84" s="34">
        <v>127</v>
      </c>
      <c r="B84" s="25"/>
      <c r="C84" s="25"/>
      <c r="D84" s="25">
        <v>4.2300000000000004</v>
      </c>
      <c r="E84" s="25"/>
      <c r="F84" s="25"/>
      <c r="G84" s="25"/>
      <c r="H84" s="25"/>
      <c r="I84" s="25"/>
      <c r="J84" s="25">
        <v>4.43</v>
      </c>
      <c r="K84" s="25"/>
      <c r="L84" s="25"/>
      <c r="M84" s="25"/>
      <c r="N84" s="25">
        <v>4.38</v>
      </c>
      <c r="Q84" s="27">
        <v>127</v>
      </c>
      <c r="R84" s="26"/>
      <c r="S84" s="26"/>
      <c r="T84" s="26">
        <v>3.17</v>
      </c>
      <c r="U84" s="26"/>
      <c r="V84" s="26"/>
      <c r="W84" s="26"/>
      <c r="X84" s="26"/>
      <c r="Y84" s="26"/>
      <c r="Z84" s="26">
        <v>3.55</v>
      </c>
      <c r="AA84" s="26"/>
      <c r="AB84" s="26"/>
      <c r="AC84" s="26"/>
      <c r="AD84" s="26">
        <v>3.45</v>
      </c>
    </row>
    <row r="85" spans="1:30">
      <c r="A85" s="34">
        <v>128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>
        <v>4.4000000000000004</v>
      </c>
      <c r="Q85" s="27">
        <v>128</v>
      </c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>
        <v>3.48</v>
      </c>
    </row>
    <row r="86" spans="1:30">
      <c r="A86" s="34">
        <v>129</v>
      </c>
      <c r="B86" s="25"/>
      <c r="C86" s="25"/>
      <c r="D86" s="25"/>
      <c r="E86" s="25"/>
      <c r="F86" s="25">
        <v>4.0599999999999996</v>
      </c>
      <c r="G86" s="25"/>
      <c r="H86" s="25"/>
      <c r="I86" s="25"/>
      <c r="J86" s="25"/>
      <c r="K86" s="25"/>
      <c r="L86" s="25"/>
      <c r="M86" s="25"/>
      <c r="N86" s="25">
        <v>4.43</v>
      </c>
      <c r="Q86" s="27">
        <v>129</v>
      </c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>
        <v>3.52</v>
      </c>
    </row>
    <row r="87" spans="1:30">
      <c r="A87" s="34">
        <v>130</v>
      </c>
      <c r="B87" s="25"/>
      <c r="C87" s="25">
        <v>4.5199999999999996</v>
      </c>
      <c r="D87" s="25"/>
      <c r="E87" s="25"/>
      <c r="F87" s="25"/>
      <c r="G87" s="25"/>
      <c r="H87" s="25"/>
      <c r="I87" s="25"/>
      <c r="J87" s="25"/>
      <c r="K87" s="25">
        <v>4.59</v>
      </c>
      <c r="L87" s="25">
        <v>4.5</v>
      </c>
      <c r="M87" s="25">
        <v>4.1900000000000004</v>
      </c>
      <c r="N87" s="25">
        <v>4.45</v>
      </c>
      <c r="Q87" s="27">
        <v>130</v>
      </c>
      <c r="R87" s="26"/>
      <c r="S87" s="26">
        <v>3.36</v>
      </c>
      <c r="T87" s="26"/>
      <c r="U87" s="26"/>
      <c r="V87" s="26"/>
      <c r="W87" s="26"/>
      <c r="X87" s="26"/>
      <c r="Y87" s="26"/>
      <c r="Z87" s="26"/>
      <c r="AA87" s="26"/>
      <c r="AB87" s="26">
        <v>3.22</v>
      </c>
      <c r="AC87" s="26">
        <v>3.46</v>
      </c>
      <c r="AD87" s="26">
        <v>3.55</v>
      </c>
    </row>
    <row r="88" spans="1:30">
      <c r="A88" s="34">
        <v>131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>
        <v>4.47</v>
      </c>
      <c r="Q88" s="27">
        <v>131</v>
      </c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>
        <v>3.58</v>
      </c>
    </row>
    <row r="89" spans="1:30">
      <c r="A89" s="34">
        <v>132</v>
      </c>
      <c r="B89" s="25"/>
      <c r="C89" s="25"/>
      <c r="D89" s="25"/>
      <c r="E89" s="25">
        <v>4.7</v>
      </c>
      <c r="F89" s="25"/>
      <c r="G89" s="25">
        <v>4.67</v>
      </c>
      <c r="H89" s="25"/>
      <c r="I89" s="25"/>
      <c r="J89" s="25"/>
      <c r="K89" s="25"/>
      <c r="L89" s="25"/>
      <c r="M89" s="25"/>
      <c r="N89" s="25">
        <v>4.49</v>
      </c>
      <c r="Q89" s="27">
        <v>132</v>
      </c>
      <c r="R89" s="26"/>
      <c r="S89" s="26"/>
      <c r="T89" s="26"/>
      <c r="U89" s="26">
        <v>3.69</v>
      </c>
      <c r="V89" s="26"/>
      <c r="W89" s="26">
        <v>3.44</v>
      </c>
      <c r="X89" s="26"/>
      <c r="Y89" s="26"/>
      <c r="Z89" s="26"/>
      <c r="AA89" s="26"/>
      <c r="AB89" s="26"/>
      <c r="AC89" s="26"/>
      <c r="AD89" s="26">
        <v>3.61</v>
      </c>
    </row>
    <row r="90" spans="1:30">
      <c r="A90" s="34">
        <v>133</v>
      </c>
      <c r="B90" s="25"/>
      <c r="C90" s="25"/>
      <c r="D90" s="25"/>
      <c r="E90" s="25"/>
      <c r="F90" s="25"/>
      <c r="G90" s="25"/>
      <c r="H90" s="25">
        <v>4.53</v>
      </c>
      <c r="I90" s="25"/>
      <c r="J90" s="25"/>
      <c r="K90" s="25"/>
      <c r="L90" s="25"/>
      <c r="M90" s="25"/>
      <c r="N90" s="25">
        <v>4.51</v>
      </c>
      <c r="Q90" s="27">
        <v>133</v>
      </c>
      <c r="R90" s="26"/>
      <c r="S90" s="26"/>
      <c r="T90" s="26"/>
      <c r="U90" s="26"/>
      <c r="V90" s="26"/>
      <c r="W90" s="26"/>
      <c r="X90" s="26">
        <v>3.47</v>
      </c>
      <c r="Y90" s="26"/>
      <c r="Z90" s="26"/>
      <c r="AA90" s="26"/>
      <c r="AB90" s="26"/>
      <c r="AC90" s="26"/>
      <c r="AD90" s="26">
        <v>3.65</v>
      </c>
    </row>
    <row r="91" spans="1:30">
      <c r="A91" s="34">
        <v>134</v>
      </c>
      <c r="B91" s="25"/>
      <c r="C91" s="25"/>
      <c r="D91" s="25">
        <v>4.57</v>
      </c>
      <c r="E91" s="25"/>
      <c r="F91" s="25"/>
      <c r="G91" s="25"/>
      <c r="H91" s="25"/>
      <c r="I91" s="25"/>
      <c r="J91" s="25">
        <v>4.58</v>
      </c>
      <c r="K91" s="25"/>
      <c r="L91" s="25"/>
      <c r="M91" s="25"/>
      <c r="N91" s="25">
        <v>4.53</v>
      </c>
      <c r="Q91" s="27">
        <v>134</v>
      </c>
      <c r="R91" s="26"/>
      <c r="S91" s="26"/>
      <c r="T91" s="26">
        <v>3.36</v>
      </c>
      <c r="U91" s="26"/>
      <c r="V91" s="26"/>
      <c r="W91" s="26"/>
      <c r="X91" s="26"/>
      <c r="Y91" s="26"/>
      <c r="Z91" s="26"/>
      <c r="AA91" s="26"/>
      <c r="AB91" s="26"/>
      <c r="AC91" s="26"/>
      <c r="AD91" s="26">
        <v>3.68</v>
      </c>
    </row>
    <row r="92" spans="1:30">
      <c r="A92" s="34">
        <v>135</v>
      </c>
      <c r="B92" s="25"/>
      <c r="C92" s="25"/>
      <c r="D92" s="25"/>
      <c r="E92" s="25"/>
      <c r="F92" s="25"/>
      <c r="G92" s="25"/>
      <c r="H92" s="25"/>
      <c r="I92" s="25">
        <v>4.58</v>
      </c>
      <c r="J92" s="25"/>
      <c r="K92" s="25"/>
      <c r="L92" s="25"/>
      <c r="M92" s="25"/>
      <c r="N92" s="25">
        <v>4.55</v>
      </c>
      <c r="Q92" s="27">
        <v>135</v>
      </c>
      <c r="R92" s="26"/>
      <c r="S92" s="26"/>
      <c r="T92" s="26"/>
      <c r="U92" s="26"/>
      <c r="V92" s="26"/>
      <c r="W92" s="26"/>
      <c r="X92" s="26"/>
      <c r="Y92" s="26">
        <v>3.67</v>
      </c>
      <c r="Z92" s="26"/>
      <c r="AA92" s="26"/>
      <c r="AB92" s="26"/>
      <c r="AC92" s="26"/>
      <c r="AD92" s="26">
        <v>3.71</v>
      </c>
    </row>
    <row r="93" spans="1:30">
      <c r="A93" s="34">
        <v>136</v>
      </c>
      <c r="B93" s="25"/>
      <c r="C93" s="25"/>
      <c r="D93" s="25"/>
      <c r="E93" s="25"/>
      <c r="F93" s="25">
        <v>4.1900000000000004</v>
      </c>
      <c r="G93" s="25"/>
      <c r="H93" s="25"/>
      <c r="I93" s="25"/>
      <c r="J93" s="25"/>
      <c r="K93" s="25"/>
      <c r="L93" s="25"/>
      <c r="M93" s="25"/>
      <c r="N93" s="25">
        <v>4.57</v>
      </c>
      <c r="Q93" s="27">
        <v>136</v>
      </c>
      <c r="R93" s="26"/>
      <c r="S93" s="26"/>
      <c r="T93" s="26"/>
      <c r="U93" s="26"/>
      <c r="V93" s="26">
        <v>3.23</v>
      </c>
      <c r="W93" s="26"/>
      <c r="X93" s="26"/>
      <c r="Y93" s="26"/>
      <c r="Z93" s="26"/>
      <c r="AA93" s="26"/>
      <c r="AB93" s="26"/>
      <c r="AC93" s="26"/>
      <c r="AD93" s="26">
        <v>3.74</v>
      </c>
    </row>
    <row r="94" spans="1:30">
      <c r="A94" s="34">
        <v>137</v>
      </c>
      <c r="B94" s="25"/>
      <c r="C94" s="25">
        <v>4.5599999999999996</v>
      </c>
      <c r="D94" s="25"/>
      <c r="E94" s="25"/>
      <c r="F94" s="25"/>
      <c r="G94" s="25"/>
      <c r="H94" s="25"/>
      <c r="I94" s="25"/>
      <c r="J94" s="25"/>
      <c r="K94" s="25">
        <v>4.57</v>
      </c>
      <c r="L94" s="25"/>
      <c r="M94" s="25">
        <v>4.46</v>
      </c>
      <c r="N94" s="25">
        <v>4.59</v>
      </c>
      <c r="Q94" s="27">
        <v>137</v>
      </c>
      <c r="R94" s="26"/>
      <c r="S94" s="26">
        <v>3.73</v>
      </c>
      <c r="T94" s="26"/>
      <c r="U94" s="26"/>
      <c r="V94" s="26"/>
      <c r="W94" s="26"/>
      <c r="X94" s="26"/>
      <c r="Y94" s="26"/>
      <c r="Z94" s="26"/>
      <c r="AA94" s="26">
        <v>3.72</v>
      </c>
      <c r="AB94" s="26"/>
      <c r="AC94" s="26">
        <v>3.78</v>
      </c>
      <c r="AD94" s="26">
        <v>3.77</v>
      </c>
    </row>
    <row r="95" spans="1:30">
      <c r="A95" s="34">
        <v>138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>
        <v>4.6399999999999997</v>
      </c>
      <c r="M95" s="25"/>
      <c r="N95" s="25">
        <v>4.5999999999999996</v>
      </c>
      <c r="Q95" s="27">
        <v>138</v>
      </c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>
        <v>3.56</v>
      </c>
      <c r="AC95" s="26"/>
      <c r="AD95" s="26">
        <v>3.8</v>
      </c>
    </row>
    <row r="96" spans="1:30">
      <c r="A96" s="34">
        <v>139</v>
      </c>
      <c r="B96" s="25">
        <v>4.66</v>
      </c>
      <c r="C96" s="25"/>
      <c r="D96" s="25"/>
      <c r="E96" s="25"/>
      <c r="F96" s="25"/>
      <c r="G96" s="25"/>
      <c r="H96" s="25">
        <v>4.63</v>
      </c>
      <c r="I96" s="25"/>
      <c r="J96" s="25"/>
      <c r="K96" s="25"/>
      <c r="L96" s="25"/>
      <c r="M96" s="25"/>
      <c r="N96" s="25">
        <v>4.62</v>
      </c>
      <c r="Q96" s="27">
        <v>139</v>
      </c>
      <c r="R96" s="26">
        <v>3.62</v>
      </c>
      <c r="S96" s="26"/>
      <c r="T96" s="26"/>
      <c r="U96" s="26"/>
      <c r="V96" s="26"/>
      <c r="W96" s="26"/>
      <c r="X96" s="26">
        <v>3.69</v>
      </c>
      <c r="Y96" s="26"/>
      <c r="Z96" s="26"/>
      <c r="AA96" s="26"/>
      <c r="AB96" s="26"/>
      <c r="AC96" s="26"/>
      <c r="AD96" s="26">
        <v>3.83</v>
      </c>
    </row>
    <row r="97" spans="1:30">
      <c r="A97" s="34">
        <v>140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>
        <v>4.6399999999999997</v>
      </c>
      <c r="Q97" s="27">
        <v>140</v>
      </c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>
        <v>3.86</v>
      </c>
    </row>
    <row r="98" spans="1:30">
      <c r="A98" s="34">
        <v>141</v>
      </c>
      <c r="B98" s="25"/>
      <c r="C98" s="25"/>
      <c r="D98" s="25"/>
      <c r="E98" s="25"/>
      <c r="F98" s="25"/>
      <c r="G98" s="25"/>
      <c r="H98" s="25"/>
      <c r="I98" s="25"/>
      <c r="J98" s="25">
        <v>4.6100000000000003</v>
      </c>
      <c r="K98" s="25"/>
      <c r="L98" s="25"/>
      <c r="M98" s="25"/>
      <c r="N98" s="25">
        <v>4.6500000000000004</v>
      </c>
      <c r="Q98" s="27">
        <v>141</v>
      </c>
      <c r="R98" s="26"/>
      <c r="S98" s="26"/>
      <c r="T98" s="26"/>
      <c r="U98" s="26"/>
      <c r="V98" s="26"/>
      <c r="W98" s="26"/>
      <c r="X98" s="26"/>
      <c r="Y98" s="26"/>
      <c r="Z98" s="26">
        <v>3.92</v>
      </c>
      <c r="AA98" s="26"/>
      <c r="AB98" s="26"/>
      <c r="AC98" s="26"/>
      <c r="AD98" s="26">
        <v>3.88</v>
      </c>
    </row>
    <row r="99" spans="1:30">
      <c r="A99" s="34">
        <v>142</v>
      </c>
      <c r="B99" s="25"/>
      <c r="C99" s="25"/>
      <c r="D99" s="25"/>
      <c r="E99" s="25"/>
      <c r="F99" s="25"/>
      <c r="G99" s="25"/>
      <c r="H99" s="25"/>
      <c r="I99" s="25">
        <v>4.66</v>
      </c>
      <c r="J99" s="25"/>
      <c r="K99" s="25"/>
      <c r="L99" s="25"/>
      <c r="M99" s="25"/>
      <c r="N99" s="25">
        <v>4.67</v>
      </c>
      <c r="Q99" s="27">
        <v>142</v>
      </c>
      <c r="R99" s="26"/>
      <c r="S99" s="26"/>
      <c r="T99" s="26"/>
      <c r="U99" s="26"/>
      <c r="V99" s="26"/>
      <c r="W99" s="26"/>
      <c r="X99" s="26"/>
      <c r="Y99" s="26">
        <v>3.81</v>
      </c>
      <c r="Z99" s="26"/>
      <c r="AA99" s="26"/>
      <c r="AB99" s="26"/>
      <c r="AC99" s="26"/>
      <c r="AD99" s="26">
        <v>3.91</v>
      </c>
    </row>
    <row r="100" spans="1:30">
      <c r="A100" s="34">
        <v>143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>
        <v>4.5199999999999996</v>
      </c>
      <c r="N100" s="25">
        <v>4.68</v>
      </c>
      <c r="Q100" s="27">
        <v>143</v>
      </c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>
        <v>3.94</v>
      </c>
    </row>
    <row r="101" spans="1:30">
      <c r="A101" s="34">
        <v>144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>
        <v>4.71</v>
      </c>
      <c r="L101" s="25"/>
      <c r="M101" s="25"/>
      <c r="N101" s="25">
        <v>4.6900000000000004</v>
      </c>
      <c r="Q101" s="27">
        <v>144</v>
      </c>
      <c r="R101" s="26"/>
      <c r="S101" s="26"/>
      <c r="T101" s="26"/>
      <c r="U101" s="26"/>
      <c r="V101" s="26"/>
      <c r="W101" s="26"/>
      <c r="X101" s="26"/>
      <c r="Y101" s="26"/>
      <c r="Z101" s="26"/>
      <c r="AA101" s="26">
        <v>3.91</v>
      </c>
      <c r="AB101" s="26"/>
      <c r="AC101" s="26"/>
      <c r="AD101" s="26">
        <v>3.97</v>
      </c>
    </row>
    <row r="102" spans="1:30">
      <c r="A102" s="34">
        <v>145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>
        <v>4.79</v>
      </c>
      <c r="M102" s="25"/>
      <c r="N102" s="25">
        <v>4.71</v>
      </c>
      <c r="Q102" s="27">
        <v>145</v>
      </c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>
        <v>3.74</v>
      </c>
      <c r="AC102" s="26"/>
      <c r="AD102" s="26">
        <v>3.99</v>
      </c>
    </row>
    <row r="103" spans="1:30">
      <c r="A103" s="34">
        <v>146</v>
      </c>
      <c r="B103" s="25"/>
      <c r="C103" s="25"/>
      <c r="D103" s="25"/>
      <c r="E103" s="25"/>
      <c r="F103" s="25"/>
      <c r="G103" s="25"/>
      <c r="H103" s="25">
        <v>4.67</v>
      </c>
      <c r="I103" s="25"/>
      <c r="J103" s="25">
        <v>4.76</v>
      </c>
      <c r="K103" s="25"/>
      <c r="L103" s="25"/>
      <c r="M103" s="25"/>
      <c r="N103" s="25">
        <v>4.72</v>
      </c>
      <c r="Q103" s="27">
        <v>146</v>
      </c>
      <c r="R103" s="26"/>
      <c r="S103" s="26"/>
      <c r="T103" s="26"/>
      <c r="U103" s="26"/>
      <c r="V103" s="26"/>
      <c r="W103" s="26"/>
      <c r="X103" s="26">
        <v>4.17</v>
      </c>
      <c r="Y103" s="26"/>
      <c r="Z103" s="26">
        <v>3.91</v>
      </c>
      <c r="AA103" s="26"/>
      <c r="AB103" s="26"/>
      <c r="AC103" s="26"/>
      <c r="AD103" s="26">
        <v>4.0199999999999996</v>
      </c>
    </row>
    <row r="104" spans="1:30">
      <c r="A104" s="34">
        <v>147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>
        <v>4.7300000000000004</v>
      </c>
      <c r="Q104" s="27">
        <v>147</v>
      </c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>
        <v>4.04</v>
      </c>
    </row>
    <row r="105" spans="1:30">
      <c r="A105" s="34">
        <v>148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>
        <v>4.74</v>
      </c>
      <c r="Q105" s="27">
        <v>148</v>
      </c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>
        <v>4.07</v>
      </c>
    </row>
    <row r="106" spans="1:30">
      <c r="A106" s="34">
        <v>149</v>
      </c>
      <c r="B106" s="25"/>
      <c r="C106" s="25"/>
      <c r="D106" s="25"/>
      <c r="E106" s="25"/>
      <c r="F106" s="25"/>
      <c r="G106" s="25"/>
      <c r="H106" s="25"/>
      <c r="I106" s="25">
        <v>4.7300000000000004</v>
      </c>
      <c r="J106" s="25"/>
      <c r="K106" s="25">
        <v>4.72</v>
      </c>
      <c r="L106" s="25"/>
      <c r="M106" s="25"/>
      <c r="N106" s="25">
        <v>4.75</v>
      </c>
      <c r="Q106" s="27">
        <v>149</v>
      </c>
      <c r="R106" s="26"/>
      <c r="S106" s="26"/>
      <c r="T106" s="26"/>
      <c r="U106" s="26"/>
      <c r="V106" s="26"/>
      <c r="W106" s="26"/>
      <c r="X106" s="26"/>
      <c r="Y106" s="26">
        <v>4.04</v>
      </c>
      <c r="Z106" s="26"/>
      <c r="AA106" s="26">
        <v>4.08</v>
      </c>
      <c r="AB106" s="26"/>
      <c r="AC106" s="26"/>
      <c r="AD106" s="26">
        <v>4.09</v>
      </c>
    </row>
    <row r="107" spans="1:30">
      <c r="A107" s="34">
        <v>150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>
        <v>4.84</v>
      </c>
      <c r="M107" s="25"/>
      <c r="N107" s="25">
        <v>4.76</v>
      </c>
      <c r="Q107" s="27">
        <v>150</v>
      </c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>
        <v>3.87</v>
      </c>
      <c r="AC107" s="26"/>
      <c r="AD107" s="26">
        <v>4.12</v>
      </c>
    </row>
    <row r="108" spans="1:30">
      <c r="A108" s="34">
        <v>151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>
        <v>4.7699999999999996</v>
      </c>
      <c r="Q108" s="27">
        <v>151</v>
      </c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1:30">
      <c r="A109" s="34">
        <v>152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>
        <v>4.78</v>
      </c>
      <c r="Q109" s="27">
        <v>152</v>
      </c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1:30">
      <c r="A110" s="34">
        <v>153</v>
      </c>
      <c r="B110" s="25"/>
      <c r="C110" s="25"/>
      <c r="D110" s="25"/>
      <c r="E110" s="25"/>
      <c r="F110" s="25"/>
      <c r="G110" s="25"/>
      <c r="H110" s="25">
        <v>4.79</v>
      </c>
      <c r="I110" s="25"/>
      <c r="J110" s="25"/>
      <c r="K110" s="25"/>
      <c r="L110" s="25"/>
      <c r="M110" s="25"/>
      <c r="N110" s="25">
        <v>4.79</v>
      </c>
      <c r="Q110" s="27">
        <v>153</v>
      </c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</row>
    <row r="111" spans="1:30">
      <c r="A111" s="34">
        <v>154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>
        <v>4.8</v>
      </c>
      <c r="Q111" s="27">
        <v>154</v>
      </c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1:30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</row>
    <row r="113" spans="1:14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1: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</row>
    <row r="115" spans="1:14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</row>
    <row r="116" spans="1:14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1:14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</row>
    <row r="118" spans="1:14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</row>
    <row r="119" spans="1:14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</row>
    <row r="120" spans="1:14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</row>
    <row r="121" spans="1:14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</row>
    <row r="122" spans="1:14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</row>
    <row r="123" spans="1:14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</row>
    <row r="124" spans="1:1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</row>
    <row r="125" spans="1:14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</row>
    <row r="126" spans="1:14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</row>
    <row r="127" spans="1:14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1:14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</row>
    <row r="129" spans="1:14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spans="1:14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</row>
    <row r="131" spans="1:14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</row>
    <row r="132" spans="1:14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</row>
    <row r="133" spans="1:14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</row>
    <row r="134" spans="1:1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1:14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</row>
    <row r="136" spans="1:14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</row>
    <row r="137" spans="1:14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1:14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1:14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</row>
    <row r="140" spans="1:14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spans="1:14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1:14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</row>
    <row r="143" spans="1:14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</row>
    <row r="144" spans="1:1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</row>
    <row r="145" spans="1:14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</row>
    <row r="146" spans="1:14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</row>
    <row r="147" spans="1:14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</row>
    <row r="148" spans="1:14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</row>
    <row r="149" spans="1:14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</row>
    <row r="150" spans="1:14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14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</row>
    <row r="152" spans="1:14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</row>
    <row r="153" spans="1:14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</row>
    <row r="154" spans="1:1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</row>
    <row r="155" spans="1:14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</row>
    <row r="156" spans="1:14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</row>
    <row r="157" spans="1:14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</row>
    <row r="158" spans="1:14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</row>
    <row r="159" spans="1:14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</row>
    <row r="160" spans="1:14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</row>
    <row r="161" spans="1:14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</row>
    <row r="162" spans="1:14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</row>
    <row r="163" spans="1:14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</row>
    <row r="164" spans="1:1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</row>
    <row r="165" spans="1:14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</row>
    <row r="166" spans="1:14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</row>
    <row r="167" spans="1:14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</row>
    <row r="168" spans="1:14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</row>
    <row r="169" spans="1:14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</row>
    <row r="170" spans="1:14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</row>
    <row r="171" spans="1:14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</row>
    <row r="172" spans="1:14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</row>
    <row r="173" spans="1:14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</row>
    <row r="174" spans="1:1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</row>
    <row r="175" spans="1:14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</row>
    <row r="176" spans="1:14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</row>
    <row r="177" spans="1:14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</row>
    <row r="178" spans="1:14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</row>
    <row r="179" spans="1:14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</row>
    <row r="180" spans="1:14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</row>
    <row r="181" spans="1:14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</row>
    <row r="182" spans="1:14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</row>
    <row r="183" spans="1:14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</row>
    <row r="184" spans="1:1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</row>
    <row r="185" spans="1:14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</row>
    <row r="186" spans="1:14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</row>
    <row r="187" spans="1:14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</row>
    <row r="188" spans="1:14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</row>
    <row r="189" spans="1:14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</row>
    <row r="190" spans="1:14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</row>
    <row r="191" spans="1:14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</row>
  </sheetData>
  <mergeCells count="2">
    <mergeCell ref="A1:N2"/>
    <mergeCell ref="O1:A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0C1A-1D2D-4E4E-8389-AD223F9EC7ED}">
  <dimension ref="A1:P13"/>
  <sheetViews>
    <sheetView topLeftCell="F1" workbookViewId="0">
      <selection activeCell="M2" sqref="M2:M13"/>
    </sheetView>
  </sheetViews>
  <sheetFormatPr baseColWidth="10" defaultRowHeight="16"/>
  <cols>
    <col min="1" max="1" width="15" style="1" customWidth="1"/>
    <col min="2" max="16384" width="10.83203125" style="1"/>
  </cols>
  <sheetData>
    <row r="1" spans="1:16" ht="34">
      <c r="A1" s="2" t="s">
        <v>16481</v>
      </c>
      <c r="B1" s="2" t="s">
        <v>16482</v>
      </c>
      <c r="C1" s="2" t="s">
        <v>16684</v>
      </c>
      <c r="D1" s="2" t="s">
        <v>16685</v>
      </c>
      <c r="E1" s="2" t="s">
        <v>16686</v>
      </c>
      <c r="F1" s="2" t="s">
        <v>16687</v>
      </c>
      <c r="G1" s="2" t="s">
        <v>16483</v>
      </c>
      <c r="H1" s="2" t="s">
        <v>16484</v>
      </c>
      <c r="I1" s="2" t="s">
        <v>16485</v>
      </c>
      <c r="J1" s="2" t="s">
        <v>16486</v>
      </c>
      <c r="K1" s="2" t="s">
        <v>16487</v>
      </c>
      <c r="L1" s="2" t="s">
        <v>16488</v>
      </c>
      <c r="M1" s="2" t="s">
        <v>16489</v>
      </c>
      <c r="N1" s="2" t="s">
        <v>16490</v>
      </c>
      <c r="O1" s="2" t="s">
        <v>16491</v>
      </c>
      <c r="P1" s="2" t="s">
        <v>16492</v>
      </c>
    </row>
    <row r="2" spans="1:16">
      <c r="A2" s="19" t="s">
        <v>16469</v>
      </c>
      <c r="B2" s="18">
        <v>0.41</v>
      </c>
      <c r="C2" s="18">
        <v>150</v>
      </c>
      <c r="D2" s="18">
        <v>130</v>
      </c>
      <c r="E2" s="18">
        <v>54.17</v>
      </c>
      <c r="F2" s="18">
        <v>32.97</v>
      </c>
      <c r="G2" s="18">
        <v>4.5999999999999996</v>
      </c>
      <c r="H2" s="18">
        <v>7</v>
      </c>
      <c r="I2" s="18">
        <v>4.8</v>
      </c>
      <c r="J2" s="18">
        <v>5.2</v>
      </c>
      <c r="K2" s="18">
        <v>5.0999999999999996</v>
      </c>
      <c r="L2" s="18">
        <v>6.7</v>
      </c>
      <c r="M2" s="18">
        <v>18.8</v>
      </c>
      <c r="N2" s="18">
        <v>12</v>
      </c>
      <c r="O2" s="18">
        <v>13</v>
      </c>
      <c r="P2" s="18">
        <v>17.7</v>
      </c>
    </row>
    <row r="3" spans="1:16">
      <c r="A3" s="19" t="s">
        <v>16471</v>
      </c>
      <c r="B3" s="18">
        <v>0.37</v>
      </c>
      <c r="C3" s="18">
        <v>139</v>
      </c>
      <c r="D3" s="18">
        <v>95</v>
      </c>
      <c r="E3" s="18">
        <v>37.25</v>
      </c>
      <c r="F3" s="18">
        <v>37.68</v>
      </c>
      <c r="G3" s="18">
        <v>5.2</v>
      </c>
      <c r="H3" s="18">
        <v>6.5</v>
      </c>
      <c r="I3" s="18">
        <v>5</v>
      </c>
      <c r="J3" s="18">
        <v>5.7</v>
      </c>
      <c r="K3" s="18">
        <v>4.5999999999999996</v>
      </c>
      <c r="L3" s="18">
        <v>6.2</v>
      </c>
      <c r="M3" s="18">
        <v>17.2</v>
      </c>
      <c r="N3" s="18">
        <v>12.2</v>
      </c>
      <c r="O3" s="18">
        <v>12.1</v>
      </c>
      <c r="P3" s="18">
        <v>19</v>
      </c>
    </row>
    <row r="4" spans="1:16">
      <c r="A4" s="19" t="s">
        <v>16470</v>
      </c>
      <c r="B4" s="18">
        <v>0.3</v>
      </c>
      <c r="C4" s="18">
        <v>142</v>
      </c>
      <c r="D4" s="18">
        <v>90</v>
      </c>
      <c r="E4" s="18">
        <v>56.52</v>
      </c>
      <c r="F4" s="18" t="s">
        <v>16493</v>
      </c>
      <c r="G4" s="18">
        <v>4.54</v>
      </c>
      <c r="H4" s="18">
        <v>6.6</v>
      </c>
      <c r="I4" s="18">
        <v>4.5999999999999996</v>
      </c>
      <c r="J4" s="18">
        <v>5.0999999999999996</v>
      </c>
      <c r="K4" s="18">
        <v>4.7</v>
      </c>
      <c r="L4" s="18">
        <v>6</v>
      </c>
      <c r="M4" s="18">
        <v>18</v>
      </c>
      <c r="N4" s="18" t="s">
        <v>16494</v>
      </c>
      <c r="O4" s="18" t="s">
        <v>16494</v>
      </c>
      <c r="P4" s="18">
        <v>15.5</v>
      </c>
    </row>
    <row r="5" spans="1:16">
      <c r="A5" s="19" t="s">
        <v>16472</v>
      </c>
      <c r="B5" s="18">
        <v>0.46</v>
      </c>
      <c r="C5" s="18">
        <v>153</v>
      </c>
      <c r="D5" s="18">
        <v>145</v>
      </c>
      <c r="E5" s="18">
        <v>52.4</v>
      </c>
      <c r="F5" s="18">
        <v>58.88</v>
      </c>
      <c r="G5" s="18">
        <v>4.8</v>
      </c>
      <c r="H5" s="18">
        <v>7</v>
      </c>
      <c r="I5" s="18">
        <v>5</v>
      </c>
      <c r="J5" s="18">
        <v>5.2</v>
      </c>
      <c r="K5" s="18">
        <v>4.9000000000000004</v>
      </c>
      <c r="L5" s="18">
        <v>6.9</v>
      </c>
      <c r="M5" s="18">
        <v>20</v>
      </c>
      <c r="N5" s="18">
        <v>11.5</v>
      </c>
      <c r="O5" s="18">
        <v>14.2</v>
      </c>
      <c r="P5" s="18">
        <v>19</v>
      </c>
    </row>
    <row r="6" spans="1:16" ht="16" customHeight="1">
      <c r="A6" s="19" t="s">
        <v>16473</v>
      </c>
      <c r="B6" s="18" t="s">
        <v>16494</v>
      </c>
      <c r="C6" s="18">
        <v>143</v>
      </c>
      <c r="D6" s="18">
        <v>125.7</v>
      </c>
      <c r="E6" s="18">
        <v>49.46</v>
      </c>
      <c r="F6" s="18">
        <v>32.380000000000003</v>
      </c>
      <c r="G6" s="18">
        <v>4</v>
      </c>
      <c r="H6" s="18">
        <v>7</v>
      </c>
      <c r="I6" s="18">
        <v>5</v>
      </c>
      <c r="J6" s="18">
        <v>5</v>
      </c>
      <c r="K6" s="18">
        <v>4.7</v>
      </c>
      <c r="L6" s="18">
        <v>6</v>
      </c>
      <c r="M6" s="18">
        <v>18.5</v>
      </c>
      <c r="N6" s="18">
        <v>11.5</v>
      </c>
      <c r="O6" s="18">
        <v>13</v>
      </c>
      <c r="P6" s="18">
        <v>14.5</v>
      </c>
    </row>
    <row r="7" spans="1:16">
      <c r="A7" s="19" t="s">
        <v>16476</v>
      </c>
      <c r="B7" s="18">
        <v>0.34</v>
      </c>
      <c r="C7" s="18">
        <v>140</v>
      </c>
      <c r="D7" s="18">
        <v>102</v>
      </c>
      <c r="E7" s="18">
        <v>59</v>
      </c>
      <c r="F7" s="18">
        <v>37.299999999999997</v>
      </c>
      <c r="G7" s="18">
        <v>4.2</v>
      </c>
      <c r="H7" s="18">
        <v>6.8</v>
      </c>
      <c r="I7" s="18">
        <v>4.3</v>
      </c>
      <c r="J7" s="18">
        <v>5.4</v>
      </c>
      <c r="K7" s="18">
        <v>4.8</v>
      </c>
      <c r="L7" s="18">
        <v>6.2</v>
      </c>
      <c r="M7" s="18">
        <v>17.7</v>
      </c>
      <c r="N7" s="18">
        <v>11.8</v>
      </c>
      <c r="O7" s="18">
        <v>12.4</v>
      </c>
      <c r="P7" s="18">
        <v>17.7</v>
      </c>
    </row>
    <row r="8" spans="1:16">
      <c r="A8" s="19" t="s">
        <v>16478</v>
      </c>
      <c r="B8" s="18">
        <v>0.36</v>
      </c>
      <c r="C8" s="18">
        <v>138</v>
      </c>
      <c r="D8" s="18">
        <v>107.5</v>
      </c>
      <c r="E8" s="18">
        <v>41.21</v>
      </c>
      <c r="F8" s="18">
        <v>30.62</v>
      </c>
      <c r="G8" s="18">
        <v>5.5</v>
      </c>
      <c r="H8" s="18">
        <v>7.2</v>
      </c>
      <c r="I8" s="18">
        <v>5.3</v>
      </c>
      <c r="J8" s="18">
        <v>5.5</v>
      </c>
      <c r="K8" s="18">
        <v>5</v>
      </c>
      <c r="L8" s="18">
        <v>6.2</v>
      </c>
      <c r="M8" s="18">
        <v>15.4</v>
      </c>
      <c r="N8" s="18">
        <v>10</v>
      </c>
      <c r="O8" s="18">
        <v>8</v>
      </c>
      <c r="P8" s="18">
        <v>19</v>
      </c>
    </row>
    <row r="9" spans="1:16">
      <c r="A9" s="19" t="s">
        <v>16480</v>
      </c>
      <c r="B9" s="18">
        <v>0.32</v>
      </c>
      <c r="C9" s="18">
        <v>136</v>
      </c>
      <c r="D9" s="18">
        <v>118.26</v>
      </c>
      <c r="E9" s="18">
        <v>49.46</v>
      </c>
      <c r="F9" s="18">
        <v>7.25</v>
      </c>
      <c r="G9" s="18">
        <v>4.4000000000000004</v>
      </c>
      <c r="H9" s="18">
        <v>6</v>
      </c>
      <c r="I9" s="18">
        <v>5.0999999999999996</v>
      </c>
      <c r="J9" s="18">
        <v>5</v>
      </c>
      <c r="K9" s="18">
        <v>6.3</v>
      </c>
      <c r="L9" s="18">
        <v>5.3</v>
      </c>
      <c r="M9" s="18">
        <v>14.4</v>
      </c>
      <c r="N9" s="18">
        <v>10.199999999999999</v>
      </c>
      <c r="O9" s="18">
        <v>7.6</v>
      </c>
      <c r="P9" s="18">
        <v>20.2</v>
      </c>
    </row>
    <row r="10" spans="1:16">
      <c r="A10" s="19" t="s">
        <v>16479</v>
      </c>
      <c r="B10" s="18">
        <v>0.31</v>
      </c>
      <c r="C10" s="18">
        <v>142</v>
      </c>
      <c r="D10" s="18">
        <v>90</v>
      </c>
      <c r="E10" s="18">
        <v>56</v>
      </c>
      <c r="F10" s="18">
        <v>41.21</v>
      </c>
      <c r="G10" s="18">
        <v>4.2</v>
      </c>
      <c r="H10" s="18">
        <v>5.2</v>
      </c>
      <c r="I10" s="18">
        <v>4.0999999999999996</v>
      </c>
      <c r="J10" s="18">
        <v>5.2</v>
      </c>
      <c r="K10" s="18">
        <v>4.5999999999999996</v>
      </c>
      <c r="L10" s="18" t="s">
        <v>16494</v>
      </c>
      <c r="M10" s="18" t="s">
        <v>16494</v>
      </c>
      <c r="N10" s="18">
        <v>11</v>
      </c>
      <c r="O10" s="18">
        <v>12.5</v>
      </c>
      <c r="P10" s="18">
        <v>16</v>
      </c>
    </row>
    <row r="11" spans="1:16">
      <c r="A11" s="19" t="s">
        <v>16477</v>
      </c>
      <c r="B11" s="18">
        <v>0.42</v>
      </c>
      <c r="C11" s="18">
        <v>146</v>
      </c>
      <c r="D11" s="18">
        <v>140</v>
      </c>
      <c r="E11" s="18">
        <v>46.47</v>
      </c>
      <c r="F11" s="18">
        <v>50.92</v>
      </c>
      <c r="G11" s="18">
        <v>4.4000000000000004</v>
      </c>
      <c r="H11" s="18">
        <v>6.5</v>
      </c>
      <c r="I11" s="18">
        <v>5.4</v>
      </c>
      <c r="J11" s="18">
        <v>5.5</v>
      </c>
      <c r="K11" s="18">
        <v>4.9000000000000004</v>
      </c>
      <c r="L11" s="18">
        <v>6.4</v>
      </c>
      <c r="M11" s="18">
        <v>18.399999999999999</v>
      </c>
      <c r="N11" s="18">
        <v>13</v>
      </c>
      <c r="O11" s="18">
        <v>14.2</v>
      </c>
      <c r="P11" s="18">
        <v>18.5</v>
      </c>
    </row>
    <row r="12" spans="1:16">
      <c r="A12" s="19" t="s">
        <v>16474</v>
      </c>
      <c r="B12" s="18">
        <v>0.47</v>
      </c>
      <c r="C12" s="18">
        <v>154</v>
      </c>
      <c r="D12" s="18">
        <v>135</v>
      </c>
      <c r="E12" s="18">
        <v>63</v>
      </c>
      <c r="F12" s="18">
        <v>43.13</v>
      </c>
      <c r="G12" s="18">
        <v>4.2</v>
      </c>
      <c r="H12" s="18">
        <v>7.1</v>
      </c>
      <c r="I12" s="18">
        <v>6.5</v>
      </c>
      <c r="J12" s="18">
        <v>5.5</v>
      </c>
      <c r="K12" s="18">
        <v>4.9000000000000004</v>
      </c>
      <c r="L12" s="18">
        <v>6.7</v>
      </c>
      <c r="M12" s="18">
        <v>19.399999999999999</v>
      </c>
      <c r="N12" s="18">
        <v>13.7</v>
      </c>
      <c r="O12" s="18">
        <v>14</v>
      </c>
      <c r="P12" s="18">
        <v>19</v>
      </c>
    </row>
    <row r="13" spans="1:16">
      <c r="A13" s="19" t="s">
        <v>16475</v>
      </c>
      <c r="B13" s="18">
        <v>0.46</v>
      </c>
      <c r="C13" s="18">
        <v>149</v>
      </c>
      <c r="D13" s="18">
        <v>143</v>
      </c>
      <c r="E13" s="18">
        <v>46.16</v>
      </c>
      <c r="F13" s="18">
        <v>51.9</v>
      </c>
      <c r="G13" s="18">
        <v>5</v>
      </c>
      <c r="H13" s="18">
        <v>7.5</v>
      </c>
      <c r="I13" s="18">
        <v>5.5</v>
      </c>
      <c r="J13" s="18">
        <v>5.5</v>
      </c>
      <c r="K13" s="18">
        <v>5.0999999999999996</v>
      </c>
      <c r="L13" s="18">
        <v>6.6</v>
      </c>
      <c r="M13" s="18">
        <v>19</v>
      </c>
      <c r="N13" s="18">
        <v>11</v>
      </c>
      <c r="O13" s="18">
        <v>14.4</v>
      </c>
      <c r="P13" s="18">
        <v>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EF77-B887-984F-849A-081308211836}">
  <dimension ref="A2:G46"/>
  <sheetViews>
    <sheetView workbookViewId="0">
      <selection activeCell="D24" sqref="D24"/>
    </sheetView>
  </sheetViews>
  <sheetFormatPr baseColWidth="10" defaultRowHeight="16"/>
  <cols>
    <col min="1" max="2" width="16.1640625" style="149" customWidth="1"/>
    <col min="3" max="3" width="31.1640625" customWidth="1"/>
    <col min="4" max="4" width="29" customWidth="1"/>
    <col min="5" max="5" width="34.83203125" customWidth="1"/>
  </cols>
  <sheetData>
    <row r="2" spans="1:7" ht="17">
      <c r="A2" s="152" t="s">
        <v>16542</v>
      </c>
      <c r="B2" s="152" t="s">
        <v>16495</v>
      </c>
      <c r="C2" s="152" t="s">
        <v>16543</v>
      </c>
      <c r="D2" s="152" t="s">
        <v>16544</v>
      </c>
      <c r="E2" s="152" t="s">
        <v>16545</v>
      </c>
      <c r="F2" s="153"/>
      <c r="G2" s="153"/>
    </row>
    <row r="3" spans="1:7" ht="17">
      <c r="A3" s="154" t="s">
        <v>16469</v>
      </c>
      <c r="B3" s="155">
        <v>149</v>
      </c>
      <c r="C3" s="154">
        <v>410</v>
      </c>
      <c r="D3" s="154">
        <v>130</v>
      </c>
      <c r="E3" s="154">
        <v>3.15</v>
      </c>
      <c r="F3" s="153"/>
      <c r="G3" s="153"/>
    </row>
    <row r="4" spans="1:7" ht="17">
      <c r="A4" s="154" t="s">
        <v>16474</v>
      </c>
      <c r="B4" s="155">
        <v>154</v>
      </c>
      <c r="C4" s="154">
        <v>470</v>
      </c>
      <c r="D4" s="154">
        <v>135</v>
      </c>
      <c r="E4" s="154">
        <v>3.48</v>
      </c>
      <c r="F4" s="153"/>
      <c r="G4" s="153"/>
    </row>
    <row r="5" spans="1:7" ht="17">
      <c r="A5" s="154" t="s">
        <v>16471</v>
      </c>
      <c r="B5" s="155">
        <v>139</v>
      </c>
      <c r="C5" s="154">
        <v>370</v>
      </c>
      <c r="D5" s="154">
        <v>95</v>
      </c>
      <c r="E5" s="154">
        <v>3.89</v>
      </c>
      <c r="F5" s="153"/>
      <c r="G5" s="153"/>
    </row>
    <row r="6" spans="1:7" ht="17">
      <c r="A6" s="154" t="s">
        <v>16478</v>
      </c>
      <c r="B6" s="155">
        <v>138</v>
      </c>
      <c r="C6" s="154">
        <v>360</v>
      </c>
      <c r="D6" s="154">
        <v>107.5</v>
      </c>
      <c r="E6" s="154">
        <v>3.34</v>
      </c>
      <c r="F6" s="153"/>
      <c r="G6" s="153"/>
    </row>
    <row r="7" spans="1:7" ht="17">
      <c r="A7" s="154" t="s">
        <v>16475</v>
      </c>
      <c r="B7" s="155">
        <v>149</v>
      </c>
      <c r="C7" s="154">
        <v>460</v>
      </c>
      <c r="D7" s="154">
        <v>143</v>
      </c>
      <c r="E7" s="154">
        <v>3.22</v>
      </c>
      <c r="F7" s="153"/>
      <c r="G7" s="153"/>
    </row>
    <row r="8" spans="1:7" ht="17">
      <c r="A8" s="154" t="s">
        <v>16470</v>
      </c>
      <c r="B8" s="155">
        <v>142</v>
      </c>
      <c r="C8" s="154">
        <v>300</v>
      </c>
      <c r="D8" s="154">
        <v>90</v>
      </c>
      <c r="E8" s="154">
        <v>3.33</v>
      </c>
      <c r="F8" s="153"/>
      <c r="G8" s="153"/>
    </row>
    <row r="9" spans="1:7" ht="17">
      <c r="A9" s="154" t="s">
        <v>16472</v>
      </c>
      <c r="B9" s="155">
        <v>153</v>
      </c>
      <c r="C9" s="154">
        <v>460</v>
      </c>
      <c r="D9" s="154">
        <v>145</v>
      </c>
      <c r="E9" s="154">
        <v>3.17</v>
      </c>
      <c r="F9" s="153"/>
      <c r="G9" s="153"/>
    </row>
    <row r="10" spans="1:7" ht="17">
      <c r="A10" s="154" t="s">
        <v>16477</v>
      </c>
      <c r="B10" s="155">
        <v>146</v>
      </c>
      <c r="C10" s="154">
        <v>420</v>
      </c>
      <c r="D10" s="154">
        <v>140</v>
      </c>
      <c r="E10" s="154">
        <v>3</v>
      </c>
      <c r="F10" s="153"/>
      <c r="G10" s="153"/>
    </row>
    <row r="11" spans="1:7" ht="17">
      <c r="A11" s="154" t="s">
        <v>16473</v>
      </c>
      <c r="B11" s="155">
        <v>143</v>
      </c>
      <c r="C11" s="154" t="s">
        <v>16546</v>
      </c>
      <c r="D11" s="154">
        <v>125.7</v>
      </c>
      <c r="E11" s="154" t="s">
        <v>16493</v>
      </c>
      <c r="F11" s="153"/>
      <c r="G11" s="153"/>
    </row>
    <row r="12" spans="1:7" ht="17">
      <c r="A12" s="154" t="s">
        <v>16476</v>
      </c>
      <c r="B12" s="155">
        <v>140</v>
      </c>
      <c r="C12" s="154">
        <v>340</v>
      </c>
      <c r="D12" s="154">
        <v>102</v>
      </c>
      <c r="E12" s="154">
        <v>3.33</v>
      </c>
      <c r="F12" s="153"/>
      <c r="G12" s="153"/>
    </row>
    <row r="13" spans="1:7" ht="17">
      <c r="A13" s="154" t="s">
        <v>16479</v>
      </c>
      <c r="B13" s="155">
        <v>142</v>
      </c>
      <c r="C13" s="154">
        <v>310</v>
      </c>
      <c r="D13" s="154">
        <v>90</v>
      </c>
      <c r="E13" s="154">
        <v>3.44</v>
      </c>
      <c r="F13" s="153"/>
      <c r="G13" s="153"/>
    </row>
    <row r="14" spans="1:7" ht="17">
      <c r="A14" s="154" t="s">
        <v>16480</v>
      </c>
      <c r="B14" s="155">
        <v>136</v>
      </c>
      <c r="C14" s="154">
        <v>320</v>
      </c>
      <c r="D14" s="154">
        <v>118.26</v>
      </c>
      <c r="E14" s="154">
        <v>2.71</v>
      </c>
      <c r="F14" s="153"/>
      <c r="G14" s="153"/>
    </row>
    <row r="15" spans="1:7">
      <c r="A15" s="156"/>
      <c r="B15" s="156"/>
      <c r="C15" s="153"/>
      <c r="D15" s="153"/>
      <c r="E15" s="153"/>
      <c r="F15" s="153"/>
      <c r="G15" s="153"/>
    </row>
    <row r="16" spans="1:7" ht="18">
      <c r="A16" s="157" t="s">
        <v>16689</v>
      </c>
      <c r="B16" s="157"/>
      <c r="C16" s="153"/>
      <c r="D16" s="153"/>
      <c r="E16" s="153"/>
      <c r="F16" s="153"/>
      <c r="G16" s="153"/>
    </row>
    <row r="17" spans="1:7" ht="18">
      <c r="A17" s="158" t="s">
        <v>16688</v>
      </c>
      <c r="B17" s="158" t="s">
        <v>16495</v>
      </c>
      <c r="C17" s="159" t="s">
        <v>16690</v>
      </c>
      <c r="D17" s="153"/>
      <c r="E17" s="153"/>
      <c r="F17" s="153"/>
      <c r="G17" s="153"/>
    </row>
    <row r="18" spans="1:7">
      <c r="A18" s="160">
        <v>54</v>
      </c>
      <c r="B18" s="160">
        <v>136</v>
      </c>
      <c r="C18" s="161">
        <v>1.9346000000000001</v>
      </c>
      <c r="D18" s="153"/>
      <c r="E18" s="153"/>
      <c r="F18" s="153"/>
      <c r="G18" s="153"/>
    </row>
    <row r="19" spans="1:7">
      <c r="A19" s="160">
        <v>55</v>
      </c>
      <c r="B19" s="160">
        <v>137</v>
      </c>
      <c r="C19" s="161">
        <v>3.7822</v>
      </c>
      <c r="D19" s="153"/>
      <c r="E19" s="153"/>
      <c r="F19" s="153"/>
      <c r="G19" s="153"/>
    </row>
    <row r="20" spans="1:7">
      <c r="A20" s="160">
        <v>56</v>
      </c>
      <c r="B20" s="160">
        <v>137</v>
      </c>
      <c r="C20" s="161">
        <v>4.0991</v>
      </c>
      <c r="D20" s="153"/>
      <c r="E20" s="153"/>
      <c r="F20" s="153"/>
      <c r="G20" s="153"/>
    </row>
    <row r="21" spans="1:7">
      <c r="A21" s="160">
        <v>57</v>
      </c>
      <c r="B21" s="160">
        <v>138</v>
      </c>
      <c r="C21" s="161">
        <v>3.2774000000000001</v>
      </c>
      <c r="D21" s="153"/>
      <c r="E21" s="153"/>
      <c r="F21" s="153"/>
      <c r="G21" s="153"/>
    </row>
    <row r="22" spans="1:7">
      <c r="A22" s="160">
        <v>58</v>
      </c>
      <c r="B22" s="160">
        <v>139</v>
      </c>
      <c r="C22" s="162"/>
      <c r="D22" s="153"/>
      <c r="E22" s="153"/>
      <c r="F22" s="153"/>
      <c r="G22" s="153"/>
    </row>
    <row r="23" spans="1:7">
      <c r="A23" s="160">
        <v>59</v>
      </c>
      <c r="B23" s="160">
        <v>139</v>
      </c>
      <c r="C23" s="161">
        <v>4.8806000000000003</v>
      </c>
      <c r="D23" s="153"/>
      <c r="E23" s="153"/>
      <c r="F23" s="153"/>
      <c r="G23" s="153"/>
    </row>
    <row r="24" spans="1:7">
      <c r="A24" s="160">
        <v>60</v>
      </c>
      <c r="B24" s="160">
        <v>139</v>
      </c>
      <c r="C24" s="161">
        <v>3.8818000000000001</v>
      </c>
      <c r="D24" s="153"/>
      <c r="E24" s="153"/>
      <c r="F24" s="153"/>
      <c r="G24" s="153"/>
    </row>
    <row r="25" spans="1:7">
      <c r="A25" s="160">
        <v>61</v>
      </c>
      <c r="B25" s="160">
        <v>140</v>
      </c>
      <c r="C25" s="161">
        <v>4.2533000000000003</v>
      </c>
      <c r="D25" s="153"/>
      <c r="E25" s="153"/>
      <c r="F25" s="153"/>
      <c r="G25" s="153"/>
    </row>
    <row r="26" spans="1:7">
      <c r="A26" s="160">
        <v>62</v>
      </c>
      <c r="B26" s="160">
        <v>140</v>
      </c>
      <c r="C26" s="161">
        <v>5.6036000000000001</v>
      </c>
      <c r="D26" s="153"/>
      <c r="E26" s="153"/>
      <c r="F26" s="153"/>
      <c r="G26" s="153"/>
    </row>
    <row r="27" spans="1:7">
      <c r="A27" s="160">
        <v>63</v>
      </c>
      <c r="B27" s="160">
        <v>140</v>
      </c>
      <c r="C27" s="161">
        <v>5.6292</v>
      </c>
      <c r="D27" s="153"/>
      <c r="E27" s="153"/>
      <c r="F27" s="153"/>
      <c r="G27" s="153"/>
    </row>
    <row r="28" spans="1:7">
      <c r="A28" s="160">
        <v>64</v>
      </c>
      <c r="B28" s="160">
        <v>140</v>
      </c>
      <c r="C28" s="161">
        <v>3.2987000000000002</v>
      </c>
      <c r="D28" s="153"/>
      <c r="E28" s="153"/>
      <c r="F28" s="153"/>
      <c r="G28" s="153"/>
    </row>
    <row r="29" spans="1:7">
      <c r="A29" s="160">
        <v>65</v>
      </c>
      <c r="B29" s="160">
        <v>140</v>
      </c>
      <c r="C29" s="161">
        <v>4.3738999999999999</v>
      </c>
      <c r="D29" s="153"/>
      <c r="E29" s="153"/>
      <c r="F29" s="153"/>
      <c r="G29" s="153"/>
    </row>
    <row r="30" spans="1:7">
      <c r="A30" s="160">
        <v>66</v>
      </c>
      <c r="B30" s="160">
        <v>140</v>
      </c>
      <c r="C30" s="161">
        <v>3.9525000000000001</v>
      </c>
      <c r="D30" s="153"/>
      <c r="E30" s="153"/>
      <c r="F30" s="153"/>
      <c r="G30" s="153"/>
    </row>
    <row r="31" spans="1:7">
      <c r="A31" s="160">
        <v>67</v>
      </c>
      <c r="B31" s="160">
        <v>141</v>
      </c>
      <c r="C31" s="161">
        <v>4.7972000000000001</v>
      </c>
      <c r="D31" s="153"/>
      <c r="E31" s="153"/>
      <c r="F31" s="153"/>
      <c r="G31" s="153"/>
    </row>
    <row r="32" spans="1:7">
      <c r="A32" s="160">
        <v>68</v>
      </c>
      <c r="B32" s="160">
        <v>141</v>
      </c>
      <c r="C32" s="161">
        <v>3.5476999999999999</v>
      </c>
      <c r="D32" s="153"/>
      <c r="E32" s="153"/>
      <c r="F32" s="153"/>
      <c r="G32" s="153"/>
    </row>
    <row r="33" spans="1:7">
      <c r="A33" s="160">
        <v>69</v>
      </c>
      <c r="B33" s="160">
        <v>144</v>
      </c>
      <c r="C33" s="161">
        <v>4.234</v>
      </c>
      <c r="D33" s="153"/>
      <c r="E33" s="153"/>
      <c r="F33" s="153"/>
      <c r="G33" s="153"/>
    </row>
    <row r="34" spans="1:7">
      <c r="A34" s="160">
        <v>70</v>
      </c>
      <c r="B34" s="160">
        <v>144</v>
      </c>
      <c r="C34" s="161">
        <v>3.8309000000000002</v>
      </c>
      <c r="D34" s="153"/>
      <c r="E34" s="153"/>
      <c r="F34" s="153"/>
      <c r="G34" s="153"/>
    </row>
    <row r="35" spans="1:7">
      <c r="A35" s="160">
        <v>71</v>
      </c>
      <c r="B35" s="160">
        <v>144</v>
      </c>
      <c r="C35" s="161">
        <v>4.7846000000000002</v>
      </c>
      <c r="D35" s="153"/>
      <c r="E35" s="153"/>
      <c r="F35" s="153"/>
      <c r="G35" s="153"/>
    </row>
    <row r="36" spans="1:7">
      <c r="A36" s="160">
        <v>72</v>
      </c>
      <c r="B36" s="160">
        <v>145</v>
      </c>
      <c r="C36" s="161">
        <v>4.1830999999999996</v>
      </c>
      <c r="D36" s="153"/>
      <c r="E36" s="153"/>
      <c r="F36" s="153"/>
      <c r="G36" s="153"/>
    </row>
    <row r="37" spans="1:7">
      <c r="A37" s="160">
        <v>73</v>
      </c>
      <c r="B37" s="160">
        <v>148</v>
      </c>
      <c r="C37" s="161">
        <v>3.4620000000000002</v>
      </c>
      <c r="D37" s="153"/>
      <c r="E37" s="153"/>
      <c r="F37" s="153"/>
      <c r="G37" s="153"/>
    </row>
    <row r="38" spans="1:7">
      <c r="A38" s="160">
        <v>74</v>
      </c>
      <c r="B38" s="160">
        <v>149</v>
      </c>
      <c r="C38" s="161">
        <v>4.0720000000000001</v>
      </c>
      <c r="D38" s="153"/>
      <c r="E38" s="153"/>
      <c r="F38" s="153"/>
      <c r="G38" s="153"/>
    </row>
    <row r="39" spans="1:7">
      <c r="A39" s="160">
        <v>75</v>
      </c>
      <c r="B39" s="160">
        <v>149</v>
      </c>
      <c r="C39" s="161">
        <v>4.1167999999999996</v>
      </c>
      <c r="D39" s="153"/>
      <c r="E39" s="153"/>
      <c r="F39" s="153"/>
      <c r="G39" s="153"/>
    </row>
    <row r="40" spans="1:7">
      <c r="A40" s="160">
        <v>76</v>
      </c>
      <c r="B40" s="160">
        <v>151</v>
      </c>
      <c r="C40" s="161">
        <v>2.6053999999999999</v>
      </c>
      <c r="D40" s="153"/>
      <c r="E40" s="153"/>
      <c r="F40" s="153"/>
      <c r="G40" s="153"/>
    </row>
    <row r="41" spans="1:7">
      <c r="A41" s="160">
        <v>77</v>
      </c>
      <c r="B41" s="160">
        <v>153</v>
      </c>
      <c r="C41" s="161">
        <v>3.9803000000000002</v>
      </c>
      <c r="D41" s="153"/>
      <c r="E41" s="153"/>
      <c r="F41" s="153"/>
      <c r="G41" s="153"/>
    </row>
    <row r="42" spans="1:7">
      <c r="A42" s="160">
        <v>78</v>
      </c>
      <c r="B42" s="160">
        <v>153</v>
      </c>
      <c r="C42" s="161">
        <v>5.0536000000000003</v>
      </c>
      <c r="D42" s="153"/>
      <c r="E42" s="153"/>
      <c r="F42" s="153"/>
      <c r="G42" s="153"/>
    </row>
    <row r="43" spans="1:7">
      <c r="A43" s="160">
        <v>79</v>
      </c>
      <c r="B43" s="160">
        <v>153</v>
      </c>
      <c r="C43" s="161">
        <v>4.2709999999999999</v>
      </c>
      <c r="D43" s="153"/>
      <c r="E43" s="153"/>
      <c r="F43" s="153"/>
      <c r="G43" s="153"/>
    </row>
    <row r="44" spans="1:7">
      <c r="A44" s="160">
        <v>80</v>
      </c>
      <c r="B44" s="160">
        <v>154</v>
      </c>
      <c r="C44" s="161">
        <v>4.0312000000000001</v>
      </c>
      <c r="D44" s="153"/>
      <c r="E44" s="153"/>
      <c r="F44" s="153"/>
      <c r="G44" s="153"/>
    </row>
    <row r="45" spans="1:7">
      <c r="A45" s="160">
        <v>81</v>
      </c>
      <c r="B45" s="160">
        <v>154</v>
      </c>
      <c r="C45" s="161">
        <v>4.7324000000000002</v>
      </c>
      <c r="D45" s="153"/>
      <c r="E45" s="153"/>
      <c r="F45" s="153"/>
      <c r="G45" s="153"/>
    </row>
    <row r="46" spans="1:7">
      <c r="A46" s="160">
        <v>82</v>
      </c>
      <c r="B46" s="160">
        <v>154</v>
      </c>
      <c r="C46" s="161">
        <v>5.5382999999999996</v>
      </c>
      <c r="D46" s="153"/>
      <c r="E46" s="153"/>
      <c r="F46" s="153"/>
      <c r="G46" s="15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9C1D9-E475-7442-9278-6F9D19EA879E}">
  <dimension ref="A1:O39"/>
  <sheetViews>
    <sheetView workbookViewId="0">
      <selection activeCell="C30" sqref="C30"/>
    </sheetView>
  </sheetViews>
  <sheetFormatPr baseColWidth="10" defaultRowHeight="16"/>
  <cols>
    <col min="1" max="2" width="16.1640625" style="37" customWidth="1"/>
    <col min="3" max="3" width="17.33203125" style="1" customWidth="1"/>
    <col min="4" max="4" width="16" style="1" customWidth="1"/>
    <col min="5" max="5" width="16.5" style="1" customWidth="1"/>
    <col min="6" max="6" width="17.6640625" style="1" customWidth="1"/>
    <col min="7" max="7" width="16.83203125" style="1" customWidth="1"/>
    <col min="8" max="8" width="16.5" style="1" customWidth="1"/>
    <col min="9" max="9" width="16.33203125" style="1" customWidth="1"/>
    <col min="10" max="10" width="19.33203125" style="1" customWidth="1"/>
    <col min="11" max="11" width="16.1640625" style="1" customWidth="1"/>
    <col min="12" max="12" width="14.83203125" style="1" customWidth="1"/>
    <col min="13" max="13" width="17" style="1" customWidth="1"/>
    <col min="14" max="14" width="16.5" style="1" customWidth="1"/>
    <col min="15" max="15" width="16.6640625" style="1" customWidth="1"/>
    <col min="16" max="16384" width="10.83203125" style="1"/>
  </cols>
  <sheetData>
    <row r="1" spans="1:15" ht="17">
      <c r="A1" s="29" t="s">
        <v>62</v>
      </c>
      <c r="B1" s="29" t="s">
        <v>16495</v>
      </c>
      <c r="C1" s="30" t="s">
        <v>63</v>
      </c>
      <c r="D1" s="31" t="s">
        <v>16471</v>
      </c>
      <c r="E1" s="31" t="s">
        <v>16478</v>
      </c>
      <c r="F1" s="31" t="s">
        <v>16470</v>
      </c>
      <c r="G1" s="31" t="s">
        <v>16476</v>
      </c>
      <c r="H1" s="31" t="s">
        <v>16480</v>
      </c>
      <c r="I1" s="31" t="s">
        <v>16479</v>
      </c>
      <c r="J1" s="31" t="s">
        <v>16469</v>
      </c>
      <c r="K1" s="31" t="s">
        <v>16473</v>
      </c>
      <c r="L1" s="31" t="s">
        <v>16472</v>
      </c>
      <c r="M1" s="31" t="s">
        <v>16475</v>
      </c>
      <c r="N1" s="31" t="s">
        <v>16474</v>
      </c>
      <c r="O1" s="31" t="s">
        <v>16477</v>
      </c>
    </row>
    <row r="2" spans="1:15">
      <c r="A2" s="29" t="s">
        <v>64</v>
      </c>
      <c r="B2" s="29"/>
      <c r="C2" s="32">
        <v>0</v>
      </c>
      <c r="D2" s="32">
        <v>8.9</v>
      </c>
      <c r="E2" s="32">
        <v>7.3</v>
      </c>
      <c r="F2" s="32">
        <v>8.9</v>
      </c>
      <c r="G2" s="32">
        <v>9.6999999999999993</v>
      </c>
      <c r="H2" s="32">
        <v>11.1</v>
      </c>
      <c r="I2" s="32">
        <v>11.6</v>
      </c>
      <c r="J2" s="32">
        <v>12.85</v>
      </c>
      <c r="K2" s="32">
        <v>8.5299999999999994</v>
      </c>
      <c r="L2" s="32">
        <v>5.31</v>
      </c>
      <c r="M2" s="32">
        <v>10.6</v>
      </c>
      <c r="N2" s="32">
        <v>7.34</v>
      </c>
      <c r="O2" s="32">
        <v>8.17</v>
      </c>
    </row>
    <row r="3" spans="1:15">
      <c r="A3" s="29" t="s">
        <v>65</v>
      </c>
      <c r="B3" s="29"/>
      <c r="C3" s="32">
        <v>0</v>
      </c>
      <c r="D3" s="32">
        <v>2.5</v>
      </c>
      <c r="E3" s="32">
        <v>1.7</v>
      </c>
      <c r="F3" s="32">
        <v>3.1</v>
      </c>
      <c r="G3" s="32">
        <v>2.2000000000000002</v>
      </c>
      <c r="H3" s="32">
        <v>2.2000000000000002</v>
      </c>
      <c r="I3" s="32">
        <v>4.4000000000000004</v>
      </c>
      <c r="J3" s="32">
        <v>2.2000000000000002</v>
      </c>
      <c r="K3" s="32">
        <v>1.9</v>
      </c>
      <c r="L3" s="32">
        <v>1.3</v>
      </c>
      <c r="M3" s="32">
        <v>2.2000000000000002</v>
      </c>
      <c r="N3" s="32">
        <v>0.8</v>
      </c>
      <c r="O3" s="32">
        <v>2.1</v>
      </c>
    </row>
    <row r="4" spans="1:15">
      <c r="A4" s="29" t="s">
        <v>66</v>
      </c>
      <c r="B4" s="29"/>
      <c r="C4" s="32">
        <v>0</v>
      </c>
      <c r="D4" s="32">
        <v>5.9</v>
      </c>
      <c r="E4" s="32">
        <v>5.4</v>
      </c>
      <c r="F4" s="32">
        <v>5.4</v>
      </c>
      <c r="G4" s="32">
        <v>9.1</v>
      </c>
      <c r="H4" s="32">
        <v>7.1</v>
      </c>
      <c r="I4" s="32">
        <v>6</v>
      </c>
      <c r="J4" s="32">
        <v>10.4</v>
      </c>
      <c r="K4" s="32">
        <v>6.1</v>
      </c>
      <c r="L4" s="32">
        <v>3.7</v>
      </c>
      <c r="M4" s="32">
        <v>8</v>
      </c>
      <c r="N4" s="32">
        <v>6.2</v>
      </c>
      <c r="O4" s="32">
        <v>5.6</v>
      </c>
    </row>
    <row r="5" spans="1:15">
      <c r="A5" s="29" t="s">
        <v>67</v>
      </c>
      <c r="B5" s="29"/>
      <c r="C5" s="32">
        <v>0</v>
      </c>
      <c r="D5" s="32">
        <v>0.2</v>
      </c>
      <c r="E5" s="32">
        <v>0.1</v>
      </c>
      <c r="F5" s="32">
        <v>0.4</v>
      </c>
      <c r="G5" s="32">
        <v>0.3</v>
      </c>
      <c r="H5" s="32">
        <v>0.3</v>
      </c>
      <c r="I5" s="32">
        <v>0.6</v>
      </c>
      <c r="J5" s="32">
        <v>0.2</v>
      </c>
      <c r="K5" s="32">
        <v>0.5</v>
      </c>
      <c r="L5" s="32">
        <v>0.2</v>
      </c>
      <c r="M5" s="32">
        <v>0.4</v>
      </c>
      <c r="N5" s="32">
        <v>0.3</v>
      </c>
      <c r="O5" s="32">
        <v>0.4</v>
      </c>
    </row>
    <row r="6" spans="1:15">
      <c r="A6" s="29" t="s">
        <v>64</v>
      </c>
      <c r="B6" s="29"/>
      <c r="C6" s="32">
        <v>1</v>
      </c>
      <c r="D6" s="32">
        <v>7.4</v>
      </c>
      <c r="E6" s="32">
        <v>6.8</v>
      </c>
      <c r="F6" s="32">
        <v>5.9</v>
      </c>
      <c r="G6" s="32">
        <v>5.3</v>
      </c>
      <c r="H6" s="32">
        <v>7.9</v>
      </c>
      <c r="I6" s="32">
        <v>5.3</v>
      </c>
      <c r="J6" s="32">
        <v>11.93</v>
      </c>
      <c r="K6" s="32">
        <v>5.43</v>
      </c>
      <c r="L6" s="32">
        <v>3.2</v>
      </c>
      <c r="M6" s="32">
        <v>9.2799999999999994</v>
      </c>
      <c r="N6" s="32">
        <v>6.67</v>
      </c>
      <c r="O6" s="32">
        <v>6.26</v>
      </c>
    </row>
    <row r="7" spans="1:15">
      <c r="A7" s="29" t="s">
        <v>65</v>
      </c>
      <c r="B7" s="29"/>
      <c r="C7" s="32">
        <v>1</v>
      </c>
      <c r="D7" s="32">
        <v>2.6</v>
      </c>
      <c r="E7" s="32">
        <v>1.9</v>
      </c>
      <c r="F7" s="32">
        <v>3</v>
      </c>
      <c r="G7" s="32">
        <v>1.4</v>
      </c>
      <c r="H7" s="32">
        <v>2.4</v>
      </c>
      <c r="I7" s="32">
        <v>3.4</v>
      </c>
      <c r="J7" s="32">
        <v>2.9</v>
      </c>
      <c r="K7" s="32">
        <v>1.4</v>
      </c>
      <c r="L7" s="32">
        <v>1.3</v>
      </c>
      <c r="M7" s="32">
        <v>2</v>
      </c>
      <c r="N7" s="32">
        <v>0.9</v>
      </c>
      <c r="O7" s="32">
        <v>1.9</v>
      </c>
    </row>
    <row r="8" spans="1:15">
      <c r="A8" s="29" t="s">
        <v>66</v>
      </c>
      <c r="B8" s="29"/>
      <c r="C8" s="32">
        <v>1</v>
      </c>
      <c r="D8" s="32">
        <v>4.3</v>
      </c>
      <c r="E8" s="32">
        <v>4.5999999999999996</v>
      </c>
      <c r="F8" s="32">
        <v>2.5</v>
      </c>
      <c r="G8" s="32">
        <v>3.7</v>
      </c>
      <c r="H8" s="32">
        <v>2.4</v>
      </c>
      <c r="I8" s="32">
        <v>4.0999999999999996</v>
      </c>
      <c r="J8" s="32">
        <v>8.5</v>
      </c>
      <c r="K8" s="32">
        <v>3.7</v>
      </c>
      <c r="L8" s="32">
        <v>1.6</v>
      </c>
      <c r="M8" s="32">
        <v>6.8</v>
      </c>
      <c r="N8" s="32">
        <v>5.4</v>
      </c>
      <c r="O8" s="32">
        <v>3.9</v>
      </c>
    </row>
    <row r="9" spans="1:15">
      <c r="A9" s="29" t="s">
        <v>67</v>
      </c>
      <c r="B9" s="29"/>
      <c r="C9" s="32">
        <v>1</v>
      </c>
      <c r="D9" s="32">
        <v>0.3</v>
      </c>
      <c r="E9" s="32">
        <v>0.2</v>
      </c>
      <c r="F9" s="32">
        <v>0.4</v>
      </c>
      <c r="G9" s="32">
        <v>0.2</v>
      </c>
      <c r="H9" s="32">
        <v>0.4</v>
      </c>
      <c r="I9" s="32">
        <v>0.5</v>
      </c>
      <c r="J9" s="32">
        <v>0.4</v>
      </c>
      <c r="K9" s="32">
        <v>0.4</v>
      </c>
      <c r="L9" s="32">
        <v>0.3</v>
      </c>
      <c r="M9" s="32">
        <v>0.5</v>
      </c>
      <c r="N9" s="32">
        <v>0.4</v>
      </c>
      <c r="O9" s="32">
        <v>0.4</v>
      </c>
    </row>
    <row r="10" spans="1:15">
      <c r="A10" s="29" t="s">
        <v>64</v>
      </c>
      <c r="B10" s="29"/>
      <c r="C10" s="32">
        <v>4</v>
      </c>
      <c r="D10" s="32">
        <v>4.2</v>
      </c>
      <c r="E10" s="32">
        <v>5.3</v>
      </c>
      <c r="F10" s="32">
        <v>6.6</v>
      </c>
      <c r="G10" s="32"/>
      <c r="H10" s="32">
        <v>6.4</v>
      </c>
      <c r="I10" s="32">
        <v>5.0999999999999996</v>
      </c>
      <c r="J10" s="32">
        <v>9.9600000000000009</v>
      </c>
      <c r="K10" s="32">
        <v>4.3600000000000003</v>
      </c>
      <c r="L10" s="32">
        <v>2.42</v>
      </c>
      <c r="M10" s="32">
        <v>6.34</v>
      </c>
      <c r="N10" s="32">
        <v>6.05</v>
      </c>
      <c r="O10" s="32">
        <v>6.1</v>
      </c>
    </row>
    <row r="11" spans="1:15">
      <c r="A11" s="29" t="s">
        <v>65</v>
      </c>
      <c r="B11" s="29"/>
      <c r="C11" s="32">
        <v>4</v>
      </c>
      <c r="D11" s="32">
        <v>1.3</v>
      </c>
      <c r="E11" s="32">
        <v>1.1000000000000001</v>
      </c>
      <c r="F11" s="32">
        <v>2.2999999999999998</v>
      </c>
      <c r="G11" s="32">
        <v>0.9</v>
      </c>
      <c r="H11" s="32"/>
      <c r="I11" s="32">
        <v>2.6</v>
      </c>
      <c r="J11" s="32">
        <v>1.4</v>
      </c>
      <c r="K11" s="32">
        <v>0.7</v>
      </c>
      <c r="L11" s="32">
        <v>0.5</v>
      </c>
      <c r="M11" s="32">
        <v>1.2</v>
      </c>
      <c r="N11" s="32">
        <v>0.6</v>
      </c>
      <c r="O11" s="32">
        <v>1.2</v>
      </c>
    </row>
    <row r="12" spans="1:15">
      <c r="A12" s="29" t="s">
        <v>66</v>
      </c>
      <c r="B12" s="29"/>
      <c r="C12" s="32">
        <v>4</v>
      </c>
      <c r="D12" s="32">
        <v>2.6</v>
      </c>
      <c r="E12" s="32">
        <v>3.9</v>
      </c>
      <c r="F12" s="32">
        <v>3.9</v>
      </c>
      <c r="G12" s="32">
        <v>4</v>
      </c>
      <c r="H12" s="32"/>
      <c r="I12" s="32">
        <v>3</v>
      </c>
      <c r="J12" s="32">
        <v>7.9</v>
      </c>
      <c r="K12" s="32">
        <v>3.2</v>
      </c>
      <c r="L12" s="32">
        <v>1.7</v>
      </c>
      <c r="M12" s="32">
        <v>4.9000000000000004</v>
      </c>
      <c r="N12" s="32">
        <v>5</v>
      </c>
      <c r="O12" s="32">
        <v>4.5</v>
      </c>
    </row>
    <row r="13" spans="1:15">
      <c r="A13" s="29" t="s">
        <v>67</v>
      </c>
      <c r="B13" s="29"/>
      <c r="C13" s="32">
        <v>4</v>
      </c>
      <c r="D13" s="32">
        <v>0.3</v>
      </c>
      <c r="E13" s="32">
        <v>0.2</v>
      </c>
      <c r="F13" s="32">
        <v>0.3</v>
      </c>
      <c r="G13" s="32">
        <v>0.2</v>
      </c>
      <c r="H13" s="32"/>
      <c r="I13" s="32">
        <v>0.8</v>
      </c>
      <c r="J13" s="32">
        <v>0.5</v>
      </c>
      <c r="K13" s="32">
        <v>0.4</v>
      </c>
      <c r="L13" s="32">
        <v>0.3</v>
      </c>
      <c r="M13" s="32">
        <v>0.3</v>
      </c>
      <c r="N13" s="32">
        <v>0.4</v>
      </c>
      <c r="O13" s="32">
        <v>0.4</v>
      </c>
    </row>
    <row r="14" spans="1:15">
      <c r="A14" s="29" t="s">
        <v>64</v>
      </c>
      <c r="B14" s="29"/>
      <c r="C14" s="32">
        <v>7</v>
      </c>
      <c r="D14" s="32">
        <v>5.6</v>
      </c>
      <c r="E14" s="32">
        <v>4.7</v>
      </c>
      <c r="F14" s="32">
        <v>4.8</v>
      </c>
      <c r="G14" s="32">
        <v>2.6</v>
      </c>
      <c r="H14" s="32"/>
      <c r="I14" s="32">
        <v>4.7</v>
      </c>
      <c r="J14" s="32">
        <v>5.13</v>
      </c>
      <c r="K14" s="32">
        <v>2.95</v>
      </c>
      <c r="L14" s="32">
        <v>2.0499999999999998</v>
      </c>
      <c r="M14" s="32">
        <v>9.82</v>
      </c>
      <c r="N14" s="32">
        <v>4.67</v>
      </c>
      <c r="O14" s="32">
        <v>2.65</v>
      </c>
    </row>
    <row r="15" spans="1:15">
      <c r="A15" s="29" t="s">
        <v>65</v>
      </c>
      <c r="B15" s="29"/>
      <c r="C15" s="32">
        <v>7</v>
      </c>
      <c r="D15" s="32">
        <v>2.7</v>
      </c>
      <c r="E15" s="32">
        <v>1.6</v>
      </c>
      <c r="F15" s="32">
        <v>2.4</v>
      </c>
      <c r="G15" s="32">
        <v>1.5</v>
      </c>
      <c r="H15" s="32">
        <v>1.8</v>
      </c>
      <c r="I15" s="32"/>
      <c r="J15" s="32"/>
      <c r="K15" s="32"/>
      <c r="L15" s="32"/>
      <c r="M15" s="32">
        <v>3</v>
      </c>
      <c r="N15" s="32">
        <v>0.9</v>
      </c>
      <c r="O15" s="32"/>
    </row>
    <row r="16" spans="1:15">
      <c r="A16" s="29" t="s">
        <v>64</v>
      </c>
      <c r="B16" s="150"/>
      <c r="C16" s="151">
        <v>63</v>
      </c>
      <c r="D16" s="32"/>
      <c r="E16" s="32">
        <v>7.8</v>
      </c>
      <c r="F16" s="32">
        <v>11.6</v>
      </c>
      <c r="G16" s="32">
        <v>10.1</v>
      </c>
      <c r="H16" s="32">
        <v>8.1999999999999993</v>
      </c>
      <c r="I16" s="32">
        <v>12.3</v>
      </c>
      <c r="J16" s="32">
        <v>11.25</v>
      </c>
      <c r="K16" s="32">
        <v>8.8699999999999992</v>
      </c>
      <c r="L16" s="32">
        <v>6.27</v>
      </c>
      <c r="M16" s="32">
        <v>13.95</v>
      </c>
      <c r="N16" s="32">
        <v>11.62</v>
      </c>
      <c r="O16" s="32">
        <v>10.029999999999999</v>
      </c>
    </row>
    <row r="17" spans="1:15">
      <c r="A17" s="29" t="s">
        <v>65</v>
      </c>
      <c r="B17" s="29"/>
      <c r="C17" s="32">
        <v>63</v>
      </c>
      <c r="D17" s="32"/>
      <c r="E17" s="32">
        <v>2.2000000000000002</v>
      </c>
      <c r="F17" s="32">
        <v>6.8</v>
      </c>
      <c r="G17" s="32">
        <v>2.8</v>
      </c>
      <c r="H17" s="32">
        <v>4.5999999999999996</v>
      </c>
      <c r="I17" s="32">
        <v>4</v>
      </c>
      <c r="J17" s="32">
        <v>3.3</v>
      </c>
      <c r="K17" s="32">
        <v>2.4</v>
      </c>
      <c r="L17" s="32">
        <v>2.5</v>
      </c>
      <c r="M17" s="32">
        <v>3.5</v>
      </c>
      <c r="N17" s="32">
        <v>3.3</v>
      </c>
      <c r="O17" s="32">
        <v>4.5</v>
      </c>
    </row>
    <row r="18" spans="1:15">
      <c r="A18" s="29" t="s">
        <v>66</v>
      </c>
      <c r="B18" s="29"/>
      <c r="C18" s="32">
        <v>63</v>
      </c>
      <c r="D18" s="32"/>
      <c r="E18" s="32">
        <v>5.3</v>
      </c>
      <c r="F18" s="32">
        <v>4.3</v>
      </c>
      <c r="G18" s="32">
        <v>9.3000000000000007</v>
      </c>
      <c r="H18" s="32">
        <v>5</v>
      </c>
      <c r="I18" s="32">
        <v>3.7</v>
      </c>
      <c r="J18" s="32">
        <v>7.6</v>
      </c>
      <c r="K18" s="32">
        <v>6.2</v>
      </c>
      <c r="L18" s="32">
        <v>3.5</v>
      </c>
      <c r="M18" s="32">
        <v>10</v>
      </c>
      <c r="N18" s="32">
        <v>7.7</v>
      </c>
      <c r="O18" s="32">
        <v>5</v>
      </c>
    </row>
    <row r="19" spans="1:15">
      <c r="A19" s="29" t="s">
        <v>67</v>
      </c>
      <c r="B19" s="29"/>
      <c r="C19" s="32">
        <v>63</v>
      </c>
      <c r="D19" s="32"/>
      <c r="E19" s="32">
        <v>0.2</v>
      </c>
      <c r="F19" s="32">
        <v>0.4</v>
      </c>
      <c r="G19" s="32">
        <v>0.2</v>
      </c>
      <c r="H19" s="32">
        <v>0.5</v>
      </c>
      <c r="I19" s="32">
        <v>0.5</v>
      </c>
      <c r="J19" s="32">
        <v>0.3</v>
      </c>
      <c r="K19" s="32">
        <v>0.2</v>
      </c>
      <c r="L19" s="32">
        <v>0.3</v>
      </c>
      <c r="M19" s="32">
        <v>0.5</v>
      </c>
      <c r="N19" s="32">
        <v>0.6</v>
      </c>
      <c r="O19" s="32">
        <v>0.5</v>
      </c>
    </row>
    <row r="20" spans="1:15">
      <c r="A20" s="29" t="s">
        <v>64</v>
      </c>
      <c r="B20" s="29"/>
      <c r="C20" s="32">
        <v>70</v>
      </c>
      <c r="D20" s="32">
        <v>11.2</v>
      </c>
      <c r="E20" s="32">
        <v>8.1</v>
      </c>
      <c r="F20" s="32">
        <v>10.3</v>
      </c>
      <c r="G20" s="32">
        <v>8.4</v>
      </c>
      <c r="H20" s="32">
        <v>7.7</v>
      </c>
      <c r="I20" s="32">
        <v>9.6999999999999993</v>
      </c>
      <c r="J20" s="32">
        <v>12.02</v>
      </c>
      <c r="K20" s="32">
        <v>11.3</v>
      </c>
      <c r="L20" s="32">
        <v>6.39</v>
      </c>
      <c r="M20" s="32">
        <v>14.14</v>
      </c>
      <c r="N20" s="32">
        <v>11.14</v>
      </c>
      <c r="O20" s="32">
        <v>9.27</v>
      </c>
    </row>
    <row r="21" spans="1:15">
      <c r="A21" s="29" t="s">
        <v>65</v>
      </c>
      <c r="B21" s="29"/>
      <c r="C21" s="32">
        <v>70</v>
      </c>
      <c r="D21" s="32">
        <v>3.8</v>
      </c>
      <c r="E21" s="32">
        <v>2.7</v>
      </c>
      <c r="F21" s="32">
        <v>5.3</v>
      </c>
      <c r="G21" s="32">
        <v>2.6</v>
      </c>
      <c r="H21" s="32">
        <v>3.1</v>
      </c>
      <c r="I21" s="32">
        <v>3.8</v>
      </c>
      <c r="J21" s="32">
        <v>4</v>
      </c>
      <c r="K21" s="32">
        <v>4.7</v>
      </c>
      <c r="L21" s="32">
        <v>2.9</v>
      </c>
      <c r="M21" s="32">
        <v>3.4</v>
      </c>
      <c r="N21" s="32">
        <v>2.8</v>
      </c>
      <c r="O21" s="32">
        <v>3.8</v>
      </c>
    </row>
    <row r="22" spans="1:15">
      <c r="A22" s="29" t="s">
        <v>66</v>
      </c>
      <c r="B22" s="29"/>
      <c r="C22" s="32">
        <v>70</v>
      </c>
      <c r="D22" s="32">
        <v>6.9</v>
      </c>
      <c r="E22" s="32">
        <v>5.0999999999999996</v>
      </c>
      <c r="F22" s="32">
        <v>4.7</v>
      </c>
      <c r="G22" s="32">
        <v>6.9</v>
      </c>
      <c r="H22" s="32">
        <v>4.9000000000000004</v>
      </c>
      <c r="I22" s="32">
        <v>3.5</v>
      </c>
      <c r="J22" s="32">
        <v>7.7</v>
      </c>
      <c r="K22" s="32">
        <v>6.1</v>
      </c>
      <c r="L22" s="32">
        <v>3.1</v>
      </c>
      <c r="M22" s="32">
        <v>10.4</v>
      </c>
      <c r="N22" s="32">
        <v>7.8</v>
      </c>
      <c r="O22" s="32">
        <v>4.9000000000000004</v>
      </c>
    </row>
    <row r="23" spans="1:15">
      <c r="A23" s="29" t="s">
        <v>67</v>
      </c>
      <c r="B23" s="29"/>
      <c r="C23" s="32">
        <v>70</v>
      </c>
      <c r="D23" s="32">
        <v>0.5</v>
      </c>
      <c r="E23" s="32">
        <v>0.2</v>
      </c>
      <c r="F23" s="32">
        <v>0.4</v>
      </c>
      <c r="G23" s="32">
        <v>0.2</v>
      </c>
      <c r="H23" s="32">
        <v>0.3</v>
      </c>
      <c r="I23" s="32">
        <v>0.4</v>
      </c>
      <c r="J23" s="32">
        <v>0.3</v>
      </c>
      <c r="K23" s="32">
        <v>0.5</v>
      </c>
      <c r="L23" s="32">
        <v>0.4</v>
      </c>
      <c r="M23" s="32">
        <v>0.4</v>
      </c>
      <c r="N23" s="32">
        <v>0.5</v>
      </c>
      <c r="O23" s="32">
        <v>0.5</v>
      </c>
    </row>
    <row r="24" spans="1:15">
      <c r="A24" s="29" t="s">
        <v>64</v>
      </c>
      <c r="B24" s="29"/>
      <c r="C24" s="32">
        <v>77</v>
      </c>
      <c r="D24" s="32"/>
      <c r="E24" s="32">
        <v>6.8</v>
      </c>
      <c r="F24" s="32">
        <v>11.1</v>
      </c>
      <c r="G24" s="32">
        <v>7.5</v>
      </c>
      <c r="H24" s="32">
        <v>7.6</v>
      </c>
      <c r="I24" s="32">
        <v>11.6</v>
      </c>
      <c r="J24" s="32">
        <v>12.07</v>
      </c>
      <c r="K24" s="32">
        <v>9.9499999999999993</v>
      </c>
      <c r="L24" s="32">
        <v>6.68</v>
      </c>
      <c r="M24" s="32">
        <v>14.76</v>
      </c>
      <c r="N24" s="32">
        <v>12.31</v>
      </c>
      <c r="O24" s="32">
        <v>9.58</v>
      </c>
    </row>
    <row r="25" spans="1:15">
      <c r="A25" s="29" t="s">
        <v>65</v>
      </c>
      <c r="B25" s="29"/>
      <c r="C25" s="32">
        <v>77</v>
      </c>
      <c r="D25" s="32"/>
      <c r="E25" s="32">
        <v>2.6</v>
      </c>
      <c r="F25" s="32">
        <v>5.3</v>
      </c>
      <c r="G25" s="32">
        <v>2</v>
      </c>
      <c r="H25" s="32">
        <v>2.8</v>
      </c>
      <c r="I25" s="32">
        <v>4.0999999999999996</v>
      </c>
      <c r="J25" s="32">
        <v>3.9</v>
      </c>
      <c r="K25" s="32">
        <v>2.8</v>
      </c>
      <c r="L25" s="32">
        <v>2.8</v>
      </c>
      <c r="M25" s="32">
        <v>4.5</v>
      </c>
      <c r="N25" s="32">
        <v>3.1</v>
      </c>
      <c r="O25" s="32">
        <v>3</v>
      </c>
    </row>
    <row r="26" spans="1:15">
      <c r="A26" s="29" t="s">
        <v>66</v>
      </c>
      <c r="B26" s="29"/>
      <c r="C26" s="32">
        <v>77</v>
      </c>
      <c r="D26" s="32"/>
      <c r="E26" s="32">
        <v>3.9</v>
      </c>
      <c r="F26" s="32">
        <v>5.4</v>
      </c>
      <c r="G26" s="32">
        <v>9.4</v>
      </c>
      <c r="H26" s="32">
        <v>4.3</v>
      </c>
      <c r="I26" s="32">
        <v>3</v>
      </c>
      <c r="J26" s="32">
        <v>7.7</v>
      </c>
      <c r="K26" s="32">
        <v>6.7</v>
      </c>
      <c r="L26" s="32">
        <v>3.5</v>
      </c>
      <c r="M26" s="32">
        <v>9.6999999999999993</v>
      </c>
      <c r="N26" s="32">
        <v>8.6</v>
      </c>
      <c r="O26" s="32">
        <v>6.3</v>
      </c>
    </row>
    <row r="27" spans="1:15">
      <c r="A27" s="29" t="s">
        <v>67</v>
      </c>
      <c r="B27" s="29"/>
      <c r="C27" s="32">
        <v>77</v>
      </c>
      <c r="D27" s="32"/>
      <c r="E27" s="32">
        <v>0.3</v>
      </c>
      <c r="F27" s="32">
        <v>0.4</v>
      </c>
      <c r="G27" s="32">
        <v>0.1</v>
      </c>
      <c r="H27" s="32">
        <v>0.3</v>
      </c>
      <c r="I27" s="32">
        <v>0.5</v>
      </c>
      <c r="J27" s="32">
        <v>0.4</v>
      </c>
      <c r="K27" s="32">
        <v>0.4</v>
      </c>
      <c r="L27" s="32">
        <v>0.4</v>
      </c>
      <c r="M27" s="32">
        <v>0.6</v>
      </c>
      <c r="N27" s="32">
        <v>0.5</v>
      </c>
      <c r="O27" s="32">
        <v>0.3</v>
      </c>
    </row>
    <row r="28" spans="1:15">
      <c r="A28" s="29" t="s">
        <v>64</v>
      </c>
      <c r="B28" s="29"/>
      <c r="C28" s="32">
        <v>83</v>
      </c>
      <c r="D28" s="32">
        <v>7.6</v>
      </c>
      <c r="E28" s="32">
        <v>5.5</v>
      </c>
      <c r="F28" s="32">
        <v>9.4</v>
      </c>
      <c r="G28" s="32">
        <v>7.1</v>
      </c>
      <c r="H28" s="32">
        <v>12</v>
      </c>
      <c r="I28" s="32">
        <v>9.6999999999999993</v>
      </c>
      <c r="J28" s="32">
        <v>11.72</v>
      </c>
      <c r="K28" s="32">
        <v>9.17</v>
      </c>
      <c r="L28" s="32">
        <v>8.8800000000000008</v>
      </c>
      <c r="M28" s="32">
        <v>16.329999999999998</v>
      </c>
      <c r="N28" s="32">
        <v>13.07</v>
      </c>
      <c r="O28" s="32">
        <v>9.01</v>
      </c>
    </row>
    <row r="29" spans="1:15">
      <c r="A29" s="29" t="s">
        <v>65</v>
      </c>
      <c r="B29" s="29"/>
      <c r="C29" s="32">
        <v>83</v>
      </c>
      <c r="D29" s="32">
        <v>2.2000000000000002</v>
      </c>
      <c r="E29" s="32">
        <v>2</v>
      </c>
      <c r="F29" s="32">
        <v>4.5999999999999996</v>
      </c>
      <c r="G29" s="32">
        <v>2.1</v>
      </c>
      <c r="H29" s="32">
        <v>2.7</v>
      </c>
      <c r="I29" s="32">
        <v>8.4</v>
      </c>
      <c r="J29" s="32">
        <v>4.4000000000000004</v>
      </c>
      <c r="K29" s="32">
        <v>3.9</v>
      </c>
      <c r="L29" s="32">
        <v>4.5</v>
      </c>
      <c r="M29" s="32">
        <v>5.4</v>
      </c>
      <c r="N29" s="32">
        <v>4</v>
      </c>
      <c r="O29" s="32">
        <v>3.9</v>
      </c>
    </row>
    <row r="30" spans="1:15">
      <c r="A30" s="29" t="s">
        <v>66</v>
      </c>
      <c r="B30" s="29"/>
      <c r="C30" s="32">
        <v>83</v>
      </c>
      <c r="D30" s="32">
        <v>5.2</v>
      </c>
      <c r="E30" s="32">
        <v>3.3</v>
      </c>
      <c r="F30" s="32">
        <v>4.5</v>
      </c>
      <c r="G30" s="32">
        <v>7.5</v>
      </c>
      <c r="H30" s="32">
        <v>4</v>
      </c>
      <c r="I30" s="32">
        <v>3.1</v>
      </c>
      <c r="J30" s="32">
        <v>6.8</v>
      </c>
      <c r="K30" s="32">
        <v>4.9000000000000004</v>
      </c>
      <c r="L30" s="32">
        <v>3.8</v>
      </c>
      <c r="M30" s="32">
        <v>10.199999999999999</v>
      </c>
      <c r="N30" s="32">
        <v>8.4</v>
      </c>
      <c r="O30" s="32">
        <v>4.7</v>
      </c>
    </row>
    <row r="31" spans="1:15">
      <c r="A31" s="29" t="s">
        <v>67</v>
      </c>
      <c r="B31" s="29"/>
      <c r="C31" s="32">
        <v>83</v>
      </c>
      <c r="D31" s="32">
        <v>0.2</v>
      </c>
      <c r="E31" s="32">
        <v>0.1</v>
      </c>
      <c r="F31" s="32">
        <v>0.3</v>
      </c>
      <c r="G31" s="32">
        <v>0.1</v>
      </c>
      <c r="H31" s="32">
        <v>0.3</v>
      </c>
      <c r="I31" s="32">
        <v>0.5</v>
      </c>
      <c r="J31" s="32">
        <v>0.4</v>
      </c>
      <c r="K31" s="32">
        <v>0.4</v>
      </c>
      <c r="L31" s="32">
        <v>0.6</v>
      </c>
      <c r="M31" s="32">
        <v>0.7</v>
      </c>
      <c r="N31" s="32">
        <v>0.6</v>
      </c>
      <c r="O31" s="32">
        <v>0.4</v>
      </c>
    </row>
    <row r="32" spans="1:15">
      <c r="A32" s="29" t="s">
        <v>64</v>
      </c>
      <c r="B32" s="29"/>
      <c r="C32" s="32">
        <v>91</v>
      </c>
      <c r="D32" s="32"/>
      <c r="E32" s="32">
        <v>7</v>
      </c>
      <c r="F32" s="32">
        <v>13.5</v>
      </c>
      <c r="G32" s="32">
        <v>14.4</v>
      </c>
      <c r="H32" s="32">
        <v>15.5</v>
      </c>
      <c r="I32" s="32">
        <v>8.3000000000000007</v>
      </c>
      <c r="J32" s="32">
        <v>9.4499999999999993</v>
      </c>
      <c r="K32" s="32">
        <v>6.84</v>
      </c>
      <c r="L32" s="32">
        <v>7.53</v>
      </c>
      <c r="M32" s="32">
        <v>9.51</v>
      </c>
      <c r="N32" s="32">
        <v>12.5</v>
      </c>
      <c r="O32" s="32">
        <v>10.15</v>
      </c>
    </row>
    <row r="33" spans="1:15">
      <c r="A33" s="29" t="s">
        <v>65</v>
      </c>
      <c r="B33" s="29"/>
      <c r="C33" s="32">
        <v>91</v>
      </c>
      <c r="D33" s="32"/>
      <c r="E33" s="32">
        <v>3.3</v>
      </c>
      <c r="F33" s="32">
        <v>6.9</v>
      </c>
      <c r="G33" s="32">
        <v>3</v>
      </c>
      <c r="H33" s="32">
        <v>7.1</v>
      </c>
      <c r="I33" s="32">
        <v>8</v>
      </c>
      <c r="J33" s="32">
        <v>4.3</v>
      </c>
      <c r="K33" s="32">
        <v>2.6</v>
      </c>
      <c r="L33" s="32">
        <v>3.7</v>
      </c>
      <c r="M33" s="32">
        <v>3.2</v>
      </c>
      <c r="N33" s="32">
        <v>2.8</v>
      </c>
      <c r="O33" s="32">
        <v>4.5999999999999996</v>
      </c>
    </row>
    <row r="34" spans="1:15">
      <c r="A34" s="29" t="s">
        <v>66</v>
      </c>
      <c r="B34" s="29"/>
      <c r="C34" s="32">
        <v>91</v>
      </c>
      <c r="D34" s="32"/>
      <c r="E34" s="32">
        <v>3.6</v>
      </c>
      <c r="F34" s="32">
        <v>5.9</v>
      </c>
      <c r="G34" s="32">
        <v>5.0999999999999996</v>
      </c>
      <c r="H34" s="32">
        <v>6.4</v>
      </c>
      <c r="I34" s="32">
        <v>6.6</v>
      </c>
      <c r="J34" s="32">
        <v>4.8</v>
      </c>
      <c r="K34" s="32">
        <v>3.8</v>
      </c>
      <c r="L34" s="32">
        <v>3.6</v>
      </c>
      <c r="M34" s="32">
        <v>5.9</v>
      </c>
      <c r="N34" s="32">
        <v>9.1999999999999993</v>
      </c>
      <c r="O34" s="32">
        <v>5.0999999999999996</v>
      </c>
    </row>
    <row r="35" spans="1:15">
      <c r="A35" s="29" t="s">
        <v>67</v>
      </c>
      <c r="B35" s="29"/>
      <c r="C35" s="32">
        <v>91</v>
      </c>
      <c r="D35" s="32"/>
      <c r="E35" s="32">
        <v>0.2</v>
      </c>
      <c r="F35" s="32">
        <v>0.6</v>
      </c>
      <c r="G35" s="32">
        <v>0.2</v>
      </c>
      <c r="H35" s="32">
        <v>0.9</v>
      </c>
      <c r="I35" s="32">
        <v>0.8</v>
      </c>
      <c r="J35" s="32">
        <v>0.3</v>
      </c>
      <c r="K35" s="32">
        <v>0.4</v>
      </c>
      <c r="L35" s="32">
        <v>0.3</v>
      </c>
      <c r="M35" s="32">
        <v>0.4</v>
      </c>
      <c r="N35" s="32">
        <v>0.5</v>
      </c>
      <c r="O35" s="32">
        <v>0.3</v>
      </c>
    </row>
    <row r="36" spans="1:15">
      <c r="A36" s="29"/>
      <c r="B36" s="29"/>
    </row>
    <row r="37" spans="1:15">
      <c r="A37" s="29"/>
      <c r="B37" s="29"/>
    </row>
    <row r="38" spans="1:15">
      <c r="A38" s="29"/>
      <c r="B38" s="29"/>
    </row>
    <row r="39" spans="1:15">
      <c r="A39" s="29"/>
      <c r="B39" s="2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D6467-FC7D-6948-8845-649CB4957E62}">
  <dimension ref="A1:AI56"/>
  <sheetViews>
    <sheetView workbookViewId="0">
      <selection activeCell="F14" sqref="F14"/>
    </sheetView>
  </sheetViews>
  <sheetFormatPr baseColWidth="10" defaultRowHeight="16"/>
  <cols>
    <col min="1" max="1" width="10.83203125" style="2"/>
    <col min="2" max="16384" width="10.83203125" style="4"/>
  </cols>
  <sheetData>
    <row r="1" spans="1:35" ht="34">
      <c r="A1" s="2" t="s">
        <v>16468</v>
      </c>
      <c r="B1" s="2" t="s">
        <v>61</v>
      </c>
      <c r="C1" s="2" t="s">
        <v>1</v>
      </c>
      <c r="D1" s="3" t="s">
        <v>96</v>
      </c>
      <c r="E1" s="3" t="s">
        <v>97</v>
      </c>
      <c r="F1" s="3" t="s">
        <v>98</v>
      </c>
      <c r="G1" s="3" t="s">
        <v>99</v>
      </c>
      <c r="H1" s="3" t="s">
        <v>100</v>
      </c>
      <c r="I1" s="3" t="s">
        <v>101</v>
      </c>
      <c r="J1" s="3" t="s">
        <v>102</v>
      </c>
      <c r="K1" s="3" t="s">
        <v>103</v>
      </c>
      <c r="L1" s="3" t="s">
        <v>104</v>
      </c>
      <c r="M1" s="3" t="s">
        <v>105</v>
      </c>
      <c r="N1" s="3" t="s">
        <v>106</v>
      </c>
      <c r="O1" s="3" t="s">
        <v>107</v>
      </c>
      <c r="P1" s="3" t="s">
        <v>108</v>
      </c>
      <c r="Q1" s="3" t="s">
        <v>109</v>
      </c>
      <c r="R1" s="3" t="s">
        <v>114</v>
      </c>
      <c r="S1" s="3" t="s">
        <v>113</v>
      </c>
      <c r="T1" s="3" t="s">
        <v>112</v>
      </c>
      <c r="U1" s="3" t="s">
        <v>111</v>
      </c>
      <c r="V1" s="3" t="s">
        <v>110</v>
      </c>
      <c r="W1" s="3" t="s">
        <v>120</v>
      </c>
      <c r="X1" s="3" t="s">
        <v>119</v>
      </c>
      <c r="Y1" s="3" t="s">
        <v>121</v>
      </c>
      <c r="Z1" s="3" t="s">
        <v>122</v>
      </c>
      <c r="AA1" s="3" t="s">
        <v>123</v>
      </c>
      <c r="AB1" s="3" t="s">
        <v>124</v>
      </c>
      <c r="AC1" s="3" t="s">
        <v>127</v>
      </c>
      <c r="AD1" s="3" t="s">
        <v>125</v>
      </c>
      <c r="AE1" s="3" t="s">
        <v>118</v>
      </c>
      <c r="AF1" s="3" t="s">
        <v>117</v>
      </c>
      <c r="AG1" s="3" t="s">
        <v>126</v>
      </c>
      <c r="AH1" s="3" t="s">
        <v>116</v>
      </c>
      <c r="AI1" s="3" t="s">
        <v>115</v>
      </c>
    </row>
    <row r="2" spans="1:35" ht="17">
      <c r="A2" s="2" t="s">
        <v>16472</v>
      </c>
      <c r="B2" s="5" t="s">
        <v>3</v>
      </c>
      <c r="C2" s="4" t="s">
        <v>4</v>
      </c>
      <c r="D2" s="4">
        <v>967.64</v>
      </c>
      <c r="E2" s="4">
        <v>35.29</v>
      </c>
      <c r="F2" s="4">
        <v>630.66</v>
      </c>
      <c r="G2" s="4" t="s">
        <v>5</v>
      </c>
      <c r="H2" s="4" t="s">
        <v>5</v>
      </c>
      <c r="I2" s="4">
        <v>6.08</v>
      </c>
      <c r="J2" s="4">
        <v>83.75</v>
      </c>
      <c r="K2" s="4" t="s">
        <v>5</v>
      </c>
      <c r="L2" s="4" t="s">
        <v>5</v>
      </c>
      <c r="M2" s="4" t="s">
        <v>5</v>
      </c>
      <c r="N2" s="4">
        <v>1255.44</v>
      </c>
      <c r="O2" s="4" t="s">
        <v>5</v>
      </c>
      <c r="P2" s="4">
        <v>5.79</v>
      </c>
      <c r="Q2" s="4" t="s">
        <v>5</v>
      </c>
      <c r="R2" s="4">
        <v>46.3</v>
      </c>
      <c r="S2" s="4" t="s">
        <v>5</v>
      </c>
      <c r="T2" s="4">
        <v>251.91</v>
      </c>
      <c r="U2" s="4">
        <v>1337.54</v>
      </c>
      <c r="V2" s="4">
        <v>46.75</v>
      </c>
      <c r="W2" s="4" t="s">
        <v>5</v>
      </c>
      <c r="X2" s="4" t="s">
        <v>5</v>
      </c>
      <c r="Y2" s="4">
        <v>5.66</v>
      </c>
      <c r="Z2" s="4" t="s">
        <v>5</v>
      </c>
      <c r="AA2" s="4">
        <v>5.73</v>
      </c>
      <c r="AB2" s="4" t="s">
        <v>5</v>
      </c>
      <c r="AC2" s="4">
        <v>4.7699999999999996</v>
      </c>
      <c r="AD2" s="4" t="s">
        <v>5</v>
      </c>
      <c r="AE2" s="4" t="s">
        <v>5</v>
      </c>
      <c r="AF2" s="4">
        <v>2.98</v>
      </c>
      <c r="AG2" s="4">
        <v>272.45999999999998</v>
      </c>
      <c r="AH2" s="4">
        <v>1688.18</v>
      </c>
      <c r="AI2" s="4">
        <v>22.85</v>
      </c>
    </row>
    <row r="3" spans="1:35" ht="17">
      <c r="A3" s="2" t="s">
        <v>16472</v>
      </c>
      <c r="B3" s="5" t="s">
        <v>6</v>
      </c>
      <c r="C3" s="4" t="s">
        <v>7</v>
      </c>
      <c r="D3" s="4">
        <v>471.95</v>
      </c>
      <c r="E3" s="4">
        <v>27.38</v>
      </c>
      <c r="F3" s="4">
        <v>297.81</v>
      </c>
      <c r="G3" s="4" t="s">
        <v>5</v>
      </c>
      <c r="H3" s="4" t="s">
        <v>5</v>
      </c>
      <c r="I3" s="4">
        <v>2.66</v>
      </c>
      <c r="J3" s="4">
        <v>57.99</v>
      </c>
      <c r="K3" s="4" t="s">
        <v>5</v>
      </c>
      <c r="L3" s="4" t="s">
        <v>5</v>
      </c>
      <c r="M3" s="4" t="s">
        <v>5</v>
      </c>
      <c r="N3" s="4">
        <v>777.25</v>
      </c>
      <c r="O3" s="4" t="s">
        <v>5</v>
      </c>
      <c r="P3" s="4">
        <v>11.49</v>
      </c>
      <c r="Q3" s="4" t="s">
        <v>5</v>
      </c>
      <c r="R3" s="4">
        <v>41.69</v>
      </c>
      <c r="S3" s="4" t="s">
        <v>5</v>
      </c>
      <c r="T3" s="4">
        <v>251.91</v>
      </c>
      <c r="U3" s="4">
        <v>839.36</v>
      </c>
      <c r="V3" s="4">
        <v>149.55000000000001</v>
      </c>
      <c r="W3" s="4" t="s">
        <v>5</v>
      </c>
      <c r="X3" s="4" t="s">
        <v>5</v>
      </c>
      <c r="Z3" s="4" t="s">
        <v>5</v>
      </c>
      <c r="AA3" s="4">
        <v>3.32</v>
      </c>
      <c r="AB3" s="4" t="s">
        <v>5</v>
      </c>
      <c r="AC3" s="4">
        <v>0.63</v>
      </c>
      <c r="AD3" s="4" t="s">
        <v>5</v>
      </c>
      <c r="AE3" s="4" t="s">
        <v>5</v>
      </c>
      <c r="AF3" s="4" t="s">
        <v>5</v>
      </c>
      <c r="AG3" s="4">
        <v>1135.78</v>
      </c>
      <c r="AH3" s="4">
        <v>1294.49</v>
      </c>
      <c r="AI3" s="4">
        <v>24.4</v>
      </c>
    </row>
    <row r="4" spans="1:35" ht="17">
      <c r="A4" s="2" t="s">
        <v>16472</v>
      </c>
      <c r="B4" s="5" t="s">
        <v>8</v>
      </c>
      <c r="C4" s="4" t="s">
        <v>9</v>
      </c>
      <c r="D4" s="4">
        <v>1392.79</v>
      </c>
      <c r="E4" s="4">
        <v>27.85</v>
      </c>
      <c r="F4" s="4">
        <v>1619.35</v>
      </c>
      <c r="G4" s="4">
        <v>61</v>
      </c>
      <c r="H4" s="4" t="s">
        <v>5</v>
      </c>
      <c r="I4" s="4">
        <v>11.12</v>
      </c>
      <c r="J4" s="4">
        <v>122.4</v>
      </c>
      <c r="K4" s="4" t="s">
        <v>5</v>
      </c>
      <c r="L4" s="4" t="s">
        <v>5</v>
      </c>
      <c r="M4" s="4">
        <v>34.65</v>
      </c>
      <c r="N4" s="4">
        <v>1435.18</v>
      </c>
      <c r="O4" s="4">
        <v>1.4</v>
      </c>
      <c r="P4" s="4">
        <v>27.09</v>
      </c>
      <c r="Q4" s="4" t="s">
        <v>5</v>
      </c>
      <c r="R4" s="4">
        <v>70.22</v>
      </c>
      <c r="S4" s="4">
        <v>1.05</v>
      </c>
      <c r="T4" s="4">
        <v>978.5</v>
      </c>
      <c r="U4" s="4">
        <v>2100.1</v>
      </c>
      <c r="V4" s="4">
        <v>4300.8599999999997</v>
      </c>
      <c r="W4" s="4" t="s">
        <v>5</v>
      </c>
      <c r="X4" s="4">
        <v>40.090000000000003</v>
      </c>
      <c r="Y4" s="4">
        <v>35.950000000000003</v>
      </c>
      <c r="Z4" s="4">
        <v>22.9</v>
      </c>
      <c r="AA4" s="4">
        <v>6.82</v>
      </c>
      <c r="AB4" s="4" t="s">
        <v>5</v>
      </c>
      <c r="AC4" s="4">
        <v>8.18</v>
      </c>
      <c r="AD4" s="4">
        <v>616.05999999999995</v>
      </c>
      <c r="AE4" s="4" t="s">
        <v>5</v>
      </c>
      <c r="AF4" s="4">
        <v>2.98</v>
      </c>
      <c r="AG4" s="4">
        <v>3547.6</v>
      </c>
      <c r="AH4" s="4">
        <v>1898.93</v>
      </c>
      <c r="AI4" s="4">
        <v>25.95</v>
      </c>
    </row>
    <row r="5" spans="1:35" ht="17">
      <c r="A5" s="2" t="s">
        <v>16472</v>
      </c>
      <c r="B5" s="5" t="s">
        <v>10</v>
      </c>
      <c r="C5" s="4" t="s">
        <v>11</v>
      </c>
      <c r="D5" s="4">
        <v>663.2</v>
      </c>
      <c r="E5" s="4">
        <v>27.85</v>
      </c>
      <c r="F5" s="4">
        <v>1474.42</v>
      </c>
      <c r="G5" s="4">
        <v>49.51</v>
      </c>
      <c r="H5" s="4" t="s">
        <v>5</v>
      </c>
      <c r="I5" s="4">
        <v>11.96</v>
      </c>
      <c r="J5" s="4" t="s">
        <v>5</v>
      </c>
      <c r="K5" s="4" t="s">
        <v>5</v>
      </c>
      <c r="L5" s="4" t="s">
        <v>5</v>
      </c>
      <c r="M5" s="4">
        <v>90.93</v>
      </c>
      <c r="N5" s="4">
        <v>921.54</v>
      </c>
      <c r="O5" s="4" t="s">
        <v>5</v>
      </c>
      <c r="P5" s="4">
        <v>16.46</v>
      </c>
      <c r="Q5" s="4" t="s">
        <v>5</v>
      </c>
      <c r="R5" s="4">
        <v>60.95</v>
      </c>
      <c r="S5" s="4">
        <v>5.48</v>
      </c>
      <c r="T5" s="4">
        <v>304.14</v>
      </c>
      <c r="U5" s="4">
        <v>1087.19</v>
      </c>
      <c r="V5" s="4">
        <v>1709.62</v>
      </c>
      <c r="W5" s="4" t="s">
        <v>5</v>
      </c>
      <c r="X5" s="4">
        <v>25.44</v>
      </c>
      <c r="Y5" s="4">
        <v>1.54</v>
      </c>
      <c r="Z5" s="4">
        <v>14.49</v>
      </c>
      <c r="AA5" s="4">
        <v>3.72</v>
      </c>
      <c r="AB5" s="4" t="s">
        <v>5</v>
      </c>
      <c r="AC5" s="4">
        <v>2.4</v>
      </c>
      <c r="AD5" s="4">
        <v>352.21</v>
      </c>
      <c r="AE5" s="4" t="s">
        <v>5</v>
      </c>
      <c r="AF5" s="4" t="s">
        <v>5</v>
      </c>
      <c r="AG5" s="4">
        <v>3448.64</v>
      </c>
      <c r="AH5" s="4">
        <v>629.4</v>
      </c>
      <c r="AI5" s="4">
        <v>39.24</v>
      </c>
    </row>
    <row r="6" spans="1:35" ht="17">
      <c r="A6" s="2" t="s">
        <v>16472</v>
      </c>
      <c r="B6" s="5" t="s">
        <v>12</v>
      </c>
      <c r="C6" s="4" t="s">
        <v>13</v>
      </c>
      <c r="D6" s="4">
        <v>1522.29</v>
      </c>
      <c r="E6" s="4">
        <v>25.47</v>
      </c>
      <c r="F6" s="4">
        <v>873.43</v>
      </c>
      <c r="G6" s="4" t="s">
        <v>5</v>
      </c>
      <c r="H6" s="4" t="s">
        <v>5</v>
      </c>
      <c r="I6" s="4">
        <v>16.12</v>
      </c>
      <c r="J6" s="4">
        <v>45.12</v>
      </c>
      <c r="K6" s="4" t="s">
        <v>5</v>
      </c>
      <c r="L6" s="4" t="s">
        <v>5</v>
      </c>
      <c r="M6" s="4">
        <v>2.09</v>
      </c>
      <c r="N6" s="4">
        <v>905.27</v>
      </c>
      <c r="O6" s="4">
        <v>1.4</v>
      </c>
      <c r="Q6" s="4" t="s">
        <v>5</v>
      </c>
      <c r="R6" s="4">
        <v>58.25</v>
      </c>
      <c r="S6" s="4">
        <v>0.65</v>
      </c>
      <c r="T6" s="4">
        <v>304.14</v>
      </c>
      <c r="U6" s="4">
        <v>2100.1</v>
      </c>
      <c r="V6" s="4">
        <v>755.24</v>
      </c>
      <c r="W6" s="4" t="s">
        <v>5</v>
      </c>
      <c r="X6" s="4">
        <v>12.6</v>
      </c>
      <c r="Y6" s="4" t="s">
        <v>5</v>
      </c>
      <c r="Z6" s="4" t="s">
        <v>5</v>
      </c>
      <c r="AA6" s="4">
        <v>6.55</v>
      </c>
      <c r="AB6" s="4" t="s">
        <v>5</v>
      </c>
      <c r="AC6" s="4">
        <v>6.38</v>
      </c>
      <c r="AD6" s="4">
        <v>12.96</v>
      </c>
      <c r="AE6" s="4" t="s">
        <v>5</v>
      </c>
      <c r="AF6" s="4">
        <v>2.98</v>
      </c>
      <c r="AG6" s="4">
        <v>1283.1099999999999</v>
      </c>
      <c r="AH6" s="4">
        <v>4596.6499999999996</v>
      </c>
      <c r="AI6" s="4">
        <v>27.51</v>
      </c>
    </row>
    <row r="7" spans="1:35" ht="17">
      <c r="A7" s="2" t="s">
        <v>16469</v>
      </c>
      <c r="B7" s="5" t="s">
        <v>3</v>
      </c>
      <c r="C7" s="4" t="s">
        <v>15</v>
      </c>
      <c r="D7" s="4">
        <v>325.35000000000002</v>
      </c>
      <c r="E7" s="4">
        <v>45.16</v>
      </c>
      <c r="F7" s="4">
        <v>514.85</v>
      </c>
      <c r="G7" s="4" t="s">
        <v>5</v>
      </c>
      <c r="H7" s="4" t="s">
        <v>5</v>
      </c>
      <c r="I7" s="4">
        <v>2.66</v>
      </c>
      <c r="J7" s="4" t="s">
        <v>5</v>
      </c>
      <c r="K7" s="4" t="s">
        <v>5</v>
      </c>
      <c r="L7" s="4" t="s">
        <v>5</v>
      </c>
      <c r="M7" s="4">
        <v>72.510000000000005</v>
      </c>
      <c r="N7" s="4">
        <v>1456.4</v>
      </c>
      <c r="O7" s="4" t="s">
        <v>5</v>
      </c>
      <c r="P7" s="4">
        <v>5.79</v>
      </c>
      <c r="Q7" s="4" t="s">
        <v>5</v>
      </c>
      <c r="R7" s="4">
        <v>43.99</v>
      </c>
      <c r="S7" s="4">
        <v>4.2699999999999996</v>
      </c>
      <c r="T7" s="4">
        <v>153.03</v>
      </c>
      <c r="U7" s="4">
        <v>1004.28</v>
      </c>
      <c r="V7" s="4">
        <v>36.47</v>
      </c>
      <c r="W7" s="4" t="s">
        <v>5</v>
      </c>
      <c r="X7" s="4" t="s">
        <v>5</v>
      </c>
      <c r="Y7" s="4" t="s">
        <v>5</v>
      </c>
      <c r="Z7" s="4" t="s">
        <v>5</v>
      </c>
      <c r="AA7" s="4">
        <v>4.79</v>
      </c>
      <c r="AB7" s="4" t="s">
        <v>5</v>
      </c>
      <c r="AC7" s="4" t="s">
        <v>5</v>
      </c>
      <c r="AD7" s="4" t="s">
        <v>5</v>
      </c>
      <c r="AE7" s="4" t="s">
        <v>5</v>
      </c>
      <c r="AF7" s="4" t="s">
        <v>5</v>
      </c>
      <c r="AG7" s="4">
        <v>178.85</v>
      </c>
      <c r="AH7" s="4">
        <v>1969.84</v>
      </c>
      <c r="AI7" s="4">
        <v>29.07</v>
      </c>
    </row>
    <row r="8" spans="1:35" ht="17">
      <c r="A8" s="2" t="s">
        <v>16469</v>
      </c>
      <c r="B8" s="5" t="s">
        <v>6</v>
      </c>
      <c r="C8" s="4" t="s">
        <v>16</v>
      </c>
      <c r="D8" s="4">
        <v>231.62</v>
      </c>
      <c r="E8" s="4">
        <v>42.5</v>
      </c>
      <c r="F8" s="4">
        <v>268.27</v>
      </c>
      <c r="G8" s="4">
        <v>23.03</v>
      </c>
      <c r="H8" s="4" t="s">
        <v>5</v>
      </c>
      <c r="I8" s="4">
        <v>0.9</v>
      </c>
      <c r="J8" s="4" t="s">
        <v>5</v>
      </c>
      <c r="K8" s="4" t="s">
        <v>5</v>
      </c>
      <c r="L8" s="4" t="s">
        <v>5</v>
      </c>
      <c r="M8" s="4">
        <v>67.599999999999994</v>
      </c>
      <c r="N8" s="4">
        <v>745.03</v>
      </c>
      <c r="O8" s="4" t="s">
        <v>5</v>
      </c>
      <c r="P8" s="4">
        <v>8.2200000000000006</v>
      </c>
      <c r="Q8" s="4" t="s">
        <v>5</v>
      </c>
      <c r="R8" s="4">
        <v>44.38</v>
      </c>
      <c r="S8" s="4" t="s">
        <v>5</v>
      </c>
      <c r="T8" s="4">
        <v>206.86</v>
      </c>
      <c r="U8" s="4">
        <v>675.85</v>
      </c>
      <c r="V8" s="4">
        <v>95.1</v>
      </c>
      <c r="W8" s="4" t="s">
        <v>5</v>
      </c>
      <c r="X8" s="4" t="s">
        <v>5</v>
      </c>
      <c r="Y8" s="4" t="s">
        <v>5</v>
      </c>
      <c r="Z8" s="4" t="s">
        <v>5</v>
      </c>
      <c r="AA8" s="4">
        <v>2.41</v>
      </c>
      <c r="AB8" s="4" t="s">
        <v>5</v>
      </c>
      <c r="AC8" s="4" t="s">
        <v>5</v>
      </c>
      <c r="AD8" s="4" t="s">
        <v>5</v>
      </c>
      <c r="AE8" s="4" t="s">
        <v>5</v>
      </c>
      <c r="AF8" s="4" t="s">
        <v>5</v>
      </c>
      <c r="AG8" s="4">
        <v>525.58000000000004</v>
      </c>
      <c r="AH8" s="4">
        <v>658.12</v>
      </c>
      <c r="AI8" s="4">
        <v>30.63</v>
      </c>
    </row>
    <row r="9" spans="1:35" ht="17">
      <c r="A9" s="2" t="s">
        <v>16469</v>
      </c>
      <c r="B9" s="5" t="s">
        <v>8</v>
      </c>
      <c r="C9" s="4" t="s">
        <v>17</v>
      </c>
      <c r="D9" s="4">
        <v>854.78</v>
      </c>
      <c r="E9" s="4">
        <v>57.72</v>
      </c>
      <c r="F9" s="4">
        <v>1285.47</v>
      </c>
      <c r="G9" s="4">
        <v>434.51</v>
      </c>
      <c r="H9" s="4" t="s">
        <v>5</v>
      </c>
      <c r="I9" s="4">
        <v>12.79</v>
      </c>
      <c r="J9" s="4" t="s">
        <v>5</v>
      </c>
      <c r="K9" s="4" t="s">
        <v>5</v>
      </c>
      <c r="L9" s="4" t="s">
        <v>5</v>
      </c>
      <c r="M9" s="4">
        <v>289.95</v>
      </c>
      <c r="N9" s="4">
        <v>2739.64</v>
      </c>
      <c r="O9" s="4" t="s">
        <v>5</v>
      </c>
      <c r="P9" s="4">
        <v>19.239999999999998</v>
      </c>
      <c r="Q9" s="4" t="s">
        <v>5</v>
      </c>
      <c r="R9" s="4">
        <v>45.73</v>
      </c>
      <c r="S9" s="4">
        <v>10.72</v>
      </c>
      <c r="T9" s="4">
        <v>432.31</v>
      </c>
      <c r="U9" s="4">
        <v>2014.65</v>
      </c>
      <c r="V9" s="4">
        <v>2599.44</v>
      </c>
      <c r="W9" s="4" t="s">
        <v>5</v>
      </c>
      <c r="X9" s="4">
        <v>25.44</v>
      </c>
      <c r="Y9" s="4">
        <v>10.84</v>
      </c>
      <c r="Z9" s="4" t="s">
        <v>5</v>
      </c>
      <c r="AA9" s="4">
        <v>8.48</v>
      </c>
      <c r="AB9" s="4" t="s">
        <v>5</v>
      </c>
      <c r="AC9" s="4">
        <v>2.76</v>
      </c>
      <c r="AD9" s="4">
        <v>474.77</v>
      </c>
      <c r="AE9" s="4" t="s">
        <v>5</v>
      </c>
      <c r="AF9" s="4">
        <v>0.79</v>
      </c>
      <c r="AG9" s="4">
        <v>1562.45</v>
      </c>
      <c r="AH9" s="4">
        <v>1973.64</v>
      </c>
      <c r="AI9" s="4">
        <v>33.75</v>
      </c>
    </row>
    <row r="10" spans="1:35" ht="17">
      <c r="A10" s="2" t="s">
        <v>16469</v>
      </c>
      <c r="B10" s="5" t="s">
        <v>12</v>
      </c>
      <c r="C10" s="4" t="s">
        <v>18</v>
      </c>
      <c r="D10" s="4">
        <v>1685.56</v>
      </c>
      <c r="E10" s="4">
        <v>44.28</v>
      </c>
      <c r="F10" s="4">
        <v>610.78</v>
      </c>
      <c r="G10" s="4">
        <v>23.03</v>
      </c>
      <c r="H10" s="4" t="s">
        <v>5</v>
      </c>
      <c r="I10" s="4">
        <v>6.92</v>
      </c>
      <c r="J10" s="4" t="s">
        <v>5</v>
      </c>
      <c r="K10" s="4" t="s">
        <v>5</v>
      </c>
      <c r="L10" s="4" t="s">
        <v>5</v>
      </c>
      <c r="M10" s="4">
        <v>22.88</v>
      </c>
      <c r="N10" s="4">
        <v>1267.98</v>
      </c>
      <c r="O10" s="4" t="s">
        <v>5</v>
      </c>
      <c r="P10" s="4">
        <v>1.83</v>
      </c>
      <c r="Q10" s="4" t="s">
        <v>5</v>
      </c>
      <c r="R10" s="4">
        <v>45.53</v>
      </c>
      <c r="S10" s="4">
        <v>3.46</v>
      </c>
      <c r="T10" s="4">
        <v>172.34</v>
      </c>
      <c r="U10" s="4">
        <v>1547.78</v>
      </c>
      <c r="V10" s="4">
        <v>213.92</v>
      </c>
      <c r="W10" s="4" t="s">
        <v>5</v>
      </c>
      <c r="X10" s="4" t="s">
        <v>5</v>
      </c>
      <c r="Y10" s="4" t="s">
        <v>5</v>
      </c>
      <c r="Z10" s="4" t="s">
        <v>5</v>
      </c>
      <c r="AA10" s="4">
        <v>4.79</v>
      </c>
      <c r="AB10" s="4" t="s">
        <v>5</v>
      </c>
      <c r="AC10" s="4">
        <v>0.9</v>
      </c>
      <c r="AD10" s="4" t="s">
        <v>5</v>
      </c>
      <c r="AE10" s="4" t="s">
        <v>5</v>
      </c>
      <c r="AF10" s="4" t="s">
        <v>5</v>
      </c>
      <c r="AG10" s="4">
        <v>848.28</v>
      </c>
      <c r="AH10" s="4">
        <v>3236.98</v>
      </c>
      <c r="AI10" s="4">
        <v>22.85</v>
      </c>
    </row>
    <row r="11" spans="1:35" ht="17">
      <c r="A11" s="2" t="s">
        <v>16474</v>
      </c>
      <c r="B11" s="5" t="s">
        <v>3</v>
      </c>
      <c r="C11" s="4" t="s">
        <v>20</v>
      </c>
      <c r="D11" s="4">
        <v>782.21</v>
      </c>
      <c r="E11" s="4">
        <v>25.95</v>
      </c>
      <c r="F11" s="4">
        <v>784.24</v>
      </c>
      <c r="G11" s="4" t="s">
        <v>5</v>
      </c>
      <c r="H11" s="4" t="s">
        <v>5</v>
      </c>
      <c r="I11" s="4">
        <v>8.61</v>
      </c>
      <c r="J11" s="4" t="s">
        <v>5</v>
      </c>
      <c r="K11" s="4" t="s">
        <v>5</v>
      </c>
      <c r="L11" s="4" t="s">
        <v>5</v>
      </c>
      <c r="M11" s="4" t="s">
        <v>5</v>
      </c>
      <c r="N11" s="4">
        <v>2133.4</v>
      </c>
      <c r="O11" s="4" t="s">
        <v>5</v>
      </c>
      <c r="P11" s="4">
        <v>4.46</v>
      </c>
      <c r="Q11" s="4" t="s">
        <v>5</v>
      </c>
      <c r="R11" s="4">
        <v>39.19</v>
      </c>
      <c r="S11" s="4" t="s">
        <v>5</v>
      </c>
      <c r="T11" s="4">
        <v>172.34</v>
      </c>
      <c r="U11" s="4">
        <v>1674.55</v>
      </c>
      <c r="V11" s="4">
        <v>90.98</v>
      </c>
      <c r="W11" s="4" t="s">
        <v>5</v>
      </c>
      <c r="X11" s="4" t="s">
        <v>5</v>
      </c>
      <c r="Y11" s="4" t="s">
        <v>5</v>
      </c>
      <c r="Z11" s="4" t="s">
        <v>5</v>
      </c>
      <c r="AA11" s="4">
        <v>7.1</v>
      </c>
      <c r="AB11" s="4" t="s">
        <v>5</v>
      </c>
      <c r="AC11" s="4">
        <v>0.22</v>
      </c>
      <c r="AD11" s="4" t="s">
        <v>5</v>
      </c>
      <c r="AE11" s="4" t="s">
        <v>5</v>
      </c>
      <c r="AF11" s="4">
        <v>0.79</v>
      </c>
      <c r="AG11" s="4">
        <v>156</v>
      </c>
      <c r="AH11" s="4">
        <v>3895.04</v>
      </c>
      <c r="AI11" s="4">
        <v>22.85</v>
      </c>
    </row>
    <row r="12" spans="1:35" ht="17">
      <c r="A12" s="2" t="s">
        <v>16474</v>
      </c>
      <c r="B12" s="5" t="s">
        <v>6</v>
      </c>
      <c r="C12" s="4" t="s">
        <v>21</v>
      </c>
      <c r="D12" s="4">
        <v>1242.99</v>
      </c>
      <c r="E12" s="4">
        <v>47.8</v>
      </c>
      <c r="F12" s="4">
        <v>1065.54</v>
      </c>
      <c r="G12" s="4" t="s">
        <v>5</v>
      </c>
      <c r="H12" s="4" t="s">
        <v>5</v>
      </c>
      <c r="I12" s="4">
        <v>9.4499999999999993</v>
      </c>
      <c r="J12" s="4" t="s">
        <v>5</v>
      </c>
      <c r="K12" s="4" t="s">
        <v>5</v>
      </c>
      <c r="L12" s="4" t="s">
        <v>5</v>
      </c>
      <c r="M12" s="4">
        <v>0.94</v>
      </c>
      <c r="N12" s="4">
        <v>2296.35</v>
      </c>
      <c r="O12" s="4" t="s">
        <v>5</v>
      </c>
      <c r="P12" s="4">
        <v>6.06</v>
      </c>
      <c r="Q12" s="4" t="s">
        <v>5</v>
      </c>
      <c r="R12" s="4">
        <v>37.08</v>
      </c>
      <c r="S12" s="4">
        <v>0.26</v>
      </c>
      <c r="T12" s="4">
        <v>327.95</v>
      </c>
      <c r="U12" s="4">
        <v>2100.1</v>
      </c>
      <c r="V12" s="4">
        <v>68.41</v>
      </c>
      <c r="W12" s="4" t="s">
        <v>5</v>
      </c>
      <c r="X12" s="4" t="s">
        <v>5</v>
      </c>
      <c r="Y12" s="4" t="s">
        <v>5</v>
      </c>
      <c r="Z12" s="4" t="s">
        <v>5</v>
      </c>
      <c r="AA12" s="4">
        <v>8.1999999999999993</v>
      </c>
      <c r="AB12" s="4" t="s">
        <v>5</v>
      </c>
      <c r="AC12" s="4">
        <v>0.63</v>
      </c>
      <c r="AD12" s="4" t="s">
        <v>5</v>
      </c>
      <c r="AE12" s="4" t="s">
        <v>5</v>
      </c>
      <c r="AF12" s="4">
        <v>0.79</v>
      </c>
      <c r="AG12" s="4">
        <v>171.01</v>
      </c>
      <c r="AH12" s="4">
        <v>5019.09</v>
      </c>
      <c r="AI12" s="4">
        <v>19.75</v>
      </c>
    </row>
    <row r="13" spans="1:35" ht="17">
      <c r="A13" s="2" t="s">
        <v>16474</v>
      </c>
      <c r="B13" s="5" t="s">
        <v>8</v>
      </c>
      <c r="C13" s="4" t="s">
        <v>22</v>
      </c>
      <c r="D13" s="4">
        <v>2727.45</v>
      </c>
      <c r="E13" s="4">
        <v>37.56</v>
      </c>
      <c r="F13" s="4">
        <v>3200.97</v>
      </c>
      <c r="G13" s="4" t="s">
        <v>5</v>
      </c>
      <c r="H13" s="4">
        <v>23.27</v>
      </c>
      <c r="I13" s="4">
        <v>27.67</v>
      </c>
      <c r="J13" s="4">
        <v>19.37</v>
      </c>
      <c r="K13" s="4" t="s">
        <v>5</v>
      </c>
      <c r="L13" s="4" t="s">
        <v>5</v>
      </c>
      <c r="M13" s="4">
        <v>17.739999999999998</v>
      </c>
      <c r="N13" s="4">
        <v>4779.84</v>
      </c>
      <c r="O13" s="4">
        <v>22.99</v>
      </c>
      <c r="P13" s="4">
        <v>14.52</v>
      </c>
      <c r="Q13" s="4">
        <v>6.26</v>
      </c>
      <c r="R13" s="4">
        <v>44.96</v>
      </c>
      <c r="S13" s="4">
        <v>9.11</v>
      </c>
      <c r="T13" s="4">
        <v>779.52</v>
      </c>
      <c r="U13" s="4">
        <v>5750.73</v>
      </c>
      <c r="V13" s="4">
        <v>1126.3</v>
      </c>
      <c r="W13" s="4" t="s">
        <v>5</v>
      </c>
      <c r="X13" s="4">
        <v>21.19</v>
      </c>
      <c r="Y13" s="4">
        <v>9.8000000000000007</v>
      </c>
      <c r="Z13" s="4">
        <v>1.93</v>
      </c>
      <c r="AA13" s="4">
        <v>13.56</v>
      </c>
      <c r="AB13" s="4" t="s">
        <v>5</v>
      </c>
      <c r="AC13" s="4">
        <v>6.61</v>
      </c>
      <c r="AD13" s="4">
        <v>374.09</v>
      </c>
      <c r="AE13" s="4" t="s">
        <v>5</v>
      </c>
      <c r="AF13" s="4">
        <v>2.98</v>
      </c>
      <c r="AG13" s="4">
        <v>464.33</v>
      </c>
      <c r="AH13" s="4">
        <v>13921.15</v>
      </c>
      <c r="AI13" s="4">
        <v>29.07</v>
      </c>
    </row>
    <row r="14" spans="1:35" ht="17">
      <c r="A14" s="2" t="s">
        <v>16474</v>
      </c>
      <c r="B14" s="5" t="s">
        <v>10</v>
      </c>
      <c r="C14" s="4" t="s">
        <v>23</v>
      </c>
      <c r="D14" s="4">
        <v>1025.5899999999999</v>
      </c>
      <c r="E14" s="4">
        <v>27.85</v>
      </c>
      <c r="F14" s="4">
        <v>1069.1300000000001</v>
      </c>
      <c r="G14" s="4" t="s">
        <v>5</v>
      </c>
      <c r="H14" s="4" t="s">
        <v>5</v>
      </c>
      <c r="I14" s="4">
        <v>6.08</v>
      </c>
      <c r="J14" s="4" t="s">
        <v>5</v>
      </c>
      <c r="K14" s="4" t="s">
        <v>5</v>
      </c>
      <c r="L14" s="4" t="s">
        <v>5</v>
      </c>
      <c r="M14" s="4">
        <v>4.16</v>
      </c>
      <c r="N14" s="4">
        <v>2130.09</v>
      </c>
      <c r="O14" s="4" t="s">
        <v>5</v>
      </c>
      <c r="P14" s="4">
        <v>8.2200000000000006</v>
      </c>
      <c r="Q14" s="4" t="s">
        <v>5</v>
      </c>
      <c r="R14" s="4">
        <v>40.92</v>
      </c>
      <c r="S14" s="4">
        <v>7.49</v>
      </c>
      <c r="T14" s="4">
        <v>304.14</v>
      </c>
      <c r="U14" s="4">
        <v>1716.9</v>
      </c>
      <c r="V14" s="4">
        <v>157.69999999999999</v>
      </c>
      <c r="W14" s="4" t="s">
        <v>5</v>
      </c>
      <c r="X14" s="4">
        <v>8.2200000000000006</v>
      </c>
      <c r="Y14" s="4" t="s">
        <v>5</v>
      </c>
      <c r="Z14" s="4" t="s">
        <v>5</v>
      </c>
      <c r="AA14" s="4">
        <v>7.1</v>
      </c>
      <c r="AB14" s="4" t="s">
        <v>5</v>
      </c>
      <c r="AC14" s="4">
        <v>0.36</v>
      </c>
      <c r="AD14" s="4" t="s">
        <v>5</v>
      </c>
      <c r="AE14" s="4" t="s">
        <v>5</v>
      </c>
      <c r="AF14" s="4" t="s">
        <v>5</v>
      </c>
      <c r="AG14" s="4">
        <v>584.41999999999996</v>
      </c>
      <c r="AH14" s="4">
        <v>3366.72</v>
      </c>
      <c r="AI14" s="4">
        <v>30.63</v>
      </c>
    </row>
    <row r="15" spans="1:35" ht="17">
      <c r="A15" s="17" t="s">
        <v>16474</v>
      </c>
      <c r="B15" s="5" t="s">
        <v>12</v>
      </c>
      <c r="C15" s="4" t="s">
        <v>24</v>
      </c>
      <c r="D15" s="4">
        <v>2755.5</v>
      </c>
      <c r="E15" s="4">
        <v>42.5</v>
      </c>
      <c r="F15" s="4">
        <v>1980.63</v>
      </c>
      <c r="G15" s="4" t="s">
        <v>5</v>
      </c>
      <c r="H15" s="4">
        <v>11.56</v>
      </c>
      <c r="I15" s="4">
        <v>19.43</v>
      </c>
      <c r="J15" s="4" t="s">
        <v>5</v>
      </c>
      <c r="K15" s="4" t="s">
        <v>5</v>
      </c>
      <c r="L15" s="4" t="s">
        <v>5</v>
      </c>
      <c r="M15" s="4">
        <v>7.05</v>
      </c>
      <c r="N15" s="4">
        <v>2261.8200000000002</v>
      </c>
      <c r="O15" s="4" t="s">
        <v>5</v>
      </c>
      <c r="P15" s="4">
        <v>2.87</v>
      </c>
      <c r="Q15" s="4">
        <v>3.63</v>
      </c>
      <c r="R15" s="4">
        <v>53.23</v>
      </c>
      <c r="S15" s="4">
        <v>2.2599999999999998</v>
      </c>
      <c r="T15" s="4">
        <v>521.17999999999995</v>
      </c>
      <c r="U15" s="4">
        <v>3486.25</v>
      </c>
      <c r="V15" s="4">
        <v>488.07</v>
      </c>
      <c r="W15" s="4">
        <v>33.229999999999997</v>
      </c>
      <c r="X15" s="4">
        <v>12.6</v>
      </c>
      <c r="Y15" s="4">
        <v>1.54</v>
      </c>
      <c r="Z15" s="4" t="s">
        <v>5</v>
      </c>
      <c r="AA15" s="4">
        <v>10.16</v>
      </c>
      <c r="AB15" s="4" t="s">
        <v>5</v>
      </c>
      <c r="AC15" s="4">
        <v>3.6</v>
      </c>
      <c r="AD15" s="4" t="s">
        <v>5</v>
      </c>
      <c r="AE15" s="4" t="s">
        <v>5</v>
      </c>
      <c r="AF15" s="4" t="s">
        <v>5</v>
      </c>
      <c r="AG15" s="4">
        <v>693.93</v>
      </c>
      <c r="AH15" s="4">
        <v>7244.65</v>
      </c>
      <c r="AI15" s="4">
        <v>33.75</v>
      </c>
    </row>
    <row r="16" spans="1:35" ht="17">
      <c r="A16" s="2" t="s">
        <v>16475</v>
      </c>
      <c r="B16" s="5" t="s">
        <v>3</v>
      </c>
      <c r="C16" s="4" t="s">
        <v>26</v>
      </c>
      <c r="D16" s="4">
        <v>2810.28</v>
      </c>
      <c r="E16" s="4">
        <v>6.59</v>
      </c>
      <c r="F16" s="4">
        <v>1132.8499999999999</v>
      </c>
      <c r="G16" s="4" t="s">
        <v>5</v>
      </c>
      <c r="H16" s="4" t="s">
        <v>5</v>
      </c>
      <c r="I16" s="4">
        <v>10.29</v>
      </c>
      <c r="J16" s="4" t="s">
        <v>5</v>
      </c>
      <c r="K16" s="4" t="s">
        <v>5</v>
      </c>
      <c r="L16" s="4" t="s">
        <v>5</v>
      </c>
      <c r="M16" s="4" t="s">
        <v>5</v>
      </c>
      <c r="N16" s="4">
        <v>2485.29</v>
      </c>
      <c r="O16" s="4" t="s">
        <v>5</v>
      </c>
      <c r="P16" s="4">
        <v>2.74</v>
      </c>
      <c r="Q16" s="4" t="s">
        <v>5</v>
      </c>
      <c r="R16" s="4">
        <v>35.92</v>
      </c>
      <c r="S16" s="4">
        <v>1.45</v>
      </c>
      <c r="T16" s="4">
        <v>278.91000000000003</v>
      </c>
      <c r="U16" s="4">
        <v>1253.8399999999999</v>
      </c>
      <c r="V16" s="4">
        <v>107.05</v>
      </c>
      <c r="W16" s="4" t="s">
        <v>5</v>
      </c>
      <c r="X16" s="4">
        <v>3.74</v>
      </c>
      <c r="Y16" s="4" t="s">
        <v>5</v>
      </c>
      <c r="Z16" s="4" t="s">
        <v>5</v>
      </c>
      <c r="AA16" s="4">
        <v>9.32</v>
      </c>
      <c r="AB16" s="4" t="s">
        <v>5</v>
      </c>
      <c r="AC16" s="4">
        <v>9.85</v>
      </c>
      <c r="AD16" s="4" t="s">
        <v>5</v>
      </c>
      <c r="AE16" s="4" t="s">
        <v>5</v>
      </c>
      <c r="AF16" s="4" t="s">
        <v>5</v>
      </c>
      <c r="AG16" s="4">
        <v>146.28</v>
      </c>
      <c r="AH16" s="4">
        <v>2101.2199999999998</v>
      </c>
      <c r="AI16" s="4">
        <v>18.21</v>
      </c>
    </row>
    <row r="17" spans="1:35" ht="17">
      <c r="A17" s="2" t="s">
        <v>16475</v>
      </c>
      <c r="B17" s="5" t="s">
        <v>6</v>
      </c>
      <c r="C17" s="4" t="s">
        <v>27</v>
      </c>
      <c r="D17" s="4">
        <v>1954.88</v>
      </c>
      <c r="E17" s="4">
        <v>6.88</v>
      </c>
      <c r="F17" s="4">
        <v>1041.04</v>
      </c>
      <c r="G17" s="4" t="s">
        <v>5</v>
      </c>
      <c r="H17" s="4" t="s">
        <v>5</v>
      </c>
      <c r="I17" s="4">
        <v>8.61</v>
      </c>
      <c r="J17" s="4" t="s">
        <v>5</v>
      </c>
      <c r="K17" s="4" t="s">
        <v>5</v>
      </c>
      <c r="L17" s="4" t="s">
        <v>5</v>
      </c>
      <c r="M17" s="4">
        <v>3.15</v>
      </c>
      <c r="N17" s="4">
        <v>2347.85</v>
      </c>
      <c r="O17" s="4" t="s">
        <v>5</v>
      </c>
      <c r="P17" s="4">
        <v>4.1900000000000004</v>
      </c>
      <c r="Q17" s="4" t="s">
        <v>5</v>
      </c>
      <c r="R17" s="4">
        <v>34.39</v>
      </c>
      <c r="S17" s="4">
        <v>1.86</v>
      </c>
      <c r="T17" s="4">
        <v>222.61</v>
      </c>
      <c r="U17" s="4">
        <v>1045.7</v>
      </c>
      <c r="V17" s="4">
        <v>110.16</v>
      </c>
      <c r="W17" s="4" t="s">
        <v>5</v>
      </c>
      <c r="X17" s="4" t="s">
        <v>5</v>
      </c>
      <c r="Z17" s="4" t="s">
        <v>5</v>
      </c>
      <c r="AA17" s="4">
        <v>8.76</v>
      </c>
      <c r="AB17" s="4" t="s">
        <v>5</v>
      </c>
      <c r="AC17" s="4">
        <v>7.28</v>
      </c>
      <c r="AD17" s="4" t="s">
        <v>5</v>
      </c>
      <c r="AE17" s="4" t="s">
        <v>5</v>
      </c>
      <c r="AF17" s="4">
        <v>0.79</v>
      </c>
      <c r="AG17" s="4">
        <v>182.7</v>
      </c>
      <c r="AH17" s="4">
        <v>1725.11</v>
      </c>
      <c r="AI17" s="4">
        <v>16.66</v>
      </c>
    </row>
    <row r="18" spans="1:35" ht="17">
      <c r="A18" s="2" t="s">
        <v>16475</v>
      </c>
      <c r="B18" s="5" t="s">
        <v>8</v>
      </c>
      <c r="C18" s="4" t="s">
        <v>28</v>
      </c>
      <c r="D18" s="4">
        <v>2358.14</v>
      </c>
      <c r="E18" s="4">
        <v>6.88</v>
      </c>
      <c r="F18" s="4">
        <v>1737.38</v>
      </c>
      <c r="G18" s="4">
        <v>56.5</v>
      </c>
      <c r="H18" s="4" t="s">
        <v>5</v>
      </c>
      <c r="I18" s="4">
        <v>13.62</v>
      </c>
      <c r="J18" s="4" t="s">
        <v>5</v>
      </c>
      <c r="K18" s="4" t="s">
        <v>5</v>
      </c>
      <c r="L18" s="4" t="s">
        <v>5</v>
      </c>
      <c r="M18" s="4">
        <v>7.05</v>
      </c>
      <c r="N18" s="4">
        <v>2186.8000000000002</v>
      </c>
      <c r="O18" s="4" t="s">
        <v>5</v>
      </c>
      <c r="P18" s="4">
        <v>17.57</v>
      </c>
      <c r="Q18" s="4" t="s">
        <v>5</v>
      </c>
      <c r="R18" s="4">
        <v>51.5</v>
      </c>
      <c r="S18" s="4">
        <v>5.48</v>
      </c>
      <c r="T18" s="4">
        <v>1010.86</v>
      </c>
      <c r="U18" s="4">
        <v>1505.62</v>
      </c>
      <c r="V18" s="4">
        <v>3398.72</v>
      </c>
      <c r="W18" s="4" t="s">
        <v>5</v>
      </c>
      <c r="X18" s="4">
        <v>29.65</v>
      </c>
      <c r="Y18" s="4">
        <v>4.63</v>
      </c>
      <c r="Z18" s="4">
        <v>7.51</v>
      </c>
      <c r="AA18" s="4">
        <v>10.58</v>
      </c>
      <c r="AB18" s="4" t="s">
        <v>5</v>
      </c>
      <c r="AC18" s="4">
        <v>9.85</v>
      </c>
      <c r="AD18" s="4">
        <v>511.95</v>
      </c>
      <c r="AE18" s="4" t="s">
        <v>5</v>
      </c>
      <c r="AF18" s="4" t="s">
        <v>5</v>
      </c>
      <c r="AG18" s="4">
        <v>699.07</v>
      </c>
      <c r="AH18" s="4">
        <v>1793.7</v>
      </c>
      <c r="AI18" s="4">
        <v>24.4</v>
      </c>
    </row>
    <row r="19" spans="1:35" ht="17">
      <c r="A19" s="2" t="s">
        <v>16475</v>
      </c>
      <c r="B19" s="5" t="s">
        <v>12</v>
      </c>
      <c r="C19" s="4" t="s">
        <v>29</v>
      </c>
      <c r="D19" s="4">
        <v>3243.24</v>
      </c>
      <c r="E19" s="4">
        <v>12.95</v>
      </c>
      <c r="F19" s="4">
        <v>1484.85</v>
      </c>
      <c r="G19" s="4" t="s">
        <v>5</v>
      </c>
      <c r="H19" s="4" t="s">
        <v>5</v>
      </c>
      <c r="I19" s="4">
        <v>14.46</v>
      </c>
      <c r="J19" s="4" t="s">
        <v>5</v>
      </c>
      <c r="K19" s="4" t="s">
        <v>5</v>
      </c>
      <c r="L19" s="4" t="s">
        <v>5</v>
      </c>
      <c r="M19" s="4">
        <v>2.09</v>
      </c>
      <c r="N19" s="4">
        <v>2273.89</v>
      </c>
      <c r="O19" s="4" t="s">
        <v>5</v>
      </c>
      <c r="P19" s="4">
        <v>2.35</v>
      </c>
      <c r="Q19" s="4" t="s">
        <v>5</v>
      </c>
      <c r="R19" s="4">
        <v>44.38</v>
      </c>
      <c r="S19" s="4">
        <v>1.05</v>
      </c>
      <c r="T19" s="4">
        <v>327.95</v>
      </c>
      <c r="U19" s="4">
        <v>1674.55</v>
      </c>
      <c r="V19" s="4">
        <v>605.35</v>
      </c>
      <c r="W19" s="4" t="s">
        <v>5</v>
      </c>
      <c r="X19" s="4">
        <v>3.74</v>
      </c>
      <c r="Y19" s="4" t="s">
        <v>5</v>
      </c>
      <c r="Z19" s="4" t="s">
        <v>5</v>
      </c>
      <c r="AA19" s="4">
        <v>9.32</v>
      </c>
      <c r="AB19" s="4" t="s">
        <v>5</v>
      </c>
      <c r="AC19" s="4">
        <v>9.41</v>
      </c>
      <c r="AD19" s="4" t="s">
        <v>5</v>
      </c>
      <c r="AE19" s="4" t="s">
        <v>5</v>
      </c>
      <c r="AF19" s="4" t="s">
        <v>5</v>
      </c>
      <c r="AG19" s="4">
        <v>437.43</v>
      </c>
      <c r="AH19" s="4">
        <v>3227.39</v>
      </c>
      <c r="AI19" s="4">
        <v>22.85</v>
      </c>
    </row>
    <row r="20" spans="1:35" ht="17">
      <c r="A20" s="2" t="s">
        <v>16473</v>
      </c>
      <c r="B20" s="5" t="s">
        <v>3</v>
      </c>
      <c r="C20" s="4" t="s">
        <v>15</v>
      </c>
      <c r="D20" s="4">
        <v>939.95</v>
      </c>
      <c r="E20" s="4">
        <v>9.7100000000000009</v>
      </c>
      <c r="F20" s="4">
        <v>259.7</v>
      </c>
      <c r="G20" s="4" t="s">
        <v>5</v>
      </c>
      <c r="H20" s="4" t="s">
        <v>5</v>
      </c>
      <c r="I20" s="4">
        <v>6.08</v>
      </c>
      <c r="J20" s="4" t="s">
        <v>5</v>
      </c>
      <c r="K20" s="4" t="s">
        <v>5</v>
      </c>
      <c r="L20" s="4" t="s">
        <v>5</v>
      </c>
      <c r="M20" s="4" t="s">
        <v>5</v>
      </c>
      <c r="N20" s="4">
        <v>1074.2</v>
      </c>
      <c r="O20" s="4" t="s">
        <v>5</v>
      </c>
      <c r="P20" s="4">
        <v>2.87</v>
      </c>
      <c r="Q20" s="4" t="s">
        <v>5</v>
      </c>
      <c r="R20" s="4">
        <v>1455.64</v>
      </c>
      <c r="S20" s="4">
        <v>0.26</v>
      </c>
      <c r="T20" s="4">
        <v>16778.080000000002</v>
      </c>
      <c r="U20" s="4">
        <v>1004.28</v>
      </c>
      <c r="V20" s="4">
        <v>64.13</v>
      </c>
      <c r="W20" s="4" t="s">
        <v>5</v>
      </c>
      <c r="X20" s="4" t="s">
        <v>5</v>
      </c>
      <c r="Y20" s="4" t="s">
        <v>5</v>
      </c>
      <c r="Z20" s="4" t="s">
        <v>5</v>
      </c>
      <c r="AA20" s="4">
        <v>4.6500000000000004</v>
      </c>
      <c r="AB20" s="4" t="s">
        <v>5</v>
      </c>
      <c r="AC20" s="4">
        <v>3.6</v>
      </c>
      <c r="AD20" s="4" t="s">
        <v>5</v>
      </c>
      <c r="AE20" s="4" t="s">
        <v>5</v>
      </c>
      <c r="AF20" s="4" t="s">
        <v>5</v>
      </c>
      <c r="AG20" s="4">
        <v>207.12</v>
      </c>
      <c r="AH20" s="4">
        <v>1629.38</v>
      </c>
      <c r="AI20" s="4">
        <v>13.59</v>
      </c>
    </row>
    <row r="21" spans="1:35" ht="17">
      <c r="A21" s="2" t="s">
        <v>16473</v>
      </c>
      <c r="B21" s="5" t="s">
        <v>6</v>
      </c>
      <c r="C21" s="4" t="s">
        <v>16</v>
      </c>
      <c r="D21" s="4">
        <v>799.83</v>
      </c>
      <c r="E21" s="4">
        <v>18.61</v>
      </c>
      <c r="F21" s="4">
        <v>235.53</v>
      </c>
      <c r="G21" s="4" t="s">
        <v>5</v>
      </c>
      <c r="H21" s="4" t="s">
        <v>5</v>
      </c>
      <c r="I21" s="4">
        <v>8.61</v>
      </c>
      <c r="J21" s="4" t="s">
        <v>5</v>
      </c>
      <c r="K21" s="4" t="s">
        <v>5</v>
      </c>
      <c r="L21" s="4" t="s">
        <v>5</v>
      </c>
      <c r="M21" s="4" t="s">
        <v>5</v>
      </c>
      <c r="N21" s="4">
        <v>1035.6500000000001</v>
      </c>
      <c r="O21" s="4" t="s">
        <v>5</v>
      </c>
      <c r="P21" s="4">
        <v>6.06</v>
      </c>
      <c r="Q21" s="4" t="s">
        <v>5</v>
      </c>
      <c r="R21" s="4">
        <v>2106.85</v>
      </c>
      <c r="S21" s="4">
        <v>3.46</v>
      </c>
      <c r="T21" s="4">
        <v>16249.95</v>
      </c>
      <c r="U21" s="4">
        <v>757.41</v>
      </c>
      <c r="V21" s="4">
        <v>138.83000000000001</v>
      </c>
      <c r="W21" s="4" t="s">
        <v>5</v>
      </c>
      <c r="X21" s="4" t="s">
        <v>5</v>
      </c>
      <c r="Y21" s="4" t="s">
        <v>5</v>
      </c>
      <c r="Z21" s="4" t="s">
        <v>5</v>
      </c>
      <c r="AA21" s="4">
        <v>4.38</v>
      </c>
      <c r="AB21" s="4" t="s">
        <v>5</v>
      </c>
      <c r="AC21" s="4">
        <v>3.83</v>
      </c>
      <c r="AD21" s="4" t="s">
        <v>5</v>
      </c>
      <c r="AE21" s="4" t="s">
        <v>5</v>
      </c>
      <c r="AF21" s="4" t="s">
        <v>5</v>
      </c>
      <c r="AG21" s="4">
        <v>478.59</v>
      </c>
      <c r="AH21" s="4">
        <v>989.61</v>
      </c>
      <c r="AI21" s="4">
        <v>15.13</v>
      </c>
    </row>
    <row r="22" spans="1:35" ht="17">
      <c r="A22" s="2" t="s">
        <v>16473</v>
      </c>
      <c r="B22" s="5" t="s">
        <v>8</v>
      </c>
      <c r="C22" s="4" t="s">
        <v>17</v>
      </c>
      <c r="D22" s="4">
        <v>1628.6</v>
      </c>
      <c r="E22" s="4">
        <v>87.08</v>
      </c>
      <c r="F22" s="4">
        <v>701.22</v>
      </c>
      <c r="G22" s="4">
        <v>63.21</v>
      </c>
      <c r="H22" s="4" t="s">
        <v>5</v>
      </c>
      <c r="I22" s="4">
        <v>21.08</v>
      </c>
      <c r="J22" s="4" t="s">
        <v>5</v>
      </c>
      <c r="K22" s="4" t="s">
        <v>5</v>
      </c>
      <c r="L22" s="4" t="s">
        <v>5</v>
      </c>
      <c r="M22" s="4">
        <v>9.81</v>
      </c>
      <c r="N22" s="4">
        <v>1401.5</v>
      </c>
      <c r="O22" s="4">
        <v>1.4</v>
      </c>
      <c r="P22" s="4">
        <v>17.989999999999998</v>
      </c>
      <c r="Q22" s="4" t="s">
        <v>5</v>
      </c>
      <c r="R22" s="4">
        <v>4012.68</v>
      </c>
      <c r="S22" s="4">
        <v>7.09</v>
      </c>
      <c r="T22" s="4">
        <v>15975.41</v>
      </c>
      <c r="U22" s="4">
        <v>1844.24</v>
      </c>
      <c r="V22" s="4">
        <v>2924.33</v>
      </c>
      <c r="W22" s="4" t="s">
        <v>5</v>
      </c>
      <c r="X22" s="4">
        <v>33.840000000000003</v>
      </c>
      <c r="Y22" s="4">
        <v>3.08</v>
      </c>
      <c r="Z22" s="4" t="s">
        <v>5</v>
      </c>
      <c r="AA22" s="4">
        <v>7.24</v>
      </c>
      <c r="AB22" s="4" t="s">
        <v>5</v>
      </c>
      <c r="AC22" s="4">
        <v>8.52</v>
      </c>
      <c r="AD22" s="4">
        <v>664.84</v>
      </c>
      <c r="AE22" s="4" t="s">
        <v>5</v>
      </c>
      <c r="AF22" s="4" t="s">
        <v>5</v>
      </c>
      <c r="AG22" s="4">
        <v>1378.34</v>
      </c>
      <c r="AH22" s="4">
        <v>760.36</v>
      </c>
      <c r="AI22" s="4">
        <v>17.43</v>
      </c>
    </row>
    <row r="23" spans="1:35" ht="17">
      <c r="A23" s="2" t="s">
        <v>16473</v>
      </c>
      <c r="B23" s="5" t="s">
        <v>12</v>
      </c>
      <c r="C23" s="4" t="s">
        <v>18</v>
      </c>
      <c r="D23" s="4">
        <v>881.33</v>
      </c>
      <c r="E23" s="4">
        <v>103.21</v>
      </c>
      <c r="F23" s="4">
        <v>127.89</v>
      </c>
      <c r="G23" s="4" t="s">
        <v>5</v>
      </c>
      <c r="H23" s="4" t="s">
        <v>5</v>
      </c>
      <c r="I23" s="4">
        <v>17.77</v>
      </c>
      <c r="J23" s="4" t="s">
        <v>5</v>
      </c>
      <c r="K23" s="4" t="s">
        <v>5</v>
      </c>
      <c r="L23" s="4" t="s">
        <v>5</v>
      </c>
      <c r="M23" s="4">
        <v>2.09</v>
      </c>
      <c r="N23" s="4">
        <v>766.56</v>
      </c>
      <c r="O23" s="4">
        <v>5.65</v>
      </c>
      <c r="P23" s="4">
        <v>2.35</v>
      </c>
      <c r="Q23" s="4" t="s">
        <v>5</v>
      </c>
      <c r="R23" s="4">
        <v>7078.05</v>
      </c>
      <c r="S23" s="4">
        <v>2.66</v>
      </c>
      <c r="T23" s="4">
        <v>14413.55</v>
      </c>
      <c r="U23" s="4">
        <v>1421.47</v>
      </c>
      <c r="V23" s="4">
        <v>1225.81</v>
      </c>
      <c r="W23" s="4">
        <v>36.04</v>
      </c>
      <c r="X23" s="4">
        <v>33.840000000000003</v>
      </c>
      <c r="Y23" s="4" t="s">
        <v>5</v>
      </c>
      <c r="Z23" s="4" t="s">
        <v>5</v>
      </c>
      <c r="AA23" s="4">
        <v>3.19</v>
      </c>
      <c r="AB23" s="4" t="s">
        <v>5</v>
      </c>
      <c r="AC23" s="4">
        <v>2.64</v>
      </c>
      <c r="AD23" s="4">
        <v>436</v>
      </c>
      <c r="AE23" s="4" t="s">
        <v>5</v>
      </c>
      <c r="AF23" s="4" t="s">
        <v>5</v>
      </c>
      <c r="AG23" s="4">
        <v>1665.76</v>
      </c>
      <c r="AH23" s="4">
        <v>313.36</v>
      </c>
      <c r="AI23" s="4">
        <v>12.06</v>
      </c>
    </row>
    <row r="24" spans="1:35" ht="17">
      <c r="A24" s="2" t="s">
        <v>16478</v>
      </c>
      <c r="B24" s="5" t="s">
        <v>3</v>
      </c>
      <c r="C24" s="4" t="s">
        <v>32</v>
      </c>
      <c r="D24" s="4">
        <v>1105.77</v>
      </c>
      <c r="E24" s="4">
        <v>5.4</v>
      </c>
      <c r="F24" s="4">
        <v>1372.83</v>
      </c>
      <c r="G24" s="4" t="s">
        <v>5</v>
      </c>
      <c r="H24" s="4">
        <v>10.15</v>
      </c>
      <c r="I24" s="4" t="s">
        <v>5</v>
      </c>
      <c r="J24" s="4" t="s">
        <v>5</v>
      </c>
      <c r="K24" s="4" t="s">
        <v>5</v>
      </c>
      <c r="L24" s="4" t="s">
        <v>5</v>
      </c>
      <c r="M24" s="4" t="s">
        <v>5</v>
      </c>
      <c r="N24" s="4">
        <v>1780.73</v>
      </c>
      <c r="O24" s="4" t="s">
        <v>5</v>
      </c>
      <c r="P24" s="4">
        <v>3.22</v>
      </c>
      <c r="Q24" s="4" t="s">
        <v>5</v>
      </c>
      <c r="R24" s="4">
        <v>53.59</v>
      </c>
      <c r="S24" s="4" t="s">
        <v>5</v>
      </c>
      <c r="T24" s="4">
        <v>276.70999999999998</v>
      </c>
      <c r="U24" s="4">
        <v>1295.8599999999999</v>
      </c>
      <c r="V24" s="4">
        <v>80.650000000000006</v>
      </c>
      <c r="W24" s="4" t="s">
        <v>5</v>
      </c>
      <c r="X24" s="4" t="s">
        <v>5</v>
      </c>
      <c r="Y24" s="4" t="s">
        <v>5</v>
      </c>
      <c r="Z24" s="4" t="s">
        <v>5</v>
      </c>
      <c r="AA24" s="4">
        <v>5.35</v>
      </c>
      <c r="AB24" s="4" t="s">
        <v>5</v>
      </c>
      <c r="AC24" s="4">
        <v>4.92</v>
      </c>
      <c r="AD24" s="4" t="s">
        <v>5</v>
      </c>
      <c r="AE24" s="4" t="s">
        <v>5</v>
      </c>
      <c r="AF24" s="4" t="s">
        <v>5</v>
      </c>
      <c r="AG24" s="4">
        <v>82.73</v>
      </c>
      <c r="AH24" s="4">
        <v>3180.78</v>
      </c>
      <c r="AI24" s="4">
        <v>13.14</v>
      </c>
    </row>
    <row r="25" spans="1:35" ht="17">
      <c r="A25" s="2" t="s">
        <v>16478</v>
      </c>
      <c r="B25" s="5" t="s">
        <v>6</v>
      </c>
      <c r="C25" s="4" t="s">
        <v>33</v>
      </c>
      <c r="D25" s="4">
        <v>316.07</v>
      </c>
      <c r="E25" s="4" t="s">
        <v>34</v>
      </c>
      <c r="F25" s="4">
        <v>413.41</v>
      </c>
      <c r="G25" s="4" t="s">
        <v>5</v>
      </c>
      <c r="H25" s="4" t="s">
        <v>5</v>
      </c>
      <c r="I25" s="4" t="s">
        <v>5</v>
      </c>
      <c r="J25" s="4" t="s">
        <v>5</v>
      </c>
      <c r="K25" s="4" t="s">
        <v>5</v>
      </c>
      <c r="L25" s="4" t="s">
        <v>5</v>
      </c>
      <c r="M25" s="4" t="s">
        <v>5</v>
      </c>
      <c r="N25" s="4">
        <v>586.72</v>
      </c>
      <c r="O25" s="4" t="s">
        <v>5</v>
      </c>
      <c r="P25" s="4">
        <v>7.48</v>
      </c>
      <c r="Q25" s="4" t="s">
        <v>5</v>
      </c>
      <c r="R25" s="4">
        <v>80.38</v>
      </c>
      <c r="S25" s="4" t="s">
        <v>5</v>
      </c>
      <c r="T25" s="4">
        <v>200.37</v>
      </c>
      <c r="U25" s="4" t="s">
        <v>5</v>
      </c>
      <c r="V25" s="4">
        <v>162.46</v>
      </c>
      <c r="W25" s="4" t="s">
        <v>5</v>
      </c>
      <c r="X25" s="4" t="s">
        <v>5</v>
      </c>
      <c r="Y25" s="4" t="s">
        <v>5</v>
      </c>
      <c r="Z25" s="4" t="s">
        <v>5</v>
      </c>
      <c r="AA25" s="4">
        <v>1.1399999999999999</v>
      </c>
      <c r="AB25" s="4" t="s">
        <v>5</v>
      </c>
      <c r="AC25" s="4">
        <v>0.94</v>
      </c>
      <c r="AD25" s="4" t="s">
        <v>5</v>
      </c>
      <c r="AE25" s="4" t="s">
        <v>5</v>
      </c>
      <c r="AF25" s="4" t="s">
        <v>5</v>
      </c>
      <c r="AG25" s="4">
        <v>317.54000000000002</v>
      </c>
      <c r="AH25" s="4">
        <v>1764.46</v>
      </c>
      <c r="AI25" s="4">
        <v>19.96</v>
      </c>
    </row>
    <row r="26" spans="1:35" ht="17">
      <c r="A26" s="2" t="s">
        <v>16478</v>
      </c>
      <c r="B26" s="5" t="s">
        <v>8</v>
      </c>
      <c r="C26" s="4" t="s">
        <v>35</v>
      </c>
      <c r="D26" s="4">
        <v>315.47000000000003</v>
      </c>
      <c r="E26" s="4">
        <v>13.96</v>
      </c>
      <c r="G26" s="4">
        <v>118.16</v>
      </c>
      <c r="H26" s="4" t="s">
        <v>5</v>
      </c>
      <c r="I26" s="4" t="s">
        <v>5</v>
      </c>
      <c r="J26" s="4" t="s">
        <v>5</v>
      </c>
      <c r="K26" s="4" t="s">
        <v>5</v>
      </c>
      <c r="L26" s="4" t="s">
        <v>5</v>
      </c>
      <c r="M26" s="4">
        <v>19.93</v>
      </c>
      <c r="N26" s="4">
        <v>537.38</v>
      </c>
      <c r="O26" s="4" t="s">
        <v>5</v>
      </c>
      <c r="P26" s="4">
        <v>25.34</v>
      </c>
      <c r="Q26" s="4" t="s">
        <v>5</v>
      </c>
      <c r="R26" s="4">
        <v>64.61</v>
      </c>
      <c r="S26" s="4" t="s">
        <v>5</v>
      </c>
      <c r="T26" s="4">
        <v>726.09</v>
      </c>
      <c r="U26" s="4">
        <v>68.84</v>
      </c>
      <c r="V26" s="4">
        <v>4726.6099999999997</v>
      </c>
      <c r="W26" s="4" t="s">
        <v>5</v>
      </c>
      <c r="X26" s="4">
        <v>7.62</v>
      </c>
      <c r="Y26" s="4" t="s">
        <v>5</v>
      </c>
      <c r="Z26" s="4">
        <v>4.71</v>
      </c>
      <c r="AA26" s="4">
        <v>3.03</v>
      </c>
      <c r="AB26" s="4" t="s">
        <v>5</v>
      </c>
      <c r="AC26" s="4">
        <v>1.49</v>
      </c>
      <c r="AD26" s="4">
        <v>418.92</v>
      </c>
      <c r="AE26" s="4" t="s">
        <v>5</v>
      </c>
      <c r="AF26" s="4" t="s">
        <v>5</v>
      </c>
      <c r="AG26" s="4">
        <v>655.99</v>
      </c>
      <c r="AH26" s="4">
        <v>1556.45</v>
      </c>
      <c r="AI26" s="4">
        <v>21.34</v>
      </c>
    </row>
    <row r="27" spans="1:35" ht="17">
      <c r="A27" s="2" t="s">
        <v>16478</v>
      </c>
      <c r="B27" s="5" t="s">
        <v>10</v>
      </c>
      <c r="C27" s="4" t="s">
        <v>36</v>
      </c>
      <c r="D27" s="4">
        <v>565.23</v>
      </c>
      <c r="E27" s="4">
        <v>1.73</v>
      </c>
      <c r="F27" s="4">
        <v>1141.03</v>
      </c>
      <c r="G27" s="4">
        <v>22.42</v>
      </c>
      <c r="H27" s="4" t="s">
        <v>5</v>
      </c>
      <c r="I27" s="4">
        <v>9.26</v>
      </c>
      <c r="J27" s="4" t="s">
        <v>5</v>
      </c>
      <c r="K27" s="4" t="s">
        <v>5</v>
      </c>
      <c r="L27" s="4" t="s">
        <v>5</v>
      </c>
      <c r="M27" s="4">
        <v>4.99</v>
      </c>
      <c r="N27" s="4">
        <v>934.84</v>
      </c>
      <c r="O27" s="4" t="s">
        <v>5</v>
      </c>
      <c r="P27" s="4">
        <v>6.02</v>
      </c>
      <c r="Q27" s="4" t="s">
        <v>5</v>
      </c>
      <c r="R27" s="4">
        <v>48.97</v>
      </c>
      <c r="S27" s="4" t="s">
        <v>5</v>
      </c>
      <c r="T27" s="4">
        <v>276.70999999999998</v>
      </c>
      <c r="U27" s="4" t="s">
        <v>5</v>
      </c>
      <c r="V27" s="4">
        <v>512.42999999999995</v>
      </c>
      <c r="W27" s="4" t="s">
        <v>5</v>
      </c>
      <c r="X27" s="4" t="s">
        <v>5</v>
      </c>
      <c r="Y27" s="4" t="s">
        <v>5</v>
      </c>
      <c r="Z27" s="4" t="s">
        <v>5</v>
      </c>
      <c r="AA27" s="4">
        <v>2.61</v>
      </c>
      <c r="AB27" s="4" t="s">
        <v>5</v>
      </c>
      <c r="AC27" s="4">
        <v>1.05</v>
      </c>
      <c r="AD27" s="4" t="s">
        <v>5</v>
      </c>
      <c r="AE27" s="4" t="s">
        <v>5</v>
      </c>
      <c r="AF27" s="4" t="s">
        <v>5</v>
      </c>
      <c r="AG27" s="4">
        <v>857.38</v>
      </c>
      <c r="AH27" s="4">
        <v>1745.02</v>
      </c>
      <c r="AI27" s="4">
        <v>24.82</v>
      </c>
    </row>
    <row r="28" spans="1:35" ht="17">
      <c r="A28" s="2" t="s">
        <v>16478</v>
      </c>
      <c r="B28" s="5" t="s">
        <v>12</v>
      </c>
      <c r="C28" s="4" t="s">
        <v>37</v>
      </c>
      <c r="D28" s="4">
        <v>478.01</v>
      </c>
      <c r="E28" s="4">
        <v>3.01</v>
      </c>
      <c r="F28" s="4">
        <v>869.89</v>
      </c>
      <c r="G28" s="4" t="s">
        <v>5</v>
      </c>
      <c r="H28" s="4" t="s">
        <v>5</v>
      </c>
      <c r="I28" s="4" t="s">
        <v>5</v>
      </c>
      <c r="J28" s="4" t="s">
        <v>5</v>
      </c>
      <c r="K28" s="4" t="s">
        <v>5</v>
      </c>
      <c r="L28" s="4" t="s">
        <v>5</v>
      </c>
      <c r="M28" s="4" t="s">
        <v>5</v>
      </c>
      <c r="N28" s="4">
        <v>601.91</v>
      </c>
      <c r="O28" s="4" t="s">
        <v>5</v>
      </c>
      <c r="P28" s="4">
        <v>2.96</v>
      </c>
      <c r="Q28" s="4" t="s">
        <v>5</v>
      </c>
      <c r="R28" s="4">
        <v>75.5</v>
      </c>
      <c r="S28" s="4" t="s">
        <v>5</v>
      </c>
      <c r="T28" s="4">
        <v>350.42</v>
      </c>
      <c r="U28" s="4" t="s">
        <v>5</v>
      </c>
      <c r="V28" s="4">
        <v>759.75</v>
      </c>
      <c r="W28" s="4" t="s">
        <v>5</v>
      </c>
      <c r="X28" s="4" t="s">
        <v>5</v>
      </c>
      <c r="Y28" s="4" t="s">
        <v>5</v>
      </c>
      <c r="Z28" s="4" t="s">
        <v>5</v>
      </c>
      <c r="AA28" s="4">
        <v>1.1399999999999999</v>
      </c>
      <c r="AB28" s="4" t="s">
        <v>5</v>
      </c>
      <c r="AC28" s="4">
        <v>1.49</v>
      </c>
      <c r="AD28" s="4" t="s">
        <v>5</v>
      </c>
      <c r="AE28" s="4" t="s">
        <v>5</v>
      </c>
      <c r="AF28" s="4" t="s">
        <v>5</v>
      </c>
      <c r="AG28" s="4">
        <v>527.76</v>
      </c>
      <c r="AH28" s="4">
        <v>1257.32</v>
      </c>
      <c r="AI28" s="4">
        <v>40.409999999999997</v>
      </c>
    </row>
    <row r="29" spans="1:35" ht="15" customHeight="1">
      <c r="A29" s="2" t="s">
        <v>16476</v>
      </c>
      <c r="B29" s="5" t="s">
        <v>3</v>
      </c>
      <c r="C29" s="4" t="s">
        <v>39</v>
      </c>
      <c r="D29" s="4">
        <v>2999.32</v>
      </c>
      <c r="E29" s="4">
        <v>8.19</v>
      </c>
      <c r="F29" s="4">
        <v>591</v>
      </c>
      <c r="G29" s="4" t="s">
        <v>5</v>
      </c>
      <c r="H29" s="4" t="s">
        <v>5</v>
      </c>
      <c r="I29" s="4" t="s">
        <v>5</v>
      </c>
      <c r="J29" s="4" t="s">
        <v>5</v>
      </c>
      <c r="K29" s="4" t="s">
        <v>5</v>
      </c>
      <c r="L29" s="4" t="s">
        <v>5</v>
      </c>
      <c r="M29" s="4" t="s">
        <v>5</v>
      </c>
      <c r="N29" s="4">
        <v>2033.66</v>
      </c>
      <c r="O29" s="4" t="s">
        <v>5</v>
      </c>
      <c r="P29" s="4">
        <v>3.63</v>
      </c>
      <c r="Q29" s="4" t="s">
        <v>5</v>
      </c>
      <c r="R29" s="4">
        <v>38.43</v>
      </c>
      <c r="S29" s="4" t="s">
        <v>5</v>
      </c>
      <c r="T29" s="4">
        <v>315.26</v>
      </c>
      <c r="U29" s="4">
        <v>783.79</v>
      </c>
      <c r="V29" s="4">
        <v>56.45</v>
      </c>
      <c r="W29" s="4" t="s">
        <v>5</v>
      </c>
      <c r="X29" s="4" t="s">
        <v>5</v>
      </c>
      <c r="Y29" s="4">
        <v>2.5099999999999998</v>
      </c>
      <c r="Z29" s="4" t="s">
        <v>5</v>
      </c>
      <c r="AA29" s="4">
        <v>3.45</v>
      </c>
      <c r="AB29" s="4" t="s">
        <v>5</v>
      </c>
      <c r="AC29" s="4">
        <v>5.1100000000000003</v>
      </c>
      <c r="AD29" s="4" t="s">
        <v>5</v>
      </c>
      <c r="AE29" s="4" t="s">
        <v>5</v>
      </c>
      <c r="AF29" s="4" t="s">
        <v>5</v>
      </c>
      <c r="AG29" s="4">
        <v>173.64</v>
      </c>
      <c r="AH29" s="4">
        <v>1563.47</v>
      </c>
      <c r="AI29" s="4">
        <v>11.79</v>
      </c>
    </row>
    <row r="30" spans="1:35" ht="17">
      <c r="A30" s="2" t="s">
        <v>16476</v>
      </c>
      <c r="B30" s="5" t="s">
        <v>6</v>
      </c>
      <c r="C30" s="4" t="s">
        <v>40</v>
      </c>
      <c r="D30" s="4">
        <v>4491.18</v>
      </c>
      <c r="E30" s="4">
        <v>5.4</v>
      </c>
      <c r="F30" s="4">
        <v>864.48</v>
      </c>
      <c r="G30" s="4">
        <v>10.91</v>
      </c>
      <c r="H30" s="4">
        <v>17.68</v>
      </c>
      <c r="I30" s="4">
        <v>2.69</v>
      </c>
      <c r="J30" s="4">
        <v>81.650000000000006</v>
      </c>
      <c r="K30" s="4" t="s">
        <v>5</v>
      </c>
      <c r="L30" s="4" t="s">
        <v>5</v>
      </c>
      <c r="M30" s="4" t="s">
        <v>5</v>
      </c>
      <c r="N30" s="4">
        <v>2750.73</v>
      </c>
      <c r="O30" s="4" t="s">
        <v>5</v>
      </c>
      <c r="P30" s="4">
        <v>6.15</v>
      </c>
      <c r="Q30" s="4" t="s">
        <v>5</v>
      </c>
      <c r="R30" s="4">
        <v>33.85</v>
      </c>
      <c r="S30" s="4" t="s">
        <v>5</v>
      </c>
      <c r="T30" s="4">
        <v>413.62</v>
      </c>
      <c r="U30" s="4">
        <v>2184.94</v>
      </c>
      <c r="V30" s="4">
        <v>84.84</v>
      </c>
      <c r="W30" s="4" t="s">
        <v>5</v>
      </c>
      <c r="X30" s="4" t="s">
        <v>5</v>
      </c>
      <c r="Y30" s="4">
        <v>18.52</v>
      </c>
      <c r="Z30" s="4" t="s">
        <v>5</v>
      </c>
      <c r="AA30" s="4">
        <v>7.9</v>
      </c>
      <c r="AB30" s="4" t="s">
        <v>5</v>
      </c>
      <c r="AC30" s="4">
        <v>11.61</v>
      </c>
      <c r="AD30" s="4">
        <v>39.51</v>
      </c>
      <c r="AE30" s="4" t="s">
        <v>5</v>
      </c>
      <c r="AF30" s="4" t="s">
        <v>5</v>
      </c>
      <c r="AG30" s="4">
        <v>254.44</v>
      </c>
      <c r="AH30" s="4">
        <v>2844.69</v>
      </c>
      <c r="AI30" s="4">
        <v>10.46</v>
      </c>
    </row>
    <row r="31" spans="1:35" ht="17">
      <c r="A31" s="2" t="s">
        <v>16476</v>
      </c>
      <c r="B31" s="5" t="s">
        <v>8</v>
      </c>
      <c r="C31" s="4" t="s">
        <v>41</v>
      </c>
      <c r="D31" s="4">
        <v>2069.06</v>
      </c>
      <c r="E31" s="4">
        <v>13.96</v>
      </c>
      <c r="H31" s="4" t="s">
        <v>5</v>
      </c>
      <c r="I31" s="4" t="s">
        <v>5</v>
      </c>
      <c r="J31" s="4">
        <v>4.79</v>
      </c>
      <c r="K31" s="4" t="s">
        <v>5</v>
      </c>
      <c r="L31" s="4">
        <v>0.08</v>
      </c>
      <c r="M31" s="4">
        <v>8.34</v>
      </c>
      <c r="N31" s="4">
        <v>1628.72</v>
      </c>
      <c r="O31" s="4" t="s">
        <v>5</v>
      </c>
      <c r="P31" s="4">
        <v>21.67</v>
      </c>
      <c r="Q31" s="4" t="s">
        <v>5</v>
      </c>
      <c r="R31" s="4">
        <v>41.87</v>
      </c>
      <c r="S31" s="4" t="s">
        <v>5</v>
      </c>
      <c r="T31" s="4">
        <v>686.12</v>
      </c>
      <c r="U31" s="4">
        <v>862.16</v>
      </c>
      <c r="V31" s="4">
        <v>3064.72</v>
      </c>
      <c r="W31" s="4" t="s">
        <v>5</v>
      </c>
      <c r="X31" s="4">
        <v>27.36</v>
      </c>
      <c r="Y31" s="4">
        <v>15.17</v>
      </c>
      <c r="Z31" s="4">
        <v>19.399999999999999</v>
      </c>
      <c r="AA31" s="4">
        <v>5.14</v>
      </c>
      <c r="AB31" s="4" t="s">
        <v>5</v>
      </c>
      <c r="AC31" s="4">
        <v>6.66</v>
      </c>
      <c r="AD31" s="4">
        <v>412.81</v>
      </c>
      <c r="AE31" s="4" t="s">
        <v>5</v>
      </c>
      <c r="AF31" s="4" t="s">
        <v>5</v>
      </c>
      <c r="AG31" s="4">
        <v>1018.1</v>
      </c>
      <c r="AH31" s="4">
        <v>996.17</v>
      </c>
      <c r="AI31" s="4">
        <v>14.49</v>
      </c>
    </row>
    <row r="32" spans="1:35" ht="17">
      <c r="A32" s="2" t="s">
        <v>16476</v>
      </c>
      <c r="B32" s="5" t="s">
        <v>10</v>
      </c>
      <c r="C32" s="4" t="s">
        <v>42</v>
      </c>
      <c r="D32" s="4">
        <v>1332.59</v>
      </c>
      <c r="E32" s="4">
        <v>17.940000000000001</v>
      </c>
      <c r="F32" s="4">
        <v>285.95</v>
      </c>
      <c r="G32" s="4">
        <v>49.15</v>
      </c>
      <c r="H32" s="4" t="s">
        <v>5</v>
      </c>
      <c r="I32" s="4" t="s">
        <v>5</v>
      </c>
      <c r="J32" s="4" t="s">
        <v>5</v>
      </c>
      <c r="K32" s="4" t="s">
        <v>5</v>
      </c>
      <c r="L32" s="4" t="s">
        <v>5</v>
      </c>
      <c r="M32" s="4">
        <v>5.85</v>
      </c>
      <c r="N32" s="4">
        <v>196</v>
      </c>
      <c r="O32" s="4" t="s">
        <v>5</v>
      </c>
      <c r="P32" s="4">
        <v>11.43</v>
      </c>
      <c r="Q32" s="4" t="s">
        <v>5</v>
      </c>
      <c r="R32" s="4">
        <v>48.01</v>
      </c>
      <c r="S32" s="4" t="s">
        <v>5</v>
      </c>
      <c r="T32" s="4">
        <v>470.13</v>
      </c>
      <c r="U32" s="4" t="s">
        <v>5</v>
      </c>
      <c r="V32" s="4">
        <v>1204.93</v>
      </c>
      <c r="W32" s="4" t="s">
        <v>5</v>
      </c>
      <c r="X32" s="4" t="s">
        <v>5</v>
      </c>
      <c r="Y32" s="4" t="s">
        <v>5</v>
      </c>
      <c r="Z32" s="4" t="s">
        <v>5</v>
      </c>
      <c r="AA32" s="4">
        <v>0.93</v>
      </c>
      <c r="AB32" s="4" t="s">
        <v>5</v>
      </c>
      <c r="AC32" s="4">
        <v>0.72</v>
      </c>
      <c r="AD32" s="4">
        <v>244.95</v>
      </c>
      <c r="AE32" s="4" t="s">
        <v>5</v>
      </c>
      <c r="AF32" s="4" t="s">
        <v>5</v>
      </c>
      <c r="AH32" s="4">
        <v>707.81</v>
      </c>
      <c r="AI32" s="4">
        <v>19.96</v>
      </c>
    </row>
    <row r="33" spans="1:35" ht="17">
      <c r="A33" s="2" t="s">
        <v>16476</v>
      </c>
      <c r="B33" s="5" t="s">
        <v>12</v>
      </c>
      <c r="C33" s="4" t="s">
        <v>32</v>
      </c>
      <c r="D33" s="4">
        <v>3487.05</v>
      </c>
      <c r="E33" s="4">
        <v>26.07</v>
      </c>
      <c r="G33" s="4">
        <v>17.75</v>
      </c>
      <c r="H33" s="4" t="s">
        <v>5</v>
      </c>
      <c r="I33" s="4" t="s">
        <v>5</v>
      </c>
      <c r="J33" s="4" t="s">
        <v>5</v>
      </c>
      <c r="K33" s="4" t="s">
        <v>5</v>
      </c>
      <c r="L33" s="4" t="s">
        <v>5</v>
      </c>
      <c r="M33" s="4" t="s">
        <v>5</v>
      </c>
      <c r="N33" s="4">
        <v>1355.47</v>
      </c>
      <c r="O33" s="4" t="s">
        <v>5</v>
      </c>
      <c r="P33" s="4">
        <v>1.61</v>
      </c>
      <c r="Q33" s="4" t="s">
        <v>5</v>
      </c>
      <c r="R33" s="4">
        <v>53.79</v>
      </c>
      <c r="S33" s="4" t="s">
        <v>5</v>
      </c>
      <c r="T33" s="4">
        <v>470.13</v>
      </c>
      <c r="U33" s="4">
        <v>1295.8599999999999</v>
      </c>
      <c r="V33" s="4">
        <v>1615.03</v>
      </c>
      <c r="W33" s="4">
        <v>43.13</v>
      </c>
      <c r="X33" s="4">
        <v>7.62</v>
      </c>
      <c r="Z33" s="4" t="s">
        <v>5</v>
      </c>
      <c r="AA33" s="4">
        <v>4.72</v>
      </c>
      <c r="AB33" s="4" t="s">
        <v>5</v>
      </c>
      <c r="AC33" s="4">
        <v>8.27</v>
      </c>
      <c r="AD33" s="4">
        <v>309.47000000000003</v>
      </c>
      <c r="AE33" s="4" t="s">
        <v>5</v>
      </c>
      <c r="AF33" s="4" t="s">
        <v>5</v>
      </c>
      <c r="AG33" s="4">
        <v>1290.22</v>
      </c>
      <c r="AH33" s="4">
        <v>1707.28</v>
      </c>
      <c r="AI33" s="4">
        <v>15.84</v>
      </c>
    </row>
    <row r="34" spans="1:35" ht="17">
      <c r="A34" s="2" t="s">
        <v>16479</v>
      </c>
      <c r="B34" s="5" t="s">
        <v>3</v>
      </c>
      <c r="C34" s="4" t="s">
        <v>44</v>
      </c>
      <c r="D34" s="4">
        <v>5267.86</v>
      </c>
      <c r="E34" s="4">
        <v>32.96</v>
      </c>
      <c r="G34" s="4">
        <v>14.44</v>
      </c>
      <c r="H34" s="4">
        <v>12.88</v>
      </c>
      <c r="I34" s="4">
        <v>14.74</v>
      </c>
      <c r="J34" s="4">
        <v>19.36</v>
      </c>
      <c r="K34" s="4" t="s">
        <v>5</v>
      </c>
      <c r="L34" s="4">
        <v>0.25</v>
      </c>
      <c r="M34" s="4" t="s">
        <v>5</v>
      </c>
      <c r="N34" s="4">
        <v>1608.74</v>
      </c>
      <c r="O34" s="4" t="s">
        <v>5</v>
      </c>
      <c r="P34" s="4">
        <v>5.36</v>
      </c>
      <c r="Q34" s="4" t="s">
        <v>5</v>
      </c>
      <c r="R34" s="4">
        <v>72</v>
      </c>
      <c r="S34" s="4" t="s">
        <v>5</v>
      </c>
      <c r="T34" s="4">
        <v>350.42</v>
      </c>
      <c r="U34" s="4">
        <v>2768.2</v>
      </c>
      <c r="V34" s="4">
        <v>597.85</v>
      </c>
      <c r="W34" s="4" t="s">
        <v>5</v>
      </c>
      <c r="X34" s="4">
        <v>18.809999999999999</v>
      </c>
      <c r="Y34" s="4">
        <v>1.88</v>
      </c>
      <c r="Z34" s="4" t="s">
        <v>5</v>
      </c>
      <c r="AA34" s="4">
        <v>5.88</v>
      </c>
      <c r="AB34" s="4" t="s">
        <v>5</v>
      </c>
      <c r="AD34" s="4">
        <v>172.35</v>
      </c>
      <c r="AE34" s="4" t="s">
        <v>5</v>
      </c>
      <c r="AF34" s="4" t="s">
        <v>5</v>
      </c>
      <c r="AG34" s="4">
        <v>808.79</v>
      </c>
      <c r="AH34" s="4">
        <v>3299.05</v>
      </c>
      <c r="AI34" s="4">
        <v>39.700000000000003</v>
      </c>
    </row>
    <row r="35" spans="1:35" ht="17">
      <c r="A35" s="2" t="s">
        <v>16479</v>
      </c>
      <c r="B35" s="5" t="s">
        <v>6</v>
      </c>
      <c r="C35" s="4" t="s">
        <v>45</v>
      </c>
      <c r="G35" s="4">
        <v>2.36</v>
      </c>
      <c r="H35" s="4" t="s">
        <v>5</v>
      </c>
      <c r="I35" s="4" t="s">
        <v>5</v>
      </c>
      <c r="J35" s="4" t="s">
        <v>5</v>
      </c>
      <c r="K35" s="4" t="s">
        <v>5</v>
      </c>
      <c r="L35" s="4" t="s">
        <v>5</v>
      </c>
      <c r="M35" s="4" t="s">
        <v>5</v>
      </c>
      <c r="O35" s="4" t="s">
        <v>5</v>
      </c>
      <c r="Q35" s="4" t="s">
        <v>5</v>
      </c>
      <c r="S35" s="4" t="s">
        <v>5</v>
      </c>
      <c r="T35" s="4">
        <v>217.34</v>
      </c>
      <c r="U35" s="4" t="s">
        <v>5</v>
      </c>
      <c r="W35" s="4" t="s">
        <v>5</v>
      </c>
      <c r="X35" s="4" t="s">
        <v>5</v>
      </c>
      <c r="Y35" s="4" t="s">
        <v>5</v>
      </c>
      <c r="Z35" s="4" t="s">
        <v>5</v>
      </c>
      <c r="AA35" s="4">
        <v>0.51</v>
      </c>
      <c r="AB35" s="4" t="s">
        <v>5</v>
      </c>
      <c r="AD35" s="4" t="s">
        <v>5</v>
      </c>
      <c r="AE35" s="4" t="s">
        <v>5</v>
      </c>
      <c r="AF35" s="4" t="s">
        <v>5</v>
      </c>
    </row>
    <row r="36" spans="1:35" ht="17">
      <c r="A36" s="2" t="s">
        <v>16479</v>
      </c>
      <c r="B36" s="5" t="s">
        <v>8</v>
      </c>
      <c r="C36" s="4" t="s">
        <v>46</v>
      </c>
      <c r="D36" s="4">
        <v>8158.28</v>
      </c>
      <c r="E36" s="4">
        <v>45.14</v>
      </c>
      <c r="F36" s="4">
        <v>10293.219999999999</v>
      </c>
      <c r="G36" s="4">
        <v>1049.68</v>
      </c>
      <c r="H36" s="4">
        <v>10.15</v>
      </c>
      <c r="I36" s="4">
        <v>12.98</v>
      </c>
      <c r="J36" s="4">
        <v>43.41</v>
      </c>
      <c r="K36" s="4" t="s">
        <v>5</v>
      </c>
      <c r="L36" s="4" t="s">
        <v>5</v>
      </c>
      <c r="M36" s="4" t="s">
        <v>5</v>
      </c>
      <c r="N36" s="4">
        <v>1889.37</v>
      </c>
      <c r="O36" s="4" t="s">
        <v>5</v>
      </c>
      <c r="P36" s="4">
        <v>39.24</v>
      </c>
      <c r="Q36" s="4" t="s">
        <v>5</v>
      </c>
      <c r="R36" s="4">
        <v>87.63</v>
      </c>
      <c r="S36" s="4" t="s">
        <v>5</v>
      </c>
      <c r="T36" s="4">
        <v>2008.81</v>
      </c>
      <c r="U36" s="4">
        <v>4711.6000000000004</v>
      </c>
      <c r="V36" s="4">
        <v>5959.82</v>
      </c>
      <c r="W36" s="4" t="s">
        <v>5</v>
      </c>
      <c r="X36" s="4">
        <v>39.79</v>
      </c>
      <c r="Y36" s="4">
        <v>104.03</v>
      </c>
      <c r="Z36" s="4">
        <v>68.13</v>
      </c>
      <c r="AA36" s="4">
        <v>6.2</v>
      </c>
      <c r="AB36" s="4" t="s">
        <v>5</v>
      </c>
      <c r="AC36" s="4">
        <v>10.32</v>
      </c>
      <c r="AD36" s="4">
        <v>551.79999999999995</v>
      </c>
      <c r="AE36" s="4" t="s">
        <v>5</v>
      </c>
      <c r="AF36" s="4" t="s">
        <v>5</v>
      </c>
      <c r="AG36" s="4">
        <v>4860.13</v>
      </c>
      <c r="AH36" s="4">
        <v>5864.67</v>
      </c>
      <c r="AI36" s="4">
        <v>51.26</v>
      </c>
    </row>
    <row r="37" spans="1:35" ht="17">
      <c r="A37" s="2" t="s">
        <v>16479</v>
      </c>
      <c r="B37" s="5" t="s">
        <v>10</v>
      </c>
      <c r="C37" s="4" t="s">
        <v>47</v>
      </c>
      <c r="D37" s="4">
        <v>3985.98</v>
      </c>
      <c r="E37" s="4">
        <v>40.770000000000003</v>
      </c>
      <c r="F37" s="4">
        <v>3971.54</v>
      </c>
      <c r="G37" s="4">
        <v>45.45</v>
      </c>
      <c r="H37" s="4" t="s">
        <v>5</v>
      </c>
      <c r="I37" s="4">
        <v>7.28</v>
      </c>
      <c r="J37" s="4" t="s">
        <v>5</v>
      </c>
      <c r="K37" s="4" t="s">
        <v>5</v>
      </c>
      <c r="L37" s="4" t="s">
        <v>5</v>
      </c>
      <c r="M37" s="4">
        <v>8.34</v>
      </c>
      <c r="N37" s="4">
        <v>1728.77</v>
      </c>
      <c r="O37" s="4" t="s">
        <v>5</v>
      </c>
      <c r="P37" s="4">
        <v>24.55</v>
      </c>
      <c r="Q37" s="4" t="s">
        <v>5</v>
      </c>
      <c r="R37" s="4">
        <v>101.41</v>
      </c>
      <c r="S37" s="4" t="s">
        <v>5</v>
      </c>
      <c r="T37" s="4">
        <v>248.45</v>
      </c>
      <c r="U37" s="4">
        <v>1941.95</v>
      </c>
      <c r="V37" s="4">
        <v>2622.86</v>
      </c>
      <c r="W37" s="4" t="s">
        <v>5</v>
      </c>
      <c r="X37" s="4">
        <v>23.12</v>
      </c>
      <c r="Y37" s="4">
        <v>1.88</v>
      </c>
      <c r="Z37" s="4">
        <v>46.05</v>
      </c>
      <c r="AA37" s="4">
        <v>5.67</v>
      </c>
      <c r="AB37" s="4" t="s">
        <v>5</v>
      </c>
      <c r="AC37" s="4">
        <v>6.94</v>
      </c>
      <c r="AD37" s="4">
        <v>400.47</v>
      </c>
      <c r="AE37" s="4" t="s">
        <v>5</v>
      </c>
      <c r="AF37" s="4" t="s">
        <v>5</v>
      </c>
      <c r="AG37" s="4">
        <v>5923.32</v>
      </c>
      <c r="AH37" s="4">
        <v>1842.54</v>
      </c>
      <c r="AI37" s="4">
        <v>65.930000000000007</v>
      </c>
    </row>
    <row r="38" spans="1:35" ht="17">
      <c r="A38" s="2" t="s">
        <v>16479</v>
      </c>
      <c r="B38" s="5" t="s">
        <v>12</v>
      </c>
      <c r="C38" s="4" t="s">
        <v>48</v>
      </c>
      <c r="D38" s="4">
        <v>8630.93</v>
      </c>
      <c r="E38" s="4">
        <v>44.49</v>
      </c>
      <c r="F38" s="4">
        <v>3275.67</v>
      </c>
      <c r="G38" s="4">
        <v>7.03</v>
      </c>
      <c r="H38" s="4">
        <v>15.36</v>
      </c>
      <c r="I38" s="4">
        <v>35.479999999999997</v>
      </c>
      <c r="J38" s="4" t="s">
        <v>5</v>
      </c>
      <c r="K38" s="4" t="s">
        <v>5</v>
      </c>
      <c r="L38" s="4" t="s">
        <v>5</v>
      </c>
      <c r="M38" s="4" t="s">
        <v>5</v>
      </c>
      <c r="N38" s="4">
        <v>2097.9</v>
      </c>
      <c r="O38" s="4" t="s">
        <v>5</v>
      </c>
      <c r="P38" s="4">
        <v>1.61</v>
      </c>
      <c r="Q38" s="4" t="s">
        <v>5</v>
      </c>
      <c r="R38" s="4">
        <v>76.87</v>
      </c>
      <c r="S38" s="4" t="s">
        <v>5</v>
      </c>
      <c r="T38" s="4">
        <v>276.70999999999998</v>
      </c>
      <c r="U38" s="4">
        <v>3922.46</v>
      </c>
      <c r="V38" s="4">
        <v>1045.2</v>
      </c>
      <c r="W38" s="4">
        <v>72.540000000000006</v>
      </c>
      <c r="X38" s="4">
        <v>5.25</v>
      </c>
      <c r="Y38" s="4">
        <v>1.23</v>
      </c>
      <c r="Z38" s="4">
        <v>4.71</v>
      </c>
      <c r="AA38" s="4">
        <v>8.75</v>
      </c>
      <c r="AB38" s="4" t="s">
        <v>5</v>
      </c>
      <c r="AC38" s="4">
        <v>17.32</v>
      </c>
      <c r="AD38" s="4">
        <v>237.37</v>
      </c>
      <c r="AE38" s="4" t="s">
        <v>5</v>
      </c>
      <c r="AF38" s="4" t="s">
        <v>5</v>
      </c>
      <c r="AG38" s="4">
        <v>2741.4</v>
      </c>
      <c r="AH38" s="4">
        <v>5166.12</v>
      </c>
      <c r="AI38" s="4">
        <v>61.51</v>
      </c>
    </row>
    <row r="39" spans="1:35" ht="17">
      <c r="A39" s="2" t="s">
        <v>16480</v>
      </c>
      <c r="B39" s="5" t="s">
        <v>3</v>
      </c>
      <c r="C39" s="4" t="s">
        <v>37</v>
      </c>
      <c r="D39" s="4">
        <v>2687.39</v>
      </c>
      <c r="E39" s="4">
        <v>5.1100000000000003</v>
      </c>
      <c r="F39" s="4">
        <v>867.19</v>
      </c>
      <c r="G39" s="4" t="s">
        <v>5</v>
      </c>
      <c r="H39" s="4" t="s">
        <v>5</v>
      </c>
      <c r="I39" s="4" t="s">
        <v>5</v>
      </c>
      <c r="J39" s="4" t="s">
        <v>5</v>
      </c>
      <c r="K39" s="4" t="s">
        <v>5</v>
      </c>
      <c r="L39" s="4" t="s">
        <v>5</v>
      </c>
      <c r="M39" s="4" t="s">
        <v>5</v>
      </c>
      <c r="N39" s="4">
        <v>1663.59</v>
      </c>
      <c r="O39" s="4" t="s">
        <v>5</v>
      </c>
      <c r="P39" s="4">
        <v>5.62</v>
      </c>
      <c r="Q39" s="4" t="s">
        <v>5</v>
      </c>
      <c r="R39" s="4">
        <v>57.65</v>
      </c>
      <c r="S39" s="4" t="s">
        <v>5</v>
      </c>
      <c r="T39" s="4">
        <v>248.45</v>
      </c>
      <c r="U39" s="4">
        <v>9000.06</v>
      </c>
      <c r="V39" s="4">
        <v>45.65</v>
      </c>
      <c r="W39" s="4" t="s">
        <v>5</v>
      </c>
      <c r="X39" s="4" t="s">
        <v>5</v>
      </c>
      <c r="Y39" s="4" t="s">
        <v>5</v>
      </c>
      <c r="Z39" s="4" t="s">
        <v>5</v>
      </c>
      <c r="AA39" s="4">
        <v>3.87</v>
      </c>
      <c r="AB39" s="4" t="s">
        <v>5</v>
      </c>
      <c r="AC39" s="4">
        <v>5.0199999999999996</v>
      </c>
      <c r="AD39" s="4">
        <v>39.51</v>
      </c>
      <c r="AE39" s="4" t="s">
        <v>5</v>
      </c>
      <c r="AF39" s="4" t="s">
        <v>5</v>
      </c>
      <c r="AG39" s="4">
        <v>309.72000000000003</v>
      </c>
      <c r="AH39" s="4">
        <v>401.98</v>
      </c>
      <c r="AI39" s="4">
        <v>28.32</v>
      </c>
    </row>
    <row r="40" spans="1:35" ht="17">
      <c r="A40" s="2" t="s">
        <v>16480</v>
      </c>
      <c r="B40" s="5" t="s">
        <v>6</v>
      </c>
      <c r="C40" s="4" t="s">
        <v>50</v>
      </c>
      <c r="E40" s="4" t="s">
        <v>5</v>
      </c>
      <c r="G40" s="4" t="s">
        <v>5</v>
      </c>
      <c r="H40" s="4" t="s">
        <v>5</v>
      </c>
      <c r="I40" s="4" t="s">
        <v>5</v>
      </c>
      <c r="J40" s="4" t="s">
        <v>5</v>
      </c>
      <c r="K40" s="4" t="s">
        <v>5</v>
      </c>
      <c r="L40" s="4" t="s">
        <v>5</v>
      </c>
      <c r="M40" s="4" t="s">
        <v>5</v>
      </c>
      <c r="O40" s="4" t="s">
        <v>5</v>
      </c>
      <c r="Q40" s="4" t="s">
        <v>5</v>
      </c>
      <c r="S40" s="4" t="s">
        <v>5</v>
      </c>
      <c r="T40" s="4">
        <v>217.34</v>
      </c>
      <c r="W40" s="4" t="s">
        <v>5</v>
      </c>
      <c r="X40" s="4" t="s">
        <v>5</v>
      </c>
      <c r="Z40" s="4" t="s">
        <v>5</v>
      </c>
      <c r="AA40" s="4">
        <v>1.45</v>
      </c>
      <c r="AB40" s="4" t="s">
        <v>5</v>
      </c>
      <c r="AD40" s="4" t="s">
        <v>5</v>
      </c>
      <c r="AE40" s="4" t="s">
        <v>5</v>
      </c>
      <c r="AF40" s="4" t="s">
        <v>5</v>
      </c>
    </row>
    <row r="41" spans="1:35" ht="17">
      <c r="A41" s="2" t="s">
        <v>16480</v>
      </c>
      <c r="B41" s="5" t="s">
        <v>8</v>
      </c>
      <c r="C41" s="4" t="s">
        <v>51</v>
      </c>
      <c r="E41" s="4">
        <v>0.26</v>
      </c>
      <c r="H41" s="4" t="s">
        <v>5</v>
      </c>
      <c r="I41" s="4" t="s">
        <v>5</v>
      </c>
      <c r="J41" s="4" t="s">
        <v>5</v>
      </c>
      <c r="K41" s="4" t="s">
        <v>5</v>
      </c>
      <c r="L41" s="4" t="s">
        <v>5</v>
      </c>
      <c r="O41" s="4" t="s">
        <v>5</v>
      </c>
      <c r="Q41" s="4" t="s">
        <v>5</v>
      </c>
      <c r="S41" s="4" t="s">
        <v>5</v>
      </c>
      <c r="W41" s="4" t="s">
        <v>5</v>
      </c>
      <c r="X41" s="4" t="s">
        <v>5</v>
      </c>
      <c r="AA41" s="4">
        <v>0.72</v>
      </c>
      <c r="AB41" s="4" t="s">
        <v>5</v>
      </c>
      <c r="AE41" s="4" t="s">
        <v>5</v>
      </c>
      <c r="AF41" s="4" t="s">
        <v>5</v>
      </c>
    </row>
    <row r="42" spans="1:35" ht="17">
      <c r="A42" s="2" t="s">
        <v>16480</v>
      </c>
      <c r="B42" s="5" t="s">
        <v>10</v>
      </c>
      <c r="C42" s="4" t="s">
        <v>52</v>
      </c>
      <c r="D42" s="4">
        <v>2464.87</v>
      </c>
      <c r="E42" s="4">
        <v>13.45</v>
      </c>
      <c r="F42" s="4">
        <v>2191.64</v>
      </c>
      <c r="G42" s="4">
        <v>40.39</v>
      </c>
      <c r="H42" s="4" t="s">
        <v>5</v>
      </c>
      <c r="I42" s="4" t="s">
        <v>5</v>
      </c>
      <c r="J42" s="4" t="s">
        <v>5</v>
      </c>
      <c r="K42" s="4" t="s">
        <v>5</v>
      </c>
      <c r="L42" s="4" t="s">
        <v>5</v>
      </c>
      <c r="M42" s="4">
        <v>32.08</v>
      </c>
      <c r="N42" s="4">
        <v>1315.03</v>
      </c>
      <c r="O42" s="4" t="s">
        <v>5</v>
      </c>
      <c r="P42" s="4">
        <v>18.260000000000002</v>
      </c>
      <c r="Q42" s="4" t="s">
        <v>5</v>
      </c>
      <c r="R42" s="4">
        <v>61.51</v>
      </c>
      <c r="S42" s="4" t="s">
        <v>5</v>
      </c>
      <c r="T42" s="4">
        <v>276.70999999999998</v>
      </c>
      <c r="U42" s="4">
        <v>7235.12</v>
      </c>
      <c r="V42" s="4">
        <v>1386.37</v>
      </c>
      <c r="W42" s="4" t="s">
        <v>5</v>
      </c>
      <c r="X42" s="4" t="s">
        <v>5</v>
      </c>
      <c r="Y42" s="4" t="s">
        <v>5</v>
      </c>
      <c r="Z42" s="4">
        <v>16.21</v>
      </c>
      <c r="AA42" s="4">
        <v>3.66</v>
      </c>
      <c r="AB42" s="4" t="s">
        <v>5</v>
      </c>
      <c r="AC42" s="4">
        <v>4.43</v>
      </c>
      <c r="AD42" s="4">
        <v>281.54000000000002</v>
      </c>
      <c r="AE42" s="4" t="s">
        <v>5</v>
      </c>
      <c r="AF42" s="4" t="s">
        <v>5</v>
      </c>
      <c r="AG42" s="4">
        <v>2863.14</v>
      </c>
      <c r="AH42" s="4">
        <v>418.9</v>
      </c>
      <c r="AI42" s="4">
        <v>44.01</v>
      </c>
    </row>
    <row r="43" spans="1:35" ht="17">
      <c r="A43" s="2" t="s">
        <v>16480</v>
      </c>
      <c r="B43" s="5" t="s">
        <v>12</v>
      </c>
      <c r="C43" s="4" t="s">
        <v>53</v>
      </c>
      <c r="D43" s="4">
        <v>657.24</v>
      </c>
      <c r="E43" s="4">
        <v>15.97</v>
      </c>
      <c r="F43" s="4">
        <v>576.74</v>
      </c>
      <c r="G43" s="4" t="s">
        <v>5</v>
      </c>
      <c r="H43" s="4" t="s">
        <v>5</v>
      </c>
      <c r="I43" s="4" t="s">
        <v>5</v>
      </c>
      <c r="J43" s="4" t="s">
        <v>5</v>
      </c>
      <c r="K43" s="4" t="s">
        <v>5</v>
      </c>
      <c r="L43" s="4" t="s">
        <v>5</v>
      </c>
      <c r="M43" s="4" t="s">
        <v>5</v>
      </c>
      <c r="N43" s="4">
        <v>339.2</v>
      </c>
      <c r="O43" s="4" t="s">
        <v>5</v>
      </c>
      <c r="P43" s="4">
        <v>2.42</v>
      </c>
      <c r="Q43" s="4" t="s">
        <v>5</v>
      </c>
      <c r="R43" s="4">
        <v>60.74</v>
      </c>
      <c r="S43" s="4" t="s">
        <v>5</v>
      </c>
      <c r="T43" s="4">
        <v>372.4</v>
      </c>
      <c r="U43" s="4">
        <v>5938.03</v>
      </c>
      <c r="V43" s="4">
        <v>1190.43</v>
      </c>
      <c r="W43" s="4" t="s">
        <v>5</v>
      </c>
      <c r="X43" s="4" t="s">
        <v>5</v>
      </c>
      <c r="Y43" s="4">
        <v>1.23</v>
      </c>
      <c r="Z43" s="4" t="s">
        <v>5</v>
      </c>
      <c r="AA43" s="4">
        <v>1.56</v>
      </c>
      <c r="AB43" s="4" t="s">
        <v>5</v>
      </c>
      <c r="AC43" s="4">
        <v>0.38</v>
      </c>
      <c r="AD43" s="4">
        <v>237.37</v>
      </c>
      <c r="AE43" s="4" t="s">
        <v>5</v>
      </c>
      <c r="AF43" s="4" t="s">
        <v>5</v>
      </c>
      <c r="AG43" s="4">
        <v>2041.12</v>
      </c>
      <c r="AH43" s="4">
        <v>222.5</v>
      </c>
      <c r="AI43" s="4">
        <v>32.56</v>
      </c>
    </row>
    <row r="44" spans="1:35" ht="17">
      <c r="A44" s="2" t="s">
        <v>16471</v>
      </c>
      <c r="B44" s="6" t="s">
        <v>3</v>
      </c>
      <c r="C44" s="4" t="s">
        <v>55</v>
      </c>
      <c r="D44" s="4">
        <v>255.36</v>
      </c>
      <c r="E44" s="4">
        <v>54.89</v>
      </c>
      <c r="G44" s="4" t="s">
        <v>5</v>
      </c>
      <c r="H44" s="4" t="s">
        <v>5</v>
      </c>
      <c r="I44" s="4">
        <v>1.78</v>
      </c>
      <c r="J44" s="4" t="s">
        <v>5</v>
      </c>
      <c r="K44" s="4" t="s">
        <v>5</v>
      </c>
      <c r="L44" s="4" t="s">
        <v>5</v>
      </c>
      <c r="M44" s="4">
        <v>5.28</v>
      </c>
      <c r="N44" s="4">
        <v>902.79</v>
      </c>
      <c r="O44" s="4" t="s">
        <v>5</v>
      </c>
      <c r="P44" s="4">
        <v>3.37</v>
      </c>
      <c r="Q44" s="4" t="s">
        <v>5</v>
      </c>
      <c r="R44" s="4">
        <v>45.66</v>
      </c>
      <c r="S44" s="4">
        <v>8.99</v>
      </c>
      <c r="T44" s="4" t="s">
        <v>5</v>
      </c>
      <c r="U44" s="4" t="s">
        <v>5</v>
      </c>
      <c r="V44" s="4">
        <v>44.33</v>
      </c>
      <c r="W44" s="4" t="s">
        <v>5</v>
      </c>
      <c r="X44" s="4" t="s">
        <v>5</v>
      </c>
      <c r="Y44" s="4">
        <v>15.17</v>
      </c>
      <c r="Z44" s="4" t="s">
        <v>5</v>
      </c>
      <c r="AA44" s="4">
        <v>2.2000000000000002</v>
      </c>
      <c r="AB44" s="4" t="s">
        <v>5</v>
      </c>
      <c r="AC44" s="4">
        <v>2.74</v>
      </c>
      <c r="AD44" s="4" t="s">
        <v>5</v>
      </c>
      <c r="AE44" s="4" t="s">
        <v>5</v>
      </c>
      <c r="AF44" s="4" t="s">
        <v>5</v>
      </c>
      <c r="AI44" s="4">
        <v>21.05</v>
      </c>
    </row>
    <row r="45" spans="1:35" ht="17">
      <c r="A45" s="2" t="s">
        <v>16471</v>
      </c>
      <c r="B45" s="6" t="s">
        <v>8</v>
      </c>
      <c r="C45" s="4" t="s">
        <v>56</v>
      </c>
      <c r="D45" s="4">
        <v>122.43</v>
      </c>
      <c r="E45" s="4">
        <v>60.51</v>
      </c>
      <c r="G45" s="4">
        <v>74.959999999999994</v>
      </c>
      <c r="H45" s="4" t="s">
        <v>5</v>
      </c>
      <c r="I45" s="4" t="s">
        <v>5</v>
      </c>
      <c r="J45" s="4" t="s">
        <v>5</v>
      </c>
      <c r="K45" s="4" t="s">
        <v>5</v>
      </c>
      <c r="L45" s="4">
        <v>0.08</v>
      </c>
      <c r="M45" s="4">
        <v>17.63</v>
      </c>
      <c r="N45" s="4">
        <v>149.62</v>
      </c>
      <c r="O45" s="4" t="s">
        <v>5</v>
      </c>
      <c r="P45" s="4">
        <v>25.62</v>
      </c>
      <c r="Q45" s="4" t="s">
        <v>5</v>
      </c>
      <c r="R45" s="4">
        <v>48.56</v>
      </c>
      <c r="S45" s="4">
        <v>15.43</v>
      </c>
      <c r="T45" s="4">
        <v>462.71</v>
      </c>
      <c r="U45" s="4" t="s">
        <v>5</v>
      </c>
      <c r="V45" s="4">
        <v>2326.7800000000002</v>
      </c>
      <c r="W45" s="4" t="s">
        <v>5</v>
      </c>
      <c r="X45" s="4">
        <v>21.71</v>
      </c>
      <c r="Y45" s="4">
        <v>20.65</v>
      </c>
      <c r="Z45" s="4">
        <v>23.2</v>
      </c>
      <c r="AA45" s="4">
        <v>0.66</v>
      </c>
      <c r="AB45" s="4" t="s">
        <v>5</v>
      </c>
      <c r="AC45" s="4">
        <v>0.77</v>
      </c>
      <c r="AD45" s="4">
        <v>316.64999999999998</v>
      </c>
      <c r="AE45" s="4" t="s">
        <v>5</v>
      </c>
      <c r="AF45" s="4" t="s">
        <v>5</v>
      </c>
      <c r="AI45" s="4">
        <v>21.05</v>
      </c>
    </row>
    <row r="46" spans="1:35" ht="17">
      <c r="A46" s="2" t="s">
        <v>16471</v>
      </c>
      <c r="B46" s="6" t="s">
        <v>10</v>
      </c>
      <c r="C46" s="4" t="s">
        <v>57</v>
      </c>
      <c r="D46" s="4">
        <v>224.47</v>
      </c>
      <c r="E46" s="4">
        <v>56.37</v>
      </c>
      <c r="F46" s="4">
        <v>752.73</v>
      </c>
      <c r="G46" s="4" t="s">
        <v>5</v>
      </c>
      <c r="H46" s="4" t="s">
        <v>5</v>
      </c>
      <c r="I46" s="4">
        <v>9.57</v>
      </c>
      <c r="J46" s="4" t="s">
        <v>5</v>
      </c>
      <c r="K46" s="4" t="s">
        <v>5</v>
      </c>
      <c r="L46" s="4" t="s">
        <v>5</v>
      </c>
      <c r="M46" s="4">
        <v>5.84</v>
      </c>
      <c r="N46" s="4">
        <v>981.13</v>
      </c>
      <c r="O46" s="4" t="s">
        <v>5</v>
      </c>
      <c r="P46" s="4">
        <v>8.84</v>
      </c>
      <c r="Q46" s="4">
        <v>2.5</v>
      </c>
      <c r="R46" s="4">
        <v>60.03</v>
      </c>
      <c r="S46" s="4">
        <v>13.31</v>
      </c>
      <c r="T46" s="4" t="s">
        <v>5</v>
      </c>
      <c r="U46" s="4">
        <v>296.13</v>
      </c>
      <c r="V46" s="4">
        <v>196.87</v>
      </c>
      <c r="W46" s="4" t="s">
        <v>5</v>
      </c>
      <c r="X46" s="4">
        <v>14.28</v>
      </c>
      <c r="Y46" s="4">
        <v>10.63</v>
      </c>
      <c r="Z46" s="4" t="s">
        <v>5</v>
      </c>
      <c r="AA46" s="4">
        <v>3.16</v>
      </c>
      <c r="AB46" s="4" t="s">
        <v>5</v>
      </c>
      <c r="AC46" s="4">
        <v>3.11</v>
      </c>
      <c r="AD46" s="4" t="s">
        <v>5</v>
      </c>
      <c r="AE46" s="4" t="s">
        <v>5</v>
      </c>
      <c r="AF46" s="4" t="s">
        <v>5</v>
      </c>
      <c r="AG46" s="4">
        <v>574.15</v>
      </c>
      <c r="AI46" s="4">
        <v>32.96</v>
      </c>
    </row>
    <row r="47" spans="1:35" ht="17">
      <c r="A47" s="2" t="s">
        <v>16471</v>
      </c>
      <c r="B47" s="6" t="s">
        <v>12</v>
      </c>
      <c r="C47" s="4" t="s">
        <v>58</v>
      </c>
      <c r="E47" s="4">
        <v>66.989999999999995</v>
      </c>
      <c r="G47" s="4" t="s">
        <v>5</v>
      </c>
      <c r="H47" s="4" t="s">
        <v>5</v>
      </c>
      <c r="I47" s="4">
        <v>3.83</v>
      </c>
      <c r="J47" s="4" t="s">
        <v>5</v>
      </c>
      <c r="K47" s="4" t="s">
        <v>5</v>
      </c>
      <c r="L47" s="4" t="s">
        <v>5</v>
      </c>
      <c r="M47" s="4">
        <v>1.75</v>
      </c>
      <c r="N47" s="4">
        <v>1263.67</v>
      </c>
      <c r="O47" s="4" t="s">
        <v>5</v>
      </c>
      <c r="P47" s="4" t="s">
        <v>5</v>
      </c>
      <c r="Q47" s="4" t="s">
        <v>5</v>
      </c>
      <c r="R47" s="4">
        <v>54.98</v>
      </c>
      <c r="S47" s="4">
        <v>6.77</v>
      </c>
      <c r="T47" s="4" t="s">
        <v>5</v>
      </c>
      <c r="U47" s="4">
        <v>142.31</v>
      </c>
      <c r="V47" s="4">
        <v>257.43</v>
      </c>
      <c r="W47" s="4" t="s">
        <v>5</v>
      </c>
      <c r="X47" s="4">
        <v>0.8</v>
      </c>
      <c r="Y47" s="4">
        <v>0.63</v>
      </c>
      <c r="Z47" s="4" t="s">
        <v>5</v>
      </c>
      <c r="AA47" s="4">
        <v>5.47</v>
      </c>
      <c r="AB47" s="4" t="s">
        <v>5</v>
      </c>
      <c r="AC47" s="4">
        <v>4.3600000000000003</v>
      </c>
      <c r="AD47" s="4" t="s">
        <v>5</v>
      </c>
      <c r="AE47" s="4" t="s">
        <v>5</v>
      </c>
      <c r="AF47" s="4" t="s">
        <v>5</v>
      </c>
      <c r="AG47" s="4">
        <v>371.14</v>
      </c>
      <c r="AI47" s="4">
        <v>21.05</v>
      </c>
    </row>
    <row r="48" spans="1:35" ht="17">
      <c r="A48" s="2" t="s">
        <v>16470</v>
      </c>
      <c r="B48" s="6" t="s">
        <v>3</v>
      </c>
      <c r="C48" s="4" t="s">
        <v>39</v>
      </c>
      <c r="D48" s="4">
        <v>1590.96</v>
      </c>
      <c r="E48" s="4">
        <v>12.52</v>
      </c>
      <c r="F48" s="4">
        <v>499.17</v>
      </c>
      <c r="G48" s="4" t="s">
        <v>5</v>
      </c>
      <c r="H48" s="4" t="s">
        <v>5</v>
      </c>
      <c r="I48" s="4">
        <v>5.79</v>
      </c>
      <c r="J48" s="4" t="s">
        <v>5</v>
      </c>
      <c r="K48" s="4" t="s">
        <v>5</v>
      </c>
      <c r="L48" s="4">
        <v>0.27</v>
      </c>
      <c r="M48" s="4">
        <v>1.75</v>
      </c>
      <c r="N48" s="4">
        <v>1721.93</v>
      </c>
      <c r="O48" s="4" t="s">
        <v>5</v>
      </c>
      <c r="P48" s="4">
        <v>6.99</v>
      </c>
      <c r="Q48" s="4" t="s">
        <v>5</v>
      </c>
      <c r="R48" s="4">
        <v>46.11</v>
      </c>
      <c r="S48" s="4">
        <v>8.99</v>
      </c>
      <c r="T48" s="4" t="s">
        <v>5</v>
      </c>
      <c r="U48" s="4">
        <v>972.91</v>
      </c>
      <c r="V48" s="4">
        <v>54.48</v>
      </c>
      <c r="W48" s="4" t="s">
        <v>5</v>
      </c>
      <c r="X48" s="4">
        <v>6.49</v>
      </c>
      <c r="Z48" s="4" t="s">
        <v>5</v>
      </c>
      <c r="AA48" s="4">
        <v>5.0199999999999996</v>
      </c>
      <c r="AB48" s="4" t="s">
        <v>5</v>
      </c>
      <c r="AC48" s="4">
        <v>6.75</v>
      </c>
      <c r="AD48" s="4" t="s">
        <v>5</v>
      </c>
      <c r="AE48" s="4" t="s">
        <v>5</v>
      </c>
      <c r="AF48" s="4" t="s">
        <v>5</v>
      </c>
      <c r="AG48" s="4">
        <v>176.58</v>
      </c>
      <c r="AH48" s="4">
        <v>1333.44</v>
      </c>
      <c r="AI48" s="4">
        <v>8.58</v>
      </c>
    </row>
    <row r="49" spans="1:35" ht="17">
      <c r="A49" s="2" t="s">
        <v>16470</v>
      </c>
      <c r="B49" s="6" t="s">
        <v>6</v>
      </c>
      <c r="C49" s="4" t="s">
        <v>40</v>
      </c>
      <c r="D49" s="4">
        <v>1088.2</v>
      </c>
      <c r="E49" s="4">
        <v>8.41</v>
      </c>
      <c r="F49" s="4">
        <v>1374.64</v>
      </c>
      <c r="G49" s="4">
        <v>1.28</v>
      </c>
      <c r="H49" s="4">
        <v>16.48</v>
      </c>
      <c r="I49" s="4">
        <v>15.93</v>
      </c>
      <c r="J49" s="4" t="s">
        <v>5</v>
      </c>
      <c r="K49" s="4" t="s">
        <v>5</v>
      </c>
      <c r="L49" s="4">
        <v>1.06</v>
      </c>
      <c r="M49" s="4">
        <v>9.58</v>
      </c>
      <c r="N49" s="4">
        <v>2252.21</v>
      </c>
      <c r="O49" s="4" t="s">
        <v>5</v>
      </c>
      <c r="P49" s="4">
        <v>14.39</v>
      </c>
      <c r="Q49" s="4" t="s">
        <v>5</v>
      </c>
      <c r="R49" s="4">
        <v>48.78</v>
      </c>
      <c r="S49" s="4">
        <v>15.43</v>
      </c>
      <c r="T49" s="4">
        <v>171.69</v>
      </c>
      <c r="U49" s="4">
        <v>2415.89</v>
      </c>
      <c r="X49" s="4">
        <v>31.32</v>
      </c>
      <c r="Y49" s="7"/>
      <c r="Z49" s="4" t="s">
        <v>5</v>
      </c>
      <c r="AA49" s="4">
        <v>8.1199999999999992</v>
      </c>
      <c r="AB49" s="4" t="s">
        <v>5</v>
      </c>
      <c r="AC49" s="4">
        <v>1.59</v>
      </c>
      <c r="AD49" s="4">
        <v>20.68</v>
      </c>
      <c r="AE49" s="4" t="s">
        <v>5</v>
      </c>
      <c r="AF49" s="4" t="s">
        <v>5</v>
      </c>
      <c r="AI49" s="4">
        <v>21.05</v>
      </c>
    </row>
    <row r="50" spans="1:35" ht="17">
      <c r="A50" s="2" t="s">
        <v>16470</v>
      </c>
      <c r="B50" s="6" t="s">
        <v>8</v>
      </c>
      <c r="C50" s="4" t="s">
        <v>41</v>
      </c>
      <c r="D50" s="4">
        <v>1210.7</v>
      </c>
      <c r="E50" s="4">
        <v>17.010000000000002</v>
      </c>
      <c r="F50" s="4">
        <v>1622.85</v>
      </c>
      <c r="G50" s="4">
        <v>57.52</v>
      </c>
      <c r="H50" s="4">
        <v>13.36</v>
      </c>
      <c r="I50" s="4">
        <v>11.41</v>
      </c>
      <c r="J50" s="4">
        <v>30.76</v>
      </c>
      <c r="K50" s="4" t="s">
        <v>5</v>
      </c>
      <c r="L50" s="4">
        <v>0.46</v>
      </c>
      <c r="M50" s="4">
        <v>19.579999999999998</v>
      </c>
      <c r="N50" s="4">
        <v>1977.61</v>
      </c>
      <c r="O50" s="4" t="s">
        <v>5</v>
      </c>
      <c r="P50" s="4">
        <v>32.92</v>
      </c>
      <c r="Q50" s="4" t="s">
        <v>5</v>
      </c>
      <c r="R50" s="4">
        <v>64.62</v>
      </c>
      <c r="S50" s="4">
        <v>6.77</v>
      </c>
      <c r="T50" s="4">
        <v>546.20000000000005</v>
      </c>
      <c r="U50" s="4">
        <v>2758.93</v>
      </c>
      <c r="V50" s="4">
        <v>2216.21</v>
      </c>
      <c r="W50" s="4" t="s">
        <v>5</v>
      </c>
      <c r="X50" s="4">
        <v>40.69</v>
      </c>
      <c r="Z50" s="4">
        <v>11.16</v>
      </c>
      <c r="AA50" s="4">
        <v>7.69</v>
      </c>
      <c r="AB50" s="4" t="s">
        <v>5</v>
      </c>
      <c r="AC50" s="4">
        <v>1.59</v>
      </c>
      <c r="AD50" s="4">
        <v>355.76</v>
      </c>
      <c r="AE50" s="4" t="s">
        <v>5</v>
      </c>
      <c r="AF50" s="4" t="s">
        <v>5</v>
      </c>
      <c r="AG50" s="4">
        <v>998.12</v>
      </c>
      <c r="AI50" s="4">
        <v>31.78</v>
      </c>
    </row>
    <row r="51" spans="1:35" ht="17">
      <c r="A51" s="2" t="s">
        <v>16470</v>
      </c>
      <c r="B51" s="6" t="s">
        <v>12</v>
      </c>
      <c r="C51" s="4" t="s">
        <v>32</v>
      </c>
      <c r="D51" s="4">
        <v>1523.98</v>
      </c>
      <c r="E51" s="4">
        <v>110.3</v>
      </c>
      <c r="F51" s="4">
        <v>1701.68</v>
      </c>
      <c r="G51" s="4">
        <v>1.28</v>
      </c>
      <c r="H51" s="4">
        <v>5.68</v>
      </c>
      <c r="I51" s="4">
        <v>27.3</v>
      </c>
      <c r="J51" s="4">
        <v>2099.36</v>
      </c>
      <c r="K51" s="4" t="s">
        <v>5</v>
      </c>
      <c r="L51" s="4">
        <v>0.34</v>
      </c>
      <c r="M51" s="4">
        <v>11.64</v>
      </c>
      <c r="N51" s="4">
        <v>1356.27</v>
      </c>
      <c r="O51" s="4" t="s">
        <v>5</v>
      </c>
      <c r="P51" s="4">
        <v>3.93</v>
      </c>
      <c r="Q51" s="4" t="s">
        <v>5</v>
      </c>
      <c r="R51" s="4">
        <v>171.59</v>
      </c>
      <c r="S51" s="4">
        <v>6.77</v>
      </c>
      <c r="T51" s="4" t="s">
        <v>5</v>
      </c>
      <c r="U51" s="4">
        <v>16578.39</v>
      </c>
      <c r="V51" s="4">
        <v>569.29999999999995</v>
      </c>
      <c r="W51" s="4" t="s">
        <v>5</v>
      </c>
      <c r="X51" s="4">
        <v>11.73</v>
      </c>
      <c r="Z51" s="4">
        <v>154.63</v>
      </c>
      <c r="AA51" s="4">
        <v>6.14</v>
      </c>
      <c r="AB51" s="4" t="s">
        <v>5</v>
      </c>
      <c r="AC51" s="4">
        <v>1.59</v>
      </c>
      <c r="AD51" s="4">
        <v>20.68</v>
      </c>
      <c r="AE51" s="4" t="s">
        <v>5</v>
      </c>
      <c r="AF51" s="4" t="s">
        <v>5</v>
      </c>
      <c r="AG51" s="4">
        <v>1109.68</v>
      </c>
      <c r="AH51" s="4">
        <v>2607.38</v>
      </c>
      <c r="AI51" s="4">
        <v>67.12</v>
      </c>
    </row>
    <row r="52" spans="1:35" ht="17">
      <c r="A52" s="2" t="s">
        <v>16477</v>
      </c>
      <c r="B52" s="4">
        <v>0</v>
      </c>
      <c r="C52" s="8">
        <v>44567</v>
      </c>
      <c r="D52" s="4">
        <v>337.25</v>
      </c>
      <c r="E52" s="4">
        <v>67.650000000000006</v>
      </c>
      <c r="F52" s="4">
        <v>347.57</v>
      </c>
      <c r="G52" s="4" t="s">
        <v>5</v>
      </c>
      <c r="H52" s="4">
        <v>29.41</v>
      </c>
      <c r="I52" s="4" t="s">
        <v>5</v>
      </c>
      <c r="J52" s="4" t="s">
        <v>5</v>
      </c>
      <c r="K52" s="4" t="s">
        <v>5</v>
      </c>
      <c r="L52" s="4">
        <v>0.32</v>
      </c>
      <c r="M52" s="4">
        <v>3.69</v>
      </c>
      <c r="N52" s="4">
        <v>998.36</v>
      </c>
      <c r="O52" s="4">
        <v>7.23</v>
      </c>
      <c r="P52" s="4">
        <v>5.84</v>
      </c>
      <c r="Q52" s="4" t="s">
        <v>5</v>
      </c>
      <c r="R52" s="4">
        <v>47.99</v>
      </c>
      <c r="S52" s="4" t="s">
        <v>5</v>
      </c>
      <c r="T52" s="4">
        <v>317.55</v>
      </c>
      <c r="U52" s="4">
        <v>520.87</v>
      </c>
      <c r="V52" s="4">
        <v>45.07</v>
      </c>
      <c r="W52" s="4" t="s">
        <v>5</v>
      </c>
      <c r="X52" s="4">
        <v>7.38</v>
      </c>
      <c r="Y52" s="4">
        <v>2.08</v>
      </c>
      <c r="Z52" s="4" t="s">
        <v>5</v>
      </c>
      <c r="AA52" s="4">
        <v>3.38</v>
      </c>
      <c r="AB52" s="4" t="s">
        <v>5</v>
      </c>
      <c r="AC52" s="4">
        <v>3.84</v>
      </c>
      <c r="AD52" s="4" t="s">
        <v>5</v>
      </c>
      <c r="AE52" s="4" t="s">
        <v>5</v>
      </c>
      <c r="AF52" s="4" t="s">
        <v>5</v>
      </c>
      <c r="AG52" s="4">
        <v>574.04999999999995</v>
      </c>
      <c r="AH52" s="4">
        <v>2226.52</v>
      </c>
      <c r="AI52" s="4">
        <v>26.06</v>
      </c>
    </row>
    <row r="53" spans="1:35" ht="21" customHeight="1">
      <c r="A53" s="2" t="s">
        <v>16477</v>
      </c>
      <c r="B53" s="4">
        <v>1</v>
      </c>
      <c r="C53" s="8">
        <v>44568</v>
      </c>
      <c r="D53" s="4">
        <v>388.3</v>
      </c>
      <c r="E53" s="4">
        <v>65.27</v>
      </c>
      <c r="F53" s="4">
        <v>468.76</v>
      </c>
      <c r="G53" s="4" t="s">
        <v>5</v>
      </c>
      <c r="H53" s="4">
        <v>33.71</v>
      </c>
      <c r="I53" s="4" t="s">
        <v>5</v>
      </c>
      <c r="J53" s="4" t="s">
        <v>5</v>
      </c>
      <c r="K53" s="4" t="s">
        <v>5</v>
      </c>
      <c r="L53" s="4">
        <v>0.23</v>
      </c>
      <c r="M53" s="4">
        <v>5.67</v>
      </c>
      <c r="N53" s="4">
        <v>1243.74</v>
      </c>
      <c r="O53" s="4">
        <v>23.28</v>
      </c>
      <c r="P53" s="4">
        <v>10.52</v>
      </c>
      <c r="Q53" s="4" t="s">
        <v>5</v>
      </c>
      <c r="R53" s="4">
        <v>54.1</v>
      </c>
      <c r="S53" s="4" t="s">
        <v>5</v>
      </c>
      <c r="T53" s="4">
        <v>245.28</v>
      </c>
      <c r="U53" s="4">
        <v>687.87</v>
      </c>
      <c r="V53" s="4">
        <v>66.87</v>
      </c>
      <c r="W53" s="4" t="s">
        <v>5</v>
      </c>
      <c r="X53" s="4">
        <v>12.23</v>
      </c>
      <c r="Y53" s="4" t="s">
        <v>5</v>
      </c>
      <c r="Z53" s="4">
        <v>0.11</v>
      </c>
      <c r="AA53" s="4">
        <v>4.8600000000000003</v>
      </c>
      <c r="AB53" s="4" t="s">
        <v>5</v>
      </c>
      <c r="AC53" s="4">
        <v>5.09</v>
      </c>
      <c r="AD53" s="4" t="s">
        <v>5</v>
      </c>
      <c r="AE53" s="4" t="s">
        <v>5</v>
      </c>
      <c r="AF53" s="4" t="s">
        <v>5</v>
      </c>
      <c r="AG53" s="4">
        <v>967.04</v>
      </c>
      <c r="AH53" s="4">
        <v>3010.66</v>
      </c>
      <c r="AI53" s="4">
        <v>26.85</v>
      </c>
    </row>
    <row r="54" spans="1:35" ht="17">
      <c r="A54" s="17" t="s">
        <v>16477</v>
      </c>
      <c r="B54" s="4">
        <v>4</v>
      </c>
      <c r="C54" s="8">
        <v>44571</v>
      </c>
      <c r="D54" s="4">
        <v>867.52</v>
      </c>
      <c r="E54" s="4">
        <v>131.41</v>
      </c>
      <c r="F54" s="4">
        <v>1964.49</v>
      </c>
      <c r="G54" s="4">
        <v>53.02</v>
      </c>
      <c r="H54" s="4">
        <v>49.56</v>
      </c>
      <c r="I54" s="4" t="s">
        <v>5</v>
      </c>
      <c r="J54" s="4" t="s">
        <v>5</v>
      </c>
      <c r="K54" s="4" t="s">
        <v>5</v>
      </c>
      <c r="L54" s="4">
        <v>0.7</v>
      </c>
      <c r="M54" s="4">
        <v>21.63</v>
      </c>
      <c r="N54" s="4">
        <v>2673.72</v>
      </c>
      <c r="O54" s="4">
        <v>34.950000000000003</v>
      </c>
      <c r="P54" s="4">
        <v>29.43</v>
      </c>
      <c r="Q54" s="4" t="s">
        <v>5</v>
      </c>
      <c r="R54" s="4">
        <v>60.48</v>
      </c>
      <c r="S54" s="4">
        <v>2.92</v>
      </c>
      <c r="T54" s="4">
        <v>787.86</v>
      </c>
      <c r="U54" s="4">
        <v>1952.02</v>
      </c>
      <c r="V54" s="4">
        <v>2099.0700000000002</v>
      </c>
      <c r="W54" s="4" t="s">
        <v>5</v>
      </c>
      <c r="X54" s="4">
        <v>40.98</v>
      </c>
      <c r="Y54" s="4">
        <v>19.600000000000001</v>
      </c>
      <c r="Z54" s="4">
        <v>34.14</v>
      </c>
      <c r="AA54" s="4">
        <v>8.6199999999999992</v>
      </c>
      <c r="AB54" s="4" t="s">
        <v>5</v>
      </c>
      <c r="AC54" s="4">
        <v>18.18</v>
      </c>
      <c r="AD54" s="4" t="s">
        <v>5</v>
      </c>
      <c r="AE54" s="4">
        <v>20.25</v>
      </c>
      <c r="AF54" s="4">
        <v>3.69</v>
      </c>
      <c r="AG54" s="4">
        <v>2121.2199999999998</v>
      </c>
      <c r="AH54" s="4">
        <v>2277.96</v>
      </c>
      <c r="AI54" s="4">
        <v>33.159999999999997</v>
      </c>
    </row>
    <row r="55" spans="1:35" ht="17">
      <c r="A55" s="17" t="s">
        <v>16477</v>
      </c>
      <c r="B55" s="4">
        <v>7</v>
      </c>
      <c r="C55" s="8">
        <v>44574</v>
      </c>
      <c r="D55" s="4">
        <v>519.11</v>
      </c>
      <c r="E55" s="4">
        <v>123.92</v>
      </c>
      <c r="F55" s="4">
        <v>1424.71</v>
      </c>
      <c r="G55" s="4">
        <v>51.22</v>
      </c>
      <c r="H55" s="4">
        <v>52.66</v>
      </c>
      <c r="I55" s="4">
        <v>1.05</v>
      </c>
      <c r="J55" s="4" t="s">
        <v>5</v>
      </c>
      <c r="K55" s="4" t="s">
        <v>5</v>
      </c>
      <c r="L55" s="4">
        <v>0.6</v>
      </c>
      <c r="M55" s="4">
        <v>29.66</v>
      </c>
      <c r="N55" s="4">
        <v>1470.94</v>
      </c>
      <c r="O55" s="4">
        <v>38.799999999999997</v>
      </c>
      <c r="P55" s="4">
        <v>17.62</v>
      </c>
      <c r="Q55" s="4">
        <v>0.74</v>
      </c>
      <c r="R55" s="4">
        <v>62.53</v>
      </c>
      <c r="S55" s="4">
        <v>4.5999999999999996</v>
      </c>
      <c r="T55" s="4">
        <v>317.55</v>
      </c>
      <c r="U55" s="4">
        <v>632.29</v>
      </c>
      <c r="V55" s="4">
        <v>1236.57</v>
      </c>
      <c r="W55" s="4">
        <v>17.96</v>
      </c>
      <c r="X55" s="4">
        <v>45.73</v>
      </c>
      <c r="Y55" s="4">
        <v>7.63</v>
      </c>
      <c r="Z55" s="4">
        <v>89.18</v>
      </c>
      <c r="AA55" s="4">
        <v>4.2699999999999996</v>
      </c>
      <c r="AB55" s="4" t="s">
        <v>5</v>
      </c>
      <c r="AC55" s="4">
        <v>3.84</v>
      </c>
      <c r="AD55" s="4" t="s">
        <v>5</v>
      </c>
      <c r="AE55" s="4" t="s">
        <v>5</v>
      </c>
      <c r="AF55" s="4">
        <v>3.69</v>
      </c>
      <c r="AG55" s="4">
        <v>3714.32</v>
      </c>
      <c r="AH55" s="4">
        <v>1278.73</v>
      </c>
      <c r="AI55" s="4">
        <v>40.26</v>
      </c>
    </row>
    <row r="56" spans="1:35" ht="17">
      <c r="A56" s="2" t="s">
        <v>16477</v>
      </c>
      <c r="B56" s="4">
        <v>14</v>
      </c>
      <c r="C56" s="8">
        <v>44581</v>
      </c>
      <c r="D56" s="4">
        <v>956.64</v>
      </c>
      <c r="E56" s="4">
        <v>130.47999999999999</v>
      </c>
      <c r="F56" s="4">
        <v>893.59</v>
      </c>
      <c r="G56" s="4" t="s">
        <v>5</v>
      </c>
      <c r="H56" s="4">
        <v>49.56</v>
      </c>
      <c r="I56" s="4">
        <v>1.05</v>
      </c>
      <c r="J56" s="4" t="s">
        <v>5</v>
      </c>
      <c r="K56" s="4" t="s">
        <v>5</v>
      </c>
      <c r="L56" s="4">
        <v>0.7</v>
      </c>
      <c r="M56" s="4">
        <v>12.63</v>
      </c>
      <c r="N56" s="4">
        <v>1718.56</v>
      </c>
      <c r="O56" s="4" t="s">
        <v>5</v>
      </c>
      <c r="P56" s="4">
        <v>3.53</v>
      </c>
      <c r="Q56" s="4">
        <v>1.42</v>
      </c>
      <c r="R56" s="4">
        <v>59.72</v>
      </c>
      <c r="S56" s="4" t="s">
        <v>5</v>
      </c>
      <c r="T56" s="4" t="s">
        <v>5</v>
      </c>
      <c r="U56" s="4">
        <v>2442.41</v>
      </c>
      <c r="V56" s="4">
        <v>426.09</v>
      </c>
      <c r="W56" s="4">
        <v>25.52</v>
      </c>
      <c r="X56" s="4">
        <v>7.38</v>
      </c>
      <c r="Y56" s="4" t="s">
        <v>5</v>
      </c>
      <c r="Z56" s="4">
        <v>43.07</v>
      </c>
      <c r="AA56" s="4">
        <v>7.26</v>
      </c>
      <c r="AB56" s="4" t="s">
        <v>5</v>
      </c>
      <c r="AC56" s="4">
        <v>15.82</v>
      </c>
      <c r="AD56" s="4" t="s">
        <v>5</v>
      </c>
      <c r="AE56" s="4" t="s">
        <v>5</v>
      </c>
      <c r="AF56" s="4">
        <v>3.69</v>
      </c>
      <c r="AG56" s="4">
        <v>1126.28</v>
      </c>
      <c r="AH56" s="4">
        <v>6512.54</v>
      </c>
      <c r="AI56" s="4">
        <v>19.73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0E3D-E3C1-6945-8B8C-1868F8638D38}">
  <dimension ref="A1:AI37"/>
  <sheetViews>
    <sheetView workbookViewId="0">
      <selection sqref="A1:A1048576"/>
    </sheetView>
  </sheetViews>
  <sheetFormatPr baseColWidth="10" defaultRowHeight="16"/>
  <sheetData>
    <row r="1" spans="1:35" ht="34">
      <c r="A1" s="2" t="s">
        <v>16468</v>
      </c>
      <c r="B1" s="2" t="s">
        <v>128</v>
      </c>
      <c r="C1" s="2" t="s">
        <v>0</v>
      </c>
      <c r="D1" s="3" t="s">
        <v>96</v>
      </c>
      <c r="E1" s="3" t="s">
        <v>97</v>
      </c>
      <c r="F1" s="3" t="s">
        <v>98</v>
      </c>
      <c r="G1" s="3" t="s">
        <v>99</v>
      </c>
      <c r="H1" s="3" t="s">
        <v>100</v>
      </c>
      <c r="I1" s="3" t="s">
        <v>101</v>
      </c>
      <c r="J1" s="3" t="s">
        <v>102</v>
      </c>
      <c r="K1" s="3" t="s">
        <v>103</v>
      </c>
      <c r="L1" s="3" t="s">
        <v>104</v>
      </c>
      <c r="M1" s="3" t="s">
        <v>105</v>
      </c>
      <c r="N1" s="3" t="s">
        <v>106</v>
      </c>
      <c r="O1" s="3" t="s">
        <v>107</v>
      </c>
      <c r="P1" s="3" t="s">
        <v>108</v>
      </c>
      <c r="Q1" s="3" t="s">
        <v>109</v>
      </c>
      <c r="R1" s="3" t="s">
        <v>114</v>
      </c>
      <c r="S1" s="3" t="s">
        <v>113</v>
      </c>
      <c r="T1" s="3" t="s">
        <v>112</v>
      </c>
      <c r="U1" s="3" t="s">
        <v>111</v>
      </c>
      <c r="V1" s="3" t="s">
        <v>110</v>
      </c>
      <c r="W1" s="3" t="s">
        <v>120</v>
      </c>
      <c r="X1" s="3" t="s">
        <v>119</v>
      </c>
      <c r="Y1" s="3" t="s">
        <v>121</v>
      </c>
      <c r="Z1" s="3" t="s">
        <v>122</v>
      </c>
      <c r="AA1" s="3" t="s">
        <v>123</v>
      </c>
      <c r="AB1" s="3" t="s">
        <v>124</v>
      </c>
      <c r="AC1" s="3" t="s">
        <v>127</v>
      </c>
      <c r="AD1" s="3" t="s">
        <v>125</v>
      </c>
      <c r="AE1" s="3" t="s">
        <v>118</v>
      </c>
      <c r="AF1" s="3" t="s">
        <v>117</v>
      </c>
      <c r="AG1" s="3" t="s">
        <v>126</v>
      </c>
      <c r="AH1" s="3" t="s">
        <v>116</v>
      </c>
      <c r="AI1" s="3" t="s">
        <v>115</v>
      </c>
    </row>
    <row r="2" spans="1:35" ht="34">
      <c r="A2" s="2" t="s">
        <v>16472</v>
      </c>
      <c r="B2" s="8">
        <v>44655</v>
      </c>
      <c r="C2" s="4" t="s">
        <v>92</v>
      </c>
      <c r="D2" s="4">
        <v>2186.58</v>
      </c>
      <c r="E2" s="4">
        <v>11.08</v>
      </c>
      <c r="F2" s="4">
        <v>945.82</v>
      </c>
      <c r="G2" s="4" t="s">
        <v>5</v>
      </c>
      <c r="H2" s="4" t="s">
        <v>5</v>
      </c>
      <c r="I2" s="4">
        <v>11.12</v>
      </c>
      <c r="J2" s="4">
        <v>64.430000000000007</v>
      </c>
      <c r="K2" s="4" t="s">
        <v>5</v>
      </c>
      <c r="L2" s="4" t="s">
        <v>5</v>
      </c>
      <c r="M2" s="4">
        <v>2.09</v>
      </c>
      <c r="N2" s="4">
        <v>1411.17</v>
      </c>
      <c r="O2" s="4" t="s">
        <v>5</v>
      </c>
      <c r="P2" s="4">
        <v>3.93</v>
      </c>
      <c r="Q2" s="4" t="s">
        <v>5</v>
      </c>
      <c r="R2" s="4">
        <v>53.23</v>
      </c>
      <c r="S2" s="4">
        <v>5.07</v>
      </c>
      <c r="T2" s="4">
        <v>190.18</v>
      </c>
      <c r="U2" s="4">
        <v>1505.62</v>
      </c>
      <c r="V2" s="4">
        <v>123.31</v>
      </c>
      <c r="W2" s="4" t="s">
        <v>5</v>
      </c>
      <c r="X2" s="4">
        <v>3.74</v>
      </c>
      <c r="Y2" s="4">
        <v>0.27</v>
      </c>
      <c r="Z2" s="4" t="s">
        <v>5</v>
      </c>
      <c r="AA2" s="4">
        <v>6.28</v>
      </c>
      <c r="AB2" s="4" t="s">
        <v>5</v>
      </c>
      <c r="AC2" s="4">
        <v>6.83</v>
      </c>
      <c r="AD2" s="4" t="s">
        <v>5</v>
      </c>
      <c r="AE2" s="4" t="s">
        <v>5</v>
      </c>
      <c r="AF2" s="4">
        <v>0.79</v>
      </c>
      <c r="AG2" s="4">
        <v>483.87</v>
      </c>
      <c r="AH2" s="4">
        <v>2898.43</v>
      </c>
      <c r="AI2" s="4">
        <v>22.85</v>
      </c>
    </row>
    <row r="3" spans="1:35" ht="34">
      <c r="A3" s="2" t="s">
        <v>16472</v>
      </c>
      <c r="B3" s="8">
        <v>44655</v>
      </c>
      <c r="C3" s="4" t="s">
        <v>93</v>
      </c>
      <c r="D3" s="4">
        <v>6410.06</v>
      </c>
      <c r="E3" s="4">
        <v>4.4800000000000004</v>
      </c>
      <c r="F3" s="4">
        <v>262.58</v>
      </c>
      <c r="G3" s="4" t="s">
        <v>5</v>
      </c>
      <c r="H3" s="4" t="s">
        <v>5</v>
      </c>
      <c r="I3" s="4">
        <v>17.77</v>
      </c>
      <c r="J3" s="4">
        <v>57.99</v>
      </c>
      <c r="K3" s="4" t="s">
        <v>5</v>
      </c>
      <c r="L3" s="4">
        <v>0.52</v>
      </c>
      <c r="M3" s="4">
        <v>4.16</v>
      </c>
      <c r="N3" s="4">
        <v>652.03</v>
      </c>
      <c r="O3" s="4">
        <v>4.25</v>
      </c>
      <c r="P3" s="4">
        <v>5.52</v>
      </c>
      <c r="Q3" s="4">
        <v>2.29</v>
      </c>
      <c r="R3" s="4">
        <v>179.94</v>
      </c>
      <c r="S3" s="4">
        <v>1.05</v>
      </c>
      <c r="T3" s="4">
        <v>432.31</v>
      </c>
      <c r="U3" s="4">
        <v>1674.55</v>
      </c>
      <c r="V3" s="4">
        <v>45.82</v>
      </c>
      <c r="W3" s="4">
        <v>30.29</v>
      </c>
      <c r="X3" s="4">
        <v>29.65</v>
      </c>
      <c r="Y3" s="4">
        <v>2.06</v>
      </c>
      <c r="Z3" s="4" t="s">
        <v>5</v>
      </c>
      <c r="AA3" s="4">
        <v>4.12</v>
      </c>
      <c r="AB3" s="4" t="s">
        <v>5</v>
      </c>
      <c r="AC3" s="4">
        <v>1.66</v>
      </c>
      <c r="AD3" s="4" t="s">
        <v>5</v>
      </c>
      <c r="AE3" s="4" t="s">
        <v>5</v>
      </c>
      <c r="AF3" s="4">
        <v>13.71</v>
      </c>
      <c r="AG3" s="4">
        <v>126.57</v>
      </c>
      <c r="AH3" s="4">
        <v>2523.12</v>
      </c>
      <c r="AI3" s="4">
        <v>136.58000000000001</v>
      </c>
    </row>
    <row r="4" spans="1:35" ht="17">
      <c r="A4" s="2" t="s">
        <v>16472</v>
      </c>
      <c r="B4" s="8">
        <v>44655</v>
      </c>
      <c r="C4" s="4" t="s">
        <v>94</v>
      </c>
      <c r="D4" s="4">
        <v>5510.87</v>
      </c>
      <c r="E4" s="4">
        <v>4.79</v>
      </c>
      <c r="F4" s="4">
        <v>104.07</v>
      </c>
      <c r="G4" s="4" t="s">
        <v>5</v>
      </c>
      <c r="H4" s="4" t="s">
        <v>5</v>
      </c>
      <c r="I4" s="4">
        <v>12.79</v>
      </c>
      <c r="J4" s="4">
        <v>6.49</v>
      </c>
      <c r="K4" s="4" t="s">
        <v>5</v>
      </c>
      <c r="L4" s="4" t="s">
        <v>5</v>
      </c>
      <c r="M4" s="4">
        <v>106.08</v>
      </c>
      <c r="N4" s="4">
        <v>416.55</v>
      </c>
      <c r="O4" s="4" t="s">
        <v>5</v>
      </c>
      <c r="P4" s="4">
        <v>4.46</v>
      </c>
      <c r="Q4" s="4">
        <v>0.95</v>
      </c>
      <c r="R4" s="4">
        <v>177.16</v>
      </c>
      <c r="S4" s="4">
        <v>4.2699999999999996</v>
      </c>
      <c r="T4" s="4">
        <v>278.91000000000003</v>
      </c>
      <c r="U4" s="4">
        <v>1547.78</v>
      </c>
      <c r="V4" s="4">
        <v>47.83</v>
      </c>
      <c r="W4" s="4" t="s">
        <v>5</v>
      </c>
      <c r="X4" s="4">
        <v>3.74</v>
      </c>
      <c r="Y4" s="4">
        <v>0.02</v>
      </c>
      <c r="Z4" s="4" t="s">
        <v>5</v>
      </c>
      <c r="AA4" s="4">
        <v>3.59</v>
      </c>
      <c r="AB4" s="4" t="s">
        <v>5</v>
      </c>
      <c r="AC4" s="4" t="s">
        <v>5</v>
      </c>
      <c r="AD4" s="4" t="s">
        <v>5</v>
      </c>
      <c r="AE4" s="4" t="s">
        <v>5</v>
      </c>
      <c r="AF4" s="4">
        <v>4.0599999999999996</v>
      </c>
      <c r="AG4" s="4">
        <v>129.58000000000001</v>
      </c>
      <c r="AH4" s="4">
        <v>3863.55</v>
      </c>
      <c r="AI4" s="4">
        <v>129.33000000000001</v>
      </c>
    </row>
    <row r="5" spans="1:35" ht="34">
      <c r="A5" s="2" t="s">
        <v>16469</v>
      </c>
      <c r="B5" s="8">
        <v>44677</v>
      </c>
      <c r="C5" s="4" t="s">
        <v>92</v>
      </c>
      <c r="D5" s="4">
        <v>1119.1300000000001</v>
      </c>
      <c r="E5" s="4">
        <v>35.74</v>
      </c>
      <c r="F5" s="4">
        <v>888.47</v>
      </c>
      <c r="G5" s="4">
        <v>58.76</v>
      </c>
      <c r="H5" s="4" t="s">
        <v>5</v>
      </c>
      <c r="I5" s="4">
        <v>12.79</v>
      </c>
      <c r="J5" s="4" t="s">
        <v>5</v>
      </c>
      <c r="K5" s="4" t="s">
        <v>5</v>
      </c>
      <c r="L5" s="4" t="s">
        <v>5</v>
      </c>
      <c r="M5" s="4">
        <v>12.05</v>
      </c>
      <c r="N5" s="4">
        <v>2434.79</v>
      </c>
      <c r="O5" s="4" t="s">
        <v>5</v>
      </c>
      <c r="P5" s="4">
        <v>4.1900000000000004</v>
      </c>
      <c r="Q5" s="4" t="s">
        <v>5</v>
      </c>
      <c r="R5" s="4">
        <v>55.74</v>
      </c>
      <c r="S5" s="4">
        <v>2.66</v>
      </c>
      <c r="T5" s="4">
        <v>350.57</v>
      </c>
      <c r="U5" s="4">
        <v>1253.8399999999999</v>
      </c>
      <c r="V5" s="4">
        <v>79.08</v>
      </c>
      <c r="W5" s="4" t="s">
        <v>5</v>
      </c>
      <c r="X5" s="4">
        <v>8.2200000000000006</v>
      </c>
      <c r="Y5" s="4">
        <v>0.78</v>
      </c>
      <c r="Z5" s="4" t="s">
        <v>5</v>
      </c>
      <c r="AA5" s="4">
        <v>6.55</v>
      </c>
      <c r="AB5" s="4" t="s">
        <v>5</v>
      </c>
      <c r="AC5" s="4">
        <v>1.41</v>
      </c>
      <c r="AD5" s="4" t="s">
        <v>5</v>
      </c>
      <c r="AE5" s="4" t="s">
        <v>5</v>
      </c>
      <c r="AF5" s="4" t="s">
        <v>5</v>
      </c>
      <c r="AG5" s="4">
        <v>476.89</v>
      </c>
      <c r="AH5" s="4">
        <v>901.81</v>
      </c>
      <c r="AI5" s="4">
        <v>27.51</v>
      </c>
    </row>
    <row r="6" spans="1:35" ht="34">
      <c r="A6" s="2" t="s">
        <v>16469</v>
      </c>
      <c r="B6" s="8">
        <v>44677</v>
      </c>
      <c r="C6" s="4" t="s">
        <v>93</v>
      </c>
      <c r="D6" s="4">
        <v>6127.22</v>
      </c>
      <c r="E6" s="4">
        <v>4.4800000000000004</v>
      </c>
      <c r="F6" s="4">
        <v>886.92</v>
      </c>
      <c r="G6" s="4">
        <v>106.29</v>
      </c>
      <c r="H6" s="4" t="s">
        <v>5</v>
      </c>
      <c r="I6" s="4">
        <v>16.12</v>
      </c>
      <c r="J6" s="4">
        <v>6.49</v>
      </c>
      <c r="K6" s="4" t="s">
        <v>5</v>
      </c>
      <c r="L6" s="4" t="s">
        <v>5</v>
      </c>
      <c r="M6" s="4">
        <v>7.98</v>
      </c>
      <c r="N6" s="4">
        <v>1066.96</v>
      </c>
      <c r="O6" s="4">
        <v>1.4</v>
      </c>
      <c r="P6" s="4">
        <v>5.26</v>
      </c>
      <c r="Q6" s="4">
        <v>0.95</v>
      </c>
      <c r="R6" s="4">
        <v>150.66999999999999</v>
      </c>
      <c r="S6" s="4">
        <v>4.67</v>
      </c>
      <c r="T6" s="4">
        <v>432.31</v>
      </c>
      <c r="U6" s="4">
        <v>2100.1</v>
      </c>
      <c r="V6" s="4">
        <v>1703.53</v>
      </c>
      <c r="W6" s="4">
        <v>23.9</v>
      </c>
      <c r="X6" s="4">
        <v>38.01</v>
      </c>
      <c r="Y6" s="4">
        <v>0.53</v>
      </c>
      <c r="Z6" s="4" t="s">
        <v>5</v>
      </c>
      <c r="AA6" s="4">
        <v>5.73</v>
      </c>
      <c r="AB6" s="4" t="s">
        <v>5</v>
      </c>
      <c r="AC6" s="4">
        <v>0.5</v>
      </c>
      <c r="AD6" s="4">
        <v>415.92</v>
      </c>
      <c r="AE6" s="4" t="s">
        <v>5</v>
      </c>
      <c r="AF6" s="4">
        <v>5.14</v>
      </c>
      <c r="AG6" s="4">
        <v>325.95999999999998</v>
      </c>
      <c r="AH6" s="4">
        <v>3143.82</v>
      </c>
      <c r="AI6" s="4">
        <v>109.21</v>
      </c>
    </row>
    <row r="7" spans="1:35" ht="17">
      <c r="A7" s="2" t="s">
        <v>16469</v>
      </c>
      <c r="B7" s="8">
        <v>44677</v>
      </c>
      <c r="C7" s="4" t="s">
        <v>94</v>
      </c>
      <c r="D7" s="4">
        <v>5119.32</v>
      </c>
      <c r="E7" s="4">
        <v>3.53</v>
      </c>
      <c r="F7" s="4">
        <v>463.84</v>
      </c>
      <c r="G7" s="4">
        <v>84.15</v>
      </c>
      <c r="H7" s="4" t="s">
        <v>5</v>
      </c>
      <c r="I7" s="4">
        <v>12.79</v>
      </c>
      <c r="J7" s="4" t="s">
        <v>5</v>
      </c>
      <c r="K7" s="4" t="s">
        <v>5</v>
      </c>
      <c r="L7" s="4" t="s">
        <v>5</v>
      </c>
      <c r="M7" s="4">
        <v>20.75</v>
      </c>
      <c r="N7" s="4">
        <v>774.13</v>
      </c>
      <c r="O7" s="4">
        <v>1.4</v>
      </c>
      <c r="P7" s="4">
        <v>4.46</v>
      </c>
      <c r="Q7" s="4" t="s">
        <v>5</v>
      </c>
      <c r="R7" s="4">
        <v>148.31</v>
      </c>
      <c r="S7" s="4">
        <v>0.26</v>
      </c>
      <c r="T7" s="4">
        <v>278.91000000000003</v>
      </c>
      <c r="U7" s="4">
        <v>1379.48</v>
      </c>
      <c r="V7" s="4">
        <v>603.98</v>
      </c>
      <c r="W7" s="4" t="s">
        <v>5</v>
      </c>
      <c r="X7" s="4">
        <v>12.6</v>
      </c>
      <c r="Y7" s="4">
        <v>1.54</v>
      </c>
      <c r="Z7" s="4" t="s">
        <v>5</v>
      </c>
      <c r="AA7" s="4">
        <v>4.12</v>
      </c>
      <c r="AB7" s="4" t="s">
        <v>5</v>
      </c>
      <c r="AC7" s="4" t="s">
        <v>5</v>
      </c>
      <c r="AD7" s="4" t="s">
        <v>5</v>
      </c>
      <c r="AE7" s="4" t="s">
        <v>5</v>
      </c>
      <c r="AF7" s="4">
        <v>2.98</v>
      </c>
      <c r="AG7" s="4">
        <v>313.27</v>
      </c>
      <c r="AH7" s="4">
        <v>2065.83</v>
      </c>
      <c r="AI7" s="4">
        <v>110.02</v>
      </c>
    </row>
    <row r="8" spans="1:35" ht="34">
      <c r="A8" s="2" t="s">
        <v>16473</v>
      </c>
      <c r="B8" s="8">
        <v>44678</v>
      </c>
      <c r="C8" s="4" t="s">
        <v>92</v>
      </c>
      <c r="D8" s="4">
        <v>2353.9299999999998</v>
      </c>
      <c r="E8" s="4">
        <v>34.369999999999997</v>
      </c>
      <c r="F8" s="4">
        <v>706.79</v>
      </c>
      <c r="G8" s="4" t="s">
        <v>5</v>
      </c>
      <c r="H8" s="4" t="s">
        <v>5</v>
      </c>
      <c r="I8" s="4">
        <v>6.08</v>
      </c>
      <c r="J8" s="4" t="s">
        <v>5</v>
      </c>
      <c r="K8" s="4" t="s">
        <v>5</v>
      </c>
      <c r="L8" s="4" t="s">
        <v>5</v>
      </c>
      <c r="M8" s="4" t="s">
        <v>5</v>
      </c>
      <c r="N8" s="4">
        <v>1654.59</v>
      </c>
      <c r="O8" s="4" t="s">
        <v>5</v>
      </c>
      <c r="P8" s="4">
        <v>1.83</v>
      </c>
      <c r="Q8" s="4" t="s">
        <v>5</v>
      </c>
      <c r="R8" s="4">
        <v>401.03</v>
      </c>
      <c r="S8" s="4">
        <v>0.26</v>
      </c>
      <c r="T8" s="4">
        <v>23872.13</v>
      </c>
      <c r="U8" s="4">
        <v>1379.48</v>
      </c>
      <c r="V8" s="4">
        <v>240.44</v>
      </c>
      <c r="W8" s="4" t="s">
        <v>5</v>
      </c>
      <c r="X8" s="4">
        <v>10.42</v>
      </c>
      <c r="Y8" s="4" t="s">
        <v>5</v>
      </c>
      <c r="Z8" s="4" t="s">
        <v>5</v>
      </c>
      <c r="AA8" s="4">
        <v>6.55</v>
      </c>
      <c r="AB8" s="4" t="s">
        <v>5</v>
      </c>
      <c r="AC8" s="4">
        <v>6.95</v>
      </c>
      <c r="AD8" s="4" t="s">
        <v>5</v>
      </c>
      <c r="AE8" s="4" t="s">
        <v>5</v>
      </c>
      <c r="AF8" s="4" t="s">
        <v>5</v>
      </c>
      <c r="AG8" s="4">
        <v>546.39</v>
      </c>
      <c r="AH8" s="4">
        <v>781.82</v>
      </c>
      <c r="AI8" s="4">
        <v>19.75</v>
      </c>
    </row>
    <row r="9" spans="1:35" ht="34">
      <c r="A9" s="2" t="s">
        <v>16473</v>
      </c>
      <c r="B9" s="8">
        <v>44678</v>
      </c>
      <c r="C9" s="4" t="s">
        <v>93</v>
      </c>
      <c r="D9" s="4">
        <v>2244.52</v>
      </c>
      <c r="E9" s="4" t="s">
        <v>5</v>
      </c>
      <c r="F9" s="4">
        <v>262.58</v>
      </c>
      <c r="G9" s="4" t="s">
        <v>5</v>
      </c>
      <c r="H9" s="4" t="s">
        <v>5</v>
      </c>
      <c r="I9" s="4" t="s">
        <v>5</v>
      </c>
      <c r="J9" s="4" t="s">
        <v>5</v>
      </c>
      <c r="K9" s="4" t="s">
        <v>5</v>
      </c>
      <c r="L9" s="4" t="s">
        <v>5</v>
      </c>
      <c r="M9" s="4" t="s">
        <v>5</v>
      </c>
      <c r="N9" s="4">
        <v>247.86</v>
      </c>
      <c r="O9" s="4" t="s">
        <v>5</v>
      </c>
      <c r="P9" s="4">
        <v>4.99</v>
      </c>
      <c r="Q9" s="4" t="s">
        <v>5</v>
      </c>
      <c r="R9" s="4">
        <v>827.68</v>
      </c>
      <c r="S9" s="4">
        <v>1.05</v>
      </c>
      <c r="T9" s="4">
        <v>11345.54</v>
      </c>
      <c r="U9" s="4">
        <v>514.03</v>
      </c>
      <c r="V9" s="4">
        <v>37.799999999999997</v>
      </c>
      <c r="W9" s="4" t="s">
        <v>5</v>
      </c>
      <c r="X9" s="4" t="s">
        <v>5</v>
      </c>
      <c r="Y9" s="4" t="s">
        <v>5</v>
      </c>
      <c r="Z9" s="4" t="s">
        <v>5</v>
      </c>
      <c r="AA9" s="4">
        <v>2.2799999999999998</v>
      </c>
      <c r="AB9" s="4" t="s">
        <v>5</v>
      </c>
      <c r="AC9" s="4" t="s">
        <v>5</v>
      </c>
      <c r="AD9" s="4" t="s">
        <v>5</v>
      </c>
      <c r="AE9" s="4" t="s">
        <v>5</v>
      </c>
      <c r="AF9" s="4">
        <v>2.98</v>
      </c>
      <c r="AG9" s="4">
        <v>139.43</v>
      </c>
      <c r="AH9" s="4">
        <v>976.59</v>
      </c>
      <c r="AI9" s="4">
        <v>139.01</v>
      </c>
    </row>
    <row r="10" spans="1:35" ht="17">
      <c r="A10" s="2" t="s">
        <v>16473</v>
      </c>
      <c r="B10" s="8">
        <v>44678</v>
      </c>
      <c r="C10" s="4" t="s">
        <v>94</v>
      </c>
      <c r="D10" s="4">
        <v>3176.33</v>
      </c>
      <c r="E10" s="4" t="s">
        <v>5</v>
      </c>
      <c r="F10" s="4">
        <v>182.87</v>
      </c>
      <c r="G10" s="4" t="s">
        <v>5</v>
      </c>
      <c r="H10" s="4" t="s">
        <v>5</v>
      </c>
      <c r="I10" s="4">
        <v>4.38</v>
      </c>
      <c r="J10" s="4" t="s">
        <v>5</v>
      </c>
      <c r="K10" s="4" t="s">
        <v>5</v>
      </c>
      <c r="L10" s="4" t="s">
        <v>5</v>
      </c>
      <c r="M10" s="4">
        <v>49.54</v>
      </c>
      <c r="N10" s="4">
        <v>292.67</v>
      </c>
      <c r="O10" s="4" t="s">
        <v>5</v>
      </c>
      <c r="P10" s="4">
        <v>5.79</v>
      </c>
      <c r="Q10" s="4">
        <v>0.95</v>
      </c>
      <c r="R10" s="4">
        <v>818.7</v>
      </c>
      <c r="S10" s="4" t="s">
        <v>5</v>
      </c>
      <c r="T10" s="4">
        <v>11491.41</v>
      </c>
      <c r="U10" s="4">
        <v>757.41</v>
      </c>
      <c r="V10" s="4">
        <v>48.29</v>
      </c>
      <c r="W10" s="4" t="s">
        <v>5</v>
      </c>
      <c r="X10" s="4" t="s">
        <v>5</v>
      </c>
      <c r="Y10" s="4" t="s">
        <v>5</v>
      </c>
      <c r="Z10" s="4" t="s">
        <v>5</v>
      </c>
      <c r="AA10" s="4">
        <v>2.0299999999999998</v>
      </c>
      <c r="AB10" s="4" t="s">
        <v>5</v>
      </c>
      <c r="AC10" s="4" t="s">
        <v>5</v>
      </c>
      <c r="AD10" s="4" t="s">
        <v>5</v>
      </c>
      <c r="AE10" s="4" t="s">
        <v>5</v>
      </c>
      <c r="AF10" s="4">
        <v>0.79</v>
      </c>
      <c r="AG10" s="4">
        <v>167.81</v>
      </c>
      <c r="AH10" s="4">
        <v>1493.62</v>
      </c>
      <c r="AI10" s="4">
        <v>150.32</v>
      </c>
    </row>
    <row r="11" spans="1:35" ht="34">
      <c r="A11" s="2" t="s">
        <v>16471</v>
      </c>
      <c r="B11" s="8">
        <v>43957</v>
      </c>
      <c r="C11" s="4" t="s">
        <v>92</v>
      </c>
      <c r="D11" s="4">
        <v>198.56</v>
      </c>
      <c r="E11" s="4">
        <v>57.84</v>
      </c>
      <c r="F11" s="4"/>
      <c r="G11" s="4" t="s">
        <v>5</v>
      </c>
      <c r="H11" s="4" t="s">
        <v>5</v>
      </c>
      <c r="I11" s="4" t="s">
        <v>5</v>
      </c>
      <c r="J11" s="4" t="s">
        <v>5</v>
      </c>
      <c r="K11" s="4" t="s">
        <v>5</v>
      </c>
      <c r="L11" s="4">
        <v>0.08</v>
      </c>
      <c r="M11" s="4">
        <v>6.39</v>
      </c>
      <c r="N11" s="11">
        <v>331.37</v>
      </c>
      <c r="O11" s="11" t="s">
        <v>5</v>
      </c>
      <c r="P11" s="4">
        <v>2.14</v>
      </c>
      <c r="Q11" s="11" t="s">
        <v>5</v>
      </c>
      <c r="R11" s="11">
        <v>39.83</v>
      </c>
      <c r="S11" s="4" t="s">
        <v>5</v>
      </c>
      <c r="T11" s="4" t="s">
        <v>5</v>
      </c>
      <c r="U11" s="4" t="s">
        <v>5</v>
      </c>
      <c r="V11" s="4">
        <v>89.13</v>
      </c>
      <c r="W11" s="4" t="s">
        <v>5</v>
      </c>
      <c r="X11" s="4" t="s">
        <v>5</v>
      </c>
      <c r="Y11" s="4">
        <v>2.2200000000000002</v>
      </c>
      <c r="Z11" s="4" t="s">
        <v>5</v>
      </c>
      <c r="AA11" s="4" t="s">
        <v>5</v>
      </c>
      <c r="AB11" s="4" t="s">
        <v>5</v>
      </c>
      <c r="AC11" s="4">
        <v>0.77</v>
      </c>
      <c r="AD11" s="4" t="s">
        <v>5</v>
      </c>
      <c r="AE11" s="4" t="s">
        <v>5</v>
      </c>
      <c r="AF11" s="4" t="s">
        <v>5</v>
      </c>
      <c r="AG11" s="4">
        <v>193.88</v>
      </c>
      <c r="AH11" s="4"/>
      <c r="AI11" s="4">
        <v>25.86</v>
      </c>
    </row>
    <row r="12" spans="1:35" ht="34">
      <c r="A12" s="2" t="s">
        <v>16471</v>
      </c>
      <c r="B12" s="8">
        <v>43957</v>
      </c>
      <c r="C12" s="4" t="s">
        <v>93</v>
      </c>
      <c r="D12" s="4"/>
      <c r="E12" s="4" t="s">
        <v>5</v>
      </c>
      <c r="F12" s="4">
        <v>143.43</v>
      </c>
      <c r="G12" s="4">
        <v>5.63</v>
      </c>
      <c r="H12" s="4" t="s">
        <v>5</v>
      </c>
      <c r="I12" s="4" t="s">
        <v>5</v>
      </c>
      <c r="J12" s="4" t="s">
        <v>5</v>
      </c>
      <c r="K12" s="4" t="s">
        <v>5</v>
      </c>
      <c r="L12" s="4" t="s">
        <v>5</v>
      </c>
      <c r="M12" s="4">
        <v>1.75</v>
      </c>
      <c r="N12" s="11"/>
      <c r="O12" s="11" t="s">
        <v>5</v>
      </c>
      <c r="P12" s="4">
        <v>13.57</v>
      </c>
      <c r="Q12" s="11" t="s">
        <v>5</v>
      </c>
      <c r="R12" s="11"/>
      <c r="S12" s="4">
        <v>4.49</v>
      </c>
      <c r="T12" s="4" t="s">
        <v>5</v>
      </c>
      <c r="U12" s="4" t="s">
        <v>5</v>
      </c>
      <c r="V12" s="4" t="s">
        <v>5</v>
      </c>
      <c r="W12" s="4" t="s">
        <v>5</v>
      </c>
      <c r="X12" s="4">
        <v>6.49</v>
      </c>
      <c r="Y12" s="4">
        <v>3.75</v>
      </c>
      <c r="Z12" s="4" t="s">
        <v>5</v>
      </c>
      <c r="AA12" s="4">
        <v>0.66</v>
      </c>
      <c r="AB12" s="4" t="s">
        <v>5</v>
      </c>
      <c r="AC12" s="4" t="s">
        <v>5</v>
      </c>
      <c r="AD12" s="4" t="s">
        <v>5</v>
      </c>
      <c r="AE12" s="4" t="s">
        <v>5</v>
      </c>
      <c r="AF12" s="4" t="s">
        <v>5</v>
      </c>
      <c r="AG12" s="4" t="s">
        <v>5</v>
      </c>
      <c r="AH12" s="4">
        <v>56.8</v>
      </c>
      <c r="AI12" s="4">
        <v>93.51</v>
      </c>
    </row>
    <row r="13" spans="1:35" ht="17">
      <c r="A13" s="2" t="s">
        <v>16471</v>
      </c>
      <c r="B13" s="8">
        <v>43957</v>
      </c>
      <c r="C13" s="4" t="s">
        <v>94</v>
      </c>
      <c r="D13" s="4"/>
      <c r="E13" s="4" t="s">
        <v>5</v>
      </c>
      <c r="F13" s="4">
        <v>106.35</v>
      </c>
      <c r="G13" s="4" t="s">
        <v>5</v>
      </c>
      <c r="H13" s="4" t="s">
        <v>5</v>
      </c>
      <c r="I13" s="4" t="s">
        <v>5</v>
      </c>
      <c r="J13" s="4" t="s">
        <v>5</v>
      </c>
      <c r="K13" s="4" t="s">
        <v>5</v>
      </c>
      <c r="L13" s="4">
        <v>0</v>
      </c>
      <c r="M13" s="4" t="s">
        <v>5</v>
      </c>
      <c r="N13" s="11"/>
      <c r="O13" s="11" t="s">
        <v>5</v>
      </c>
      <c r="P13" s="4">
        <v>10.61</v>
      </c>
      <c r="Q13" s="11" t="s">
        <v>5</v>
      </c>
      <c r="R13" s="11"/>
      <c r="S13" s="4" t="s">
        <v>5</v>
      </c>
      <c r="T13" s="4" t="s">
        <v>5</v>
      </c>
      <c r="U13" s="4">
        <v>57.31</v>
      </c>
      <c r="V13" s="4" t="s">
        <v>5</v>
      </c>
      <c r="W13" s="4" t="s">
        <v>5</v>
      </c>
      <c r="X13" s="4" t="s">
        <v>5</v>
      </c>
      <c r="Y13" s="4">
        <v>2.99</v>
      </c>
      <c r="Z13" s="4" t="s">
        <v>5</v>
      </c>
      <c r="AA13" s="4">
        <v>7.0000000000000007E-2</v>
      </c>
      <c r="AB13" s="4" t="s">
        <v>5</v>
      </c>
      <c r="AC13" s="4" t="s">
        <v>5</v>
      </c>
      <c r="AD13" s="4" t="s">
        <v>5</v>
      </c>
      <c r="AE13" s="4" t="s">
        <v>5</v>
      </c>
      <c r="AF13" s="4" t="s">
        <v>5</v>
      </c>
      <c r="AG13" s="4">
        <v>2.92</v>
      </c>
      <c r="AH13" s="4"/>
      <c r="AI13" s="4"/>
    </row>
    <row r="14" spans="1:35" ht="34">
      <c r="A14" s="2" t="s">
        <v>16470</v>
      </c>
      <c r="B14" s="8">
        <v>44285</v>
      </c>
      <c r="C14" s="4" t="s">
        <v>92</v>
      </c>
      <c r="D14" s="4">
        <v>1611.52</v>
      </c>
      <c r="E14" s="4">
        <v>45.07</v>
      </c>
      <c r="F14" s="4">
        <v>1516.38</v>
      </c>
      <c r="G14" s="4">
        <v>14.18</v>
      </c>
      <c r="H14" s="4"/>
      <c r="I14" s="4">
        <v>18.600000000000001</v>
      </c>
      <c r="J14" s="4">
        <v>418.38</v>
      </c>
      <c r="K14" s="4" t="s">
        <v>5</v>
      </c>
      <c r="L14" s="4">
        <v>0.83</v>
      </c>
      <c r="M14" s="4">
        <v>7.47</v>
      </c>
      <c r="N14" s="4">
        <v>1769.79</v>
      </c>
      <c r="O14" s="11" t="s">
        <v>5</v>
      </c>
      <c r="P14" s="4">
        <v>9.2899999999999991</v>
      </c>
      <c r="Q14" s="4" t="s">
        <v>5</v>
      </c>
      <c r="R14" s="4">
        <v>96.45</v>
      </c>
      <c r="S14" s="4">
        <v>6.77</v>
      </c>
      <c r="T14" s="4" t="s">
        <v>5</v>
      </c>
      <c r="U14" s="4">
        <v>6019.56</v>
      </c>
      <c r="V14" s="4">
        <v>127.19</v>
      </c>
      <c r="W14" s="4" t="s">
        <v>5</v>
      </c>
      <c r="X14" s="4">
        <v>31.32</v>
      </c>
      <c r="Y14" s="4"/>
      <c r="Z14" s="4">
        <v>34.36</v>
      </c>
      <c r="AA14" s="4">
        <v>6.36</v>
      </c>
      <c r="AB14" s="4" t="s">
        <v>5</v>
      </c>
      <c r="AC14" s="4">
        <v>0.77</v>
      </c>
      <c r="AD14" s="4" t="s">
        <v>5</v>
      </c>
      <c r="AE14" s="4" t="s">
        <v>5</v>
      </c>
      <c r="AF14" s="4" t="s">
        <v>5</v>
      </c>
      <c r="AG14" s="4">
        <v>456.13</v>
      </c>
      <c r="AH14" s="4"/>
      <c r="AI14" s="4">
        <v>39.94</v>
      </c>
    </row>
    <row r="15" spans="1:35" ht="34">
      <c r="A15" s="2" t="s">
        <v>16470</v>
      </c>
      <c r="B15" s="8">
        <v>44285</v>
      </c>
      <c r="C15" s="4" t="s">
        <v>93</v>
      </c>
      <c r="D15" s="4">
        <v>542.09</v>
      </c>
      <c r="E15" s="4" t="s">
        <v>5</v>
      </c>
      <c r="F15" s="4">
        <v>202.01</v>
      </c>
      <c r="G15" s="4" t="s">
        <v>5</v>
      </c>
      <c r="H15" s="4" t="s">
        <v>5</v>
      </c>
      <c r="I15" s="4" t="s">
        <v>5</v>
      </c>
      <c r="J15" s="4" t="s">
        <v>5</v>
      </c>
      <c r="K15" s="4" t="s">
        <v>5</v>
      </c>
      <c r="L15" s="4" t="s">
        <v>5</v>
      </c>
      <c r="M15" s="4">
        <v>1.75</v>
      </c>
      <c r="N15" s="4">
        <v>202.52</v>
      </c>
      <c r="O15" s="11" t="s">
        <v>5</v>
      </c>
      <c r="P15" s="4">
        <v>16.41</v>
      </c>
      <c r="Q15" s="4" t="s">
        <v>5</v>
      </c>
      <c r="R15" s="4">
        <v>136.94999999999999</v>
      </c>
      <c r="S15" s="4">
        <v>4.49</v>
      </c>
      <c r="T15" s="4" t="s">
        <v>5</v>
      </c>
      <c r="U15" s="4" t="s">
        <v>5</v>
      </c>
      <c r="V15" s="4">
        <v>72.180000000000007</v>
      </c>
      <c r="W15" s="4" t="s">
        <v>5</v>
      </c>
      <c r="X15" s="4" t="s">
        <v>5</v>
      </c>
      <c r="Y15" s="4">
        <v>1.44</v>
      </c>
      <c r="Z15" s="4" t="s">
        <v>5</v>
      </c>
      <c r="AA15" s="4">
        <v>1.19</v>
      </c>
      <c r="AB15" s="4" t="s">
        <v>5</v>
      </c>
      <c r="AC15" s="4" t="s">
        <v>5</v>
      </c>
      <c r="AD15" s="4" t="s">
        <v>5</v>
      </c>
      <c r="AE15" s="4" t="s">
        <v>5</v>
      </c>
      <c r="AF15" s="4" t="s">
        <v>5</v>
      </c>
      <c r="AG15" s="4">
        <v>162.81</v>
      </c>
      <c r="AH15" s="4">
        <v>548.99</v>
      </c>
      <c r="AI15" s="4">
        <v>106.5</v>
      </c>
    </row>
    <row r="16" spans="1:35" ht="17">
      <c r="A16" s="2" t="s">
        <v>16470</v>
      </c>
      <c r="B16" s="8">
        <v>44285</v>
      </c>
      <c r="C16" s="4" t="s">
        <v>94</v>
      </c>
      <c r="D16" s="4">
        <v>1016.32</v>
      </c>
      <c r="E16" s="4" t="s">
        <v>5</v>
      </c>
      <c r="F16" s="4">
        <v>143.43</v>
      </c>
      <c r="G16" s="4" t="s">
        <v>5</v>
      </c>
      <c r="H16" s="4" t="s">
        <v>5</v>
      </c>
      <c r="I16" s="4">
        <v>1.78</v>
      </c>
      <c r="J16" s="4" t="s">
        <v>5</v>
      </c>
      <c r="K16" s="4" t="s">
        <v>5</v>
      </c>
      <c r="L16" s="4">
        <v>0.46</v>
      </c>
      <c r="M16" s="4">
        <v>1.75</v>
      </c>
      <c r="N16" s="4">
        <v>175.86</v>
      </c>
      <c r="O16" s="11" t="s">
        <v>5</v>
      </c>
      <c r="P16" s="4">
        <v>7.93</v>
      </c>
      <c r="Q16" s="4" t="s">
        <v>5</v>
      </c>
      <c r="R16" s="4">
        <v>131.91999999999999</v>
      </c>
      <c r="S16" s="4" t="s">
        <v>5</v>
      </c>
      <c r="T16" s="4" t="s">
        <v>5</v>
      </c>
      <c r="U16" s="4">
        <v>296.13</v>
      </c>
      <c r="V16" s="4">
        <v>42.47</v>
      </c>
      <c r="W16" s="4" t="s">
        <v>5</v>
      </c>
      <c r="X16" s="4">
        <v>11.73</v>
      </c>
      <c r="Y16" s="4">
        <v>4.49</v>
      </c>
      <c r="Z16" s="4" t="s">
        <v>5</v>
      </c>
      <c r="AA16" s="4">
        <v>1.7</v>
      </c>
      <c r="AB16" s="4" t="s">
        <v>5</v>
      </c>
      <c r="AC16" s="4" t="s">
        <v>5</v>
      </c>
      <c r="AD16" s="4" t="s">
        <v>5</v>
      </c>
      <c r="AE16" s="4" t="s">
        <v>5</v>
      </c>
      <c r="AF16" s="4" t="s">
        <v>5</v>
      </c>
      <c r="AG16" s="4">
        <v>100.15</v>
      </c>
      <c r="AH16" s="4">
        <v>1001.75</v>
      </c>
      <c r="AI16" s="4">
        <v>100.02</v>
      </c>
    </row>
    <row r="17" spans="1:35" ht="34">
      <c r="A17" s="2" t="s">
        <v>16474</v>
      </c>
      <c r="B17" s="8">
        <v>44652</v>
      </c>
      <c r="C17" s="4" t="s">
        <v>92</v>
      </c>
      <c r="D17" s="4">
        <v>2749.65</v>
      </c>
      <c r="E17" s="4">
        <v>26.43</v>
      </c>
      <c r="F17" s="4">
        <v>1777.01</v>
      </c>
      <c r="G17" s="4" t="s">
        <v>5</v>
      </c>
      <c r="H17" s="4" t="s">
        <v>5</v>
      </c>
      <c r="I17" s="4">
        <v>12.79</v>
      </c>
      <c r="J17" s="4">
        <v>6.49</v>
      </c>
      <c r="K17" s="4" t="s">
        <v>5</v>
      </c>
      <c r="L17" s="4" t="s">
        <v>5</v>
      </c>
      <c r="M17" s="4">
        <v>3.15</v>
      </c>
      <c r="N17" s="4">
        <v>3838.18</v>
      </c>
      <c r="O17" s="4" t="s">
        <v>5</v>
      </c>
      <c r="P17" s="4">
        <v>4.1900000000000004</v>
      </c>
      <c r="Q17" s="4" t="s">
        <v>5</v>
      </c>
      <c r="R17" s="4">
        <v>57.09</v>
      </c>
      <c r="S17" s="4">
        <v>0.26</v>
      </c>
      <c r="T17" s="4">
        <v>432.31</v>
      </c>
      <c r="U17" s="4">
        <v>2443.4499999999998</v>
      </c>
      <c r="V17" s="4">
        <v>232.1</v>
      </c>
      <c r="W17" s="4" t="s">
        <v>5</v>
      </c>
      <c r="X17" s="4">
        <v>8.2200000000000006</v>
      </c>
      <c r="Y17" s="4" t="s">
        <v>5</v>
      </c>
      <c r="Z17" s="4" t="s">
        <v>5</v>
      </c>
      <c r="AA17" s="4">
        <v>11</v>
      </c>
      <c r="AB17" s="4" t="s">
        <v>5</v>
      </c>
      <c r="AC17" s="4">
        <v>1.54</v>
      </c>
      <c r="AD17" s="4">
        <v>12.96</v>
      </c>
      <c r="AE17" s="4" t="s">
        <v>5</v>
      </c>
      <c r="AF17" s="4">
        <v>5.14</v>
      </c>
      <c r="AG17" s="4">
        <v>435.23</v>
      </c>
      <c r="AH17" s="4">
        <v>1540.43</v>
      </c>
      <c r="AI17" s="4">
        <v>30.63</v>
      </c>
    </row>
    <row r="18" spans="1:35" ht="34">
      <c r="A18" s="2" t="s">
        <v>16474</v>
      </c>
      <c r="B18" s="8">
        <v>44652</v>
      </c>
      <c r="C18" s="4" t="s">
        <v>93</v>
      </c>
      <c r="D18" s="4">
        <v>3290.59</v>
      </c>
      <c r="E18" s="4" t="s">
        <v>5</v>
      </c>
      <c r="F18" s="4">
        <v>838.42</v>
      </c>
      <c r="G18" s="4" t="s">
        <v>5</v>
      </c>
      <c r="H18" s="4" t="s">
        <v>5</v>
      </c>
      <c r="I18" s="4">
        <v>0.9</v>
      </c>
      <c r="J18" s="4" t="s">
        <v>5</v>
      </c>
      <c r="K18" s="4" t="s">
        <v>5</v>
      </c>
      <c r="L18" s="4" t="s">
        <v>5</v>
      </c>
      <c r="M18" s="4" t="s">
        <v>5</v>
      </c>
      <c r="N18" s="4">
        <v>712.61</v>
      </c>
      <c r="O18" s="4" t="s">
        <v>5</v>
      </c>
      <c r="P18" s="4">
        <v>4.72</v>
      </c>
      <c r="Q18" s="4" t="s">
        <v>5</v>
      </c>
      <c r="R18" s="4">
        <v>145.94</v>
      </c>
      <c r="S18" s="4" t="s">
        <v>5</v>
      </c>
      <c r="T18" s="4">
        <v>190.18</v>
      </c>
      <c r="U18" s="4">
        <v>675.85</v>
      </c>
      <c r="V18" s="4">
        <v>32</v>
      </c>
      <c r="W18" s="4" t="s">
        <v>5</v>
      </c>
      <c r="X18" s="4" t="s">
        <v>5</v>
      </c>
      <c r="Y18" s="4" t="s">
        <v>5</v>
      </c>
      <c r="Z18" s="4" t="s">
        <v>5</v>
      </c>
      <c r="AA18" s="4">
        <v>3.32</v>
      </c>
      <c r="AB18" s="4" t="s">
        <v>5</v>
      </c>
      <c r="AC18" s="4" t="s">
        <v>5</v>
      </c>
      <c r="AD18" s="4" t="s">
        <v>5</v>
      </c>
      <c r="AE18" s="4" t="s">
        <v>5</v>
      </c>
      <c r="AF18" s="4" t="s">
        <v>5</v>
      </c>
      <c r="AG18" s="4">
        <v>132.28</v>
      </c>
      <c r="AH18" s="4">
        <v>660.55</v>
      </c>
      <c r="AI18" s="4">
        <v>134.16</v>
      </c>
    </row>
    <row r="19" spans="1:35" ht="17">
      <c r="A19" s="2" t="s">
        <v>16474</v>
      </c>
      <c r="B19" s="8">
        <v>44652</v>
      </c>
      <c r="C19" s="4" t="s">
        <v>94</v>
      </c>
      <c r="D19" s="4">
        <v>6086.46</v>
      </c>
      <c r="E19" s="4">
        <v>1.1299999999999999</v>
      </c>
      <c r="F19" s="4">
        <v>190.63</v>
      </c>
      <c r="G19" s="4" t="s">
        <v>5</v>
      </c>
      <c r="H19" s="4" t="s">
        <v>5</v>
      </c>
      <c r="I19" s="4">
        <v>4.38</v>
      </c>
      <c r="J19" s="4" t="s">
        <v>5</v>
      </c>
      <c r="K19" s="4" t="s">
        <v>5</v>
      </c>
      <c r="L19" s="4" t="s">
        <v>5</v>
      </c>
      <c r="M19" s="4">
        <v>4.16</v>
      </c>
      <c r="N19" s="4">
        <v>330.85</v>
      </c>
      <c r="O19" s="4" t="s">
        <v>5</v>
      </c>
      <c r="P19" s="4">
        <v>6.6</v>
      </c>
      <c r="Q19" s="4" t="s">
        <v>5</v>
      </c>
      <c r="R19" s="4">
        <v>156.19</v>
      </c>
      <c r="S19" s="4" t="s">
        <v>5</v>
      </c>
      <c r="T19" s="4">
        <v>251.91</v>
      </c>
      <c r="U19" s="4">
        <v>1004.28</v>
      </c>
      <c r="V19" s="4">
        <v>35.450000000000003</v>
      </c>
      <c r="W19" s="4" t="s">
        <v>5</v>
      </c>
      <c r="X19" s="4">
        <v>3.74</v>
      </c>
      <c r="Y19" s="4" t="s">
        <v>5</v>
      </c>
      <c r="Z19" s="4" t="s">
        <v>5</v>
      </c>
      <c r="AA19" s="4">
        <v>2.54</v>
      </c>
      <c r="AB19" s="4" t="s">
        <v>5</v>
      </c>
      <c r="AC19" s="4" t="s">
        <v>5</v>
      </c>
      <c r="AD19" s="4" t="s">
        <v>5</v>
      </c>
      <c r="AE19" s="4" t="s">
        <v>5</v>
      </c>
      <c r="AF19" s="4">
        <v>2.98</v>
      </c>
      <c r="AG19" s="4">
        <v>152.01</v>
      </c>
      <c r="AH19" s="4">
        <v>1830.81</v>
      </c>
      <c r="AI19" s="4">
        <v>145.47</v>
      </c>
    </row>
    <row r="20" spans="1:35" ht="34">
      <c r="A20" s="2" t="s">
        <v>16478</v>
      </c>
      <c r="B20" s="8">
        <v>44300</v>
      </c>
      <c r="C20" s="4" t="s">
        <v>92</v>
      </c>
      <c r="D20" s="4">
        <v>2284.12</v>
      </c>
      <c r="E20" s="4">
        <v>35.659999999999997</v>
      </c>
      <c r="F20" s="4">
        <v>1595.36</v>
      </c>
      <c r="G20" s="4">
        <v>14.44</v>
      </c>
      <c r="H20" s="4">
        <v>27.79</v>
      </c>
      <c r="I20" s="4">
        <v>15.61</v>
      </c>
      <c r="J20" s="4">
        <v>9.67</v>
      </c>
      <c r="K20" s="4" t="s">
        <v>5</v>
      </c>
      <c r="L20" s="4">
        <v>0.41</v>
      </c>
      <c r="M20" s="4">
        <v>235.51</v>
      </c>
      <c r="N20" s="4">
        <v>1794.35</v>
      </c>
      <c r="O20" s="4" t="s">
        <v>5</v>
      </c>
      <c r="P20" s="4">
        <v>3.76</v>
      </c>
      <c r="Q20" s="4" t="s">
        <v>5</v>
      </c>
      <c r="R20" s="4">
        <v>55.33</v>
      </c>
      <c r="S20" s="4" t="s">
        <v>5</v>
      </c>
      <c r="T20" s="4">
        <v>505.1</v>
      </c>
      <c r="U20" s="4">
        <v>3216.81</v>
      </c>
      <c r="V20" s="4">
        <v>342.75</v>
      </c>
      <c r="W20" s="4" t="s">
        <v>5</v>
      </c>
      <c r="X20" s="4">
        <v>23.12</v>
      </c>
      <c r="Y20" s="4"/>
      <c r="Z20" s="4" t="s">
        <v>5</v>
      </c>
      <c r="AA20" s="4">
        <v>6.41</v>
      </c>
      <c r="AB20" s="4" t="s">
        <v>5</v>
      </c>
      <c r="AC20" s="4">
        <v>5.0199999999999996</v>
      </c>
      <c r="AD20" s="4">
        <v>93.72</v>
      </c>
      <c r="AE20" s="4" t="s">
        <v>5</v>
      </c>
      <c r="AF20" s="4" t="s">
        <v>5</v>
      </c>
      <c r="AG20" s="4">
        <v>272.14999999999998</v>
      </c>
      <c r="AH20" s="4">
        <v>3584.7</v>
      </c>
      <c r="AI20" s="4">
        <v>31.15</v>
      </c>
    </row>
    <row r="21" spans="1:35" ht="34">
      <c r="A21" s="2" t="s">
        <v>16478</v>
      </c>
      <c r="B21" s="8">
        <v>44300</v>
      </c>
      <c r="C21" s="4" t="s">
        <v>93</v>
      </c>
      <c r="D21" s="4">
        <v>3828.35</v>
      </c>
      <c r="E21" s="4" t="s">
        <v>5</v>
      </c>
      <c r="F21" s="4">
        <v>873.12</v>
      </c>
      <c r="G21" s="4" t="s">
        <v>5</v>
      </c>
      <c r="H21" s="4" t="s">
        <v>5</v>
      </c>
      <c r="I21" s="4" t="s">
        <v>5</v>
      </c>
      <c r="J21" s="4" t="s">
        <v>5</v>
      </c>
      <c r="K21" s="4" t="s">
        <v>5</v>
      </c>
      <c r="L21" s="4" t="s">
        <v>5</v>
      </c>
      <c r="M21" s="4" t="s">
        <v>5</v>
      </c>
      <c r="N21" s="4">
        <v>591.79999999999995</v>
      </c>
      <c r="O21" s="4" t="s">
        <v>5</v>
      </c>
      <c r="P21" s="4">
        <v>3.49</v>
      </c>
      <c r="Q21" s="4" t="s">
        <v>5</v>
      </c>
      <c r="R21" s="4">
        <v>115.86</v>
      </c>
      <c r="S21" s="4" t="s">
        <v>5</v>
      </c>
      <c r="T21" s="4">
        <v>276.70999999999998</v>
      </c>
      <c r="U21" s="4">
        <v>1012.7</v>
      </c>
      <c r="V21" s="4">
        <v>27.85</v>
      </c>
      <c r="W21" s="4" t="s">
        <v>5</v>
      </c>
      <c r="X21" s="4" t="s">
        <v>5</v>
      </c>
      <c r="Y21" s="4" t="s">
        <v>5</v>
      </c>
      <c r="Z21" s="4" t="s">
        <v>5</v>
      </c>
      <c r="AA21" s="4">
        <v>2.4</v>
      </c>
      <c r="AB21" s="4" t="s">
        <v>5</v>
      </c>
      <c r="AC21" s="4">
        <v>0.94</v>
      </c>
      <c r="AD21" s="4" t="s">
        <v>5</v>
      </c>
      <c r="AE21" s="4" t="s">
        <v>5</v>
      </c>
      <c r="AF21" s="4" t="s">
        <v>5</v>
      </c>
      <c r="AG21" s="4">
        <v>73.180000000000007</v>
      </c>
      <c r="AH21" s="4">
        <v>1048.03</v>
      </c>
      <c r="AI21" s="4">
        <v>85.28</v>
      </c>
    </row>
    <row r="22" spans="1:35" ht="17">
      <c r="A22" s="2" t="s">
        <v>16478</v>
      </c>
      <c r="B22" s="8">
        <v>44300</v>
      </c>
      <c r="C22" s="4" t="s">
        <v>94</v>
      </c>
      <c r="D22" s="4">
        <v>2844.85</v>
      </c>
      <c r="E22" s="4" t="s">
        <v>5</v>
      </c>
      <c r="F22" s="4"/>
      <c r="G22" s="4" t="s">
        <v>5</v>
      </c>
      <c r="H22" s="4" t="s">
        <v>5</v>
      </c>
      <c r="I22" s="4" t="s">
        <v>5</v>
      </c>
      <c r="J22" s="4" t="s">
        <v>5</v>
      </c>
      <c r="K22" s="4" t="s">
        <v>5</v>
      </c>
      <c r="L22" s="4" t="s">
        <v>5</v>
      </c>
      <c r="M22" s="4" t="s">
        <v>5</v>
      </c>
      <c r="N22" s="4">
        <v>254.84</v>
      </c>
      <c r="O22" s="4" t="s">
        <v>5</v>
      </c>
      <c r="P22" s="4">
        <v>6.29</v>
      </c>
      <c r="Q22" s="4" t="s">
        <v>5</v>
      </c>
      <c r="R22" s="4">
        <v>167.04</v>
      </c>
      <c r="S22" s="4" t="s">
        <v>5</v>
      </c>
      <c r="T22" s="4">
        <v>433.08</v>
      </c>
      <c r="U22" s="4">
        <v>530.5</v>
      </c>
      <c r="V22" s="4">
        <v>41.66</v>
      </c>
      <c r="W22" s="4" t="s">
        <v>5</v>
      </c>
      <c r="X22" s="4" t="s">
        <v>5</v>
      </c>
      <c r="Y22" s="4">
        <v>5.65</v>
      </c>
      <c r="Z22" s="4" t="s">
        <v>5</v>
      </c>
      <c r="AA22" s="4">
        <v>1.98</v>
      </c>
      <c r="AB22" s="4" t="s">
        <v>5</v>
      </c>
      <c r="AC22" s="4">
        <v>0.13</v>
      </c>
      <c r="AD22" s="4" t="s">
        <v>5</v>
      </c>
      <c r="AE22" s="4" t="s">
        <v>5</v>
      </c>
      <c r="AF22" s="4" t="s">
        <v>5</v>
      </c>
      <c r="AG22" s="4"/>
      <c r="AH22" s="4">
        <v>1347.09</v>
      </c>
      <c r="AI22" s="4"/>
    </row>
    <row r="23" spans="1:35" ht="34">
      <c r="A23" s="2" t="s">
        <v>16475</v>
      </c>
      <c r="B23" s="8">
        <v>44705</v>
      </c>
      <c r="C23" s="4" t="s">
        <v>92</v>
      </c>
      <c r="D23" s="4">
        <v>2948.91</v>
      </c>
      <c r="E23" s="4">
        <v>8.0299999999999994</v>
      </c>
      <c r="F23" s="4">
        <v>919.49</v>
      </c>
      <c r="G23" s="4" t="s">
        <v>5</v>
      </c>
      <c r="H23" s="4" t="s">
        <v>5</v>
      </c>
      <c r="I23" s="4">
        <v>12.79</v>
      </c>
      <c r="J23" s="4" t="s">
        <v>5</v>
      </c>
      <c r="K23" s="4" t="s">
        <v>5</v>
      </c>
      <c r="L23" s="4" t="s">
        <v>5</v>
      </c>
      <c r="M23" s="4" t="s">
        <v>5</v>
      </c>
      <c r="N23" s="4">
        <v>2846.26</v>
      </c>
      <c r="O23" s="4" t="s">
        <v>5</v>
      </c>
      <c r="P23" s="4">
        <v>3</v>
      </c>
      <c r="Q23" s="4" t="s">
        <v>5</v>
      </c>
      <c r="R23" s="4">
        <v>43.99</v>
      </c>
      <c r="S23" s="4">
        <v>5.48</v>
      </c>
      <c r="T23" s="4">
        <v>278.91000000000003</v>
      </c>
      <c r="U23" s="4">
        <v>1337.54</v>
      </c>
      <c r="V23" s="4">
        <v>155.29</v>
      </c>
      <c r="W23" s="4" t="s">
        <v>5</v>
      </c>
      <c r="X23" s="4">
        <v>10.42</v>
      </c>
      <c r="Y23" s="4" t="s">
        <v>5</v>
      </c>
      <c r="Z23" s="4" t="s">
        <v>5</v>
      </c>
      <c r="AA23" s="4">
        <v>9.6</v>
      </c>
      <c r="AB23" s="4" t="s">
        <v>5</v>
      </c>
      <c r="AC23" s="4">
        <v>9.52</v>
      </c>
      <c r="AD23" s="4" t="s">
        <v>5</v>
      </c>
      <c r="AE23" s="4" t="s">
        <v>5</v>
      </c>
      <c r="AF23" s="4">
        <v>1.89</v>
      </c>
      <c r="AG23" s="4">
        <v>251.77</v>
      </c>
      <c r="AH23" s="4">
        <v>1703.18</v>
      </c>
      <c r="AI23" s="4">
        <v>21.3</v>
      </c>
    </row>
    <row r="24" spans="1:35" ht="34">
      <c r="A24" s="2" t="s">
        <v>16475</v>
      </c>
      <c r="B24" s="8">
        <v>44705</v>
      </c>
      <c r="C24" s="4" t="s">
        <v>93</v>
      </c>
      <c r="D24" s="4">
        <v>4399.67</v>
      </c>
      <c r="E24" s="4" t="s">
        <v>5</v>
      </c>
      <c r="F24" s="4">
        <v>317.77</v>
      </c>
      <c r="G24" s="4" t="s">
        <v>5</v>
      </c>
      <c r="H24" s="4" t="s">
        <v>5</v>
      </c>
      <c r="I24" s="4">
        <v>4.38</v>
      </c>
      <c r="J24" s="4" t="s">
        <v>5</v>
      </c>
      <c r="K24" s="4" t="s">
        <v>5</v>
      </c>
      <c r="L24" s="4">
        <v>0.1</v>
      </c>
      <c r="M24" s="4">
        <v>15.14</v>
      </c>
      <c r="N24" s="4">
        <v>771.57</v>
      </c>
      <c r="O24" s="4" t="s">
        <v>5</v>
      </c>
      <c r="P24" s="4">
        <v>6.33</v>
      </c>
      <c r="Q24" s="4" t="s">
        <v>5</v>
      </c>
      <c r="R24" s="4">
        <v>138.47</v>
      </c>
      <c r="S24" s="4">
        <v>0.26</v>
      </c>
      <c r="T24" s="4">
        <v>304.14</v>
      </c>
      <c r="U24" s="4">
        <v>921.66</v>
      </c>
      <c r="V24" s="4">
        <v>46.13</v>
      </c>
      <c r="W24" s="4" t="s">
        <v>5</v>
      </c>
      <c r="X24" s="4">
        <v>8.2200000000000006</v>
      </c>
      <c r="Y24" s="4">
        <v>0.02</v>
      </c>
      <c r="Z24" s="4" t="s">
        <v>5</v>
      </c>
      <c r="AA24" s="4">
        <v>3.85</v>
      </c>
      <c r="AB24" s="4" t="s">
        <v>5</v>
      </c>
      <c r="AC24" s="4" t="s">
        <v>5</v>
      </c>
      <c r="AD24" s="4" t="s">
        <v>5</v>
      </c>
      <c r="AE24" s="4" t="s">
        <v>5</v>
      </c>
      <c r="AF24" s="4" t="s">
        <v>5</v>
      </c>
      <c r="AG24" s="4">
        <v>124.19</v>
      </c>
      <c r="AH24" s="4">
        <v>2586.56</v>
      </c>
      <c r="AI24" s="4">
        <v>121.27</v>
      </c>
    </row>
    <row r="25" spans="1:35" ht="17">
      <c r="A25" s="2" t="s">
        <v>16475</v>
      </c>
      <c r="B25" s="8">
        <v>44705</v>
      </c>
      <c r="C25" s="4" t="s">
        <v>94</v>
      </c>
      <c r="D25" s="4">
        <v>2034.67</v>
      </c>
      <c r="E25" s="4" t="s">
        <v>5</v>
      </c>
      <c r="F25" s="4">
        <v>148.26</v>
      </c>
      <c r="G25" s="4" t="s">
        <v>5</v>
      </c>
      <c r="H25" s="4" t="s">
        <v>5</v>
      </c>
      <c r="I25" s="4" t="s">
        <v>5</v>
      </c>
      <c r="J25" s="4" t="s">
        <v>5</v>
      </c>
      <c r="K25" s="4" t="s">
        <v>5</v>
      </c>
      <c r="L25" s="4" t="s">
        <v>5</v>
      </c>
      <c r="M25" s="4">
        <v>12.5</v>
      </c>
      <c r="N25" s="4">
        <v>337.6</v>
      </c>
      <c r="O25" s="4" t="s">
        <v>5</v>
      </c>
      <c r="P25" s="4">
        <v>4.46</v>
      </c>
      <c r="Q25" s="4" t="s">
        <v>5</v>
      </c>
      <c r="R25" s="4">
        <v>130.61000000000001</v>
      </c>
      <c r="S25" s="4" t="s">
        <v>5</v>
      </c>
      <c r="T25" s="4">
        <v>153.03</v>
      </c>
      <c r="U25" s="4">
        <v>675.85</v>
      </c>
      <c r="V25" s="4">
        <v>36.47</v>
      </c>
      <c r="W25" s="4" t="s">
        <v>5</v>
      </c>
      <c r="X25" s="4" t="s">
        <v>5</v>
      </c>
      <c r="Y25" s="4" t="s">
        <v>5</v>
      </c>
      <c r="Z25" s="4" t="s">
        <v>5</v>
      </c>
      <c r="AA25" s="4">
        <v>2.15</v>
      </c>
      <c r="AB25" s="4" t="s">
        <v>5</v>
      </c>
      <c r="AC25" s="4" t="s">
        <v>5</v>
      </c>
      <c r="AD25" s="4" t="s">
        <v>5</v>
      </c>
      <c r="AE25" s="4" t="s">
        <v>5</v>
      </c>
      <c r="AF25" s="4">
        <v>4.0599999999999996</v>
      </c>
      <c r="AG25" s="4">
        <v>119.9</v>
      </c>
      <c r="AH25" s="4">
        <v>1322.58</v>
      </c>
      <c r="AI25" s="4">
        <v>127.71</v>
      </c>
    </row>
    <row r="26" spans="1:35" ht="34">
      <c r="A26" s="2" t="s">
        <v>16480</v>
      </c>
      <c r="B26" s="8">
        <v>44312</v>
      </c>
      <c r="C26" s="4" t="s">
        <v>92</v>
      </c>
      <c r="D26" s="4">
        <v>2882.08</v>
      </c>
      <c r="E26" s="4">
        <v>11.91</v>
      </c>
      <c r="F26" s="4"/>
      <c r="G26" s="4" t="s">
        <v>5</v>
      </c>
      <c r="H26" s="4" t="s">
        <v>5</v>
      </c>
      <c r="I26" s="4" t="s">
        <v>5</v>
      </c>
      <c r="J26" s="4" t="s">
        <v>5</v>
      </c>
      <c r="K26" s="4" t="s">
        <v>5</v>
      </c>
      <c r="L26" s="4" t="s">
        <v>5</v>
      </c>
      <c r="M26" s="4" t="s">
        <v>5</v>
      </c>
      <c r="N26" s="4">
        <v>1855.93</v>
      </c>
      <c r="O26" s="4" t="s">
        <v>5</v>
      </c>
      <c r="P26" s="4">
        <v>2.0099999999999998</v>
      </c>
      <c r="Q26" s="4" t="s">
        <v>5</v>
      </c>
      <c r="R26" s="4">
        <v>54.36</v>
      </c>
      <c r="S26" s="4" t="s">
        <v>5</v>
      </c>
      <c r="T26" s="4">
        <v>233.31</v>
      </c>
      <c r="U26" s="4"/>
      <c r="V26" s="4"/>
      <c r="W26" s="4" t="s">
        <v>5</v>
      </c>
      <c r="X26" s="4" t="s">
        <v>5</v>
      </c>
      <c r="Y26" s="4">
        <v>5.65</v>
      </c>
      <c r="Z26" s="4" t="s">
        <v>5</v>
      </c>
      <c r="AA26" s="4">
        <v>3.87</v>
      </c>
      <c r="AB26" s="4" t="s">
        <v>5</v>
      </c>
      <c r="AC26" s="4"/>
      <c r="AD26" s="4">
        <v>93.72</v>
      </c>
      <c r="AE26" s="4" t="s">
        <v>5</v>
      </c>
      <c r="AF26" s="4" t="s">
        <v>5</v>
      </c>
      <c r="AG26" s="4"/>
      <c r="AH26" s="4">
        <v>454.51</v>
      </c>
      <c r="AI26" s="4">
        <v>32.56</v>
      </c>
    </row>
    <row r="27" spans="1:35" ht="34">
      <c r="A27" s="2" t="s">
        <v>16480</v>
      </c>
      <c r="B27" s="8">
        <v>44312</v>
      </c>
      <c r="C27" s="4" t="s">
        <v>93</v>
      </c>
      <c r="D27" s="4">
        <v>3665.86</v>
      </c>
      <c r="E27" s="4" t="s">
        <v>5</v>
      </c>
      <c r="F27" s="4"/>
      <c r="G27" s="4" t="s">
        <v>5</v>
      </c>
      <c r="H27" s="4" t="s">
        <v>5</v>
      </c>
      <c r="I27" s="4" t="s">
        <v>5</v>
      </c>
      <c r="J27" s="4" t="s">
        <v>5</v>
      </c>
      <c r="K27" s="4" t="s">
        <v>5</v>
      </c>
      <c r="L27" s="4" t="s">
        <v>5</v>
      </c>
      <c r="M27" s="4" t="s">
        <v>5</v>
      </c>
      <c r="N27" s="4">
        <v>1500.46</v>
      </c>
      <c r="O27" s="4" t="s">
        <v>5</v>
      </c>
      <c r="P27" s="4">
        <v>8.93</v>
      </c>
      <c r="Q27" s="4" t="s">
        <v>5</v>
      </c>
      <c r="R27" s="4">
        <v>169.06</v>
      </c>
      <c r="S27" s="4" t="s">
        <v>5</v>
      </c>
      <c r="T27" s="4">
        <v>233.31</v>
      </c>
      <c r="U27" s="4">
        <v>1691.36</v>
      </c>
      <c r="V27" s="4">
        <v>22.33</v>
      </c>
      <c r="W27" s="4" t="s">
        <v>5</v>
      </c>
      <c r="X27" s="4" t="s">
        <v>5</v>
      </c>
      <c r="Y27" s="4">
        <v>1.23</v>
      </c>
      <c r="Z27" s="4" t="s">
        <v>5</v>
      </c>
      <c r="AA27" s="4">
        <v>4.51</v>
      </c>
      <c r="AB27" s="4" t="s">
        <v>5</v>
      </c>
      <c r="AC27" s="4">
        <v>1.1599999999999999</v>
      </c>
      <c r="AD27" s="4" t="s">
        <v>5</v>
      </c>
      <c r="AE27" s="4" t="s">
        <v>5</v>
      </c>
      <c r="AF27" s="4" t="s">
        <v>5</v>
      </c>
      <c r="AG27" s="4">
        <v>114.56</v>
      </c>
      <c r="AH27" s="4">
        <v>3134.59</v>
      </c>
      <c r="AI27" s="4">
        <v>144.69999999999999</v>
      </c>
    </row>
    <row r="28" spans="1:35" ht="17">
      <c r="A28" s="2" t="s">
        <v>16480</v>
      </c>
      <c r="B28" s="8">
        <v>44312</v>
      </c>
      <c r="C28" s="4" t="s">
        <v>94</v>
      </c>
      <c r="D28" s="4">
        <v>1424.33</v>
      </c>
      <c r="E28" s="4" t="s">
        <v>5</v>
      </c>
      <c r="F28" s="4">
        <v>221.64</v>
      </c>
      <c r="G28" s="4" t="s">
        <v>5</v>
      </c>
      <c r="H28" s="4" t="s">
        <v>5</v>
      </c>
      <c r="I28" s="4" t="s">
        <v>5</v>
      </c>
      <c r="J28" s="4" t="s">
        <v>5</v>
      </c>
      <c r="K28" s="4" t="s">
        <v>5</v>
      </c>
      <c r="L28" s="4" t="s">
        <v>5</v>
      </c>
      <c r="M28" s="4" t="s">
        <v>5</v>
      </c>
      <c r="N28" s="4">
        <v>466.82</v>
      </c>
      <c r="O28" s="4" t="s">
        <v>5</v>
      </c>
      <c r="P28" s="4">
        <v>4.29</v>
      </c>
      <c r="Q28" s="4" t="s">
        <v>5</v>
      </c>
      <c r="R28" s="4">
        <v>141.43</v>
      </c>
      <c r="S28" s="4" t="s">
        <v>5</v>
      </c>
      <c r="T28" s="4">
        <v>276.70999999999998</v>
      </c>
      <c r="U28" s="4" t="s">
        <v>5</v>
      </c>
      <c r="V28" s="4">
        <v>19.11</v>
      </c>
      <c r="W28" s="4" t="s">
        <v>5</v>
      </c>
      <c r="X28" s="4" t="s">
        <v>5</v>
      </c>
      <c r="Y28" s="4" t="s">
        <v>5</v>
      </c>
      <c r="Z28" s="4" t="s">
        <v>5</v>
      </c>
      <c r="AA28" s="4">
        <v>2.82</v>
      </c>
      <c r="AB28" s="4" t="s">
        <v>5</v>
      </c>
      <c r="AC28" s="4">
        <v>0.49</v>
      </c>
      <c r="AD28" s="4" t="s">
        <v>5</v>
      </c>
      <c r="AE28" s="4" t="s">
        <v>5</v>
      </c>
      <c r="AF28" s="4" t="s">
        <v>5</v>
      </c>
      <c r="AG28" s="4">
        <v>125.1</v>
      </c>
      <c r="AH28" s="4">
        <v>548.29</v>
      </c>
      <c r="AI28" s="4">
        <v>110.96</v>
      </c>
    </row>
    <row r="29" spans="1:35" ht="34">
      <c r="A29" s="2" t="s">
        <v>16479</v>
      </c>
      <c r="B29" s="8">
        <v>44356</v>
      </c>
      <c r="C29" s="4" t="s">
        <v>92</v>
      </c>
      <c r="D29" s="4">
        <v>13798.6</v>
      </c>
      <c r="E29" s="4">
        <v>85.6</v>
      </c>
      <c r="F29" s="4">
        <v>3567.35</v>
      </c>
      <c r="G29" s="4">
        <v>31.07</v>
      </c>
      <c r="H29" s="4">
        <v>27.79</v>
      </c>
      <c r="I29" s="4">
        <v>32.450000000000003</v>
      </c>
      <c r="J29" s="4">
        <v>14.52</v>
      </c>
      <c r="K29" s="4" t="s">
        <v>5</v>
      </c>
      <c r="L29" s="4" t="s">
        <v>5</v>
      </c>
      <c r="M29" s="4" t="s">
        <v>5</v>
      </c>
      <c r="N29" s="4">
        <v>2844.32</v>
      </c>
      <c r="O29" s="4" t="s">
        <v>5</v>
      </c>
      <c r="P29" s="4">
        <v>4.5599999999999996</v>
      </c>
      <c r="Q29" s="4" t="s">
        <v>5</v>
      </c>
      <c r="R29" s="4">
        <v>108.13</v>
      </c>
      <c r="S29" s="4" t="s">
        <v>5</v>
      </c>
      <c r="T29" s="4">
        <v>327.31</v>
      </c>
      <c r="U29" s="4">
        <v>6038.77</v>
      </c>
      <c r="V29" s="4">
        <v>967.85</v>
      </c>
      <c r="W29" s="4">
        <v>72.540000000000006</v>
      </c>
      <c r="X29" s="4">
        <v>23.12</v>
      </c>
      <c r="Y29" s="4"/>
      <c r="Z29" s="4" t="s">
        <v>5</v>
      </c>
      <c r="AA29" s="4">
        <v>10.35</v>
      </c>
      <c r="AB29" s="4" t="s">
        <v>5</v>
      </c>
      <c r="AC29" s="4">
        <v>22.22</v>
      </c>
      <c r="AD29" s="4">
        <v>274.38</v>
      </c>
      <c r="AE29" s="4" t="s">
        <v>5</v>
      </c>
      <c r="AF29" s="4" t="s">
        <v>5</v>
      </c>
      <c r="AG29" s="4">
        <v>1425.27</v>
      </c>
      <c r="AH29" s="4">
        <v>5668.13</v>
      </c>
      <c r="AI29" s="4">
        <v>67.41</v>
      </c>
    </row>
    <row r="30" spans="1:35" ht="34">
      <c r="A30" s="2" t="s">
        <v>16479</v>
      </c>
      <c r="B30" s="8">
        <v>44356</v>
      </c>
      <c r="C30" s="4" t="s">
        <v>93</v>
      </c>
      <c r="D30" s="4">
        <v>6102.67</v>
      </c>
      <c r="E30" s="4" t="s">
        <v>5</v>
      </c>
      <c r="F30" s="4">
        <v>1667.31</v>
      </c>
      <c r="G30" s="4" t="s">
        <v>5</v>
      </c>
      <c r="H30" s="4">
        <v>10.15</v>
      </c>
      <c r="I30" s="4" t="s">
        <v>5</v>
      </c>
      <c r="J30" s="4" t="s">
        <v>5</v>
      </c>
      <c r="K30" s="4" t="s">
        <v>5</v>
      </c>
      <c r="L30" s="4" t="s">
        <v>5</v>
      </c>
      <c r="M30" s="4" t="s">
        <v>5</v>
      </c>
      <c r="N30" s="4">
        <v>1377.82</v>
      </c>
      <c r="O30" s="4" t="s">
        <v>5</v>
      </c>
      <c r="P30" s="4">
        <v>4.6900000000000004</v>
      </c>
      <c r="Q30" s="4" t="s">
        <v>5</v>
      </c>
      <c r="R30" s="4">
        <v>202.5</v>
      </c>
      <c r="S30" s="4" t="s">
        <v>5</v>
      </c>
      <c r="T30" s="4">
        <v>217.34</v>
      </c>
      <c r="U30" s="4">
        <v>3216.81</v>
      </c>
      <c r="V30" s="4">
        <v>51.58</v>
      </c>
      <c r="W30" s="4" t="s">
        <v>5</v>
      </c>
      <c r="X30" s="4" t="s">
        <v>5</v>
      </c>
      <c r="Y30" s="4" t="s">
        <v>5</v>
      </c>
      <c r="Z30" s="4" t="s">
        <v>5</v>
      </c>
      <c r="AA30" s="4">
        <v>4.51</v>
      </c>
      <c r="AB30" s="4" t="s">
        <v>5</v>
      </c>
      <c r="AC30" s="4">
        <v>2.4300000000000002</v>
      </c>
      <c r="AD30" s="4" t="s">
        <v>5</v>
      </c>
      <c r="AE30" s="4" t="s">
        <v>5</v>
      </c>
      <c r="AF30" s="4" t="s">
        <v>5</v>
      </c>
      <c r="AG30" s="4">
        <v>143.69999999999999</v>
      </c>
      <c r="AH30" s="4">
        <v>5346.32</v>
      </c>
      <c r="AI30" s="4">
        <v>150.88</v>
      </c>
    </row>
    <row r="31" spans="1:35" ht="17">
      <c r="A31" s="2" t="s">
        <v>16479</v>
      </c>
      <c r="B31" s="8">
        <v>44356</v>
      </c>
      <c r="C31" s="4" t="s">
        <v>94</v>
      </c>
      <c r="D31" s="4">
        <v>6042.75</v>
      </c>
      <c r="E31" s="4">
        <v>1.03</v>
      </c>
      <c r="F31" s="4">
        <v>710.15</v>
      </c>
      <c r="G31" s="4" t="s">
        <v>5</v>
      </c>
      <c r="H31" s="4">
        <v>7.04</v>
      </c>
      <c r="I31" s="4" t="s">
        <v>5</v>
      </c>
      <c r="J31" s="4" t="s">
        <v>5</v>
      </c>
      <c r="K31" s="4" t="s">
        <v>5</v>
      </c>
      <c r="L31" s="4" t="s">
        <v>5</v>
      </c>
      <c r="M31" s="4">
        <v>3.66</v>
      </c>
      <c r="N31" s="4">
        <v>668.81</v>
      </c>
      <c r="O31" s="4" t="s">
        <v>5</v>
      </c>
      <c r="P31" s="4">
        <v>4.29</v>
      </c>
      <c r="Q31" s="4" t="s">
        <v>5</v>
      </c>
      <c r="R31" s="4">
        <v>209.89</v>
      </c>
      <c r="S31" s="4" t="s">
        <v>5</v>
      </c>
      <c r="T31" s="4">
        <v>276.70999999999998</v>
      </c>
      <c r="U31" s="4">
        <v>3599.8</v>
      </c>
      <c r="V31" s="4">
        <v>54.04</v>
      </c>
      <c r="W31" s="4" t="s">
        <v>5</v>
      </c>
      <c r="X31" s="4">
        <v>0.06</v>
      </c>
      <c r="Y31" s="4" t="s">
        <v>5</v>
      </c>
      <c r="Z31" s="4" t="s">
        <v>5</v>
      </c>
      <c r="AA31" s="4">
        <v>3.24</v>
      </c>
      <c r="AB31" s="4" t="s">
        <v>5</v>
      </c>
      <c r="AC31" s="4">
        <v>1.38</v>
      </c>
      <c r="AD31" s="4">
        <v>93.72</v>
      </c>
      <c r="AE31" s="4" t="s">
        <v>5</v>
      </c>
      <c r="AF31" s="4" t="s">
        <v>5</v>
      </c>
      <c r="AG31" s="4">
        <v>140.72</v>
      </c>
      <c r="AH31" s="4">
        <v>3122.49</v>
      </c>
      <c r="AI31" s="4">
        <v>163.30000000000001</v>
      </c>
    </row>
    <row r="32" spans="1:35" ht="34">
      <c r="A32" s="2" t="s">
        <v>16476</v>
      </c>
      <c r="B32" s="8">
        <v>44285</v>
      </c>
      <c r="C32" s="4" t="s">
        <v>92</v>
      </c>
      <c r="D32" s="4">
        <v>4895.01</v>
      </c>
      <c r="E32" s="4">
        <v>121.61</v>
      </c>
      <c r="F32" s="4">
        <v>393.58</v>
      </c>
      <c r="G32" s="4">
        <v>2.36</v>
      </c>
      <c r="H32" s="4" t="s">
        <v>5</v>
      </c>
      <c r="I32" s="4" t="s">
        <v>5</v>
      </c>
      <c r="J32" s="4" t="s">
        <v>5</v>
      </c>
      <c r="K32" s="4" t="s">
        <v>5</v>
      </c>
      <c r="L32" s="4">
        <v>0.08</v>
      </c>
      <c r="M32" s="4" t="s">
        <v>5</v>
      </c>
      <c r="N32" s="4">
        <v>2044.12</v>
      </c>
      <c r="O32" s="4" t="s">
        <v>5</v>
      </c>
      <c r="P32" s="4">
        <v>2.96</v>
      </c>
      <c r="Q32" s="4" t="s">
        <v>5</v>
      </c>
      <c r="R32" s="4">
        <v>52.44</v>
      </c>
      <c r="S32" s="4" t="s">
        <v>5</v>
      </c>
      <c r="T32" s="4">
        <v>393.43</v>
      </c>
      <c r="U32" s="4">
        <v>862.16</v>
      </c>
      <c r="V32" s="4">
        <v>162.9</v>
      </c>
      <c r="W32" s="4" t="s">
        <v>5</v>
      </c>
      <c r="X32" s="4" t="s">
        <v>5</v>
      </c>
      <c r="Y32" s="4" t="s">
        <v>95</v>
      </c>
      <c r="Z32" s="4" t="s">
        <v>5</v>
      </c>
      <c r="AA32" s="4">
        <v>5.14</v>
      </c>
      <c r="AB32" s="4" t="s">
        <v>5</v>
      </c>
      <c r="AC32" s="4">
        <v>7.51</v>
      </c>
      <c r="AD32" s="4">
        <v>39.51</v>
      </c>
      <c r="AE32" s="4" t="s">
        <v>5</v>
      </c>
      <c r="AF32" s="4" t="s">
        <v>5</v>
      </c>
      <c r="AG32" s="4">
        <v>402.63</v>
      </c>
      <c r="AH32" s="4">
        <v>1344.51</v>
      </c>
      <c r="AI32" s="4">
        <v>21.34</v>
      </c>
    </row>
    <row r="33" spans="1:35" ht="34">
      <c r="A33" s="2" t="s">
        <v>16476</v>
      </c>
      <c r="B33" s="8">
        <v>44285</v>
      </c>
      <c r="C33" s="4" t="s">
        <v>93</v>
      </c>
      <c r="D33" s="4">
        <v>4275.1899999999996</v>
      </c>
      <c r="E33" s="4">
        <v>26.53</v>
      </c>
      <c r="F33" s="4"/>
      <c r="G33" s="4" t="s">
        <v>5</v>
      </c>
      <c r="H33" s="4" t="s">
        <v>5</v>
      </c>
      <c r="I33" s="4" t="s">
        <v>5</v>
      </c>
      <c r="J33" s="4" t="s">
        <v>5</v>
      </c>
      <c r="K33" s="4" t="s">
        <v>5</v>
      </c>
      <c r="L33" s="4" t="s">
        <v>5</v>
      </c>
      <c r="M33" s="4">
        <v>195.04</v>
      </c>
      <c r="N33" s="4">
        <v>841.04</v>
      </c>
      <c r="O33" s="4" t="s">
        <v>5</v>
      </c>
      <c r="P33" s="4">
        <v>21.67</v>
      </c>
      <c r="Q33" s="4" t="s">
        <v>5</v>
      </c>
      <c r="R33" s="4">
        <v>148.06</v>
      </c>
      <c r="S33" s="4" t="s">
        <v>5</v>
      </c>
      <c r="T33" s="4">
        <v>140.21</v>
      </c>
      <c r="U33" s="4">
        <v>1430.89</v>
      </c>
      <c r="V33" s="4">
        <v>85.53</v>
      </c>
      <c r="W33" s="4" t="s">
        <v>5</v>
      </c>
      <c r="X33" s="4" t="s">
        <v>5</v>
      </c>
      <c r="Y33" s="4" t="s">
        <v>5</v>
      </c>
      <c r="Z33" s="4" t="s">
        <v>5</v>
      </c>
      <c r="AA33" s="4">
        <v>3.03</v>
      </c>
      <c r="AB33" s="4" t="s">
        <v>5</v>
      </c>
      <c r="AC33" s="4" t="s">
        <v>5</v>
      </c>
      <c r="AD33" s="4" t="s">
        <v>5</v>
      </c>
      <c r="AE33" s="4" t="s">
        <v>5</v>
      </c>
      <c r="AF33" s="4" t="s">
        <v>5</v>
      </c>
      <c r="AG33" s="4"/>
      <c r="AH33" s="4">
        <v>3048.44</v>
      </c>
      <c r="AI33" s="4">
        <v>85.28</v>
      </c>
    </row>
    <row r="34" spans="1:35" ht="17">
      <c r="A34" s="2" t="s">
        <v>16476</v>
      </c>
      <c r="B34" s="8">
        <v>44285</v>
      </c>
      <c r="C34" s="4" t="s">
        <v>94</v>
      </c>
      <c r="D34" s="4">
        <v>7662</v>
      </c>
      <c r="E34" s="4">
        <v>26.77</v>
      </c>
      <c r="F34" s="4">
        <v>465.56</v>
      </c>
      <c r="G34" s="4" t="s">
        <v>5</v>
      </c>
      <c r="H34" s="4">
        <v>10.15</v>
      </c>
      <c r="I34" s="4" t="s">
        <v>5</v>
      </c>
      <c r="J34" s="4" t="s">
        <v>5</v>
      </c>
      <c r="K34" s="4" t="s">
        <v>5</v>
      </c>
      <c r="L34" s="4">
        <v>0.08</v>
      </c>
      <c r="M34" s="4" t="s">
        <v>5</v>
      </c>
      <c r="N34" s="4">
        <v>829.96</v>
      </c>
      <c r="O34" s="4" t="s">
        <v>5</v>
      </c>
      <c r="P34" s="4">
        <v>6.15</v>
      </c>
      <c r="Q34" s="4" t="s">
        <v>5</v>
      </c>
      <c r="R34" s="4">
        <v>170.28</v>
      </c>
      <c r="S34" s="4" t="s">
        <v>5</v>
      </c>
      <c r="T34" s="4">
        <v>451.89</v>
      </c>
      <c r="U34" s="4">
        <v>2480.29</v>
      </c>
      <c r="V34" s="4">
        <v>46.08</v>
      </c>
      <c r="W34" s="4" t="s">
        <v>5</v>
      </c>
      <c r="X34" s="4" t="s">
        <v>5</v>
      </c>
      <c r="Y34" s="4" t="s">
        <v>5</v>
      </c>
      <c r="Z34" s="4" t="s">
        <v>5</v>
      </c>
      <c r="AA34" s="4">
        <v>3.56</v>
      </c>
      <c r="AB34" s="4" t="s">
        <v>5</v>
      </c>
      <c r="AC34" s="4" t="s">
        <v>5</v>
      </c>
      <c r="AD34" s="4" t="s">
        <v>5</v>
      </c>
      <c r="AE34" s="4" t="s">
        <v>5</v>
      </c>
      <c r="AF34" s="4" t="s">
        <v>5</v>
      </c>
      <c r="AG34" s="4">
        <v>137.30000000000001</v>
      </c>
      <c r="AH34" s="4">
        <v>3057.81</v>
      </c>
      <c r="AI34" s="4">
        <v>137.75</v>
      </c>
    </row>
    <row r="35" spans="1:35" ht="34">
      <c r="A35" s="2" t="s">
        <v>16477</v>
      </c>
      <c r="B35" s="8">
        <v>44656</v>
      </c>
      <c r="C35" s="4" t="s">
        <v>92</v>
      </c>
      <c r="D35" s="4">
        <v>398.59</v>
      </c>
      <c r="E35" s="4">
        <v>143.25</v>
      </c>
      <c r="F35" s="4">
        <v>528.09</v>
      </c>
      <c r="G35" s="4" t="s">
        <v>5</v>
      </c>
      <c r="H35" s="4">
        <v>13.17</v>
      </c>
      <c r="I35" s="4" t="s">
        <v>5</v>
      </c>
      <c r="J35" s="4" t="s">
        <v>5</v>
      </c>
      <c r="K35" s="4" t="s">
        <v>5</v>
      </c>
      <c r="L35" s="4">
        <v>0.32</v>
      </c>
      <c r="M35" s="4">
        <v>6.66</v>
      </c>
      <c r="N35" s="4">
        <v>1017.74</v>
      </c>
      <c r="O35" s="4">
        <v>19.34</v>
      </c>
      <c r="P35" s="4">
        <v>3.86</v>
      </c>
      <c r="Q35" s="4">
        <v>0.74</v>
      </c>
      <c r="R35" s="4">
        <v>61</v>
      </c>
      <c r="S35" s="4" t="s">
        <v>5</v>
      </c>
      <c r="T35" s="4">
        <v>209.68</v>
      </c>
      <c r="U35" s="4">
        <v>409.01</v>
      </c>
      <c r="V35" s="4">
        <v>133.93</v>
      </c>
      <c r="W35" s="4" t="s">
        <v>5</v>
      </c>
      <c r="X35" s="4">
        <v>7.38</v>
      </c>
      <c r="Y35" s="4">
        <v>4.32</v>
      </c>
      <c r="Z35" s="4" t="s">
        <v>5</v>
      </c>
      <c r="AA35" s="4">
        <v>2.8</v>
      </c>
      <c r="AB35" s="4" t="s">
        <v>5</v>
      </c>
      <c r="AC35" s="4">
        <v>3.01</v>
      </c>
      <c r="AD35" s="4" t="s">
        <v>5</v>
      </c>
      <c r="AE35" s="4" t="s">
        <v>5</v>
      </c>
      <c r="AF35" s="4">
        <v>1</v>
      </c>
      <c r="AG35" s="4">
        <v>863.5</v>
      </c>
      <c r="AH35" s="4">
        <v>531.33000000000004</v>
      </c>
      <c r="AI35" s="4">
        <v>30.8</v>
      </c>
    </row>
    <row r="36" spans="1:35" ht="34">
      <c r="A36" s="2" t="s">
        <v>16477</v>
      </c>
      <c r="B36" s="8">
        <v>44656</v>
      </c>
      <c r="C36" s="4" t="s">
        <v>93</v>
      </c>
      <c r="D36" s="4">
        <v>1367.55</v>
      </c>
      <c r="E36" s="4" t="s">
        <v>5</v>
      </c>
      <c r="F36" s="4">
        <v>356.96</v>
      </c>
      <c r="G36" s="4" t="s">
        <v>5</v>
      </c>
      <c r="H36" s="4">
        <v>15</v>
      </c>
      <c r="I36" s="4" t="s">
        <v>5</v>
      </c>
      <c r="J36" s="4" t="s">
        <v>5</v>
      </c>
      <c r="K36" s="4" t="s">
        <v>5</v>
      </c>
      <c r="L36" s="4">
        <v>0.42</v>
      </c>
      <c r="M36" s="4">
        <v>5.67</v>
      </c>
      <c r="N36" s="4">
        <v>309.02999999999997</v>
      </c>
      <c r="O36" s="4">
        <v>19.34</v>
      </c>
      <c r="P36" s="4">
        <v>6.51</v>
      </c>
      <c r="Q36" s="4" t="s">
        <v>5</v>
      </c>
      <c r="R36" s="4">
        <v>157.83000000000001</v>
      </c>
      <c r="S36" s="4" t="s">
        <v>5</v>
      </c>
      <c r="T36" s="4">
        <v>209.68</v>
      </c>
      <c r="U36" s="4">
        <v>465</v>
      </c>
      <c r="V36" s="4">
        <v>52.88</v>
      </c>
      <c r="W36" s="4" t="s">
        <v>5</v>
      </c>
      <c r="X36" s="4">
        <v>12.23</v>
      </c>
      <c r="Y36" s="4">
        <v>4.87</v>
      </c>
      <c r="Z36" s="4">
        <v>4.3099999999999996</v>
      </c>
      <c r="AA36" s="4">
        <v>2.5099999999999998</v>
      </c>
      <c r="AB36" s="4" t="s">
        <v>5</v>
      </c>
      <c r="AC36" s="4">
        <v>0.48</v>
      </c>
      <c r="AD36" s="4" t="s">
        <v>5</v>
      </c>
      <c r="AE36" s="4">
        <v>44.72</v>
      </c>
      <c r="AF36" s="4">
        <v>6.32</v>
      </c>
      <c r="AG36" s="4">
        <v>198.09</v>
      </c>
      <c r="AH36" s="4">
        <v>902.26</v>
      </c>
      <c r="AI36" s="4">
        <v>174.81</v>
      </c>
    </row>
    <row r="37" spans="1:35" ht="17">
      <c r="A37" s="2" t="s">
        <v>16477</v>
      </c>
      <c r="B37" s="8">
        <v>44656</v>
      </c>
      <c r="C37" s="4" t="s">
        <v>94</v>
      </c>
      <c r="D37" s="4">
        <v>3177.35</v>
      </c>
      <c r="E37" s="4" t="s">
        <v>5</v>
      </c>
      <c r="F37" s="4">
        <v>263.31</v>
      </c>
      <c r="G37" s="4" t="s">
        <v>5</v>
      </c>
      <c r="H37" s="4">
        <v>29.41</v>
      </c>
      <c r="I37" s="4">
        <v>1.05</v>
      </c>
      <c r="J37" s="4" t="s">
        <v>5</v>
      </c>
      <c r="K37" s="4" t="s">
        <v>5</v>
      </c>
      <c r="L37" s="4">
        <v>0.42</v>
      </c>
      <c r="M37" s="4">
        <v>74.180000000000007</v>
      </c>
      <c r="N37" s="4">
        <v>510.44</v>
      </c>
      <c r="O37" s="4">
        <v>23.28</v>
      </c>
      <c r="P37" s="4">
        <v>6.84</v>
      </c>
      <c r="Q37" s="4">
        <v>2.09</v>
      </c>
      <c r="R37" s="4">
        <v>152.57</v>
      </c>
      <c r="S37" s="4">
        <v>5.42</v>
      </c>
      <c r="T37" s="4">
        <v>196.9</v>
      </c>
      <c r="U37" s="4">
        <v>1404.88</v>
      </c>
      <c r="V37" s="4">
        <v>51.96</v>
      </c>
      <c r="W37" s="4" t="s">
        <v>5</v>
      </c>
      <c r="X37" s="4">
        <v>17.059999999999999</v>
      </c>
      <c r="Y37" s="4">
        <v>4.32</v>
      </c>
      <c r="Z37" s="4">
        <v>5.31</v>
      </c>
      <c r="AA37" s="4">
        <v>3.09</v>
      </c>
      <c r="AB37" s="4" t="s">
        <v>5</v>
      </c>
      <c r="AC37" s="4">
        <v>0.91</v>
      </c>
      <c r="AD37" s="4" t="s">
        <v>5</v>
      </c>
      <c r="AE37" s="4">
        <v>44.72</v>
      </c>
      <c r="AF37" s="4">
        <v>6.32</v>
      </c>
      <c r="AG37" s="4">
        <v>205.98</v>
      </c>
      <c r="AH37" s="4">
        <v>2902.97</v>
      </c>
      <c r="AI37" s="4">
        <v>162.34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C080D-BB8B-B447-B815-5C4B5B58702E}">
  <dimension ref="A1:XED19"/>
  <sheetViews>
    <sheetView workbookViewId="0">
      <selection activeCell="H30" sqref="H30"/>
    </sheetView>
  </sheetViews>
  <sheetFormatPr baseColWidth="10" defaultRowHeight="16"/>
  <cols>
    <col min="32" max="274" width="10.83203125" style="13"/>
  </cols>
  <sheetData>
    <row r="1" spans="1:16358" s="1" customFormat="1" ht="34">
      <c r="A1" s="2" t="s">
        <v>76</v>
      </c>
      <c r="B1" s="2" t="s">
        <v>128</v>
      </c>
      <c r="C1" s="2" t="s">
        <v>135</v>
      </c>
      <c r="D1" s="2" t="s">
        <v>96</v>
      </c>
      <c r="E1" s="2" t="s">
        <v>97</v>
      </c>
      <c r="F1" s="2" t="s">
        <v>98</v>
      </c>
      <c r="G1" s="2" t="s">
        <v>105</v>
      </c>
      <c r="H1" s="2" t="s">
        <v>106</v>
      </c>
      <c r="I1" s="2" t="s">
        <v>108</v>
      </c>
      <c r="J1" s="2" t="s">
        <v>114</v>
      </c>
      <c r="K1" s="2" t="s">
        <v>110</v>
      </c>
      <c r="L1" s="2" t="s">
        <v>118</v>
      </c>
      <c r="M1" s="2" t="s">
        <v>117</v>
      </c>
      <c r="N1" s="2" t="s">
        <v>126</v>
      </c>
      <c r="O1" s="2" t="s">
        <v>116</v>
      </c>
      <c r="P1" s="2" t="s">
        <v>115</v>
      </c>
      <c r="Q1" s="2" t="s">
        <v>129</v>
      </c>
      <c r="R1" s="2" t="s">
        <v>130</v>
      </c>
      <c r="S1" s="2" t="s">
        <v>131</v>
      </c>
      <c r="T1" s="2" t="s">
        <v>132</v>
      </c>
      <c r="U1" s="2" t="s">
        <v>133</v>
      </c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</row>
    <row r="2" spans="1:16358" s="1" customFormat="1" ht="17">
      <c r="A2" s="17" t="s">
        <v>16470</v>
      </c>
      <c r="B2" s="12">
        <v>44203</v>
      </c>
      <c r="C2" s="11">
        <v>0</v>
      </c>
      <c r="D2" s="4">
        <v>240.55</v>
      </c>
      <c r="E2" s="4" t="s">
        <v>5</v>
      </c>
      <c r="F2" s="4">
        <v>173.76</v>
      </c>
      <c r="G2" s="4">
        <v>198.61</v>
      </c>
      <c r="H2" s="4">
        <v>521.88</v>
      </c>
      <c r="I2" s="4">
        <v>12.18</v>
      </c>
      <c r="J2" s="4">
        <v>322.39999999999998</v>
      </c>
      <c r="K2" s="4">
        <v>835.63</v>
      </c>
      <c r="L2" s="4">
        <v>47.22</v>
      </c>
      <c r="M2" s="4">
        <v>0.59</v>
      </c>
      <c r="N2" s="4">
        <v>454.19</v>
      </c>
      <c r="O2" s="4">
        <v>532.37</v>
      </c>
      <c r="P2" s="4">
        <v>31.27</v>
      </c>
      <c r="Q2" s="4">
        <v>83.02</v>
      </c>
      <c r="R2" s="4">
        <v>0.28999999999999998</v>
      </c>
      <c r="S2" s="4">
        <v>5.68</v>
      </c>
      <c r="T2" s="4">
        <v>12.85</v>
      </c>
      <c r="U2" s="4">
        <v>0.65</v>
      </c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</row>
    <row r="3" spans="1:16358" s="1" customFormat="1" ht="17">
      <c r="A3" s="2" t="s">
        <v>16473</v>
      </c>
      <c r="B3" s="8">
        <v>44595</v>
      </c>
      <c r="C3" s="4">
        <v>0</v>
      </c>
      <c r="D3" s="4">
        <v>4.47</v>
      </c>
      <c r="E3" s="4">
        <v>10.51</v>
      </c>
      <c r="F3" s="4" t="s">
        <v>5</v>
      </c>
      <c r="G3" s="4">
        <v>4.3499999999999996</v>
      </c>
      <c r="H3" s="4">
        <v>0.8</v>
      </c>
      <c r="I3" s="4" t="s">
        <v>5</v>
      </c>
      <c r="J3" s="4">
        <v>76.89</v>
      </c>
      <c r="K3" s="4">
        <v>1.47</v>
      </c>
      <c r="L3" s="4">
        <v>47.22</v>
      </c>
      <c r="M3" s="4">
        <v>0.59</v>
      </c>
      <c r="N3" s="4" t="s">
        <v>5</v>
      </c>
      <c r="O3" s="4" t="s">
        <v>5</v>
      </c>
      <c r="P3" s="4">
        <v>106.67</v>
      </c>
      <c r="Q3" s="4">
        <v>54.88</v>
      </c>
      <c r="R3" s="4">
        <v>0.2</v>
      </c>
      <c r="S3" s="4">
        <v>9.2799999999999994</v>
      </c>
      <c r="T3" s="4">
        <v>0.35</v>
      </c>
      <c r="U3" s="4">
        <v>0.15</v>
      </c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</row>
    <row r="4" spans="1:16358" s="1" customFormat="1" ht="17">
      <c r="A4" s="2" t="s">
        <v>16472</v>
      </c>
      <c r="B4" s="8">
        <v>44567</v>
      </c>
      <c r="C4" s="4">
        <v>0</v>
      </c>
      <c r="D4" s="4">
        <v>39.950000000000003</v>
      </c>
      <c r="E4" s="4">
        <v>123.19</v>
      </c>
      <c r="F4" s="4" t="s">
        <v>5</v>
      </c>
      <c r="G4" s="4">
        <v>137.51</v>
      </c>
      <c r="H4" s="4">
        <v>40.25</v>
      </c>
      <c r="I4" s="4">
        <v>16.78</v>
      </c>
      <c r="J4" s="4">
        <v>463.84</v>
      </c>
      <c r="K4" s="4">
        <v>324.64</v>
      </c>
      <c r="L4" s="4">
        <v>64.7</v>
      </c>
      <c r="M4" s="4">
        <v>2.5299999999999998</v>
      </c>
      <c r="N4" s="4">
        <v>469.97</v>
      </c>
      <c r="O4" s="4">
        <v>1.92</v>
      </c>
      <c r="P4" s="4">
        <v>76.52</v>
      </c>
      <c r="Q4" s="4">
        <v>59.59</v>
      </c>
      <c r="R4" s="4">
        <v>0.15</v>
      </c>
      <c r="S4" s="4">
        <v>9.2799999999999994</v>
      </c>
      <c r="T4" s="4">
        <v>7.86</v>
      </c>
      <c r="U4" s="4">
        <v>2.0499999999999998</v>
      </c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</row>
    <row r="5" spans="1:16358" s="1" customFormat="1" ht="17">
      <c r="A5" s="2" t="s">
        <v>16469</v>
      </c>
      <c r="B5" s="8">
        <v>44595</v>
      </c>
      <c r="C5" s="4">
        <v>0</v>
      </c>
      <c r="D5" s="4">
        <v>23.55</v>
      </c>
      <c r="E5" s="4" t="s">
        <v>5</v>
      </c>
      <c r="F5" s="4">
        <v>76.66</v>
      </c>
      <c r="G5" s="4">
        <v>407.78</v>
      </c>
      <c r="H5" s="4">
        <v>63.97</v>
      </c>
      <c r="I5" s="4">
        <v>9.6300000000000008</v>
      </c>
      <c r="J5" s="4">
        <v>241.03</v>
      </c>
      <c r="K5" s="4">
        <v>550.89</v>
      </c>
      <c r="L5" s="4">
        <v>52.11</v>
      </c>
      <c r="M5" s="4">
        <v>2.5299999999999998</v>
      </c>
      <c r="N5" s="4">
        <v>617.62</v>
      </c>
      <c r="O5" s="4">
        <v>5.68</v>
      </c>
      <c r="P5" s="4">
        <v>48.51</v>
      </c>
      <c r="Q5" s="4">
        <v>68.989999999999995</v>
      </c>
      <c r="R5" s="4">
        <v>0.28999999999999998</v>
      </c>
      <c r="S5" s="4">
        <v>9.2799999999999994</v>
      </c>
      <c r="T5" s="4">
        <v>14.09</v>
      </c>
      <c r="U5" s="4">
        <v>1.1299999999999999</v>
      </c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</row>
    <row r="7" spans="1:16358" s="2" customFormat="1" ht="34">
      <c r="A7" s="2" t="s">
        <v>76</v>
      </c>
      <c r="B7" s="2" t="s">
        <v>128</v>
      </c>
      <c r="C7" s="2" t="s">
        <v>16541</v>
      </c>
      <c r="D7" s="2" t="s">
        <v>96</v>
      </c>
      <c r="E7" s="2" t="s">
        <v>97</v>
      </c>
      <c r="F7" s="2" t="s">
        <v>98</v>
      </c>
      <c r="G7" s="2" t="s">
        <v>100</v>
      </c>
      <c r="H7" s="2" t="s">
        <v>101</v>
      </c>
      <c r="I7" s="2" t="s">
        <v>102</v>
      </c>
      <c r="J7" s="2" t="s">
        <v>130</v>
      </c>
      <c r="K7" s="2" t="s">
        <v>105</v>
      </c>
      <c r="L7" s="2" t="s">
        <v>106</v>
      </c>
      <c r="M7" s="2" t="s">
        <v>131</v>
      </c>
      <c r="N7" s="2" t="s">
        <v>108</v>
      </c>
      <c r="O7" s="2" t="s">
        <v>109</v>
      </c>
      <c r="P7" s="2" t="s">
        <v>114</v>
      </c>
      <c r="Q7" s="2" t="s">
        <v>113</v>
      </c>
      <c r="R7" s="2" t="s">
        <v>112</v>
      </c>
      <c r="S7" s="2" t="s">
        <v>16447</v>
      </c>
      <c r="T7" s="2" t="s">
        <v>110</v>
      </c>
      <c r="U7" s="2" t="s">
        <v>120</v>
      </c>
      <c r="V7" s="2" t="s">
        <v>136</v>
      </c>
      <c r="W7" s="2" t="s">
        <v>121</v>
      </c>
      <c r="X7" s="2" t="s">
        <v>122</v>
      </c>
      <c r="Y7" s="2" t="s">
        <v>137</v>
      </c>
      <c r="Z7" s="2" t="s">
        <v>138</v>
      </c>
      <c r="AA7" s="2" t="s">
        <v>118</v>
      </c>
      <c r="AB7" s="2" t="s">
        <v>139</v>
      </c>
      <c r="AC7" s="2" t="s">
        <v>126</v>
      </c>
      <c r="AD7" s="2" t="s">
        <v>116</v>
      </c>
      <c r="AE7" s="2" t="s">
        <v>115</v>
      </c>
      <c r="AF7" s="15" t="s">
        <v>134</v>
      </c>
      <c r="AG7" s="15" t="s">
        <v>16448</v>
      </c>
      <c r="AH7" s="15" t="s">
        <v>16449</v>
      </c>
      <c r="AI7" s="15" t="s">
        <v>16450</v>
      </c>
      <c r="AJ7" s="15" t="s">
        <v>16451</v>
      </c>
      <c r="AK7" s="15" t="s">
        <v>16452</v>
      </c>
      <c r="AL7" s="15" t="s">
        <v>16453</v>
      </c>
      <c r="AM7" s="15" t="s">
        <v>16454</v>
      </c>
      <c r="AN7" s="15" t="s">
        <v>16455</v>
      </c>
      <c r="AO7" s="15" t="s">
        <v>16456</v>
      </c>
      <c r="AP7" s="15" t="s">
        <v>16457</v>
      </c>
      <c r="AQ7" s="15" t="s">
        <v>16458</v>
      </c>
      <c r="AR7" s="15" t="s">
        <v>16459</v>
      </c>
      <c r="AS7" s="15" t="s">
        <v>16460</v>
      </c>
      <c r="AT7" s="15" t="s">
        <v>16461</v>
      </c>
      <c r="AU7" s="15" t="s">
        <v>16462</v>
      </c>
      <c r="AV7" s="15" t="s">
        <v>16463</v>
      </c>
      <c r="AW7" s="15" t="s">
        <v>16464</v>
      </c>
      <c r="AX7" s="15" t="s">
        <v>16465</v>
      </c>
      <c r="AY7" s="15" t="s">
        <v>16466</v>
      </c>
      <c r="AZ7" s="15" t="s">
        <v>16467</v>
      </c>
      <c r="BA7" s="15" t="s">
        <v>140</v>
      </c>
      <c r="BB7" s="15" t="s">
        <v>141</v>
      </c>
      <c r="BC7" s="15" t="s">
        <v>142</v>
      </c>
      <c r="BD7" s="15" t="s">
        <v>143</v>
      </c>
      <c r="BE7" s="15" t="s">
        <v>144</v>
      </c>
      <c r="BF7" s="15" t="s">
        <v>145</v>
      </c>
      <c r="BG7" s="15" t="s">
        <v>146</v>
      </c>
      <c r="BH7" s="15" t="s">
        <v>147</v>
      </c>
      <c r="BI7" s="15" t="s">
        <v>148</v>
      </c>
      <c r="BJ7" s="15" t="s">
        <v>149</v>
      </c>
      <c r="BK7" s="15" t="s">
        <v>150</v>
      </c>
      <c r="BL7" s="15" t="s">
        <v>151</v>
      </c>
      <c r="BM7" s="15" t="s">
        <v>152</v>
      </c>
      <c r="BN7" s="15" t="s">
        <v>153</v>
      </c>
      <c r="BO7" s="15" t="s">
        <v>154</v>
      </c>
      <c r="BP7" s="15" t="s">
        <v>155</v>
      </c>
      <c r="BQ7" s="15" t="s">
        <v>156</v>
      </c>
      <c r="BR7" s="15" t="s">
        <v>157</v>
      </c>
      <c r="BS7" s="15" t="s">
        <v>158</v>
      </c>
      <c r="BT7" s="15" t="s">
        <v>159</v>
      </c>
      <c r="BU7" s="15" t="s">
        <v>160</v>
      </c>
      <c r="BV7" s="15" t="s">
        <v>161</v>
      </c>
      <c r="BW7" s="15" t="s">
        <v>162</v>
      </c>
      <c r="BX7" s="15" t="s">
        <v>163</v>
      </c>
      <c r="BY7" s="15" t="s">
        <v>164</v>
      </c>
      <c r="BZ7" s="15" t="s">
        <v>165</v>
      </c>
      <c r="CA7" s="15" t="s">
        <v>166</v>
      </c>
      <c r="CB7" s="15" t="s">
        <v>167</v>
      </c>
      <c r="CC7" s="15" t="s">
        <v>168</v>
      </c>
      <c r="CD7" s="15" t="s">
        <v>169</v>
      </c>
      <c r="CE7" s="15" t="s">
        <v>170</v>
      </c>
      <c r="CF7" s="15" t="s">
        <v>171</v>
      </c>
      <c r="CG7" s="15" t="s">
        <v>172</v>
      </c>
      <c r="CH7" s="15" t="s">
        <v>173</v>
      </c>
      <c r="CI7" s="15" t="s">
        <v>174</v>
      </c>
      <c r="CJ7" s="15" t="s">
        <v>175</v>
      </c>
      <c r="CK7" s="15" t="s">
        <v>176</v>
      </c>
      <c r="CL7" s="15" t="s">
        <v>177</v>
      </c>
      <c r="CM7" s="15" t="s">
        <v>178</v>
      </c>
      <c r="CN7" s="15" t="s">
        <v>179</v>
      </c>
      <c r="CO7" s="15" t="s">
        <v>180</v>
      </c>
      <c r="CP7" s="15" t="s">
        <v>181</v>
      </c>
      <c r="CQ7" s="15" t="s">
        <v>182</v>
      </c>
      <c r="CR7" s="15" t="s">
        <v>183</v>
      </c>
      <c r="CS7" s="15" t="s">
        <v>184</v>
      </c>
      <c r="CT7" s="15" t="s">
        <v>185</v>
      </c>
      <c r="CU7" s="15" t="s">
        <v>186</v>
      </c>
      <c r="CV7" s="15" t="s">
        <v>187</v>
      </c>
      <c r="CW7" s="15" t="s">
        <v>188</v>
      </c>
      <c r="CX7" s="15" t="s">
        <v>189</v>
      </c>
      <c r="CY7" s="15" t="s">
        <v>190</v>
      </c>
      <c r="CZ7" s="15" t="s">
        <v>191</v>
      </c>
      <c r="DA7" s="15" t="s">
        <v>192</v>
      </c>
      <c r="DB7" s="15" t="s">
        <v>193</v>
      </c>
      <c r="DC7" s="15" t="s">
        <v>194</v>
      </c>
      <c r="DD7" s="15" t="s">
        <v>195</v>
      </c>
      <c r="DE7" s="15" t="s">
        <v>196</v>
      </c>
      <c r="DF7" s="15" t="s">
        <v>197</v>
      </c>
      <c r="DG7" s="15" t="s">
        <v>198</v>
      </c>
      <c r="DH7" s="15" t="s">
        <v>199</v>
      </c>
      <c r="DI7" s="15" t="s">
        <v>200</v>
      </c>
      <c r="DJ7" s="15" t="s">
        <v>201</v>
      </c>
      <c r="DK7" s="15" t="s">
        <v>202</v>
      </c>
      <c r="DL7" s="15" t="s">
        <v>203</v>
      </c>
      <c r="DM7" s="15" t="s">
        <v>204</v>
      </c>
      <c r="DN7" s="15" t="s">
        <v>205</v>
      </c>
      <c r="DO7" s="15" t="s">
        <v>206</v>
      </c>
      <c r="DP7" s="15" t="s">
        <v>207</v>
      </c>
      <c r="DQ7" s="15" t="s">
        <v>208</v>
      </c>
      <c r="DR7" s="15" t="s">
        <v>209</v>
      </c>
      <c r="DS7" s="15" t="s">
        <v>210</v>
      </c>
      <c r="DT7" s="15" t="s">
        <v>211</v>
      </c>
      <c r="DU7" s="15" t="s">
        <v>212</v>
      </c>
      <c r="DV7" s="15" t="s">
        <v>213</v>
      </c>
      <c r="DW7" s="15" t="s">
        <v>214</v>
      </c>
      <c r="DX7" s="15" t="s">
        <v>215</v>
      </c>
      <c r="DY7" s="15" t="s">
        <v>216</v>
      </c>
      <c r="DZ7" s="15" t="s">
        <v>217</v>
      </c>
      <c r="EA7" s="15" t="s">
        <v>218</v>
      </c>
      <c r="EB7" s="15" t="s">
        <v>219</v>
      </c>
      <c r="EC7" s="15" t="s">
        <v>220</v>
      </c>
      <c r="ED7" s="15" t="s">
        <v>221</v>
      </c>
      <c r="EE7" s="15" t="s">
        <v>222</v>
      </c>
      <c r="EF7" s="15" t="s">
        <v>223</v>
      </c>
      <c r="EG7" s="15" t="s">
        <v>224</v>
      </c>
      <c r="EH7" s="15" t="s">
        <v>225</v>
      </c>
      <c r="EI7" s="15" t="s">
        <v>226</v>
      </c>
      <c r="EJ7" s="15" t="s">
        <v>227</v>
      </c>
      <c r="EK7" s="15" t="s">
        <v>228</v>
      </c>
      <c r="EL7" s="15" t="s">
        <v>229</v>
      </c>
      <c r="EM7" s="15" t="s">
        <v>230</v>
      </c>
      <c r="EN7" s="15" t="s">
        <v>231</v>
      </c>
      <c r="EO7" s="15" t="s">
        <v>232</v>
      </c>
      <c r="EP7" s="15" t="s">
        <v>233</v>
      </c>
      <c r="EQ7" s="15" t="s">
        <v>234</v>
      </c>
      <c r="ER7" s="15" t="s">
        <v>235</v>
      </c>
      <c r="ES7" s="15" t="s">
        <v>236</v>
      </c>
      <c r="ET7" s="15" t="s">
        <v>237</v>
      </c>
      <c r="EU7" s="15" t="s">
        <v>238</v>
      </c>
      <c r="EV7" s="15" t="s">
        <v>239</v>
      </c>
      <c r="EW7" s="15" t="s">
        <v>240</v>
      </c>
      <c r="EX7" s="15" t="s">
        <v>241</v>
      </c>
      <c r="EY7" s="15" t="s">
        <v>242</v>
      </c>
      <c r="EZ7" s="15" t="s">
        <v>243</v>
      </c>
      <c r="FA7" s="15" t="s">
        <v>244</v>
      </c>
      <c r="FB7" s="15" t="s">
        <v>245</v>
      </c>
      <c r="FC7" s="15" t="s">
        <v>246</v>
      </c>
      <c r="FD7" s="15" t="s">
        <v>247</v>
      </c>
      <c r="FE7" s="15" t="s">
        <v>248</v>
      </c>
      <c r="FF7" s="15" t="s">
        <v>249</v>
      </c>
      <c r="FG7" s="15" t="s">
        <v>250</v>
      </c>
      <c r="FH7" s="15" t="s">
        <v>251</v>
      </c>
      <c r="FI7" s="15" t="s">
        <v>252</v>
      </c>
      <c r="FJ7" s="15" t="s">
        <v>253</v>
      </c>
      <c r="FK7" s="15" t="s">
        <v>254</v>
      </c>
      <c r="FL7" s="15" t="s">
        <v>255</v>
      </c>
      <c r="FM7" s="15" t="s">
        <v>256</v>
      </c>
      <c r="FN7" s="15" t="s">
        <v>257</v>
      </c>
      <c r="FO7" s="15" t="s">
        <v>258</v>
      </c>
      <c r="FP7" s="15" t="s">
        <v>259</v>
      </c>
      <c r="FQ7" s="15" t="s">
        <v>260</v>
      </c>
      <c r="FR7" s="15" t="s">
        <v>261</v>
      </c>
      <c r="FS7" s="15" t="s">
        <v>262</v>
      </c>
      <c r="FT7" s="15" t="s">
        <v>263</v>
      </c>
      <c r="FU7" s="15" t="s">
        <v>264</v>
      </c>
      <c r="FV7" s="15" t="s">
        <v>265</v>
      </c>
      <c r="FW7" s="15" t="s">
        <v>266</v>
      </c>
      <c r="FX7" s="15" t="s">
        <v>267</v>
      </c>
      <c r="FY7" s="15" t="s">
        <v>268</v>
      </c>
      <c r="FZ7" s="15" t="s">
        <v>269</v>
      </c>
      <c r="GA7" s="15" t="s">
        <v>270</v>
      </c>
      <c r="GB7" s="15" t="s">
        <v>271</v>
      </c>
      <c r="GC7" s="15" t="s">
        <v>272</v>
      </c>
      <c r="GD7" s="15" t="s">
        <v>273</v>
      </c>
      <c r="GE7" s="15" t="s">
        <v>274</v>
      </c>
      <c r="GF7" s="15" t="s">
        <v>275</v>
      </c>
      <c r="GG7" s="15" t="s">
        <v>276</v>
      </c>
      <c r="GH7" s="15" t="s">
        <v>277</v>
      </c>
      <c r="GI7" s="15" t="s">
        <v>278</v>
      </c>
      <c r="GJ7" s="15" t="s">
        <v>279</v>
      </c>
      <c r="GK7" s="15" t="s">
        <v>280</v>
      </c>
      <c r="GL7" s="15" t="s">
        <v>281</v>
      </c>
      <c r="GM7" s="15" t="s">
        <v>282</v>
      </c>
      <c r="GN7" s="15" t="s">
        <v>283</v>
      </c>
      <c r="GO7" s="15" t="s">
        <v>284</v>
      </c>
      <c r="GP7" s="15" t="s">
        <v>285</v>
      </c>
      <c r="GQ7" s="15" t="s">
        <v>286</v>
      </c>
      <c r="GR7" s="15" t="s">
        <v>287</v>
      </c>
      <c r="GS7" s="15" t="s">
        <v>288</v>
      </c>
      <c r="GT7" s="15" t="s">
        <v>289</v>
      </c>
      <c r="GU7" s="15" t="s">
        <v>290</v>
      </c>
      <c r="GV7" s="15" t="s">
        <v>291</v>
      </c>
      <c r="GW7" s="15" t="s">
        <v>292</v>
      </c>
      <c r="GX7" s="15" t="s">
        <v>293</v>
      </c>
      <c r="GY7" s="15" t="s">
        <v>294</v>
      </c>
      <c r="GZ7" s="15" t="s">
        <v>295</v>
      </c>
      <c r="HA7" s="15" t="s">
        <v>296</v>
      </c>
      <c r="HB7" s="15" t="s">
        <v>297</v>
      </c>
      <c r="HC7" s="15" t="s">
        <v>298</v>
      </c>
      <c r="HD7" s="15" t="s">
        <v>299</v>
      </c>
      <c r="HE7" s="15" t="s">
        <v>300</v>
      </c>
      <c r="HF7" s="15" t="s">
        <v>301</v>
      </c>
      <c r="HG7" s="15" t="s">
        <v>302</v>
      </c>
      <c r="HH7" s="15" t="s">
        <v>303</v>
      </c>
      <c r="HI7" s="15" t="s">
        <v>304</v>
      </c>
      <c r="HJ7" s="15" t="s">
        <v>305</v>
      </c>
      <c r="HK7" s="15" t="s">
        <v>306</v>
      </c>
      <c r="HL7" s="15" t="s">
        <v>307</v>
      </c>
      <c r="HM7" s="15" t="s">
        <v>308</v>
      </c>
      <c r="HN7" s="15" t="s">
        <v>309</v>
      </c>
      <c r="HO7" s="15" t="s">
        <v>310</v>
      </c>
      <c r="HP7" s="15" t="s">
        <v>311</v>
      </c>
      <c r="HQ7" s="15" t="s">
        <v>312</v>
      </c>
      <c r="HR7" s="15" t="s">
        <v>313</v>
      </c>
      <c r="HS7" s="15" t="s">
        <v>314</v>
      </c>
      <c r="HT7" s="15" t="s">
        <v>315</v>
      </c>
      <c r="HU7" s="15" t="s">
        <v>316</v>
      </c>
      <c r="HV7" s="15" t="s">
        <v>317</v>
      </c>
      <c r="HW7" s="15" t="s">
        <v>318</v>
      </c>
      <c r="HX7" s="15" t="s">
        <v>319</v>
      </c>
      <c r="HY7" s="15" t="s">
        <v>320</v>
      </c>
      <c r="HZ7" s="15" t="s">
        <v>321</v>
      </c>
      <c r="IA7" s="15" t="s">
        <v>322</v>
      </c>
      <c r="IB7" s="15" t="s">
        <v>323</v>
      </c>
      <c r="IC7" s="15" t="s">
        <v>324</v>
      </c>
      <c r="ID7" s="15" t="s">
        <v>325</v>
      </c>
      <c r="IE7" s="15" t="s">
        <v>326</v>
      </c>
      <c r="IF7" s="15" t="s">
        <v>327</v>
      </c>
      <c r="IG7" s="15" t="s">
        <v>328</v>
      </c>
      <c r="IH7" s="15" t="s">
        <v>329</v>
      </c>
      <c r="II7" s="15" t="s">
        <v>330</v>
      </c>
      <c r="IJ7" s="15" t="s">
        <v>331</v>
      </c>
      <c r="IK7" s="15" t="s">
        <v>332</v>
      </c>
      <c r="IL7" s="15" t="s">
        <v>333</v>
      </c>
      <c r="IM7" s="15" t="s">
        <v>334</v>
      </c>
      <c r="IN7" s="15" t="s">
        <v>335</v>
      </c>
      <c r="IO7" s="15" t="s">
        <v>336</v>
      </c>
      <c r="IP7" s="15" t="s">
        <v>337</v>
      </c>
      <c r="IQ7" s="15" t="s">
        <v>338</v>
      </c>
      <c r="IR7" s="15" t="s">
        <v>339</v>
      </c>
      <c r="IS7" s="15" t="s">
        <v>340</v>
      </c>
      <c r="IT7" s="15" t="s">
        <v>341</v>
      </c>
      <c r="IU7" s="15" t="s">
        <v>342</v>
      </c>
      <c r="IV7" s="15" t="s">
        <v>343</v>
      </c>
      <c r="IW7" s="15" t="s">
        <v>344</v>
      </c>
      <c r="IX7" s="15" t="s">
        <v>345</v>
      </c>
      <c r="IY7" s="15" t="s">
        <v>346</v>
      </c>
      <c r="IZ7" s="15" t="s">
        <v>347</v>
      </c>
      <c r="JA7" s="15" t="s">
        <v>348</v>
      </c>
      <c r="JB7" s="15" t="s">
        <v>349</v>
      </c>
      <c r="JC7" s="15" t="s">
        <v>350</v>
      </c>
      <c r="JD7" s="15" t="s">
        <v>351</v>
      </c>
      <c r="JE7" s="15" t="s">
        <v>352</v>
      </c>
      <c r="JF7" s="15" t="s">
        <v>353</v>
      </c>
      <c r="JG7" s="15" t="s">
        <v>354</v>
      </c>
      <c r="JH7" s="15" t="s">
        <v>355</v>
      </c>
      <c r="JI7" s="15" t="s">
        <v>356</v>
      </c>
      <c r="JJ7" s="15" t="s">
        <v>357</v>
      </c>
      <c r="JK7" s="15" t="s">
        <v>358</v>
      </c>
      <c r="JL7" s="15" t="s">
        <v>359</v>
      </c>
      <c r="JM7" s="15" t="s">
        <v>360</v>
      </c>
      <c r="JN7" s="15" t="s">
        <v>361</v>
      </c>
      <c r="JO7" s="2" t="s">
        <v>362</v>
      </c>
      <c r="JP7" s="2" t="s">
        <v>363</v>
      </c>
      <c r="JQ7" s="2" t="s">
        <v>364</v>
      </c>
      <c r="JR7" s="2" t="s">
        <v>365</v>
      </c>
      <c r="JS7" s="2" t="s">
        <v>366</v>
      </c>
      <c r="JT7" s="2" t="s">
        <v>367</v>
      </c>
      <c r="JU7" s="2" t="s">
        <v>368</v>
      </c>
      <c r="JV7" s="2" t="s">
        <v>369</v>
      </c>
      <c r="JW7" s="2" t="s">
        <v>370</v>
      </c>
      <c r="JX7" s="2" t="s">
        <v>371</v>
      </c>
      <c r="JY7" s="2" t="s">
        <v>372</v>
      </c>
      <c r="JZ7" s="2" t="s">
        <v>373</v>
      </c>
      <c r="KA7" s="2" t="s">
        <v>374</v>
      </c>
      <c r="KB7" s="2" t="s">
        <v>375</v>
      </c>
      <c r="KC7" s="2" t="s">
        <v>376</v>
      </c>
      <c r="KD7" s="2" t="s">
        <v>377</v>
      </c>
      <c r="KE7" s="2" t="s">
        <v>378</v>
      </c>
      <c r="KF7" s="2" t="s">
        <v>379</v>
      </c>
      <c r="KG7" s="2" t="s">
        <v>380</v>
      </c>
      <c r="KH7" s="2" t="s">
        <v>381</v>
      </c>
      <c r="KI7" s="2" t="s">
        <v>382</v>
      </c>
      <c r="KJ7" s="2" t="s">
        <v>383</v>
      </c>
      <c r="KK7" s="2" t="s">
        <v>384</v>
      </c>
      <c r="KL7" s="2" t="s">
        <v>385</v>
      </c>
      <c r="KM7" s="2" t="s">
        <v>386</v>
      </c>
      <c r="KN7" s="2" t="s">
        <v>387</v>
      </c>
      <c r="KO7" s="2" t="s">
        <v>388</v>
      </c>
      <c r="KP7" s="2" t="s">
        <v>389</v>
      </c>
      <c r="KQ7" s="2" t="s">
        <v>390</v>
      </c>
      <c r="KR7" s="2" t="s">
        <v>391</v>
      </c>
      <c r="KS7" s="2" t="s">
        <v>392</v>
      </c>
      <c r="KT7" s="2" t="s">
        <v>393</v>
      </c>
      <c r="KU7" s="2" t="s">
        <v>394</v>
      </c>
      <c r="KV7" s="2" t="s">
        <v>395</v>
      </c>
      <c r="KW7" s="2" t="s">
        <v>396</v>
      </c>
      <c r="KX7" s="2" t="s">
        <v>397</v>
      </c>
      <c r="KY7" s="2" t="s">
        <v>398</v>
      </c>
      <c r="KZ7" s="2" t="s">
        <v>399</v>
      </c>
      <c r="LA7" s="2" t="s">
        <v>400</v>
      </c>
      <c r="LB7" s="2" t="s">
        <v>401</v>
      </c>
      <c r="LC7" s="2" t="s">
        <v>402</v>
      </c>
      <c r="LD7" s="2" t="s">
        <v>403</v>
      </c>
      <c r="LE7" s="2" t="s">
        <v>404</v>
      </c>
      <c r="LF7" s="2" t="s">
        <v>405</v>
      </c>
      <c r="LG7" s="2" t="s">
        <v>406</v>
      </c>
      <c r="LH7" s="2" t="s">
        <v>407</v>
      </c>
      <c r="LI7" s="2" t="s">
        <v>408</v>
      </c>
      <c r="LJ7" s="2" t="s">
        <v>409</v>
      </c>
      <c r="LK7" s="2" t="s">
        <v>410</v>
      </c>
      <c r="LL7" s="2" t="s">
        <v>411</v>
      </c>
      <c r="LM7" s="2" t="s">
        <v>412</v>
      </c>
      <c r="LN7" s="2" t="s">
        <v>413</v>
      </c>
      <c r="LO7" s="2" t="s">
        <v>414</v>
      </c>
      <c r="LP7" s="2" t="s">
        <v>415</v>
      </c>
      <c r="LQ7" s="2" t="s">
        <v>416</v>
      </c>
      <c r="LR7" s="2" t="s">
        <v>417</v>
      </c>
      <c r="LS7" s="2" t="s">
        <v>418</v>
      </c>
      <c r="LT7" s="2" t="s">
        <v>419</v>
      </c>
      <c r="LU7" s="2" t="s">
        <v>420</v>
      </c>
      <c r="LV7" s="2" t="s">
        <v>421</v>
      </c>
      <c r="LW7" s="2" t="s">
        <v>422</v>
      </c>
      <c r="LX7" s="2" t="s">
        <v>423</v>
      </c>
      <c r="LY7" s="2" t="s">
        <v>424</v>
      </c>
      <c r="LZ7" s="2" t="s">
        <v>425</v>
      </c>
      <c r="MA7" s="2" t="s">
        <v>426</v>
      </c>
      <c r="MB7" s="2" t="s">
        <v>427</v>
      </c>
      <c r="MC7" s="2" t="s">
        <v>428</v>
      </c>
      <c r="MD7" s="2" t="s">
        <v>429</v>
      </c>
      <c r="ME7" s="2" t="s">
        <v>430</v>
      </c>
      <c r="MF7" s="2" t="s">
        <v>431</v>
      </c>
      <c r="MG7" s="2" t="s">
        <v>432</v>
      </c>
      <c r="MH7" s="2" t="s">
        <v>433</v>
      </c>
      <c r="MI7" s="2" t="s">
        <v>434</v>
      </c>
      <c r="MJ7" s="2" t="s">
        <v>435</v>
      </c>
      <c r="MK7" s="2" t="s">
        <v>436</v>
      </c>
      <c r="ML7" s="2" t="s">
        <v>437</v>
      </c>
      <c r="MM7" s="2" t="s">
        <v>438</v>
      </c>
      <c r="MN7" s="2" t="s">
        <v>439</v>
      </c>
      <c r="MO7" s="2" t="s">
        <v>440</v>
      </c>
      <c r="MP7" s="2" t="s">
        <v>441</v>
      </c>
      <c r="MQ7" s="2" t="s">
        <v>442</v>
      </c>
      <c r="MR7" s="2" t="s">
        <v>443</v>
      </c>
      <c r="MS7" s="2" t="s">
        <v>444</v>
      </c>
      <c r="MT7" s="2" t="s">
        <v>445</v>
      </c>
      <c r="MU7" s="2" t="s">
        <v>446</v>
      </c>
      <c r="MV7" s="2" t="s">
        <v>447</v>
      </c>
      <c r="MW7" s="2" t="s">
        <v>448</v>
      </c>
      <c r="MX7" s="2" t="s">
        <v>449</v>
      </c>
      <c r="MY7" s="2" t="s">
        <v>450</v>
      </c>
      <c r="MZ7" s="2" t="s">
        <v>451</v>
      </c>
      <c r="NA7" s="2" t="s">
        <v>452</v>
      </c>
      <c r="NB7" s="2" t="s">
        <v>453</v>
      </c>
      <c r="NC7" s="2" t="s">
        <v>454</v>
      </c>
      <c r="ND7" s="2" t="s">
        <v>455</v>
      </c>
      <c r="NE7" s="2" t="s">
        <v>456</v>
      </c>
      <c r="NF7" s="2" t="s">
        <v>457</v>
      </c>
      <c r="NG7" s="2" t="s">
        <v>458</v>
      </c>
      <c r="NH7" s="2" t="s">
        <v>459</v>
      </c>
      <c r="NI7" s="2" t="s">
        <v>460</v>
      </c>
      <c r="NJ7" s="2" t="s">
        <v>461</v>
      </c>
      <c r="NK7" s="2" t="s">
        <v>462</v>
      </c>
      <c r="NL7" s="2" t="s">
        <v>463</v>
      </c>
      <c r="NM7" s="2" t="s">
        <v>464</v>
      </c>
      <c r="NN7" s="2" t="s">
        <v>465</v>
      </c>
      <c r="NO7" s="2" t="s">
        <v>466</v>
      </c>
      <c r="NP7" s="2" t="s">
        <v>467</v>
      </c>
      <c r="NQ7" s="2" t="s">
        <v>468</v>
      </c>
      <c r="NR7" s="2" t="s">
        <v>469</v>
      </c>
      <c r="NS7" s="2" t="s">
        <v>470</v>
      </c>
      <c r="NT7" s="2" t="s">
        <v>471</v>
      </c>
      <c r="NU7" s="2" t="s">
        <v>472</v>
      </c>
      <c r="NV7" s="2" t="s">
        <v>473</v>
      </c>
      <c r="NW7" s="2" t="s">
        <v>474</v>
      </c>
      <c r="NX7" s="2" t="s">
        <v>475</v>
      </c>
      <c r="NY7" s="2" t="s">
        <v>476</v>
      </c>
      <c r="NZ7" s="2" t="s">
        <v>477</v>
      </c>
      <c r="OA7" s="2" t="s">
        <v>478</v>
      </c>
      <c r="OB7" s="2" t="s">
        <v>479</v>
      </c>
      <c r="OC7" s="2" t="s">
        <v>480</v>
      </c>
      <c r="OD7" s="2" t="s">
        <v>481</v>
      </c>
      <c r="OE7" s="2" t="s">
        <v>482</v>
      </c>
      <c r="OF7" s="2" t="s">
        <v>483</v>
      </c>
      <c r="OG7" s="2" t="s">
        <v>484</v>
      </c>
      <c r="OH7" s="2" t="s">
        <v>485</v>
      </c>
      <c r="OI7" s="2" t="s">
        <v>486</v>
      </c>
      <c r="OJ7" s="2" t="s">
        <v>487</v>
      </c>
      <c r="OK7" s="2" t="s">
        <v>488</v>
      </c>
      <c r="OL7" s="2" t="s">
        <v>489</v>
      </c>
      <c r="OM7" s="2" t="s">
        <v>490</v>
      </c>
      <c r="ON7" s="2" t="s">
        <v>491</v>
      </c>
      <c r="OO7" s="2" t="s">
        <v>492</v>
      </c>
      <c r="OP7" s="2" t="s">
        <v>493</v>
      </c>
      <c r="OQ7" s="2" t="s">
        <v>494</v>
      </c>
      <c r="OR7" s="2" t="s">
        <v>495</v>
      </c>
      <c r="OS7" s="2" t="s">
        <v>496</v>
      </c>
      <c r="OT7" s="2" t="s">
        <v>497</v>
      </c>
      <c r="OU7" s="2" t="s">
        <v>498</v>
      </c>
      <c r="OV7" s="2" t="s">
        <v>499</v>
      </c>
      <c r="OW7" s="2" t="s">
        <v>500</v>
      </c>
      <c r="OX7" s="2" t="s">
        <v>501</v>
      </c>
      <c r="OY7" s="2" t="s">
        <v>502</v>
      </c>
      <c r="OZ7" s="2" t="s">
        <v>503</v>
      </c>
      <c r="PA7" s="2" t="s">
        <v>504</v>
      </c>
      <c r="PB7" s="2" t="s">
        <v>505</v>
      </c>
      <c r="PC7" s="2" t="s">
        <v>506</v>
      </c>
      <c r="PD7" s="2" t="s">
        <v>507</v>
      </c>
      <c r="PE7" s="2" t="s">
        <v>508</v>
      </c>
      <c r="PF7" s="2" t="s">
        <v>509</v>
      </c>
      <c r="PG7" s="2" t="s">
        <v>510</v>
      </c>
      <c r="PH7" s="2" t="s">
        <v>511</v>
      </c>
      <c r="PI7" s="2" t="s">
        <v>512</v>
      </c>
      <c r="PJ7" s="2" t="s">
        <v>513</v>
      </c>
      <c r="PK7" s="2" t="s">
        <v>514</v>
      </c>
      <c r="PL7" s="2" t="s">
        <v>515</v>
      </c>
      <c r="PM7" s="2" t="s">
        <v>516</v>
      </c>
      <c r="PN7" s="2" t="s">
        <v>517</v>
      </c>
      <c r="PO7" s="2" t="s">
        <v>518</v>
      </c>
      <c r="PP7" s="2" t="s">
        <v>519</v>
      </c>
      <c r="PQ7" s="2" t="s">
        <v>520</v>
      </c>
      <c r="PR7" s="2" t="s">
        <v>521</v>
      </c>
      <c r="PS7" s="2" t="s">
        <v>522</v>
      </c>
      <c r="PT7" s="2" t="s">
        <v>523</v>
      </c>
      <c r="PU7" s="2" t="s">
        <v>524</v>
      </c>
      <c r="PV7" s="2" t="s">
        <v>525</v>
      </c>
      <c r="PW7" s="2" t="s">
        <v>526</v>
      </c>
      <c r="PX7" s="2" t="s">
        <v>527</v>
      </c>
      <c r="PY7" s="2" t="s">
        <v>528</v>
      </c>
      <c r="PZ7" s="2" t="s">
        <v>529</v>
      </c>
      <c r="QA7" s="2" t="s">
        <v>530</v>
      </c>
      <c r="QB7" s="2" t="s">
        <v>531</v>
      </c>
      <c r="QC7" s="2" t="s">
        <v>532</v>
      </c>
      <c r="QD7" s="2" t="s">
        <v>533</v>
      </c>
      <c r="QE7" s="2" t="s">
        <v>534</v>
      </c>
      <c r="QF7" s="2" t="s">
        <v>535</v>
      </c>
      <c r="QG7" s="2" t="s">
        <v>536</v>
      </c>
      <c r="QH7" s="2" t="s">
        <v>537</v>
      </c>
      <c r="QI7" s="2" t="s">
        <v>538</v>
      </c>
      <c r="QJ7" s="2" t="s">
        <v>539</v>
      </c>
      <c r="QK7" s="2" t="s">
        <v>540</v>
      </c>
      <c r="QL7" s="2" t="s">
        <v>541</v>
      </c>
      <c r="QM7" s="2" t="s">
        <v>542</v>
      </c>
      <c r="QN7" s="2" t="s">
        <v>543</v>
      </c>
      <c r="QO7" s="2" t="s">
        <v>544</v>
      </c>
      <c r="QP7" s="2" t="s">
        <v>545</v>
      </c>
      <c r="QQ7" s="2" t="s">
        <v>546</v>
      </c>
      <c r="QR7" s="2" t="s">
        <v>547</v>
      </c>
      <c r="QS7" s="2" t="s">
        <v>548</v>
      </c>
      <c r="QT7" s="2" t="s">
        <v>549</v>
      </c>
      <c r="QU7" s="2" t="s">
        <v>550</v>
      </c>
      <c r="QV7" s="2" t="s">
        <v>551</v>
      </c>
      <c r="QW7" s="2" t="s">
        <v>552</v>
      </c>
      <c r="QX7" s="2" t="s">
        <v>553</v>
      </c>
      <c r="QY7" s="2" t="s">
        <v>554</v>
      </c>
      <c r="QZ7" s="2" t="s">
        <v>555</v>
      </c>
      <c r="RA7" s="2" t="s">
        <v>556</v>
      </c>
      <c r="RB7" s="2" t="s">
        <v>557</v>
      </c>
      <c r="RC7" s="2" t="s">
        <v>558</v>
      </c>
      <c r="RD7" s="2" t="s">
        <v>559</v>
      </c>
      <c r="RE7" s="2" t="s">
        <v>560</v>
      </c>
      <c r="RF7" s="2" t="s">
        <v>561</v>
      </c>
      <c r="RG7" s="2" t="s">
        <v>562</v>
      </c>
      <c r="RH7" s="2" t="s">
        <v>563</v>
      </c>
      <c r="RI7" s="2" t="s">
        <v>564</v>
      </c>
      <c r="RJ7" s="2" t="s">
        <v>565</v>
      </c>
      <c r="RK7" s="2" t="s">
        <v>566</v>
      </c>
      <c r="RL7" s="2" t="s">
        <v>567</v>
      </c>
      <c r="RM7" s="2" t="s">
        <v>568</v>
      </c>
      <c r="RN7" s="2" t="s">
        <v>569</v>
      </c>
      <c r="RO7" s="2" t="s">
        <v>570</v>
      </c>
      <c r="RP7" s="2" t="s">
        <v>571</v>
      </c>
      <c r="RQ7" s="2" t="s">
        <v>572</v>
      </c>
      <c r="RR7" s="2" t="s">
        <v>573</v>
      </c>
      <c r="RS7" s="2" t="s">
        <v>574</v>
      </c>
      <c r="RT7" s="2" t="s">
        <v>575</v>
      </c>
      <c r="RU7" s="2" t="s">
        <v>576</v>
      </c>
      <c r="RV7" s="2" t="s">
        <v>577</v>
      </c>
      <c r="RW7" s="2" t="s">
        <v>578</v>
      </c>
      <c r="RX7" s="2" t="s">
        <v>579</v>
      </c>
      <c r="RY7" s="2" t="s">
        <v>580</v>
      </c>
      <c r="RZ7" s="2" t="s">
        <v>581</v>
      </c>
      <c r="SA7" s="2" t="s">
        <v>582</v>
      </c>
      <c r="SB7" s="2" t="s">
        <v>583</v>
      </c>
      <c r="SC7" s="2" t="s">
        <v>584</v>
      </c>
      <c r="SD7" s="2" t="s">
        <v>585</v>
      </c>
      <c r="SE7" s="2" t="s">
        <v>586</v>
      </c>
      <c r="SF7" s="2" t="s">
        <v>587</v>
      </c>
      <c r="SG7" s="2" t="s">
        <v>588</v>
      </c>
      <c r="SH7" s="2" t="s">
        <v>589</v>
      </c>
      <c r="SI7" s="2" t="s">
        <v>590</v>
      </c>
      <c r="SJ7" s="2" t="s">
        <v>591</v>
      </c>
      <c r="SK7" s="2" t="s">
        <v>592</v>
      </c>
      <c r="SL7" s="2" t="s">
        <v>593</v>
      </c>
      <c r="SM7" s="2" t="s">
        <v>594</v>
      </c>
      <c r="SN7" s="2" t="s">
        <v>595</v>
      </c>
      <c r="SO7" s="2" t="s">
        <v>596</v>
      </c>
      <c r="SP7" s="2" t="s">
        <v>597</v>
      </c>
      <c r="SQ7" s="2" t="s">
        <v>598</v>
      </c>
      <c r="SR7" s="2" t="s">
        <v>599</v>
      </c>
      <c r="SS7" s="2" t="s">
        <v>600</v>
      </c>
      <c r="ST7" s="2" t="s">
        <v>601</v>
      </c>
      <c r="SU7" s="2" t="s">
        <v>602</v>
      </c>
      <c r="SV7" s="2" t="s">
        <v>603</v>
      </c>
      <c r="SW7" s="2" t="s">
        <v>604</v>
      </c>
      <c r="SX7" s="2" t="s">
        <v>605</v>
      </c>
      <c r="SY7" s="2" t="s">
        <v>606</v>
      </c>
      <c r="SZ7" s="2" t="s">
        <v>607</v>
      </c>
      <c r="TA7" s="2" t="s">
        <v>608</v>
      </c>
      <c r="TB7" s="2" t="s">
        <v>609</v>
      </c>
      <c r="TC7" s="2" t="s">
        <v>610</v>
      </c>
      <c r="TD7" s="2" t="s">
        <v>611</v>
      </c>
      <c r="TE7" s="2" t="s">
        <v>612</v>
      </c>
      <c r="TF7" s="2" t="s">
        <v>613</v>
      </c>
      <c r="TG7" s="2" t="s">
        <v>614</v>
      </c>
      <c r="TH7" s="2" t="s">
        <v>615</v>
      </c>
      <c r="TI7" s="2" t="s">
        <v>616</v>
      </c>
      <c r="TJ7" s="2" t="s">
        <v>617</v>
      </c>
      <c r="TK7" s="2" t="s">
        <v>618</v>
      </c>
      <c r="TL7" s="2" t="s">
        <v>619</v>
      </c>
      <c r="TM7" s="2" t="s">
        <v>620</v>
      </c>
      <c r="TN7" s="2" t="s">
        <v>621</v>
      </c>
      <c r="TO7" s="2" t="s">
        <v>622</v>
      </c>
      <c r="TP7" s="2" t="s">
        <v>623</v>
      </c>
      <c r="TQ7" s="2" t="s">
        <v>624</v>
      </c>
      <c r="TR7" s="2" t="s">
        <v>625</v>
      </c>
      <c r="TS7" s="2" t="s">
        <v>626</v>
      </c>
      <c r="TT7" s="2" t="s">
        <v>627</v>
      </c>
      <c r="TU7" s="2" t="s">
        <v>628</v>
      </c>
      <c r="TV7" s="2" t="s">
        <v>629</v>
      </c>
      <c r="TW7" s="2" t="s">
        <v>630</v>
      </c>
      <c r="TX7" s="2" t="s">
        <v>631</v>
      </c>
      <c r="TY7" s="2" t="s">
        <v>632</v>
      </c>
      <c r="TZ7" s="2" t="s">
        <v>633</v>
      </c>
      <c r="UA7" s="2" t="s">
        <v>634</v>
      </c>
      <c r="UB7" s="2" t="s">
        <v>635</v>
      </c>
      <c r="UC7" s="2" t="s">
        <v>636</v>
      </c>
      <c r="UD7" s="2" t="s">
        <v>637</v>
      </c>
      <c r="UE7" s="2" t="s">
        <v>638</v>
      </c>
      <c r="UF7" s="2" t="s">
        <v>639</v>
      </c>
      <c r="UG7" s="2" t="s">
        <v>640</v>
      </c>
      <c r="UH7" s="2" t="s">
        <v>641</v>
      </c>
      <c r="UI7" s="2" t="s">
        <v>642</v>
      </c>
      <c r="UJ7" s="2" t="s">
        <v>643</v>
      </c>
      <c r="UK7" s="2" t="s">
        <v>644</v>
      </c>
      <c r="UL7" s="2" t="s">
        <v>645</v>
      </c>
      <c r="UM7" s="2" t="s">
        <v>646</v>
      </c>
      <c r="UN7" s="2" t="s">
        <v>647</v>
      </c>
      <c r="UO7" s="2" t="s">
        <v>648</v>
      </c>
      <c r="UP7" s="2" t="s">
        <v>649</v>
      </c>
      <c r="UQ7" s="2" t="s">
        <v>650</v>
      </c>
      <c r="UR7" s="2" t="s">
        <v>651</v>
      </c>
      <c r="US7" s="2" t="s">
        <v>652</v>
      </c>
      <c r="UT7" s="2" t="s">
        <v>653</v>
      </c>
      <c r="UU7" s="2" t="s">
        <v>654</v>
      </c>
      <c r="UV7" s="2" t="s">
        <v>655</v>
      </c>
      <c r="UW7" s="2" t="s">
        <v>656</v>
      </c>
      <c r="UX7" s="2" t="s">
        <v>657</v>
      </c>
      <c r="UY7" s="2" t="s">
        <v>658</v>
      </c>
      <c r="UZ7" s="2" t="s">
        <v>659</v>
      </c>
      <c r="VA7" s="2" t="s">
        <v>660</v>
      </c>
      <c r="VB7" s="2" t="s">
        <v>661</v>
      </c>
      <c r="VC7" s="2" t="s">
        <v>662</v>
      </c>
      <c r="VD7" s="2" t="s">
        <v>663</v>
      </c>
      <c r="VE7" s="2" t="s">
        <v>664</v>
      </c>
      <c r="VF7" s="2" t="s">
        <v>665</v>
      </c>
      <c r="VG7" s="2" t="s">
        <v>666</v>
      </c>
      <c r="VH7" s="2" t="s">
        <v>667</v>
      </c>
      <c r="VI7" s="2" t="s">
        <v>668</v>
      </c>
      <c r="VJ7" s="2" t="s">
        <v>669</v>
      </c>
      <c r="VK7" s="2" t="s">
        <v>670</v>
      </c>
      <c r="VL7" s="2" t="s">
        <v>671</v>
      </c>
      <c r="VM7" s="2" t="s">
        <v>672</v>
      </c>
      <c r="VN7" s="2" t="s">
        <v>673</v>
      </c>
      <c r="VO7" s="2" t="s">
        <v>674</v>
      </c>
      <c r="VP7" s="2" t="s">
        <v>675</v>
      </c>
      <c r="VQ7" s="2" t="s">
        <v>676</v>
      </c>
      <c r="VR7" s="2" t="s">
        <v>677</v>
      </c>
      <c r="VS7" s="2" t="s">
        <v>678</v>
      </c>
      <c r="VT7" s="2" t="s">
        <v>679</v>
      </c>
      <c r="VU7" s="2" t="s">
        <v>680</v>
      </c>
      <c r="VV7" s="2" t="s">
        <v>681</v>
      </c>
      <c r="VW7" s="2" t="s">
        <v>682</v>
      </c>
      <c r="VX7" s="2" t="s">
        <v>683</v>
      </c>
      <c r="VY7" s="2" t="s">
        <v>684</v>
      </c>
      <c r="VZ7" s="2" t="s">
        <v>685</v>
      </c>
      <c r="WA7" s="2" t="s">
        <v>686</v>
      </c>
      <c r="WB7" s="2" t="s">
        <v>687</v>
      </c>
      <c r="WC7" s="2" t="s">
        <v>688</v>
      </c>
      <c r="WD7" s="2" t="s">
        <v>689</v>
      </c>
      <c r="WE7" s="2" t="s">
        <v>690</v>
      </c>
      <c r="WF7" s="2" t="s">
        <v>691</v>
      </c>
      <c r="WG7" s="2" t="s">
        <v>692</v>
      </c>
      <c r="WH7" s="2" t="s">
        <v>693</v>
      </c>
      <c r="WI7" s="2" t="s">
        <v>694</v>
      </c>
      <c r="WJ7" s="2" t="s">
        <v>695</v>
      </c>
      <c r="WK7" s="2" t="s">
        <v>696</v>
      </c>
      <c r="WL7" s="2" t="s">
        <v>697</v>
      </c>
      <c r="WM7" s="2" t="s">
        <v>698</v>
      </c>
      <c r="WN7" s="2" t="s">
        <v>699</v>
      </c>
      <c r="WO7" s="2" t="s">
        <v>700</v>
      </c>
      <c r="WP7" s="2" t="s">
        <v>701</v>
      </c>
      <c r="WQ7" s="2" t="s">
        <v>702</v>
      </c>
      <c r="WR7" s="2" t="s">
        <v>703</v>
      </c>
      <c r="WS7" s="2" t="s">
        <v>704</v>
      </c>
      <c r="WT7" s="2" t="s">
        <v>705</v>
      </c>
      <c r="WU7" s="2" t="s">
        <v>706</v>
      </c>
      <c r="WV7" s="2" t="s">
        <v>707</v>
      </c>
      <c r="WW7" s="2" t="s">
        <v>708</v>
      </c>
      <c r="WX7" s="2" t="s">
        <v>709</v>
      </c>
      <c r="WY7" s="2" t="s">
        <v>710</v>
      </c>
      <c r="WZ7" s="2" t="s">
        <v>711</v>
      </c>
      <c r="XA7" s="2" t="s">
        <v>712</v>
      </c>
      <c r="XB7" s="2" t="s">
        <v>713</v>
      </c>
      <c r="XC7" s="2" t="s">
        <v>714</v>
      </c>
      <c r="XD7" s="2" t="s">
        <v>715</v>
      </c>
      <c r="XE7" s="2" t="s">
        <v>716</v>
      </c>
      <c r="XF7" s="2" t="s">
        <v>717</v>
      </c>
      <c r="XG7" s="2" t="s">
        <v>718</v>
      </c>
      <c r="XH7" s="2" t="s">
        <v>719</v>
      </c>
      <c r="XI7" s="2" t="s">
        <v>720</v>
      </c>
      <c r="XJ7" s="2" t="s">
        <v>721</v>
      </c>
      <c r="XK7" s="2" t="s">
        <v>722</v>
      </c>
      <c r="XL7" s="2" t="s">
        <v>723</v>
      </c>
      <c r="XM7" s="2" t="s">
        <v>724</v>
      </c>
      <c r="XN7" s="2" t="s">
        <v>725</v>
      </c>
      <c r="XO7" s="2" t="s">
        <v>726</v>
      </c>
      <c r="XP7" s="2" t="s">
        <v>727</v>
      </c>
      <c r="XQ7" s="2" t="s">
        <v>728</v>
      </c>
      <c r="XR7" s="2" t="s">
        <v>729</v>
      </c>
      <c r="XS7" s="2" t="s">
        <v>730</v>
      </c>
      <c r="XT7" s="2" t="s">
        <v>731</v>
      </c>
      <c r="XU7" s="2" t="s">
        <v>732</v>
      </c>
      <c r="XV7" s="2" t="s">
        <v>733</v>
      </c>
      <c r="XW7" s="2" t="s">
        <v>734</v>
      </c>
      <c r="XX7" s="2" t="s">
        <v>735</v>
      </c>
      <c r="XY7" s="2" t="s">
        <v>736</v>
      </c>
      <c r="XZ7" s="2" t="s">
        <v>737</v>
      </c>
      <c r="YA7" s="2" t="s">
        <v>738</v>
      </c>
      <c r="YB7" s="2" t="s">
        <v>739</v>
      </c>
      <c r="YC7" s="2" t="s">
        <v>740</v>
      </c>
      <c r="YD7" s="2" t="s">
        <v>741</v>
      </c>
      <c r="YE7" s="2" t="s">
        <v>742</v>
      </c>
      <c r="YF7" s="2" t="s">
        <v>743</v>
      </c>
      <c r="YG7" s="2" t="s">
        <v>744</v>
      </c>
      <c r="YH7" s="2" t="s">
        <v>745</v>
      </c>
      <c r="YI7" s="2" t="s">
        <v>746</v>
      </c>
      <c r="YJ7" s="2" t="s">
        <v>747</v>
      </c>
      <c r="YK7" s="2" t="s">
        <v>748</v>
      </c>
      <c r="YL7" s="2" t="s">
        <v>749</v>
      </c>
      <c r="YM7" s="2" t="s">
        <v>750</v>
      </c>
      <c r="YN7" s="2" t="s">
        <v>751</v>
      </c>
      <c r="YO7" s="2" t="s">
        <v>752</v>
      </c>
      <c r="YP7" s="2" t="s">
        <v>753</v>
      </c>
      <c r="YQ7" s="2" t="s">
        <v>754</v>
      </c>
      <c r="YR7" s="2" t="s">
        <v>755</v>
      </c>
      <c r="YS7" s="2" t="s">
        <v>756</v>
      </c>
      <c r="YT7" s="2" t="s">
        <v>757</v>
      </c>
      <c r="YU7" s="2" t="s">
        <v>758</v>
      </c>
      <c r="YV7" s="2" t="s">
        <v>759</v>
      </c>
      <c r="YW7" s="2" t="s">
        <v>760</v>
      </c>
      <c r="YX7" s="2" t="s">
        <v>761</v>
      </c>
      <c r="YY7" s="2" t="s">
        <v>762</v>
      </c>
      <c r="YZ7" s="2" t="s">
        <v>763</v>
      </c>
      <c r="ZA7" s="2" t="s">
        <v>764</v>
      </c>
      <c r="ZB7" s="2" t="s">
        <v>765</v>
      </c>
      <c r="ZC7" s="2" t="s">
        <v>766</v>
      </c>
      <c r="ZD7" s="2" t="s">
        <v>767</v>
      </c>
      <c r="ZE7" s="2" t="s">
        <v>768</v>
      </c>
      <c r="ZF7" s="2" t="s">
        <v>769</v>
      </c>
      <c r="ZG7" s="2" t="s">
        <v>770</v>
      </c>
      <c r="ZH7" s="2" t="s">
        <v>771</v>
      </c>
      <c r="ZI7" s="2" t="s">
        <v>772</v>
      </c>
      <c r="ZJ7" s="2" t="s">
        <v>773</v>
      </c>
      <c r="ZK7" s="2" t="s">
        <v>774</v>
      </c>
      <c r="ZL7" s="2" t="s">
        <v>775</v>
      </c>
      <c r="ZM7" s="2" t="s">
        <v>776</v>
      </c>
      <c r="ZN7" s="2" t="s">
        <v>777</v>
      </c>
      <c r="ZO7" s="2" t="s">
        <v>778</v>
      </c>
      <c r="ZP7" s="2" t="s">
        <v>779</v>
      </c>
      <c r="ZQ7" s="2" t="s">
        <v>780</v>
      </c>
      <c r="ZR7" s="2" t="s">
        <v>781</v>
      </c>
      <c r="ZS7" s="2" t="s">
        <v>782</v>
      </c>
      <c r="ZT7" s="2" t="s">
        <v>783</v>
      </c>
      <c r="ZU7" s="2" t="s">
        <v>784</v>
      </c>
      <c r="ZV7" s="2" t="s">
        <v>785</v>
      </c>
      <c r="ZW7" s="2" t="s">
        <v>786</v>
      </c>
      <c r="ZX7" s="2" t="s">
        <v>787</v>
      </c>
      <c r="ZY7" s="2" t="s">
        <v>788</v>
      </c>
      <c r="ZZ7" s="2" t="s">
        <v>789</v>
      </c>
      <c r="AAA7" s="2" t="s">
        <v>790</v>
      </c>
      <c r="AAB7" s="2" t="s">
        <v>791</v>
      </c>
      <c r="AAC7" s="2" t="s">
        <v>792</v>
      </c>
      <c r="AAD7" s="2" t="s">
        <v>793</v>
      </c>
      <c r="AAE7" s="2" t="s">
        <v>794</v>
      </c>
      <c r="AAF7" s="2" t="s">
        <v>795</v>
      </c>
      <c r="AAG7" s="2" t="s">
        <v>796</v>
      </c>
      <c r="AAH7" s="2" t="s">
        <v>797</v>
      </c>
      <c r="AAI7" s="2" t="s">
        <v>798</v>
      </c>
      <c r="AAJ7" s="2" t="s">
        <v>799</v>
      </c>
      <c r="AAK7" s="2" t="s">
        <v>800</v>
      </c>
      <c r="AAL7" s="2" t="s">
        <v>801</v>
      </c>
      <c r="AAM7" s="2" t="s">
        <v>802</v>
      </c>
      <c r="AAN7" s="2" t="s">
        <v>803</v>
      </c>
      <c r="AAO7" s="2" t="s">
        <v>804</v>
      </c>
      <c r="AAP7" s="2" t="s">
        <v>805</v>
      </c>
      <c r="AAQ7" s="2" t="s">
        <v>806</v>
      </c>
      <c r="AAR7" s="2" t="s">
        <v>807</v>
      </c>
      <c r="AAS7" s="2" t="s">
        <v>808</v>
      </c>
      <c r="AAT7" s="2" t="s">
        <v>809</v>
      </c>
      <c r="AAU7" s="2" t="s">
        <v>810</v>
      </c>
      <c r="AAV7" s="2" t="s">
        <v>811</v>
      </c>
      <c r="AAW7" s="2" t="s">
        <v>812</v>
      </c>
      <c r="AAX7" s="2" t="s">
        <v>813</v>
      </c>
      <c r="AAY7" s="2" t="s">
        <v>814</v>
      </c>
      <c r="AAZ7" s="2" t="s">
        <v>815</v>
      </c>
      <c r="ABA7" s="2" t="s">
        <v>816</v>
      </c>
      <c r="ABB7" s="2" t="s">
        <v>817</v>
      </c>
      <c r="ABC7" s="2" t="s">
        <v>818</v>
      </c>
      <c r="ABD7" s="2" t="s">
        <v>819</v>
      </c>
      <c r="ABE7" s="2" t="s">
        <v>820</v>
      </c>
      <c r="ABF7" s="2" t="s">
        <v>821</v>
      </c>
      <c r="ABG7" s="2" t="s">
        <v>822</v>
      </c>
      <c r="ABH7" s="2" t="s">
        <v>823</v>
      </c>
      <c r="ABI7" s="2" t="s">
        <v>824</v>
      </c>
      <c r="ABJ7" s="2" t="s">
        <v>825</v>
      </c>
      <c r="ABK7" s="2" t="s">
        <v>826</v>
      </c>
      <c r="ABL7" s="2" t="s">
        <v>827</v>
      </c>
      <c r="ABM7" s="2" t="s">
        <v>828</v>
      </c>
      <c r="ABN7" s="2" t="s">
        <v>829</v>
      </c>
      <c r="ABO7" s="2" t="s">
        <v>830</v>
      </c>
      <c r="ABP7" s="2" t="s">
        <v>831</v>
      </c>
      <c r="ABQ7" s="2" t="s">
        <v>832</v>
      </c>
      <c r="ABR7" s="2" t="s">
        <v>833</v>
      </c>
      <c r="ABS7" s="2" t="s">
        <v>834</v>
      </c>
      <c r="ABT7" s="2" t="s">
        <v>835</v>
      </c>
      <c r="ABU7" s="2" t="s">
        <v>836</v>
      </c>
      <c r="ABV7" s="2" t="s">
        <v>837</v>
      </c>
      <c r="ABW7" s="2" t="s">
        <v>838</v>
      </c>
      <c r="ABX7" s="2" t="s">
        <v>839</v>
      </c>
      <c r="ABY7" s="2" t="s">
        <v>840</v>
      </c>
      <c r="ABZ7" s="2" t="s">
        <v>841</v>
      </c>
      <c r="ACA7" s="2" t="s">
        <v>842</v>
      </c>
      <c r="ACB7" s="2" t="s">
        <v>843</v>
      </c>
      <c r="ACC7" s="2" t="s">
        <v>844</v>
      </c>
      <c r="ACD7" s="2" t="s">
        <v>845</v>
      </c>
      <c r="ACE7" s="2" t="s">
        <v>846</v>
      </c>
      <c r="ACF7" s="2" t="s">
        <v>847</v>
      </c>
      <c r="ACG7" s="2" t="s">
        <v>848</v>
      </c>
      <c r="ACH7" s="2" t="s">
        <v>849</v>
      </c>
      <c r="ACI7" s="2" t="s">
        <v>850</v>
      </c>
      <c r="ACJ7" s="2" t="s">
        <v>851</v>
      </c>
      <c r="ACK7" s="2" t="s">
        <v>852</v>
      </c>
      <c r="ACL7" s="2" t="s">
        <v>853</v>
      </c>
      <c r="ACM7" s="2" t="s">
        <v>854</v>
      </c>
      <c r="ACN7" s="2" t="s">
        <v>855</v>
      </c>
      <c r="ACO7" s="2" t="s">
        <v>856</v>
      </c>
      <c r="ACP7" s="2" t="s">
        <v>857</v>
      </c>
      <c r="ACQ7" s="2" t="s">
        <v>858</v>
      </c>
      <c r="ACR7" s="2" t="s">
        <v>859</v>
      </c>
      <c r="ACS7" s="2" t="s">
        <v>860</v>
      </c>
      <c r="ACT7" s="2" t="s">
        <v>861</v>
      </c>
      <c r="ACU7" s="2" t="s">
        <v>862</v>
      </c>
      <c r="ACV7" s="2" t="s">
        <v>863</v>
      </c>
      <c r="ACW7" s="2" t="s">
        <v>864</v>
      </c>
      <c r="ACX7" s="2" t="s">
        <v>865</v>
      </c>
      <c r="ACY7" s="2" t="s">
        <v>866</v>
      </c>
      <c r="ACZ7" s="2" t="s">
        <v>867</v>
      </c>
      <c r="ADA7" s="2" t="s">
        <v>868</v>
      </c>
      <c r="ADB7" s="2" t="s">
        <v>869</v>
      </c>
      <c r="ADC7" s="2" t="s">
        <v>870</v>
      </c>
      <c r="ADD7" s="2" t="s">
        <v>871</v>
      </c>
      <c r="ADE7" s="2" t="s">
        <v>872</v>
      </c>
      <c r="ADF7" s="2" t="s">
        <v>873</v>
      </c>
      <c r="ADG7" s="2" t="s">
        <v>874</v>
      </c>
      <c r="ADH7" s="2" t="s">
        <v>875</v>
      </c>
      <c r="ADI7" s="2" t="s">
        <v>876</v>
      </c>
      <c r="ADJ7" s="2" t="s">
        <v>877</v>
      </c>
      <c r="ADK7" s="2" t="s">
        <v>878</v>
      </c>
      <c r="ADL7" s="2" t="s">
        <v>879</v>
      </c>
      <c r="ADM7" s="2" t="s">
        <v>880</v>
      </c>
      <c r="ADN7" s="2" t="s">
        <v>881</v>
      </c>
      <c r="ADO7" s="2" t="s">
        <v>882</v>
      </c>
      <c r="ADP7" s="2" t="s">
        <v>883</v>
      </c>
      <c r="ADQ7" s="2" t="s">
        <v>884</v>
      </c>
      <c r="ADR7" s="2" t="s">
        <v>885</v>
      </c>
      <c r="ADS7" s="2" t="s">
        <v>886</v>
      </c>
      <c r="ADT7" s="2" t="s">
        <v>887</v>
      </c>
      <c r="ADU7" s="2" t="s">
        <v>888</v>
      </c>
      <c r="ADV7" s="2" t="s">
        <v>889</v>
      </c>
      <c r="ADW7" s="2" t="s">
        <v>890</v>
      </c>
      <c r="ADX7" s="2" t="s">
        <v>891</v>
      </c>
      <c r="ADY7" s="2" t="s">
        <v>892</v>
      </c>
      <c r="ADZ7" s="2" t="s">
        <v>893</v>
      </c>
      <c r="AEA7" s="2" t="s">
        <v>894</v>
      </c>
      <c r="AEB7" s="2" t="s">
        <v>895</v>
      </c>
      <c r="AEC7" s="2" t="s">
        <v>896</v>
      </c>
      <c r="AED7" s="2" t="s">
        <v>897</v>
      </c>
      <c r="AEE7" s="2" t="s">
        <v>898</v>
      </c>
      <c r="AEF7" s="2" t="s">
        <v>899</v>
      </c>
      <c r="AEG7" s="2" t="s">
        <v>900</v>
      </c>
      <c r="AEH7" s="2" t="s">
        <v>901</v>
      </c>
      <c r="AEI7" s="2" t="s">
        <v>902</v>
      </c>
      <c r="AEJ7" s="2" t="s">
        <v>903</v>
      </c>
      <c r="AEK7" s="2" t="s">
        <v>904</v>
      </c>
      <c r="AEL7" s="2" t="s">
        <v>905</v>
      </c>
      <c r="AEM7" s="2" t="s">
        <v>906</v>
      </c>
      <c r="AEN7" s="2" t="s">
        <v>907</v>
      </c>
      <c r="AEO7" s="2" t="s">
        <v>908</v>
      </c>
      <c r="AEP7" s="2" t="s">
        <v>909</v>
      </c>
      <c r="AEQ7" s="2" t="s">
        <v>910</v>
      </c>
      <c r="AER7" s="2" t="s">
        <v>911</v>
      </c>
      <c r="AES7" s="2" t="s">
        <v>912</v>
      </c>
      <c r="AET7" s="2" t="s">
        <v>913</v>
      </c>
      <c r="AEU7" s="2" t="s">
        <v>914</v>
      </c>
      <c r="AEV7" s="2" t="s">
        <v>915</v>
      </c>
      <c r="AEW7" s="2" t="s">
        <v>916</v>
      </c>
      <c r="AEX7" s="2" t="s">
        <v>917</v>
      </c>
      <c r="AEY7" s="2" t="s">
        <v>918</v>
      </c>
      <c r="AEZ7" s="2" t="s">
        <v>919</v>
      </c>
      <c r="AFA7" s="2" t="s">
        <v>920</v>
      </c>
      <c r="AFB7" s="2" t="s">
        <v>921</v>
      </c>
      <c r="AFC7" s="2" t="s">
        <v>922</v>
      </c>
      <c r="AFD7" s="2" t="s">
        <v>923</v>
      </c>
      <c r="AFE7" s="2" t="s">
        <v>924</v>
      </c>
      <c r="AFF7" s="2" t="s">
        <v>925</v>
      </c>
      <c r="AFG7" s="2" t="s">
        <v>926</v>
      </c>
      <c r="AFH7" s="2" t="s">
        <v>927</v>
      </c>
      <c r="AFI7" s="2" t="s">
        <v>928</v>
      </c>
      <c r="AFJ7" s="2" t="s">
        <v>929</v>
      </c>
      <c r="AFK7" s="2" t="s">
        <v>930</v>
      </c>
      <c r="AFL7" s="2" t="s">
        <v>931</v>
      </c>
      <c r="AFM7" s="2" t="s">
        <v>932</v>
      </c>
      <c r="AFN7" s="2" t="s">
        <v>933</v>
      </c>
      <c r="AFO7" s="2" t="s">
        <v>934</v>
      </c>
      <c r="AFP7" s="2" t="s">
        <v>935</v>
      </c>
      <c r="AFQ7" s="2" t="s">
        <v>936</v>
      </c>
      <c r="AFR7" s="2" t="s">
        <v>937</v>
      </c>
      <c r="AFS7" s="2" t="s">
        <v>938</v>
      </c>
      <c r="AFT7" s="2" t="s">
        <v>939</v>
      </c>
      <c r="AFU7" s="2" t="s">
        <v>940</v>
      </c>
      <c r="AFV7" s="2" t="s">
        <v>941</v>
      </c>
      <c r="AFW7" s="2" t="s">
        <v>942</v>
      </c>
      <c r="AFX7" s="2" t="s">
        <v>943</v>
      </c>
      <c r="AFY7" s="2" t="s">
        <v>944</v>
      </c>
      <c r="AFZ7" s="2" t="s">
        <v>945</v>
      </c>
      <c r="AGA7" s="2" t="s">
        <v>946</v>
      </c>
      <c r="AGB7" s="2" t="s">
        <v>947</v>
      </c>
      <c r="AGC7" s="2" t="s">
        <v>948</v>
      </c>
      <c r="AGD7" s="2" t="s">
        <v>949</v>
      </c>
      <c r="AGE7" s="2" t="s">
        <v>950</v>
      </c>
      <c r="AGF7" s="2" t="s">
        <v>951</v>
      </c>
      <c r="AGG7" s="2" t="s">
        <v>952</v>
      </c>
      <c r="AGH7" s="2" t="s">
        <v>953</v>
      </c>
      <c r="AGI7" s="2" t="s">
        <v>954</v>
      </c>
      <c r="AGJ7" s="2" t="s">
        <v>955</v>
      </c>
      <c r="AGK7" s="2" t="s">
        <v>956</v>
      </c>
      <c r="AGL7" s="2" t="s">
        <v>957</v>
      </c>
      <c r="AGM7" s="2" t="s">
        <v>958</v>
      </c>
      <c r="AGN7" s="2" t="s">
        <v>959</v>
      </c>
      <c r="AGO7" s="2" t="s">
        <v>960</v>
      </c>
      <c r="AGP7" s="2" t="s">
        <v>961</v>
      </c>
      <c r="AGQ7" s="2" t="s">
        <v>962</v>
      </c>
      <c r="AGR7" s="2" t="s">
        <v>963</v>
      </c>
      <c r="AGS7" s="2" t="s">
        <v>964</v>
      </c>
      <c r="AGT7" s="2" t="s">
        <v>965</v>
      </c>
      <c r="AGU7" s="2" t="s">
        <v>966</v>
      </c>
      <c r="AGV7" s="2" t="s">
        <v>967</v>
      </c>
      <c r="AGW7" s="2" t="s">
        <v>968</v>
      </c>
      <c r="AGX7" s="2" t="s">
        <v>969</v>
      </c>
      <c r="AGY7" s="2" t="s">
        <v>970</v>
      </c>
      <c r="AGZ7" s="2" t="s">
        <v>971</v>
      </c>
      <c r="AHA7" s="2" t="s">
        <v>972</v>
      </c>
      <c r="AHB7" s="2" t="s">
        <v>973</v>
      </c>
      <c r="AHC7" s="2" t="s">
        <v>974</v>
      </c>
      <c r="AHD7" s="2" t="s">
        <v>975</v>
      </c>
      <c r="AHE7" s="2" t="s">
        <v>976</v>
      </c>
      <c r="AHF7" s="2" t="s">
        <v>977</v>
      </c>
      <c r="AHG7" s="2" t="s">
        <v>978</v>
      </c>
      <c r="AHH7" s="2" t="s">
        <v>979</v>
      </c>
      <c r="AHI7" s="2" t="s">
        <v>980</v>
      </c>
      <c r="AHJ7" s="2" t="s">
        <v>981</v>
      </c>
      <c r="AHK7" s="2" t="s">
        <v>982</v>
      </c>
      <c r="AHL7" s="2" t="s">
        <v>983</v>
      </c>
      <c r="AHM7" s="2" t="s">
        <v>984</v>
      </c>
      <c r="AHN7" s="2" t="s">
        <v>985</v>
      </c>
      <c r="AHO7" s="2" t="s">
        <v>986</v>
      </c>
      <c r="AHP7" s="2" t="s">
        <v>987</v>
      </c>
      <c r="AHQ7" s="2" t="s">
        <v>988</v>
      </c>
      <c r="AHR7" s="2" t="s">
        <v>989</v>
      </c>
      <c r="AHS7" s="2" t="s">
        <v>990</v>
      </c>
      <c r="AHT7" s="2" t="s">
        <v>991</v>
      </c>
      <c r="AHU7" s="2" t="s">
        <v>992</v>
      </c>
      <c r="AHV7" s="2" t="s">
        <v>993</v>
      </c>
      <c r="AHW7" s="2" t="s">
        <v>994</v>
      </c>
      <c r="AHX7" s="2" t="s">
        <v>995</v>
      </c>
      <c r="AHY7" s="2" t="s">
        <v>996</v>
      </c>
      <c r="AHZ7" s="2" t="s">
        <v>997</v>
      </c>
      <c r="AIA7" s="2" t="s">
        <v>998</v>
      </c>
      <c r="AIB7" s="2" t="s">
        <v>999</v>
      </c>
      <c r="AIC7" s="2" t="s">
        <v>1000</v>
      </c>
      <c r="AID7" s="2" t="s">
        <v>1001</v>
      </c>
      <c r="AIE7" s="2" t="s">
        <v>1002</v>
      </c>
      <c r="AIF7" s="2" t="s">
        <v>1003</v>
      </c>
      <c r="AIG7" s="2" t="s">
        <v>1004</v>
      </c>
      <c r="AIH7" s="2" t="s">
        <v>1005</v>
      </c>
      <c r="AII7" s="2" t="s">
        <v>1006</v>
      </c>
      <c r="AIJ7" s="2" t="s">
        <v>1007</v>
      </c>
      <c r="AIK7" s="2" t="s">
        <v>1008</v>
      </c>
      <c r="AIL7" s="2" t="s">
        <v>1009</v>
      </c>
      <c r="AIM7" s="2" t="s">
        <v>1010</v>
      </c>
      <c r="AIN7" s="2" t="s">
        <v>1011</v>
      </c>
      <c r="AIO7" s="2" t="s">
        <v>1012</v>
      </c>
      <c r="AIP7" s="2" t="s">
        <v>1013</v>
      </c>
      <c r="AIQ7" s="2" t="s">
        <v>1014</v>
      </c>
      <c r="AIR7" s="2" t="s">
        <v>1015</v>
      </c>
      <c r="AIS7" s="2" t="s">
        <v>1016</v>
      </c>
      <c r="AIT7" s="2" t="s">
        <v>1017</v>
      </c>
      <c r="AIU7" s="2" t="s">
        <v>1018</v>
      </c>
      <c r="AIV7" s="2" t="s">
        <v>1019</v>
      </c>
      <c r="AIW7" s="2" t="s">
        <v>1020</v>
      </c>
      <c r="AIX7" s="2" t="s">
        <v>1021</v>
      </c>
      <c r="AIY7" s="2" t="s">
        <v>1022</v>
      </c>
      <c r="AIZ7" s="2" t="s">
        <v>1023</v>
      </c>
      <c r="AJA7" s="2" t="s">
        <v>1024</v>
      </c>
      <c r="AJB7" s="2" t="s">
        <v>1025</v>
      </c>
      <c r="AJC7" s="2" t="s">
        <v>1026</v>
      </c>
      <c r="AJD7" s="2" t="s">
        <v>1027</v>
      </c>
      <c r="AJE7" s="2" t="s">
        <v>1028</v>
      </c>
      <c r="AJF7" s="2" t="s">
        <v>1029</v>
      </c>
      <c r="AJG7" s="2" t="s">
        <v>1030</v>
      </c>
      <c r="AJH7" s="2" t="s">
        <v>1031</v>
      </c>
      <c r="AJI7" s="2" t="s">
        <v>1032</v>
      </c>
      <c r="AJJ7" s="2" t="s">
        <v>1033</v>
      </c>
      <c r="AJK7" s="2" t="s">
        <v>1034</v>
      </c>
      <c r="AJL7" s="2" t="s">
        <v>1035</v>
      </c>
      <c r="AJM7" s="2" t="s">
        <v>1036</v>
      </c>
      <c r="AJN7" s="2" t="s">
        <v>1037</v>
      </c>
      <c r="AJO7" s="2" t="s">
        <v>1038</v>
      </c>
      <c r="AJP7" s="2" t="s">
        <v>1039</v>
      </c>
      <c r="AJQ7" s="2" t="s">
        <v>1040</v>
      </c>
      <c r="AJR7" s="2" t="s">
        <v>1041</v>
      </c>
      <c r="AJS7" s="2" t="s">
        <v>1042</v>
      </c>
      <c r="AJT7" s="2" t="s">
        <v>1043</v>
      </c>
      <c r="AJU7" s="2" t="s">
        <v>1044</v>
      </c>
      <c r="AJV7" s="2" t="s">
        <v>1045</v>
      </c>
      <c r="AJW7" s="2" t="s">
        <v>1046</v>
      </c>
      <c r="AJX7" s="2" t="s">
        <v>1047</v>
      </c>
      <c r="AJY7" s="2" t="s">
        <v>1048</v>
      </c>
      <c r="AJZ7" s="2" t="s">
        <v>1049</v>
      </c>
      <c r="AKA7" s="2" t="s">
        <v>1050</v>
      </c>
      <c r="AKB7" s="2" t="s">
        <v>1051</v>
      </c>
      <c r="AKC7" s="2" t="s">
        <v>1052</v>
      </c>
      <c r="AKD7" s="2" t="s">
        <v>1053</v>
      </c>
      <c r="AKE7" s="2" t="s">
        <v>1054</v>
      </c>
      <c r="AKF7" s="2" t="s">
        <v>1055</v>
      </c>
      <c r="AKG7" s="2" t="s">
        <v>1056</v>
      </c>
      <c r="AKH7" s="2" t="s">
        <v>1057</v>
      </c>
      <c r="AKI7" s="2" t="s">
        <v>1058</v>
      </c>
      <c r="AKJ7" s="2" t="s">
        <v>1059</v>
      </c>
      <c r="AKK7" s="2" t="s">
        <v>1060</v>
      </c>
      <c r="AKL7" s="2" t="s">
        <v>1061</v>
      </c>
      <c r="AKM7" s="2" t="s">
        <v>1062</v>
      </c>
      <c r="AKN7" s="2" t="s">
        <v>1063</v>
      </c>
      <c r="AKO7" s="2" t="s">
        <v>1064</v>
      </c>
      <c r="AKP7" s="2" t="s">
        <v>1065</v>
      </c>
      <c r="AKQ7" s="2" t="s">
        <v>1066</v>
      </c>
      <c r="AKR7" s="2" t="s">
        <v>1067</v>
      </c>
      <c r="AKS7" s="2" t="s">
        <v>1068</v>
      </c>
      <c r="AKT7" s="2" t="s">
        <v>1069</v>
      </c>
      <c r="AKU7" s="2" t="s">
        <v>1070</v>
      </c>
      <c r="AKV7" s="2" t="s">
        <v>1071</v>
      </c>
      <c r="AKW7" s="2" t="s">
        <v>1072</v>
      </c>
      <c r="AKX7" s="2" t="s">
        <v>1073</v>
      </c>
      <c r="AKY7" s="2" t="s">
        <v>1074</v>
      </c>
      <c r="AKZ7" s="2" t="s">
        <v>1075</v>
      </c>
      <c r="ALA7" s="2" t="s">
        <v>1076</v>
      </c>
      <c r="ALB7" s="2" t="s">
        <v>1077</v>
      </c>
      <c r="ALC7" s="2" t="s">
        <v>1078</v>
      </c>
      <c r="ALD7" s="2" t="s">
        <v>1079</v>
      </c>
      <c r="ALE7" s="2" t="s">
        <v>1080</v>
      </c>
      <c r="ALF7" s="2" t="s">
        <v>1081</v>
      </c>
      <c r="ALG7" s="2" t="s">
        <v>1082</v>
      </c>
      <c r="ALH7" s="2" t="s">
        <v>1083</v>
      </c>
      <c r="ALI7" s="2" t="s">
        <v>1084</v>
      </c>
      <c r="ALJ7" s="2" t="s">
        <v>1085</v>
      </c>
      <c r="ALK7" s="2" t="s">
        <v>1086</v>
      </c>
      <c r="ALL7" s="2" t="s">
        <v>1087</v>
      </c>
      <c r="ALM7" s="2" t="s">
        <v>1088</v>
      </c>
      <c r="ALN7" s="2" t="s">
        <v>1089</v>
      </c>
      <c r="ALO7" s="2" t="s">
        <v>1090</v>
      </c>
      <c r="ALP7" s="2" t="s">
        <v>1091</v>
      </c>
      <c r="ALQ7" s="2" t="s">
        <v>1092</v>
      </c>
      <c r="ALR7" s="2" t="s">
        <v>1093</v>
      </c>
      <c r="ALS7" s="2" t="s">
        <v>1094</v>
      </c>
      <c r="ALT7" s="2" t="s">
        <v>1095</v>
      </c>
      <c r="ALU7" s="2" t="s">
        <v>1096</v>
      </c>
      <c r="ALV7" s="2" t="s">
        <v>1097</v>
      </c>
      <c r="ALW7" s="2" t="s">
        <v>1098</v>
      </c>
      <c r="ALX7" s="2" t="s">
        <v>1099</v>
      </c>
      <c r="ALY7" s="2" t="s">
        <v>1100</v>
      </c>
      <c r="ALZ7" s="2" t="s">
        <v>1101</v>
      </c>
      <c r="AMA7" s="2" t="s">
        <v>1102</v>
      </c>
      <c r="AMB7" s="2" t="s">
        <v>1103</v>
      </c>
      <c r="AMC7" s="2" t="s">
        <v>1104</v>
      </c>
      <c r="AMD7" s="2" t="s">
        <v>1105</v>
      </c>
      <c r="AME7" s="2" t="s">
        <v>1106</v>
      </c>
      <c r="AMF7" s="2" t="s">
        <v>1107</v>
      </c>
      <c r="AMG7" s="2" t="s">
        <v>1108</v>
      </c>
      <c r="AMH7" s="2" t="s">
        <v>1109</v>
      </c>
      <c r="AMI7" s="2" t="s">
        <v>1110</v>
      </c>
      <c r="AMJ7" s="2" t="s">
        <v>1111</v>
      </c>
      <c r="AMK7" s="2" t="s">
        <v>1112</v>
      </c>
      <c r="AML7" s="2" t="s">
        <v>1113</v>
      </c>
      <c r="AMM7" s="2" t="s">
        <v>1114</v>
      </c>
      <c r="AMN7" s="2" t="s">
        <v>1115</v>
      </c>
      <c r="AMO7" s="2" t="s">
        <v>1116</v>
      </c>
      <c r="AMP7" s="2" t="s">
        <v>1117</v>
      </c>
      <c r="AMQ7" s="2" t="s">
        <v>1118</v>
      </c>
      <c r="AMR7" s="2" t="s">
        <v>1119</v>
      </c>
      <c r="AMS7" s="2" t="s">
        <v>1120</v>
      </c>
      <c r="AMT7" s="2" t="s">
        <v>1121</v>
      </c>
      <c r="AMU7" s="2" t="s">
        <v>1122</v>
      </c>
      <c r="AMV7" s="2" t="s">
        <v>1123</v>
      </c>
      <c r="AMW7" s="2" t="s">
        <v>1124</v>
      </c>
      <c r="AMX7" s="2" t="s">
        <v>1125</v>
      </c>
      <c r="AMY7" s="2" t="s">
        <v>1126</v>
      </c>
      <c r="AMZ7" s="2" t="s">
        <v>1127</v>
      </c>
      <c r="ANA7" s="2" t="s">
        <v>1128</v>
      </c>
      <c r="ANB7" s="2" t="s">
        <v>1129</v>
      </c>
      <c r="ANC7" s="2" t="s">
        <v>1130</v>
      </c>
      <c r="AND7" s="2" t="s">
        <v>1131</v>
      </c>
      <c r="ANE7" s="2" t="s">
        <v>1132</v>
      </c>
      <c r="ANF7" s="2" t="s">
        <v>1133</v>
      </c>
      <c r="ANG7" s="2" t="s">
        <v>1134</v>
      </c>
      <c r="ANH7" s="2" t="s">
        <v>1135</v>
      </c>
      <c r="ANI7" s="2" t="s">
        <v>1136</v>
      </c>
      <c r="ANJ7" s="2" t="s">
        <v>1137</v>
      </c>
      <c r="ANK7" s="2" t="s">
        <v>1138</v>
      </c>
      <c r="ANL7" s="2" t="s">
        <v>1139</v>
      </c>
      <c r="ANM7" s="2" t="s">
        <v>1140</v>
      </c>
      <c r="ANN7" s="2" t="s">
        <v>1141</v>
      </c>
      <c r="ANO7" s="2" t="s">
        <v>1142</v>
      </c>
      <c r="ANP7" s="2" t="s">
        <v>1143</v>
      </c>
      <c r="ANQ7" s="2" t="s">
        <v>1144</v>
      </c>
      <c r="ANR7" s="2" t="s">
        <v>1145</v>
      </c>
      <c r="ANS7" s="2" t="s">
        <v>1146</v>
      </c>
      <c r="ANT7" s="2" t="s">
        <v>1147</v>
      </c>
      <c r="ANU7" s="2" t="s">
        <v>1148</v>
      </c>
      <c r="ANV7" s="2" t="s">
        <v>1149</v>
      </c>
      <c r="ANW7" s="2" t="s">
        <v>1150</v>
      </c>
      <c r="ANX7" s="2" t="s">
        <v>1151</v>
      </c>
      <c r="ANY7" s="2" t="s">
        <v>1152</v>
      </c>
      <c r="ANZ7" s="2" t="s">
        <v>1153</v>
      </c>
      <c r="AOA7" s="2" t="s">
        <v>1154</v>
      </c>
      <c r="AOB7" s="2" t="s">
        <v>1155</v>
      </c>
      <c r="AOC7" s="2" t="s">
        <v>1156</v>
      </c>
      <c r="AOD7" s="2" t="s">
        <v>1157</v>
      </c>
      <c r="AOE7" s="2" t="s">
        <v>1158</v>
      </c>
      <c r="AOF7" s="2" t="s">
        <v>1159</v>
      </c>
      <c r="AOG7" s="2" t="s">
        <v>1160</v>
      </c>
      <c r="AOH7" s="2" t="s">
        <v>1161</v>
      </c>
      <c r="AOI7" s="2" t="s">
        <v>1162</v>
      </c>
      <c r="AOJ7" s="2" t="s">
        <v>1163</v>
      </c>
      <c r="AOK7" s="2" t="s">
        <v>1164</v>
      </c>
      <c r="AOL7" s="2" t="s">
        <v>1165</v>
      </c>
      <c r="AOM7" s="2" t="s">
        <v>1166</v>
      </c>
      <c r="AON7" s="2" t="s">
        <v>1167</v>
      </c>
      <c r="AOO7" s="2" t="s">
        <v>1168</v>
      </c>
      <c r="AOP7" s="2" t="s">
        <v>1169</v>
      </c>
      <c r="AOQ7" s="2" t="s">
        <v>1170</v>
      </c>
      <c r="AOR7" s="2" t="s">
        <v>1171</v>
      </c>
      <c r="AOS7" s="2" t="s">
        <v>1172</v>
      </c>
      <c r="AOT7" s="2" t="s">
        <v>1173</v>
      </c>
      <c r="AOU7" s="2" t="s">
        <v>1174</v>
      </c>
      <c r="AOV7" s="2" t="s">
        <v>1175</v>
      </c>
      <c r="AOW7" s="2" t="s">
        <v>1176</v>
      </c>
      <c r="AOX7" s="2" t="s">
        <v>1177</v>
      </c>
      <c r="AOY7" s="2" t="s">
        <v>1178</v>
      </c>
      <c r="AOZ7" s="2" t="s">
        <v>1179</v>
      </c>
      <c r="APA7" s="2" t="s">
        <v>1180</v>
      </c>
      <c r="APB7" s="2" t="s">
        <v>1181</v>
      </c>
      <c r="APC7" s="2" t="s">
        <v>1182</v>
      </c>
      <c r="APD7" s="2" t="s">
        <v>1183</v>
      </c>
      <c r="APE7" s="2" t="s">
        <v>1184</v>
      </c>
      <c r="APF7" s="2" t="s">
        <v>1185</v>
      </c>
      <c r="APG7" s="2" t="s">
        <v>1186</v>
      </c>
      <c r="APH7" s="2" t="s">
        <v>1187</v>
      </c>
      <c r="API7" s="2" t="s">
        <v>1188</v>
      </c>
      <c r="APJ7" s="2" t="s">
        <v>1189</v>
      </c>
      <c r="APK7" s="2" t="s">
        <v>1190</v>
      </c>
      <c r="APL7" s="2" t="s">
        <v>1191</v>
      </c>
      <c r="APM7" s="2" t="s">
        <v>1192</v>
      </c>
      <c r="APN7" s="2" t="s">
        <v>1193</v>
      </c>
      <c r="APO7" s="2" t="s">
        <v>1194</v>
      </c>
      <c r="APP7" s="2" t="s">
        <v>1195</v>
      </c>
      <c r="APQ7" s="2" t="s">
        <v>1196</v>
      </c>
      <c r="APR7" s="2" t="s">
        <v>1197</v>
      </c>
      <c r="APS7" s="2" t="s">
        <v>1198</v>
      </c>
      <c r="APT7" s="2" t="s">
        <v>1199</v>
      </c>
      <c r="APU7" s="2" t="s">
        <v>1200</v>
      </c>
      <c r="APV7" s="2" t="s">
        <v>1201</v>
      </c>
      <c r="APW7" s="2" t="s">
        <v>1202</v>
      </c>
      <c r="APX7" s="2" t="s">
        <v>1203</v>
      </c>
      <c r="APY7" s="2" t="s">
        <v>1204</v>
      </c>
      <c r="APZ7" s="2" t="s">
        <v>1205</v>
      </c>
      <c r="AQA7" s="2" t="s">
        <v>1206</v>
      </c>
      <c r="AQB7" s="2" t="s">
        <v>1207</v>
      </c>
      <c r="AQC7" s="2" t="s">
        <v>1208</v>
      </c>
      <c r="AQD7" s="2" t="s">
        <v>1209</v>
      </c>
      <c r="AQE7" s="2" t="s">
        <v>1210</v>
      </c>
      <c r="AQF7" s="2" t="s">
        <v>1211</v>
      </c>
      <c r="AQG7" s="2" t="s">
        <v>1212</v>
      </c>
      <c r="AQH7" s="2" t="s">
        <v>1213</v>
      </c>
      <c r="AQI7" s="2" t="s">
        <v>1214</v>
      </c>
      <c r="AQJ7" s="2" t="s">
        <v>1215</v>
      </c>
      <c r="AQK7" s="2" t="s">
        <v>1216</v>
      </c>
      <c r="AQL7" s="2" t="s">
        <v>1217</v>
      </c>
      <c r="AQM7" s="2" t="s">
        <v>1218</v>
      </c>
      <c r="AQN7" s="2" t="s">
        <v>1219</v>
      </c>
      <c r="AQO7" s="2" t="s">
        <v>1220</v>
      </c>
      <c r="AQP7" s="2" t="s">
        <v>1221</v>
      </c>
      <c r="AQQ7" s="2" t="s">
        <v>1222</v>
      </c>
      <c r="AQR7" s="2" t="s">
        <v>1223</v>
      </c>
      <c r="AQS7" s="2" t="s">
        <v>1224</v>
      </c>
      <c r="AQT7" s="2" t="s">
        <v>1225</v>
      </c>
      <c r="AQU7" s="2" t="s">
        <v>1226</v>
      </c>
      <c r="AQV7" s="2" t="s">
        <v>1227</v>
      </c>
      <c r="AQW7" s="2" t="s">
        <v>1228</v>
      </c>
      <c r="AQX7" s="2" t="s">
        <v>1229</v>
      </c>
      <c r="AQY7" s="2" t="s">
        <v>1230</v>
      </c>
      <c r="AQZ7" s="2" t="s">
        <v>1231</v>
      </c>
      <c r="ARA7" s="2" t="s">
        <v>1232</v>
      </c>
      <c r="ARB7" s="2" t="s">
        <v>1233</v>
      </c>
      <c r="ARC7" s="2" t="s">
        <v>1234</v>
      </c>
      <c r="ARD7" s="2" t="s">
        <v>1235</v>
      </c>
      <c r="ARE7" s="2" t="s">
        <v>1236</v>
      </c>
      <c r="ARF7" s="2" t="s">
        <v>1237</v>
      </c>
      <c r="ARG7" s="2" t="s">
        <v>1238</v>
      </c>
      <c r="ARH7" s="2" t="s">
        <v>1239</v>
      </c>
      <c r="ARI7" s="2" t="s">
        <v>1240</v>
      </c>
      <c r="ARJ7" s="2" t="s">
        <v>1241</v>
      </c>
      <c r="ARK7" s="2" t="s">
        <v>1242</v>
      </c>
      <c r="ARL7" s="2" t="s">
        <v>1243</v>
      </c>
      <c r="ARM7" s="2" t="s">
        <v>1244</v>
      </c>
      <c r="ARN7" s="2" t="s">
        <v>1245</v>
      </c>
      <c r="ARO7" s="2" t="s">
        <v>1246</v>
      </c>
      <c r="ARP7" s="2" t="s">
        <v>1247</v>
      </c>
      <c r="ARQ7" s="2" t="s">
        <v>1248</v>
      </c>
      <c r="ARR7" s="2" t="s">
        <v>1249</v>
      </c>
      <c r="ARS7" s="2" t="s">
        <v>1250</v>
      </c>
      <c r="ART7" s="2" t="s">
        <v>1251</v>
      </c>
      <c r="ARU7" s="2" t="s">
        <v>1252</v>
      </c>
      <c r="ARV7" s="2" t="s">
        <v>1253</v>
      </c>
      <c r="ARW7" s="2" t="s">
        <v>1254</v>
      </c>
      <c r="ARX7" s="2" t="s">
        <v>1255</v>
      </c>
      <c r="ARY7" s="2" t="s">
        <v>1256</v>
      </c>
      <c r="ARZ7" s="2" t="s">
        <v>1257</v>
      </c>
      <c r="ASA7" s="2" t="s">
        <v>1258</v>
      </c>
      <c r="ASB7" s="2" t="s">
        <v>1259</v>
      </c>
      <c r="ASC7" s="2" t="s">
        <v>1260</v>
      </c>
      <c r="ASD7" s="2" t="s">
        <v>1261</v>
      </c>
      <c r="ASE7" s="2" t="s">
        <v>1262</v>
      </c>
      <c r="ASF7" s="2" t="s">
        <v>1263</v>
      </c>
      <c r="ASG7" s="2" t="s">
        <v>1264</v>
      </c>
      <c r="ASH7" s="2" t="s">
        <v>1265</v>
      </c>
      <c r="ASI7" s="2" t="s">
        <v>1266</v>
      </c>
      <c r="ASJ7" s="2" t="s">
        <v>1267</v>
      </c>
      <c r="ASK7" s="2" t="s">
        <v>1268</v>
      </c>
      <c r="ASL7" s="2" t="s">
        <v>1269</v>
      </c>
      <c r="ASM7" s="2" t="s">
        <v>1270</v>
      </c>
      <c r="ASN7" s="2" t="s">
        <v>1271</v>
      </c>
      <c r="ASO7" s="2" t="s">
        <v>1272</v>
      </c>
      <c r="ASP7" s="2" t="s">
        <v>1273</v>
      </c>
      <c r="ASQ7" s="2" t="s">
        <v>1274</v>
      </c>
      <c r="ASR7" s="2" t="s">
        <v>1275</v>
      </c>
      <c r="ASS7" s="2" t="s">
        <v>1276</v>
      </c>
      <c r="AST7" s="2" t="s">
        <v>1277</v>
      </c>
      <c r="ASU7" s="2" t="s">
        <v>1278</v>
      </c>
      <c r="ASV7" s="2" t="s">
        <v>1279</v>
      </c>
      <c r="ASW7" s="2" t="s">
        <v>1280</v>
      </c>
      <c r="ASX7" s="2" t="s">
        <v>1281</v>
      </c>
      <c r="ASY7" s="2" t="s">
        <v>1282</v>
      </c>
      <c r="ASZ7" s="2" t="s">
        <v>1283</v>
      </c>
      <c r="ATA7" s="2" t="s">
        <v>1284</v>
      </c>
      <c r="ATB7" s="2" t="s">
        <v>1285</v>
      </c>
      <c r="ATC7" s="2" t="s">
        <v>1286</v>
      </c>
      <c r="ATD7" s="2" t="s">
        <v>1287</v>
      </c>
      <c r="ATE7" s="2" t="s">
        <v>1288</v>
      </c>
      <c r="ATF7" s="2" t="s">
        <v>1289</v>
      </c>
      <c r="ATG7" s="2" t="s">
        <v>1290</v>
      </c>
      <c r="ATH7" s="2" t="s">
        <v>1291</v>
      </c>
      <c r="ATI7" s="2" t="s">
        <v>1292</v>
      </c>
      <c r="ATJ7" s="2" t="s">
        <v>1293</v>
      </c>
      <c r="ATK7" s="2" t="s">
        <v>1294</v>
      </c>
      <c r="ATL7" s="2" t="s">
        <v>1295</v>
      </c>
      <c r="ATM7" s="2" t="s">
        <v>1296</v>
      </c>
      <c r="ATN7" s="2" t="s">
        <v>1297</v>
      </c>
      <c r="ATO7" s="2" t="s">
        <v>1298</v>
      </c>
      <c r="ATP7" s="2" t="s">
        <v>1299</v>
      </c>
      <c r="ATQ7" s="2" t="s">
        <v>1300</v>
      </c>
      <c r="ATR7" s="2" t="s">
        <v>1301</v>
      </c>
      <c r="ATS7" s="2" t="s">
        <v>1302</v>
      </c>
      <c r="ATT7" s="2" t="s">
        <v>1303</v>
      </c>
      <c r="ATU7" s="2" t="s">
        <v>1304</v>
      </c>
      <c r="ATV7" s="2" t="s">
        <v>1305</v>
      </c>
      <c r="ATW7" s="2" t="s">
        <v>1306</v>
      </c>
      <c r="ATX7" s="2" t="s">
        <v>1307</v>
      </c>
      <c r="ATY7" s="2" t="s">
        <v>1308</v>
      </c>
      <c r="ATZ7" s="2" t="s">
        <v>1309</v>
      </c>
      <c r="AUA7" s="2" t="s">
        <v>1310</v>
      </c>
      <c r="AUB7" s="2" t="s">
        <v>1311</v>
      </c>
      <c r="AUC7" s="2" t="s">
        <v>1312</v>
      </c>
      <c r="AUD7" s="2" t="s">
        <v>1313</v>
      </c>
      <c r="AUE7" s="2" t="s">
        <v>1314</v>
      </c>
      <c r="AUF7" s="2" t="s">
        <v>1315</v>
      </c>
      <c r="AUG7" s="2" t="s">
        <v>1316</v>
      </c>
      <c r="AUH7" s="2" t="s">
        <v>1317</v>
      </c>
      <c r="AUI7" s="2" t="s">
        <v>1318</v>
      </c>
      <c r="AUJ7" s="2" t="s">
        <v>1319</v>
      </c>
      <c r="AUK7" s="2" t="s">
        <v>1320</v>
      </c>
      <c r="AUL7" s="2" t="s">
        <v>1321</v>
      </c>
      <c r="AUM7" s="2" t="s">
        <v>1322</v>
      </c>
      <c r="AUN7" s="2" t="s">
        <v>1323</v>
      </c>
      <c r="AUO7" s="2" t="s">
        <v>1324</v>
      </c>
      <c r="AUP7" s="2" t="s">
        <v>1325</v>
      </c>
      <c r="AUQ7" s="2" t="s">
        <v>1326</v>
      </c>
      <c r="AUR7" s="2" t="s">
        <v>1327</v>
      </c>
      <c r="AUS7" s="2" t="s">
        <v>1328</v>
      </c>
      <c r="AUT7" s="2" t="s">
        <v>1329</v>
      </c>
      <c r="AUU7" s="2" t="s">
        <v>1330</v>
      </c>
      <c r="AUV7" s="2" t="s">
        <v>1331</v>
      </c>
      <c r="AUW7" s="2" t="s">
        <v>1332</v>
      </c>
      <c r="AUX7" s="2" t="s">
        <v>1333</v>
      </c>
      <c r="AUY7" s="2" t="s">
        <v>1334</v>
      </c>
      <c r="AUZ7" s="2" t="s">
        <v>1335</v>
      </c>
      <c r="AVA7" s="2" t="s">
        <v>1336</v>
      </c>
      <c r="AVB7" s="2" t="s">
        <v>1337</v>
      </c>
      <c r="AVC7" s="2" t="s">
        <v>1338</v>
      </c>
      <c r="AVD7" s="2" t="s">
        <v>1339</v>
      </c>
      <c r="AVE7" s="2" t="s">
        <v>1340</v>
      </c>
      <c r="AVF7" s="2" t="s">
        <v>1341</v>
      </c>
      <c r="AVG7" s="2" t="s">
        <v>1342</v>
      </c>
      <c r="AVH7" s="2" t="s">
        <v>1343</v>
      </c>
      <c r="AVI7" s="2" t="s">
        <v>1344</v>
      </c>
      <c r="AVJ7" s="2" t="s">
        <v>1345</v>
      </c>
      <c r="AVK7" s="2" t="s">
        <v>1346</v>
      </c>
      <c r="AVL7" s="2" t="s">
        <v>1347</v>
      </c>
      <c r="AVM7" s="2" t="s">
        <v>1348</v>
      </c>
      <c r="AVN7" s="2" t="s">
        <v>1349</v>
      </c>
      <c r="AVO7" s="2" t="s">
        <v>1350</v>
      </c>
      <c r="AVP7" s="2" t="s">
        <v>1351</v>
      </c>
      <c r="AVQ7" s="2" t="s">
        <v>1352</v>
      </c>
      <c r="AVR7" s="2" t="s">
        <v>1353</v>
      </c>
      <c r="AVS7" s="2" t="s">
        <v>1354</v>
      </c>
      <c r="AVT7" s="2" t="s">
        <v>1355</v>
      </c>
      <c r="AVU7" s="2" t="s">
        <v>1356</v>
      </c>
      <c r="AVV7" s="2" t="s">
        <v>1357</v>
      </c>
      <c r="AVW7" s="2" t="s">
        <v>1358</v>
      </c>
      <c r="AVX7" s="2" t="s">
        <v>1359</v>
      </c>
      <c r="AVY7" s="2" t="s">
        <v>1360</v>
      </c>
      <c r="AVZ7" s="2" t="s">
        <v>1361</v>
      </c>
      <c r="AWA7" s="2" t="s">
        <v>1362</v>
      </c>
      <c r="AWB7" s="2" t="s">
        <v>1363</v>
      </c>
      <c r="AWC7" s="2" t="s">
        <v>1364</v>
      </c>
      <c r="AWD7" s="2" t="s">
        <v>1365</v>
      </c>
      <c r="AWE7" s="2" t="s">
        <v>1366</v>
      </c>
      <c r="AWF7" s="2" t="s">
        <v>1367</v>
      </c>
      <c r="AWG7" s="2" t="s">
        <v>1368</v>
      </c>
      <c r="AWH7" s="2" t="s">
        <v>1369</v>
      </c>
      <c r="AWI7" s="2" t="s">
        <v>1370</v>
      </c>
      <c r="AWJ7" s="2" t="s">
        <v>1371</v>
      </c>
      <c r="AWK7" s="2" t="s">
        <v>1372</v>
      </c>
      <c r="AWL7" s="2" t="s">
        <v>1373</v>
      </c>
      <c r="AWM7" s="2" t="s">
        <v>1374</v>
      </c>
      <c r="AWN7" s="2" t="s">
        <v>1375</v>
      </c>
      <c r="AWO7" s="2" t="s">
        <v>1376</v>
      </c>
      <c r="AWP7" s="2" t="s">
        <v>1377</v>
      </c>
      <c r="AWQ7" s="2" t="s">
        <v>1378</v>
      </c>
      <c r="AWR7" s="2" t="s">
        <v>1379</v>
      </c>
      <c r="AWS7" s="2" t="s">
        <v>1380</v>
      </c>
      <c r="AWT7" s="2" t="s">
        <v>1381</v>
      </c>
      <c r="AWU7" s="2" t="s">
        <v>1382</v>
      </c>
      <c r="AWV7" s="2" t="s">
        <v>1383</v>
      </c>
      <c r="AWW7" s="2" t="s">
        <v>1384</v>
      </c>
      <c r="AWX7" s="2" t="s">
        <v>1385</v>
      </c>
      <c r="AWY7" s="2" t="s">
        <v>1386</v>
      </c>
      <c r="AWZ7" s="2" t="s">
        <v>1387</v>
      </c>
      <c r="AXA7" s="2" t="s">
        <v>1388</v>
      </c>
      <c r="AXB7" s="2" t="s">
        <v>1389</v>
      </c>
      <c r="AXC7" s="2" t="s">
        <v>1390</v>
      </c>
      <c r="AXD7" s="2" t="s">
        <v>1391</v>
      </c>
      <c r="AXE7" s="2" t="s">
        <v>1392</v>
      </c>
      <c r="AXF7" s="2" t="s">
        <v>1393</v>
      </c>
      <c r="AXG7" s="2" t="s">
        <v>1394</v>
      </c>
      <c r="AXH7" s="2" t="s">
        <v>1395</v>
      </c>
      <c r="AXI7" s="2" t="s">
        <v>1396</v>
      </c>
      <c r="AXJ7" s="2" t="s">
        <v>1397</v>
      </c>
      <c r="AXK7" s="2" t="s">
        <v>1398</v>
      </c>
      <c r="AXL7" s="2" t="s">
        <v>1399</v>
      </c>
      <c r="AXM7" s="2" t="s">
        <v>1400</v>
      </c>
      <c r="AXN7" s="2" t="s">
        <v>1401</v>
      </c>
      <c r="AXO7" s="2" t="s">
        <v>1402</v>
      </c>
      <c r="AXP7" s="2" t="s">
        <v>1403</v>
      </c>
      <c r="AXQ7" s="2" t="s">
        <v>1404</v>
      </c>
      <c r="AXR7" s="2" t="s">
        <v>1405</v>
      </c>
      <c r="AXS7" s="2" t="s">
        <v>1406</v>
      </c>
      <c r="AXT7" s="2" t="s">
        <v>1407</v>
      </c>
      <c r="AXU7" s="2" t="s">
        <v>1408</v>
      </c>
      <c r="AXV7" s="2" t="s">
        <v>1409</v>
      </c>
      <c r="AXW7" s="2" t="s">
        <v>1410</v>
      </c>
      <c r="AXX7" s="2" t="s">
        <v>1411</v>
      </c>
      <c r="AXY7" s="2" t="s">
        <v>1412</v>
      </c>
      <c r="AXZ7" s="2" t="s">
        <v>1413</v>
      </c>
      <c r="AYA7" s="2" t="s">
        <v>1414</v>
      </c>
      <c r="AYB7" s="2" t="s">
        <v>1415</v>
      </c>
      <c r="AYC7" s="2" t="s">
        <v>1416</v>
      </c>
      <c r="AYD7" s="2" t="s">
        <v>1417</v>
      </c>
      <c r="AYE7" s="2" t="s">
        <v>1418</v>
      </c>
      <c r="AYF7" s="2" t="s">
        <v>1419</v>
      </c>
      <c r="AYG7" s="2" t="s">
        <v>1420</v>
      </c>
      <c r="AYH7" s="2" t="s">
        <v>1421</v>
      </c>
      <c r="AYI7" s="2" t="s">
        <v>1422</v>
      </c>
      <c r="AYJ7" s="2" t="s">
        <v>1423</v>
      </c>
      <c r="AYK7" s="2" t="s">
        <v>1424</v>
      </c>
      <c r="AYL7" s="2" t="s">
        <v>1425</v>
      </c>
      <c r="AYM7" s="2" t="s">
        <v>1426</v>
      </c>
      <c r="AYN7" s="2" t="s">
        <v>1427</v>
      </c>
      <c r="AYO7" s="2" t="s">
        <v>1428</v>
      </c>
      <c r="AYP7" s="2" t="s">
        <v>1429</v>
      </c>
      <c r="AYQ7" s="2" t="s">
        <v>1430</v>
      </c>
      <c r="AYR7" s="2" t="s">
        <v>1431</v>
      </c>
      <c r="AYS7" s="2" t="s">
        <v>1432</v>
      </c>
      <c r="AYT7" s="2" t="s">
        <v>1433</v>
      </c>
      <c r="AYU7" s="2" t="s">
        <v>1434</v>
      </c>
      <c r="AYV7" s="2" t="s">
        <v>1435</v>
      </c>
      <c r="AYW7" s="2" t="s">
        <v>1436</v>
      </c>
      <c r="AYX7" s="2" t="s">
        <v>1437</v>
      </c>
      <c r="AYY7" s="2" t="s">
        <v>1438</v>
      </c>
      <c r="AYZ7" s="2" t="s">
        <v>1439</v>
      </c>
      <c r="AZA7" s="2" t="s">
        <v>1440</v>
      </c>
      <c r="AZB7" s="2" t="s">
        <v>1441</v>
      </c>
      <c r="AZC7" s="2" t="s">
        <v>1442</v>
      </c>
      <c r="AZD7" s="2" t="s">
        <v>1443</v>
      </c>
      <c r="AZE7" s="2" t="s">
        <v>1444</v>
      </c>
      <c r="AZF7" s="2" t="s">
        <v>1445</v>
      </c>
      <c r="AZG7" s="2" t="s">
        <v>1446</v>
      </c>
      <c r="AZH7" s="2" t="s">
        <v>1447</v>
      </c>
      <c r="AZI7" s="2" t="s">
        <v>1448</v>
      </c>
      <c r="AZJ7" s="2" t="s">
        <v>1449</v>
      </c>
      <c r="AZK7" s="2" t="s">
        <v>1450</v>
      </c>
      <c r="AZL7" s="2" t="s">
        <v>1451</v>
      </c>
      <c r="AZM7" s="2" t="s">
        <v>1452</v>
      </c>
      <c r="AZN7" s="2" t="s">
        <v>1453</v>
      </c>
      <c r="AZO7" s="2" t="s">
        <v>1454</v>
      </c>
      <c r="AZP7" s="2" t="s">
        <v>1455</v>
      </c>
      <c r="AZQ7" s="2" t="s">
        <v>1456</v>
      </c>
      <c r="AZR7" s="2" t="s">
        <v>1457</v>
      </c>
      <c r="AZS7" s="2" t="s">
        <v>1458</v>
      </c>
      <c r="AZT7" s="2" t="s">
        <v>1459</v>
      </c>
      <c r="AZU7" s="2" t="s">
        <v>1460</v>
      </c>
      <c r="AZV7" s="2" t="s">
        <v>1461</v>
      </c>
      <c r="AZW7" s="2" t="s">
        <v>1462</v>
      </c>
      <c r="AZX7" s="2" t="s">
        <v>1463</v>
      </c>
      <c r="AZY7" s="2" t="s">
        <v>1464</v>
      </c>
      <c r="AZZ7" s="2" t="s">
        <v>1465</v>
      </c>
      <c r="BAA7" s="2" t="s">
        <v>1466</v>
      </c>
      <c r="BAB7" s="2" t="s">
        <v>1467</v>
      </c>
      <c r="BAC7" s="2" t="s">
        <v>1468</v>
      </c>
      <c r="BAD7" s="2" t="s">
        <v>1469</v>
      </c>
      <c r="BAE7" s="2" t="s">
        <v>1470</v>
      </c>
      <c r="BAF7" s="2" t="s">
        <v>1471</v>
      </c>
      <c r="BAG7" s="2" t="s">
        <v>1472</v>
      </c>
      <c r="BAH7" s="2" t="s">
        <v>1473</v>
      </c>
      <c r="BAI7" s="2" t="s">
        <v>1474</v>
      </c>
      <c r="BAJ7" s="2" t="s">
        <v>1475</v>
      </c>
      <c r="BAK7" s="2" t="s">
        <v>1476</v>
      </c>
      <c r="BAL7" s="2" t="s">
        <v>1477</v>
      </c>
      <c r="BAM7" s="2" t="s">
        <v>1478</v>
      </c>
      <c r="BAN7" s="2" t="s">
        <v>1479</v>
      </c>
      <c r="BAO7" s="2" t="s">
        <v>1480</v>
      </c>
      <c r="BAP7" s="2" t="s">
        <v>1481</v>
      </c>
      <c r="BAQ7" s="2" t="s">
        <v>1482</v>
      </c>
      <c r="BAR7" s="2" t="s">
        <v>1483</v>
      </c>
      <c r="BAS7" s="2" t="s">
        <v>1484</v>
      </c>
      <c r="BAT7" s="2" t="s">
        <v>1485</v>
      </c>
      <c r="BAU7" s="2" t="s">
        <v>1486</v>
      </c>
      <c r="BAV7" s="2" t="s">
        <v>1487</v>
      </c>
      <c r="BAW7" s="2" t="s">
        <v>1488</v>
      </c>
      <c r="BAX7" s="2" t="s">
        <v>1489</v>
      </c>
      <c r="BAY7" s="2" t="s">
        <v>1490</v>
      </c>
      <c r="BAZ7" s="2" t="s">
        <v>1491</v>
      </c>
      <c r="BBA7" s="2" t="s">
        <v>1492</v>
      </c>
      <c r="BBB7" s="2" t="s">
        <v>1493</v>
      </c>
      <c r="BBC7" s="2" t="s">
        <v>1494</v>
      </c>
      <c r="BBD7" s="2" t="s">
        <v>1495</v>
      </c>
      <c r="BBE7" s="2" t="s">
        <v>1496</v>
      </c>
      <c r="BBF7" s="2" t="s">
        <v>1497</v>
      </c>
      <c r="BBG7" s="2" t="s">
        <v>1498</v>
      </c>
      <c r="BBH7" s="2" t="s">
        <v>1499</v>
      </c>
      <c r="BBI7" s="2" t="s">
        <v>1500</v>
      </c>
      <c r="BBJ7" s="2" t="s">
        <v>1501</v>
      </c>
      <c r="BBK7" s="2" t="s">
        <v>1502</v>
      </c>
      <c r="BBL7" s="2" t="s">
        <v>1503</v>
      </c>
      <c r="BBM7" s="2" t="s">
        <v>1504</v>
      </c>
      <c r="BBN7" s="2" t="s">
        <v>1505</v>
      </c>
      <c r="BBO7" s="2" t="s">
        <v>1506</v>
      </c>
      <c r="BBP7" s="2" t="s">
        <v>1507</v>
      </c>
      <c r="BBQ7" s="2" t="s">
        <v>1508</v>
      </c>
      <c r="BBR7" s="2" t="s">
        <v>1509</v>
      </c>
      <c r="BBS7" s="2" t="s">
        <v>1510</v>
      </c>
      <c r="BBT7" s="2" t="s">
        <v>1511</v>
      </c>
      <c r="BBU7" s="2" t="s">
        <v>1512</v>
      </c>
      <c r="BBV7" s="2" t="s">
        <v>1513</v>
      </c>
      <c r="BBW7" s="2" t="s">
        <v>1514</v>
      </c>
      <c r="BBX7" s="2" t="s">
        <v>1515</v>
      </c>
      <c r="BBY7" s="2" t="s">
        <v>1516</v>
      </c>
      <c r="BBZ7" s="2" t="s">
        <v>1517</v>
      </c>
      <c r="BCA7" s="2" t="s">
        <v>1518</v>
      </c>
      <c r="BCB7" s="2" t="s">
        <v>1519</v>
      </c>
      <c r="BCC7" s="2" t="s">
        <v>1520</v>
      </c>
      <c r="BCD7" s="2" t="s">
        <v>1521</v>
      </c>
      <c r="BCE7" s="2" t="s">
        <v>1522</v>
      </c>
      <c r="BCF7" s="2" t="s">
        <v>1523</v>
      </c>
      <c r="BCG7" s="2" t="s">
        <v>1524</v>
      </c>
      <c r="BCH7" s="2" t="s">
        <v>1525</v>
      </c>
      <c r="BCI7" s="2" t="s">
        <v>1526</v>
      </c>
      <c r="BCJ7" s="2" t="s">
        <v>1527</v>
      </c>
      <c r="BCK7" s="2" t="s">
        <v>1528</v>
      </c>
      <c r="BCL7" s="2" t="s">
        <v>1529</v>
      </c>
      <c r="BCM7" s="2" t="s">
        <v>1530</v>
      </c>
      <c r="BCN7" s="2" t="s">
        <v>1531</v>
      </c>
      <c r="BCO7" s="2" t="s">
        <v>1532</v>
      </c>
      <c r="BCP7" s="2" t="s">
        <v>1533</v>
      </c>
      <c r="BCQ7" s="2" t="s">
        <v>1534</v>
      </c>
      <c r="BCR7" s="2" t="s">
        <v>1535</v>
      </c>
      <c r="BCS7" s="2" t="s">
        <v>1536</v>
      </c>
      <c r="BCT7" s="2" t="s">
        <v>1537</v>
      </c>
      <c r="BCU7" s="2" t="s">
        <v>1538</v>
      </c>
      <c r="BCV7" s="2" t="s">
        <v>1539</v>
      </c>
      <c r="BCW7" s="2" t="s">
        <v>1540</v>
      </c>
      <c r="BCX7" s="2" t="s">
        <v>1541</v>
      </c>
      <c r="BCY7" s="2" t="s">
        <v>1542</v>
      </c>
      <c r="BCZ7" s="2" t="s">
        <v>1543</v>
      </c>
      <c r="BDA7" s="2" t="s">
        <v>1544</v>
      </c>
      <c r="BDB7" s="2" t="s">
        <v>1545</v>
      </c>
      <c r="BDC7" s="2" t="s">
        <v>1546</v>
      </c>
      <c r="BDD7" s="2" t="s">
        <v>1547</v>
      </c>
      <c r="BDE7" s="2" t="s">
        <v>1548</v>
      </c>
      <c r="BDF7" s="2" t="s">
        <v>1549</v>
      </c>
      <c r="BDG7" s="2" t="s">
        <v>1550</v>
      </c>
      <c r="BDH7" s="2" t="s">
        <v>1551</v>
      </c>
      <c r="BDI7" s="2" t="s">
        <v>1552</v>
      </c>
      <c r="BDJ7" s="2" t="s">
        <v>1553</v>
      </c>
      <c r="BDK7" s="2" t="s">
        <v>1554</v>
      </c>
      <c r="BDL7" s="2" t="s">
        <v>1555</v>
      </c>
      <c r="BDM7" s="2" t="s">
        <v>1556</v>
      </c>
      <c r="BDN7" s="2" t="s">
        <v>1557</v>
      </c>
      <c r="BDO7" s="2" t="s">
        <v>1558</v>
      </c>
      <c r="BDP7" s="2" t="s">
        <v>1559</v>
      </c>
      <c r="BDQ7" s="2" t="s">
        <v>1560</v>
      </c>
      <c r="BDR7" s="2" t="s">
        <v>1561</v>
      </c>
      <c r="BDS7" s="2" t="s">
        <v>1562</v>
      </c>
      <c r="BDT7" s="2" t="s">
        <v>1563</v>
      </c>
      <c r="BDU7" s="2" t="s">
        <v>1564</v>
      </c>
      <c r="BDV7" s="2" t="s">
        <v>1565</v>
      </c>
      <c r="BDW7" s="2" t="s">
        <v>1566</v>
      </c>
      <c r="BDX7" s="2" t="s">
        <v>1567</v>
      </c>
      <c r="BDY7" s="2" t="s">
        <v>1568</v>
      </c>
      <c r="BDZ7" s="2" t="s">
        <v>1569</v>
      </c>
      <c r="BEA7" s="2" t="s">
        <v>1570</v>
      </c>
      <c r="BEB7" s="2" t="s">
        <v>1571</v>
      </c>
      <c r="BEC7" s="2" t="s">
        <v>1572</v>
      </c>
      <c r="BED7" s="2" t="s">
        <v>1573</v>
      </c>
      <c r="BEE7" s="2" t="s">
        <v>1574</v>
      </c>
      <c r="BEF7" s="2" t="s">
        <v>1575</v>
      </c>
      <c r="BEG7" s="2" t="s">
        <v>1576</v>
      </c>
      <c r="BEH7" s="2" t="s">
        <v>1577</v>
      </c>
      <c r="BEI7" s="2" t="s">
        <v>1578</v>
      </c>
      <c r="BEJ7" s="2" t="s">
        <v>1579</v>
      </c>
      <c r="BEK7" s="2" t="s">
        <v>1580</v>
      </c>
      <c r="BEL7" s="2" t="s">
        <v>1581</v>
      </c>
      <c r="BEM7" s="2" t="s">
        <v>1582</v>
      </c>
      <c r="BEN7" s="2" t="s">
        <v>1583</v>
      </c>
      <c r="BEO7" s="2" t="s">
        <v>1584</v>
      </c>
      <c r="BEP7" s="2" t="s">
        <v>1585</v>
      </c>
      <c r="BEQ7" s="2" t="s">
        <v>1586</v>
      </c>
      <c r="BER7" s="2" t="s">
        <v>1587</v>
      </c>
      <c r="BES7" s="2" t="s">
        <v>1588</v>
      </c>
      <c r="BET7" s="2" t="s">
        <v>1589</v>
      </c>
      <c r="BEU7" s="2" t="s">
        <v>1590</v>
      </c>
      <c r="BEV7" s="2" t="s">
        <v>1591</v>
      </c>
      <c r="BEW7" s="2" t="s">
        <v>1592</v>
      </c>
      <c r="BEX7" s="2" t="s">
        <v>1593</v>
      </c>
      <c r="BEY7" s="2" t="s">
        <v>1594</v>
      </c>
      <c r="BEZ7" s="2" t="s">
        <v>1595</v>
      </c>
      <c r="BFA7" s="2" t="s">
        <v>1596</v>
      </c>
      <c r="BFB7" s="2" t="s">
        <v>1597</v>
      </c>
      <c r="BFC7" s="2" t="s">
        <v>1598</v>
      </c>
      <c r="BFD7" s="2" t="s">
        <v>1599</v>
      </c>
      <c r="BFE7" s="2" t="s">
        <v>1600</v>
      </c>
      <c r="BFF7" s="2" t="s">
        <v>1601</v>
      </c>
      <c r="BFG7" s="2" t="s">
        <v>1602</v>
      </c>
      <c r="BFH7" s="2" t="s">
        <v>1603</v>
      </c>
      <c r="BFI7" s="2" t="s">
        <v>1604</v>
      </c>
      <c r="BFJ7" s="2" t="s">
        <v>1605</v>
      </c>
      <c r="BFK7" s="2" t="s">
        <v>1606</v>
      </c>
      <c r="BFL7" s="2" t="s">
        <v>1607</v>
      </c>
      <c r="BFM7" s="2" t="s">
        <v>1608</v>
      </c>
      <c r="BFN7" s="2" t="s">
        <v>1609</v>
      </c>
      <c r="BFO7" s="2" t="s">
        <v>1610</v>
      </c>
      <c r="BFP7" s="2" t="s">
        <v>1611</v>
      </c>
      <c r="BFQ7" s="2" t="s">
        <v>1612</v>
      </c>
      <c r="BFR7" s="2" t="s">
        <v>1613</v>
      </c>
      <c r="BFS7" s="2" t="s">
        <v>1614</v>
      </c>
      <c r="BFT7" s="2" t="s">
        <v>1615</v>
      </c>
      <c r="BFU7" s="2" t="s">
        <v>1616</v>
      </c>
      <c r="BFV7" s="2" t="s">
        <v>1617</v>
      </c>
      <c r="BFW7" s="2" t="s">
        <v>1618</v>
      </c>
      <c r="BFX7" s="2" t="s">
        <v>1619</v>
      </c>
      <c r="BFY7" s="2" t="s">
        <v>1620</v>
      </c>
      <c r="BFZ7" s="2" t="s">
        <v>1621</v>
      </c>
      <c r="BGA7" s="2" t="s">
        <v>1622</v>
      </c>
      <c r="BGB7" s="2" t="s">
        <v>1623</v>
      </c>
      <c r="BGC7" s="2" t="s">
        <v>1624</v>
      </c>
      <c r="BGD7" s="2" t="s">
        <v>1625</v>
      </c>
      <c r="BGE7" s="2" t="s">
        <v>1626</v>
      </c>
      <c r="BGF7" s="2" t="s">
        <v>1627</v>
      </c>
      <c r="BGG7" s="2" t="s">
        <v>1628</v>
      </c>
      <c r="BGH7" s="2" t="s">
        <v>1629</v>
      </c>
      <c r="BGI7" s="2" t="s">
        <v>1630</v>
      </c>
      <c r="BGJ7" s="2" t="s">
        <v>1631</v>
      </c>
      <c r="BGK7" s="2" t="s">
        <v>1632</v>
      </c>
      <c r="BGL7" s="2" t="s">
        <v>1633</v>
      </c>
      <c r="BGM7" s="2" t="s">
        <v>1634</v>
      </c>
      <c r="BGN7" s="2" t="s">
        <v>1635</v>
      </c>
      <c r="BGO7" s="2" t="s">
        <v>1636</v>
      </c>
      <c r="BGP7" s="2" t="s">
        <v>1637</v>
      </c>
      <c r="BGQ7" s="2" t="s">
        <v>1638</v>
      </c>
      <c r="BGR7" s="2" t="s">
        <v>1639</v>
      </c>
      <c r="BGS7" s="2" t="s">
        <v>1640</v>
      </c>
      <c r="BGT7" s="2" t="s">
        <v>1641</v>
      </c>
      <c r="BGU7" s="2" t="s">
        <v>1642</v>
      </c>
      <c r="BGV7" s="2" t="s">
        <v>1643</v>
      </c>
      <c r="BGW7" s="2" t="s">
        <v>1644</v>
      </c>
      <c r="BGX7" s="2" t="s">
        <v>1645</v>
      </c>
      <c r="BGY7" s="2" t="s">
        <v>1646</v>
      </c>
      <c r="BGZ7" s="2" t="s">
        <v>1647</v>
      </c>
      <c r="BHA7" s="2" t="s">
        <v>1648</v>
      </c>
      <c r="BHB7" s="2" t="s">
        <v>1649</v>
      </c>
      <c r="BHC7" s="2" t="s">
        <v>1650</v>
      </c>
      <c r="BHD7" s="2" t="s">
        <v>1651</v>
      </c>
      <c r="BHE7" s="2" t="s">
        <v>1652</v>
      </c>
      <c r="BHF7" s="2" t="s">
        <v>1653</v>
      </c>
      <c r="BHG7" s="2" t="s">
        <v>1654</v>
      </c>
      <c r="BHH7" s="2" t="s">
        <v>1655</v>
      </c>
      <c r="BHI7" s="2" t="s">
        <v>1656</v>
      </c>
      <c r="BHJ7" s="2" t="s">
        <v>1657</v>
      </c>
      <c r="BHK7" s="2" t="s">
        <v>1658</v>
      </c>
      <c r="BHL7" s="2" t="s">
        <v>1659</v>
      </c>
      <c r="BHM7" s="2" t="s">
        <v>1660</v>
      </c>
      <c r="BHN7" s="2" t="s">
        <v>1661</v>
      </c>
      <c r="BHO7" s="2" t="s">
        <v>1662</v>
      </c>
      <c r="BHP7" s="2" t="s">
        <v>1663</v>
      </c>
      <c r="BHQ7" s="2" t="s">
        <v>1664</v>
      </c>
      <c r="BHR7" s="2" t="s">
        <v>1665</v>
      </c>
      <c r="BHS7" s="2" t="s">
        <v>1666</v>
      </c>
      <c r="BHT7" s="2" t="s">
        <v>1667</v>
      </c>
      <c r="BHU7" s="2" t="s">
        <v>1668</v>
      </c>
      <c r="BHV7" s="2" t="s">
        <v>1669</v>
      </c>
      <c r="BHW7" s="2" t="s">
        <v>1670</v>
      </c>
      <c r="BHX7" s="2" t="s">
        <v>1671</v>
      </c>
      <c r="BHY7" s="2" t="s">
        <v>1672</v>
      </c>
      <c r="BHZ7" s="2" t="s">
        <v>1673</v>
      </c>
      <c r="BIA7" s="2" t="s">
        <v>1674</v>
      </c>
      <c r="BIB7" s="2" t="s">
        <v>1675</v>
      </c>
      <c r="BIC7" s="2" t="s">
        <v>1676</v>
      </c>
      <c r="BID7" s="2" t="s">
        <v>1677</v>
      </c>
      <c r="BIE7" s="2" t="s">
        <v>1678</v>
      </c>
      <c r="BIF7" s="2" t="s">
        <v>1679</v>
      </c>
      <c r="BIG7" s="2" t="s">
        <v>1680</v>
      </c>
      <c r="BIH7" s="2" t="s">
        <v>1681</v>
      </c>
      <c r="BII7" s="2" t="s">
        <v>1682</v>
      </c>
      <c r="BIJ7" s="2" t="s">
        <v>1683</v>
      </c>
      <c r="BIK7" s="2" t="s">
        <v>1684</v>
      </c>
      <c r="BIL7" s="2" t="s">
        <v>1685</v>
      </c>
      <c r="BIM7" s="2" t="s">
        <v>1686</v>
      </c>
      <c r="BIN7" s="2" t="s">
        <v>1687</v>
      </c>
      <c r="BIO7" s="2" t="s">
        <v>1688</v>
      </c>
      <c r="BIP7" s="2" t="s">
        <v>1689</v>
      </c>
      <c r="BIQ7" s="2" t="s">
        <v>1690</v>
      </c>
      <c r="BIR7" s="2" t="s">
        <v>1691</v>
      </c>
      <c r="BIS7" s="2" t="s">
        <v>1692</v>
      </c>
      <c r="BIT7" s="2" t="s">
        <v>1693</v>
      </c>
      <c r="BIU7" s="2" t="s">
        <v>1694</v>
      </c>
      <c r="BIV7" s="2" t="s">
        <v>1695</v>
      </c>
      <c r="BIW7" s="2" t="s">
        <v>1696</v>
      </c>
      <c r="BIX7" s="2" t="s">
        <v>1697</v>
      </c>
      <c r="BIY7" s="2" t="s">
        <v>1698</v>
      </c>
      <c r="BIZ7" s="2" t="s">
        <v>1699</v>
      </c>
      <c r="BJA7" s="2" t="s">
        <v>1700</v>
      </c>
      <c r="BJB7" s="2" t="s">
        <v>1701</v>
      </c>
      <c r="BJC7" s="2" t="s">
        <v>1702</v>
      </c>
      <c r="BJD7" s="2" t="s">
        <v>1703</v>
      </c>
      <c r="BJE7" s="2" t="s">
        <v>1704</v>
      </c>
      <c r="BJF7" s="2" t="s">
        <v>1705</v>
      </c>
      <c r="BJG7" s="2" t="s">
        <v>1706</v>
      </c>
      <c r="BJH7" s="2" t="s">
        <v>1707</v>
      </c>
      <c r="BJI7" s="2" t="s">
        <v>1708</v>
      </c>
      <c r="BJJ7" s="2" t="s">
        <v>1709</v>
      </c>
      <c r="BJK7" s="2" t="s">
        <v>1710</v>
      </c>
      <c r="BJL7" s="2" t="s">
        <v>1711</v>
      </c>
      <c r="BJM7" s="2" t="s">
        <v>1712</v>
      </c>
      <c r="BJN7" s="2" t="s">
        <v>1713</v>
      </c>
      <c r="BJO7" s="2" t="s">
        <v>1714</v>
      </c>
      <c r="BJP7" s="2" t="s">
        <v>1715</v>
      </c>
      <c r="BJQ7" s="2" t="s">
        <v>1716</v>
      </c>
      <c r="BJR7" s="2" t="s">
        <v>1717</v>
      </c>
      <c r="BJS7" s="2" t="s">
        <v>1718</v>
      </c>
      <c r="BJT7" s="2" t="s">
        <v>1719</v>
      </c>
      <c r="BJU7" s="2" t="s">
        <v>1720</v>
      </c>
      <c r="BJV7" s="2" t="s">
        <v>1721</v>
      </c>
      <c r="BJW7" s="2" t="s">
        <v>1722</v>
      </c>
      <c r="BJX7" s="2" t="s">
        <v>1723</v>
      </c>
      <c r="BJY7" s="2" t="s">
        <v>1724</v>
      </c>
      <c r="BJZ7" s="2" t="s">
        <v>1725</v>
      </c>
      <c r="BKA7" s="2" t="s">
        <v>1726</v>
      </c>
      <c r="BKB7" s="2" t="s">
        <v>1727</v>
      </c>
      <c r="BKC7" s="2" t="s">
        <v>1728</v>
      </c>
      <c r="BKD7" s="2" t="s">
        <v>1729</v>
      </c>
      <c r="BKE7" s="2" t="s">
        <v>1730</v>
      </c>
      <c r="BKF7" s="2" t="s">
        <v>1731</v>
      </c>
      <c r="BKG7" s="2" t="s">
        <v>1732</v>
      </c>
      <c r="BKH7" s="2" t="s">
        <v>1733</v>
      </c>
      <c r="BKI7" s="2" t="s">
        <v>1734</v>
      </c>
      <c r="BKJ7" s="2" t="s">
        <v>1735</v>
      </c>
      <c r="BKK7" s="2" t="s">
        <v>1736</v>
      </c>
      <c r="BKL7" s="2" t="s">
        <v>1737</v>
      </c>
      <c r="BKM7" s="2" t="s">
        <v>1738</v>
      </c>
      <c r="BKN7" s="2" t="s">
        <v>1739</v>
      </c>
      <c r="BKO7" s="2" t="s">
        <v>1740</v>
      </c>
      <c r="BKP7" s="2" t="s">
        <v>1741</v>
      </c>
      <c r="BKQ7" s="2" t="s">
        <v>1742</v>
      </c>
      <c r="BKR7" s="2" t="s">
        <v>1743</v>
      </c>
      <c r="BKS7" s="2" t="s">
        <v>1744</v>
      </c>
      <c r="BKT7" s="2" t="s">
        <v>1745</v>
      </c>
      <c r="BKU7" s="2" t="s">
        <v>1746</v>
      </c>
      <c r="BKV7" s="2" t="s">
        <v>1747</v>
      </c>
      <c r="BKW7" s="2" t="s">
        <v>1748</v>
      </c>
      <c r="BKX7" s="2" t="s">
        <v>1749</v>
      </c>
      <c r="BKY7" s="2" t="s">
        <v>1750</v>
      </c>
      <c r="BKZ7" s="2" t="s">
        <v>1751</v>
      </c>
      <c r="BLA7" s="2" t="s">
        <v>1752</v>
      </c>
      <c r="BLB7" s="2" t="s">
        <v>1753</v>
      </c>
      <c r="BLC7" s="2" t="s">
        <v>1754</v>
      </c>
      <c r="BLD7" s="2" t="s">
        <v>1755</v>
      </c>
      <c r="BLE7" s="2" t="s">
        <v>1756</v>
      </c>
      <c r="BLF7" s="2" t="s">
        <v>1757</v>
      </c>
      <c r="BLG7" s="2" t="s">
        <v>1758</v>
      </c>
      <c r="BLH7" s="2" t="s">
        <v>1759</v>
      </c>
      <c r="BLI7" s="2" t="s">
        <v>1760</v>
      </c>
      <c r="BLJ7" s="2" t="s">
        <v>1761</v>
      </c>
      <c r="BLK7" s="2" t="s">
        <v>1762</v>
      </c>
      <c r="BLL7" s="2" t="s">
        <v>1763</v>
      </c>
      <c r="BLM7" s="2" t="s">
        <v>1764</v>
      </c>
      <c r="BLN7" s="2" t="s">
        <v>1765</v>
      </c>
      <c r="BLO7" s="2" t="s">
        <v>1766</v>
      </c>
      <c r="BLP7" s="2" t="s">
        <v>1767</v>
      </c>
      <c r="BLQ7" s="2" t="s">
        <v>1768</v>
      </c>
      <c r="BLR7" s="2" t="s">
        <v>1769</v>
      </c>
      <c r="BLS7" s="2" t="s">
        <v>1770</v>
      </c>
      <c r="BLT7" s="2" t="s">
        <v>1771</v>
      </c>
      <c r="BLU7" s="2" t="s">
        <v>1772</v>
      </c>
      <c r="BLV7" s="2" t="s">
        <v>1773</v>
      </c>
      <c r="BLW7" s="2" t="s">
        <v>1774</v>
      </c>
      <c r="BLX7" s="2" t="s">
        <v>1775</v>
      </c>
      <c r="BLY7" s="2" t="s">
        <v>1776</v>
      </c>
      <c r="BLZ7" s="2" t="s">
        <v>1777</v>
      </c>
      <c r="BMA7" s="2" t="s">
        <v>1778</v>
      </c>
      <c r="BMB7" s="2" t="s">
        <v>1779</v>
      </c>
      <c r="BMC7" s="2" t="s">
        <v>1780</v>
      </c>
      <c r="BMD7" s="2" t="s">
        <v>1781</v>
      </c>
      <c r="BME7" s="2" t="s">
        <v>1782</v>
      </c>
      <c r="BMF7" s="2" t="s">
        <v>1783</v>
      </c>
      <c r="BMG7" s="2" t="s">
        <v>1784</v>
      </c>
      <c r="BMH7" s="2" t="s">
        <v>1785</v>
      </c>
      <c r="BMI7" s="2" t="s">
        <v>1786</v>
      </c>
      <c r="BMJ7" s="2" t="s">
        <v>1787</v>
      </c>
      <c r="BMK7" s="2" t="s">
        <v>1788</v>
      </c>
      <c r="BML7" s="2" t="s">
        <v>1789</v>
      </c>
      <c r="BMM7" s="2" t="s">
        <v>1790</v>
      </c>
      <c r="BMN7" s="2" t="s">
        <v>1791</v>
      </c>
      <c r="BMO7" s="2" t="s">
        <v>1792</v>
      </c>
      <c r="BMP7" s="2" t="s">
        <v>1793</v>
      </c>
      <c r="BMQ7" s="2" t="s">
        <v>1794</v>
      </c>
      <c r="BMR7" s="2" t="s">
        <v>1795</v>
      </c>
      <c r="BMS7" s="2" t="s">
        <v>1796</v>
      </c>
      <c r="BMT7" s="2" t="s">
        <v>1797</v>
      </c>
      <c r="BMU7" s="2" t="s">
        <v>1798</v>
      </c>
      <c r="BMV7" s="2" t="s">
        <v>1799</v>
      </c>
      <c r="BMW7" s="2" t="s">
        <v>1800</v>
      </c>
      <c r="BMX7" s="2" t="s">
        <v>1801</v>
      </c>
      <c r="BMY7" s="2" t="s">
        <v>1802</v>
      </c>
      <c r="BMZ7" s="2" t="s">
        <v>1803</v>
      </c>
      <c r="BNA7" s="2" t="s">
        <v>1804</v>
      </c>
      <c r="BNB7" s="2" t="s">
        <v>1805</v>
      </c>
      <c r="BNC7" s="2" t="s">
        <v>1806</v>
      </c>
      <c r="BND7" s="2" t="s">
        <v>1807</v>
      </c>
      <c r="BNE7" s="2" t="s">
        <v>1808</v>
      </c>
      <c r="BNF7" s="2" t="s">
        <v>1809</v>
      </c>
      <c r="BNG7" s="2" t="s">
        <v>1810</v>
      </c>
      <c r="BNH7" s="2" t="s">
        <v>1811</v>
      </c>
      <c r="BNI7" s="2" t="s">
        <v>1812</v>
      </c>
      <c r="BNJ7" s="2" t="s">
        <v>1813</v>
      </c>
      <c r="BNK7" s="2" t="s">
        <v>1814</v>
      </c>
      <c r="BNL7" s="2" t="s">
        <v>1815</v>
      </c>
      <c r="BNM7" s="2" t="s">
        <v>1816</v>
      </c>
      <c r="BNN7" s="2" t="s">
        <v>1817</v>
      </c>
      <c r="BNO7" s="2" t="s">
        <v>1818</v>
      </c>
      <c r="BNP7" s="2" t="s">
        <v>1819</v>
      </c>
      <c r="BNQ7" s="2" t="s">
        <v>1820</v>
      </c>
      <c r="BNR7" s="2" t="s">
        <v>1821</v>
      </c>
      <c r="BNS7" s="2" t="s">
        <v>1822</v>
      </c>
      <c r="BNT7" s="2" t="s">
        <v>1823</v>
      </c>
      <c r="BNU7" s="2" t="s">
        <v>1824</v>
      </c>
      <c r="BNV7" s="2" t="s">
        <v>1825</v>
      </c>
      <c r="BNW7" s="2" t="s">
        <v>1826</v>
      </c>
      <c r="BNX7" s="2" t="s">
        <v>1827</v>
      </c>
      <c r="BNY7" s="2" t="s">
        <v>1828</v>
      </c>
      <c r="BNZ7" s="2" t="s">
        <v>1829</v>
      </c>
      <c r="BOA7" s="2" t="s">
        <v>1830</v>
      </c>
      <c r="BOB7" s="2" t="s">
        <v>1831</v>
      </c>
      <c r="BOC7" s="2" t="s">
        <v>1832</v>
      </c>
      <c r="BOD7" s="2" t="s">
        <v>1833</v>
      </c>
      <c r="BOE7" s="2" t="s">
        <v>1834</v>
      </c>
      <c r="BOF7" s="2" t="s">
        <v>1835</v>
      </c>
      <c r="BOG7" s="2" t="s">
        <v>1836</v>
      </c>
      <c r="BOH7" s="2" t="s">
        <v>1837</v>
      </c>
      <c r="BOI7" s="2" t="s">
        <v>1838</v>
      </c>
      <c r="BOJ7" s="2" t="s">
        <v>1839</v>
      </c>
      <c r="BOK7" s="2" t="s">
        <v>1840</v>
      </c>
      <c r="BOL7" s="2" t="s">
        <v>1841</v>
      </c>
      <c r="BOM7" s="2" t="s">
        <v>1842</v>
      </c>
      <c r="BON7" s="2" t="s">
        <v>1843</v>
      </c>
      <c r="BOO7" s="2" t="s">
        <v>1844</v>
      </c>
      <c r="BOP7" s="2" t="s">
        <v>1845</v>
      </c>
      <c r="BOQ7" s="2" t="s">
        <v>1846</v>
      </c>
      <c r="BOR7" s="2" t="s">
        <v>1847</v>
      </c>
      <c r="BOS7" s="2" t="s">
        <v>1848</v>
      </c>
      <c r="BOT7" s="2" t="s">
        <v>1849</v>
      </c>
      <c r="BOU7" s="2" t="s">
        <v>1850</v>
      </c>
      <c r="BOV7" s="2" t="s">
        <v>1851</v>
      </c>
      <c r="BOW7" s="2" t="s">
        <v>1852</v>
      </c>
      <c r="BOX7" s="2" t="s">
        <v>1853</v>
      </c>
      <c r="BOY7" s="2" t="s">
        <v>1854</v>
      </c>
      <c r="BOZ7" s="2" t="s">
        <v>1855</v>
      </c>
      <c r="BPA7" s="2" t="s">
        <v>1856</v>
      </c>
      <c r="BPB7" s="2" t="s">
        <v>1857</v>
      </c>
      <c r="BPC7" s="2" t="s">
        <v>1858</v>
      </c>
      <c r="BPD7" s="2" t="s">
        <v>1859</v>
      </c>
      <c r="BPE7" s="2" t="s">
        <v>1860</v>
      </c>
      <c r="BPF7" s="2" t="s">
        <v>1861</v>
      </c>
      <c r="BPG7" s="2" t="s">
        <v>1862</v>
      </c>
      <c r="BPH7" s="2" t="s">
        <v>1863</v>
      </c>
      <c r="BPI7" s="2" t="s">
        <v>1864</v>
      </c>
      <c r="BPJ7" s="2" t="s">
        <v>1865</v>
      </c>
      <c r="BPK7" s="2" t="s">
        <v>1866</v>
      </c>
      <c r="BPL7" s="2" t="s">
        <v>1867</v>
      </c>
      <c r="BPM7" s="2" t="s">
        <v>1868</v>
      </c>
      <c r="BPN7" s="2" t="s">
        <v>1869</v>
      </c>
      <c r="BPO7" s="2" t="s">
        <v>1870</v>
      </c>
      <c r="BPP7" s="2" t="s">
        <v>1871</v>
      </c>
      <c r="BPQ7" s="2" t="s">
        <v>1872</v>
      </c>
      <c r="BPR7" s="2" t="s">
        <v>1873</v>
      </c>
      <c r="BPS7" s="2" t="s">
        <v>1874</v>
      </c>
      <c r="BPT7" s="2" t="s">
        <v>1875</v>
      </c>
      <c r="BPU7" s="2" t="s">
        <v>1876</v>
      </c>
      <c r="BPV7" s="2" t="s">
        <v>1877</v>
      </c>
      <c r="BPW7" s="2" t="s">
        <v>1878</v>
      </c>
      <c r="BPX7" s="2" t="s">
        <v>1879</v>
      </c>
      <c r="BPY7" s="2" t="s">
        <v>1880</v>
      </c>
      <c r="BPZ7" s="2" t="s">
        <v>1881</v>
      </c>
      <c r="BQA7" s="2" t="s">
        <v>1882</v>
      </c>
      <c r="BQB7" s="2" t="s">
        <v>1883</v>
      </c>
      <c r="BQC7" s="2" t="s">
        <v>1884</v>
      </c>
      <c r="BQD7" s="2" t="s">
        <v>1885</v>
      </c>
      <c r="BQE7" s="2" t="s">
        <v>1886</v>
      </c>
      <c r="BQF7" s="2" t="s">
        <v>1887</v>
      </c>
      <c r="BQG7" s="2" t="s">
        <v>1888</v>
      </c>
      <c r="BQH7" s="2" t="s">
        <v>1889</v>
      </c>
      <c r="BQI7" s="2" t="s">
        <v>1890</v>
      </c>
      <c r="BQJ7" s="2" t="s">
        <v>1891</v>
      </c>
      <c r="BQK7" s="2" t="s">
        <v>1892</v>
      </c>
      <c r="BQL7" s="2" t="s">
        <v>1893</v>
      </c>
      <c r="BQM7" s="2" t="s">
        <v>1894</v>
      </c>
      <c r="BQN7" s="2" t="s">
        <v>1895</v>
      </c>
      <c r="BQO7" s="2" t="s">
        <v>1896</v>
      </c>
      <c r="BQP7" s="2" t="s">
        <v>1897</v>
      </c>
      <c r="BQQ7" s="2" t="s">
        <v>1898</v>
      </c>
      <c r="BQR7" s="2" t="s">
        <v>1899</v>
      </c>
      <c r="BQS7" s="2" t="s">
        <v>1900</v>
      </c>
      <c r="BQT7" s="2" t="s">
        <v>1901</v>
      </c>
      <c r="BQU7" s="2" t="s">
        <v>1902</v>
      </c>
      <c r="BQV7" s="2" t="s">
        <v>1903</v>
      </c>
      <c r="BQW7" s="2" t="s">
        <v>1904</v>
      </c>
      <c r="BQX7" s="2" t="s">
        <v>1905</v>
      </c>
      <c r="BQY7" s="2" t="s">
        <v>1906</v>
      </c>
      <c r="BQZ7" s="2" t="s">
        <v>1907</v>
      </c>
      <c r="BRA7" s="2" t="s">
        <v>1908</v>
      </c>
      <c r="BRB7" s="2" t="s">
        <v>1909</v>
      </c>
      <c r="BRC7" s="2" t="s">
        <v>1910</v>
      </c>
      <c r="BRD7" s="2" t="s">
        <v>1911</v>
      </c>
      <c r="BRE7" s="2" t="s">
        <v>1912</v>
      </c>
      <c r="BRF7" s="2" t="s">
        <v>1913</v>
      </c>
      <c r="BRG7" s="2" t="s">
        <v>1914</v>
      </c>
      <c r="BRH7" s="2" t="s">
        <v>1915</v>
      </c>
      <c r="BRI7" s="2" t="s">
        <v>1916</v>
      </c>
      <c r="BRJ7" s="2" t="s">
        <v>1917</v>
      </c>
      <c r="BRK7" s="2" t="s">
        <v>1918</v>
      </c>
      <c r="BRL7" s="2" t="s">
        <v>1919</v>
      </c>
      <c r="BRM7" s="2" t="s">
        <v>1920</v>
      </c>
      <c r="BRN7" s="2" t="s">
        <v>1921</v>
      </c>
      <c r="BRO7" s="2" t="s">
        <v>1922</v>
      </c>
      <c r="BRP7" s="2" t="s">
        <v>1923</v>
      </c>
      <c r="BRQ7" s="2" t="s">
        <v>1924</v>
      </c>
      <c r="BRR7" s="2" t="s">
        <v>1925</v>
      </c>
      <c r="BRS7" s="2" t="s">
        <v>1926</v>
      </c>
      <c r="BRT7" s="2" t="s">
        <v>1927</v>
      </c>
      <c r="BRU7" s="2" t="s">
        <v>1928</v>
      </c>
      <c r="BRV7" s="2" t="s">
        <v>1929</v>
      </c>
      <c r="BRW7" s="2" t="s">
        <v>1930</v>
      </c>
      <c r="BRX7" s="2" t="s">
        <v>1931</v>
      </c>
      <c r="BRY7" s="2" t="s">
        <v>1932</v>
      </c>
      <c r="BRZ7" s="2" t="s">
        <v>1933</v>
      </c>
      <c r="BSA7" s="2" t="s">
        <v>1934</v>
      </c>
      <c r="BSB7" s="2" t="s">
        <v>1935</v>
      </c>
      <c r="BSC7" s="2" t="s">
        <v>1936</v>
      </c>
      <c r="BSD7" s="2" t="s">
        <v>1937</v>
      </c>
      <c r="BSE7" s="2" t="s">
        <v>1938</v>
      </c>
      <c r="BSF7" s="2" t="s">
        <v>1939</v>
      </c>
      <c r="BSG7" s="2" t="s">
        <v>1940</v>
      </c>
      <c r="BSH7" s="2" t="s">
        <v>1941</v>
      </c>
      <c r="BSI7" s="2" t="s">
        <v>1942</v>
      </c>
      <c r="BSJ7" s="2" t="s">
        <v>1943</v>
      </c>
      <c r="BSK7" s="2" t="s">
        <v>1944</v>
      </c>
      <c r="BSL7" s="2" t="s">
        <v>1945</v>
      </c>
      <c r="BSM7" s="2" t="s">
        <v>1946</v>
      </c>
      <c r="BSN7" s="2" t="s">
        <v>1947</v>
      </c>
      <c r="BSO7" s="2" t="s">
        <v>1948</v>
      </c>
      <c r="BSP7" s="2" t="s">
        <v>1949</v>
      </c>
      <c r="BSQ7" s="2" t="s">
        <v>1950</v>
      </c>
      <c r="BSR7" s="2" t="s">
        <v>1951</v>
      </c>
      <c r="BSS7" s="2" t="s">
        <v>1952</v>
      </c>
      <c r="BST7" s="2" t="s">
        <v>1953</v>
      </c>
      <c r="BSU7" s="2" t="s">
        <v>1954</v>
      </c>
      <c r="BSV7" s="2" t="s">
        <v>1955</v>
      </c>
      <c r="BSW7" s="2" t="s">
        <v>1956</v>
      </c>
      <c r="BSX7" s="2" t="s">
        <v>1957</v>
      </c>
      <c r="BSY7" s="2" t="s">
        <v>1958</v>
      </c>
      <c r="BSZ7" s="2" t="s">
        <v>1959</v>
      </c>
      <c r="BTA7" s="2" t="s">
        <v>1960</v>
      </c>
      <c r="BTB7" s="2" t="s">
        <v>1961</v>
      </c>
      <c r="BTC7" s="2" t="s">
        <v>1962</v>
      </c>
      <c r="BTD7" s="2" t="s">
        <v>1963</v>
      </c>
      <c r="BTE7" s="2" t="s">
        <v>1964</v>
      </c>
      <c r="BTF7" s="2" t="s">
        <v>1965</v>
      </c>
      <c r="BTG7" s="2" t="s">
        <v>1966</v>
      </c>
      <c r="BTH7" s="2" t="s">
        <v>1967</v>
      </c>
      <c r="BTI7" s="2" t="s">
        <v>1968</v>
      </c>
      <c r="BTJ7" s="2" t="s">
        <v>1969</v>
      </c>
      <c r="BTK7" s="2" t="s">
        <v>1970</v>
      </c>
      <c r="BTL7" s="2" t="s">
        <v>1971</v>
      </c>
      <c r="BTM7" s="2" t="s">
        <v>1972</v>
      </c>
      <c r="BTN7" s="2" t="s">
        <v>1973</v>
      </c>
      <c r="BTO7" s="2" t="s">
        <v>1974</v>
      </c>
      <c r="BTP7" s="2" t="s">
        <v>1975</v>
      </c>
      <c r="BTQ7" s="2" t="s">
        <v>1976</v>
      </c>
      <c r="BTR7" s="2" t="s">
        <v>1977</v>
      </c>
      <c r="BTS7" s="2" t="s">
        <v>1978</v>
      </c>
      <c r="BTT7" s="2" t="s">
        <v>1979</v>
      </c>
      <c r="BTU7" s="2" t="s">
        <v>1980</v>
      </c>
      <c r="BTV7" s="2" t="s">
        <v>1981</v>
      </c>
      <c r="BTW7" s="2" t="s">
        <v>1982</v>
      </c>
      <c r="BTX7" s="2" t="s">
        <v>1983</v>
      </c>
      <c r="BTY7" s="2" t="s">
        <v>1984</v>
      </c>
      <c r="BTZ7" s="2" t="s">
        <v>1985</v>
      </c>
      <c r="BUA7" s="2" t="s">
        <v>1986</v>
      </c>
      <c r="BUB7" s="2" t="s">
        <v>1987</v>
      </c>
      <c r="BUC7" s="2" t="s">
        <v>1988</v>
      </c>
      <c r="BUD7" s="2" t="s">
        <v>1989</v>
      </c>
      <c r="BUE7" s="2" t="s">
        <v>1990</v>
      </c>
      <c r="BUF7" s="2" t="s">
        <v>1991</v>
      </c>
      <c r="BUG7" s="2" t="s">
        <v>1992</v>
      </c>
      <c r="BUH7" s="2" t="s">
        <v>1993</v>
      </c>
      <c r="BUI7" s="2" t="s">
        <v>1994</v>
      </c>
      <c r="BUJ7" s="2" t="s">
        <v>1995</v>
      </c>
      <c r="BUK7" s="2" t="s">
        <v>1996</v>
      </c>
      <c r="BUL7" s="2" t="s">
        <v>1997</v>
      </c>
      <c r="BUM7" s="2" t="s">
        <v>1998</v>
      </c>
      <c r="BUN7" s="2" t="s">
        <v>1999</v>
      </c>
      <c r="BUO7" s="2" t="s">
        <v>2000</v>
      </c>
      <c r="BUP7" s="2" t="s">
        <v>2001</v>
      </c>
      <c r="BUQ7" s="2" t="s">
        <v>2002</v>
      </c>
      <c r="BUR7" s="2" t="s">
        <v>2003</v>
      </c>
      <c r="BUS7" s="2" t="s">
        <v>2004</v>
      </c>
      <c r="BUT7" s="2" t="s">
        <v>2005</v>
      </c>
      <c r="BUU7" s="2" t="s">
        <v>2006</v>
      </c>
      <c r="BUV7" s="2" t="s">
        <v>2007</v>
      </c>
      <c r="BUW7" s="2" t="s">
        <v>2008</v>
      </c>
      <c r="BUX7" s="2" t="s">
        <v>2009</v>
      </c>
      <c r="BUY7" s="2" t="s">
        <v>2010</v>
      </c>
      <c r="BUZ7" s="2" t="s">
        <v>2011</v>
      </c>
      <c r="BVA7" s="2" t="s">
        <v>2012</v>
      </c>
      <c r="BVB7" s="2" t="s">
        <v>2013</v>
      </c>
      <c r="BVC7" s="2" t="s">
        <v>2014</v>
      </c>
      <c r="BVD7" s="2" t="s">
        <v>2015</v>
      </c>
      <c r="BVE7" s="2" t="s">
        <v>2016</v>
      </c>
      <c r="BVF7" s="2" t="s">
        <v>2017</v>
      </c>
      <c r="BVG7" s="2" t="s">
        <v>2018</v>
      </c>
      <c r="BVH7" s="2" t="s">
        <v>2019</v>
      </c>
      <c r="BVI7" s="2" t="s">
        <v>2020</v>
      </c>
      <c r="BVJ7" s="2" t="s">
        <v>2021</v>
      </c>
      <c r="BVK7" s="2" t="s">
        <v>2022</v>
      </c>
      <c r="BVL7" s="2" t="s">
        <v>2023</v>
      </c>
      <c r="BVM7" s="2" t="s">
        <v>2024</v>
      </c>
      <c r="BVN7" s="2" t="s">
        <v>2025</v>
      </c>
      <c r="BVO7" s="2" t="s">
        <v>2026</v>
      </c>
      <c r="BVP7" s="2" t="s">
        <v>2027</v>
      </c>
      <c r="BVQ7" s="2" t="s">
        <v>2028</v>
      </c>
      <c r="BVR7" s="2" t="s">
        <v>2029</v>
      </c>
      <c r="BVS7" s="2" t="s">
        <v>2030</v>
      </c>
      <c r="BVT7" s="2" t="s">
        <v>2031</v>
      </c>
      <c r="BVU7" s="2" t="s">
        <v>2032</v>
      </c>
      <c r="BVV7" s="2" t="s">
        <v>2033</v>
      </c>
      <c r="BVW7" s="2" t="s">
        <v>2034</v>
      </c>
      <c r="BVX7" s="2" t="s">
        <v>2035</v>
      </c>
      <c r="BVY7" s="2" t="s">
        <v>2036</v>
      </c>
      <c r="BVZ7" s="2" t="s">
        <v>2037</v>
      </c>
      <c r="BWA7" s="2" t="s">
        <v>2038</v>
      </c>
      <c r="BWB7" s="2" t="s">
        <v>2039</v>
      </c>
      <c r="BWC7" s="2" t="s">
        <v>2040</v>
      </c>
      <c r="BWD7" s="2" t="s">
        <v>2041</v>
      </c>
      <c r="BWE7" s="2" t="s">
        <v>2042</v>
      </c>
      <c r="BWF7" s="2" t="s">
        <v>2043</v>
      </c>
      <c r="BWG7" s="2" t="s">
        <v>2044</v>
      </c>
      <c r="BWH7" s="2" t="s">
        <v>2045</v>
      </c>
      <c r="BWI7" s="2" t="s">
        <v>2046</v>
      </c>
      <c r="BWJ7" s="2" t="s">
        <v>2047</v>
      </c>
      <c r="BWK7" s="2" t="s">
        <v>2048</v>
      </c>
      <c r="BWL7" s="2" t="s">
        <v>2049</v>
      </c>
      <c r="BWM7" s="2" t="s">
        <v>2050</v>
      </c>
      <c r="BWN7" s="2" t="s">
        <v>2051</v>
      </c>
      <c r="BWO7" s="2" t="s">
        <v>2052</v>
      </c>
      <c r="BWP7" s="2" t="s">
        <v>2053</v>
      </c>
      <c r="BWQ7" s="2" t="s">
        <v>2054</v>
      </c>
      <c r="BWR7" s="2" t="s">
        <v>2055</v>
      </c>
      <c r="BWS7" s="2" t="s">
        <v>2056</v>
      </c>
      <c r="BWT7" s="2" t="s">
        <v>2057</v>
      </c>
      <c r="BWU7" s="2" t="s">
        <v>2058</v>
      </c>
      <c r="BWV7" s="2" t="s">
        <v>2059</v>
      </c>
      <c r="BWW7" s="2" t="s">
        <v>2060</v>
      </c>
      <c r="BWX7" s="2" t="s">
        <v>2061</v>
      </c>
      <c r="BWY7" s="2" t="s">
        <v>2062</v>
      </c>
      <c r="BWZ7" s="2" t="s">
        <v>2063</v>
      </c>
      <c r="BXA7" s="2" t="s">
        <v>2064</v>
      </c>
      <c r="BXB7" s="2" t="s">
        <v>2065</v>
      </c>
      <c r="BXC7" s="2" t="s">
        <v>2066</v>
      </c>
      <c r="BXD7" s="2" t="s">
        <v>2067</v>
      </c>
      <c r="BXE7" s="2" t="s">
        <v>2068</v>
      </c>
      <c r="BXF7" s="2" t="s">
        <v>2069</v>
      </c>
      <c r="BXG7" s="2" t="s">
        <v>2070</v>
      </c>
      <c r="BXH7" s="2" t="s">
        <v>2071</v>
      </c>
      <c r="BXI7" s="2" t="s">
        <v>2072</v>
      </c>
      <c r="BXJ7" s="2" t="s">
        <v>2073</v>
      </c>
      <c r="BXK7" s="2" t="s">
        <v>2074</v>
      </c>
      <c r="BXL7" s="2" t="s">
        <v>2075</v>
      </c>
      <c r="BXM7" s="2" t="s">
        <v>2076</v>
      </c>
      <c r="BXN7" s="2" t="s">
        <v>2077</v>
      </c>
      <c r="BXO7" s="2" t="s">
        <v>2078</v>
      </c>
      <c r="BXP7" s="2" t="s">
        <v>2079</v>
      </c>
      <c r="BXQ7" s="2" t="s">
        <v>2080</v>
      </c>
      <c r="BXR7" s="2" t="s">
        <v>2081</v>
      </c>
      <c r="BXS7" s="2" t="s">
        <v>2082</v>
      </c>
      <c r="BXT7" s="2" t="s">
        <v>2083</v>
      </c>
      <c r="BXU7" s="2" t="s">
        <v>2084</v>
      </c>
      <c r="BXV7" s="2" t="s">
        <v>2085</v>
      </c>
      <c r="BXW7" s="2" t="s">
        <v>2086</v>
      </c>
      <c r="BXX7" s="2" t="s">
        <v>2087</v>
      </c>
      <c r="BXY7" s="2" t="s">
        <v>2088</v>
      </c>
      <c r="BXZ7" s="2" t="s">
        <v>2089</v>
      </c>
      <c r="BYA7" s="2" t="s">
        <v>2090</v>
      </c>
      <c r="BYB7" s="2" t="s">
        <v>2091</v>
      </c>
      <c r="BYC7" s="2" t="s">
        <v>2092</v>
      </c>
      <c r="BYD7" s="2" t="s">
        <v>2093</v>
      </c>
      <c r="BYE7" s="2" t="s">
        <v>2094</v>
      </c>
      <c r="BYF7" s="2" t="s">
        <v>2095</v>
      </c>
      <c r="BYG7" s="2" t="s">
        <v>2096</v>
      </c>
      <c r="BYH7" s="2" t="s">
        <v>2097</v>
      </c>
      <c r="BYI7" s="2" t="s">
        <v>2098</v>
      </c>
      <c r="BYJ7" s="2" t="s">
        <v>2099</v>
      </c>
      <c r="BYK7" s="2" t="s">
        <v>2100</v>
      </c>
      <c r="BYL7" s="2" t="s">
        <v>2101</v>
      </c>
      <c r="BYM7" s="2" t="s">
        <v>2102</v>
      </c>
      <c r="BYN7" s="2" t="s">
        <v>2103</v>
      </c>
      <c r="BYO7" s="2" t="s">
        <v>2104</v>
      </c>
      <c r="BYP7" s="2" t="s">
        <v>2105</v>
      </c>
      <c r="BYQ7" s="2" t="s">
        <v>2106</v>
      </c>
      <c r="BYR7" s="2" t="s">
        <v>2107</v>
      </c>
      <c r="BYS7" s="2" t="s">
        <v>2108</v>
      </c>
      <c r="BYT7" s="2" t="s">
        <v>2109</v>
      </c>
      <c r="BYU7" s="2" t="s">
        <v>2110</v>
      </c>
      <c r="BYV7" s="2" t="s">
        <v>2111</v>
      </c>
      <c r="BYW7" s="2" t="s">
        <v>2112</v>
      </c>
      <c r="BYX7" s="2" t="s">
        <v>2113</v>
      </c>
      <c r="BYY7" s="2" t="s">
        <v>2114</v>
      </c>
      <c r="BYZ7" s="2" t="s">
        <v>2115</v>
      </c>
      <c r="BZA7" s="2" t="s">
        <v>2116</v>
      </c>
      <c r="BZB7" s="2" t="s">
        <v>2117</v>
      </c>
      <c r="BZC7" s="2" t="s">
        <v>2118</v>
      </c>
      <c r="BZD7" s="2" t="s">
        <v>2119</v>
      </c>
      <c r="BZE7" s="2" t="s">
        <v>2120</v>
      </c>
      <c r="BZF7" s="2" t="s">
        <v>2121</v>
      </c>
      <c r="BZG7" s="2" t="s">
        <v>2122</v>
      </c>
      <c r="BZH7" s="2" t="s">
        <v>2123</v>
      </c>
      <c r="BZI7" s="2" t="s">
        <v>2124</v>
      </c>
      <c r="BZJ7" s="2" t="s">
        <v>2125</v>
      </c>
      <c r="BZK7" s="2" t="s">
        <v>2126</v>
      </c>
      <c r="BZL7" s="2" t="s">
        <v>2127</v>
      </c>
      <c r="BZM7" s="2" t="s">
        <v>2128</v>
      </c>
      <c r="BZN7" s="2" t="s">
        <v>2129</v>
      </c>
      <c r="BZO7" s="2" t="s">
        <v>2130</v>
      </c>
      <c r="BZP7" s="2" t="s">
        <v>2131</v>
      </c>
      <c r="BZQ7" s="2" t="s">
        <v>2132</v>
      </c>
      <c r="BZR7" s="2" t="s">
        <v>2133</v>
      </c>
      <c r="BZS7" s="2" t="s">
        <v>2134</v>
      </c>
      <c r="BZT7" s="2" t="s">
        <v>2135</v>
      </c>
      <c r="BZU7" s="2" t="s">
        <v>2136</v>
      </c>
      <c r="BZV7" s="2" t="s">
        <v>2137</v>
      </c>
      <c r="BZW7" s="2" t="s">
        <v>2138</v>
      </c>
      <c r="BZX7" s="2" t="s">
        <v>2139</v>
      </c>
      <c r="BZY7" s="2" t="s">
        <v>2140</v>
      </c>
      <c r="BZZ7" s="2" t="s">
        <v>2141</v>
      </c>
      <c r="CAA7" s="2" t="s">
        <v>2142</v>
      </c>
      <c r="CAB7" s="2" t="s">
        <v>2143</v>
      </c>
      <c r="CAC7" s="2" t="s">
        <v>2144</v>
      </c>
      <c r="CAD7" s="2" t="s">
        <v>2145</v>
      </c>
      <c r="CAE7" s="2" t="s">
        <v>2146</v>
      </c>
      <c r="CAF7" s="2" t="s">
        <v>2147</v>
      </c>
      <c r="CAG7" s="2" t="s">
        <v>2148</v>
      </c>
      <c r="CAH7" s="2" t="s">
        <v>2149</v>
      </c>
      <c r="CAI7" s="2" t="s">
        <v>2150</v>
      </c>
      <c r="CAJ7" s="2" t="s">
        <v>2151</v>
      </c>
      <c r="CAK7" s="2" t="s">
        <v>2152</v>
      </c>
      <c r="CAL7" s="2" t="s">
        <v>2153</v>
      </c>
      <c r="CAM7" s="2" t="s">
        <v>2154</v>
      </c>
      <c r="CAN7" s="2" t="s">
        <v>2155</v>
      </c>
      <c r="CAO7" s="2" t="s">
        <v>2156</v>
      </c>
      <c r="CAP7" s="2" t="s">
        <v>2157</v>
      </c>
      <c r="CAQ7" s="2" t="s">
        <v>2158</v>
      </c>
      <c r="CAR7" s="2" t="s">
        <v>2159</v>
      </c>
      <c r="CAS7" s="2" t="s">
        <v>2160</v>
      </c>
      <c r="CAT7" s="2" t="s">
        <v>2161</v>
      </c>
      <c r="CAU7" s="2" t="s">
        <v>2162</v>
      </c>
      <c r="CAV7" s="2" t="s">
        <v>2163</v>
      </c>
      <c r="CAW7" s="2" t="s">
        <v>2164</v>
      </c>
      <c r="CAX7" s="2" t="s">
        <v>2165</v>
      </c>
      <c r="CAY7" s="2" t="s">
        <v>2166</v>
      </c>
      <c r="CAZ7" s="2" t="s">
        <v>2167</v>
      </c>
      <c r="CBA7" s="2" t="s">
        <v>2168</v>
      </c>
      <c r="CBB7" s="2" t="s">
        <v>2169</v>
      </c>
      <c r="CBC7" s="2" t="s">
        <v>2170</v>
      </c>
      <c r="CBD7" s="2" t="s">
        <v>2171</v>
      </c>
      <c r="CBE7" s="2" t="s">
        <v>2172</v>
      </c>
      <c r="CBF7" s="2" t="s">
        <v>2173</v>
      </c>
      <c r="CBG7" s="2" t="s">
        <v>2174</v>
      </c>
      <c r="CBH7" s="2" t="s">
        <v>2175</v>
      </c>
      <c r="CBI7" s="2" t="s">
        <v>2176</v>
      </c>
      <c r="CBJ7" s="2" t="s">
        <v>2177</v>
      </c>
      <c r="CBK7" s="2" t="s">
        <v>2178</v>
      </c>
      <c r="CBL7" s="2" t="s">
        <v>2179</v>
      </c>
      <c r="CBM7" s="2" t="s">
        <v>2180</v>
      </c>
      <c r="CBN7" s="2" t="s">
        <v>2181</v>
      </c>
      <c r="CBO7" s="2" t="s">
        <v>2182</v>
      </c>
      <c r="CBP7" s="2" t="s">
        <v>2183</v>
      </c>
      <c r="CBQ7" s="2" t="s">
        <v>2184</v>
      </c>
      <c r="CBR7" s="2" t="s">
        <v>2185</v>
      </c>
      <c r="CBS7" s="2" t="s">
        <v>2186</v>
      </c>
      <c r="CBT7" s="2" t="s">
        <v>2187</v>
      </c>
      <c r="CBU7" s="2" t="s">
        <v>2188</v>
      </c>
      <c r="CBV7" s="2" t="s">
        <v>2189</v>
      </c>
      <c r="CBW7" s="2" t="s">
        <v>2190</v>
      </c>
      <c r="CBX7" s="2" t="s">
        <v>2191</v>
      </c>
      <c r="CBY7" s="2" t="s">
        <v>2192</v>
      </c>
      <c r="CBZ7" s="2" t="s">
        <v>2193</v>
      </c>
      <c r="CCA7" s="2" t="s">
        <v>2194</v>
      </c>
      <c r="CCB7" s="2" t="s">
        <v>2195</v>
      </c>
      <c r="CCC7" s="2" t="s">
        <v>2196</v>
      </c>
      <c r="CCD7" s="2" t="s">
        <v>2197</v>
      </c>
      <c r="CCE7" s="2" t="s">
        <v>2198</v>
      </c>
      <c r="CCF7" s="2" t="s">
        <v>2199</v>
      </c>
      <c r="CCG7" s="2" t="s">
        <v>2200</v>
      </c>
      <c r="CCH7" s="2" t="s">
        <v>2201</v>
      </c>
      <c r="CCI7" s="2" t="s">
        <v>2202</v>
      </c>
      <c r="CCJ7" s="2" t="s">
        <v>2203</v>
      </c>
      <c r="CCK7" s="2" t="s">
        <v>2204</v>
      </c>
      <c r="CCL7" s="2" t="s">
        <v>2205</v>
      </c>
      <c r="CCM7" s="2" t="s">
        <v>2206</v>
      </c>
      <c r="CCN7" s="2" t="s">
        <v>2207</v>
      </c>
      <c r="CCO7" s="2" t="s">
        <v>2208</v>
      </c>
      <c r="CCP7" s="2" t="s">
        <v>2209</v>
      </c>
      <c r="CCQ7" s="2" t="s">
        <v>2210</v>
      </c>
      <c r="CCR7" s="2" t="s">
        <v>2211</v>
      </c>
      <c r="CCS7" s="2" t="s">
        <v>2212</v>
      </c>
      <c r="CCT7" s="2" t="s">
        <v>2213</v>
      </c>
      <c r="CCU7" s="2" t="s">
        <v>2214</v>
      </c>
      <c r="CCV7" s="2" t="s">
        <v>2215</v>
      </c>
      <c r="CCW7" s="2" t="s">
        <v>2216</v>
      </c>
      <c r="CCX7" s="2" t="s">
        <v>2217</v>
      </c>
      <c r="CCY7" s="2" t="s">
        <v>2218</v>
      </c>
      <c r="CCZ7" s="2" t="s">
        <v>2219</v>
      </c>
      <c r="CDA7" s="2" t="s">
        <v>2220</v>
      </c>
      <c r="CDB7" s="2" t="s">
        <v>2221</v>
      </c>
      <c r="CDC7" s="2" t="s">
        <v>2222</v>
      </c>
      <c r="CDD7" s="2" t="s">
        <v>2223</v>
      </c>
      <c r="CDE7" s="2" t="s">
        <v>2224</v>
      </c>
      <c r="CDF7" s="2" t="s">
        <v>2225</v>
      </c>
      <c r="CDG7" s="2" t="s">
        <v>2226</v>
      </c>
      <c r="CDH7" s="2" t="s">
        <v>2227</v>
      </c>
      <c r="CDI7" s="2" t="s">
        <v>2228</v>
      </c>
      <c r="CDJ7" s="2" t="s">
        <v>2229</v>
      </c>
      <c r="CDK7" s="2" t="s">
        <v>2230</v>
      </c>
      <c r="CDL7" s="2" t="s">
        <v>2231</v>
      </c>
      <c r="CDM7" s="2" t="s">
        <v>2232</v>
      </c>
      <c r="CDN7" s="2" t="s">
        <v>2233</v>
      </c>
      <c r="CDO7" s="2" t="s">
        <v>2234</v>
      </c>
      <c r="CDP7" s="2" t="s">
        <v>2235</v>
      </c>
      <c r="CDQ7" s="2" t="s">
        <v>2236</v>
      </c>
      <c r="CDR7" s="2" t="s">
        <v>2237</v>
      </c>
      <c r="CDS7" s="2" t="s">
        <v>2238</v>
      </c>
      <c r="CDT7" s="2" t="s">
        <v>2239</v>
      </c>
      <c r="CDU7" s="2" t="s">
        <v>2240</v>
      </c>
      <c r="CDV7" s="2" t="s">
        <v>2241</v>
      </c>
      <c r="CDW7" s="2" t="s">
        <v>2242</v>
      </c>
      <c r="CDX7" s="2" t="s">
        <v>2243</v>
      </c>
      <c r="CDY7" s="2" t="s">
        <v>2244</v>
      </c>
      <c r="CDZ7" s="2" t="s">
        <v>2245</v>
      </c>
      <c r="CEA7" s="2" t="s">
        <v>2246</v>
      </c>
      <c r="CEB7" s="2" t="s">
        <v>2247</v>
      </c>
      <c r="CEC7" s="2" t="s">
        <v>2248</v>
      </c>
      <c r="CED7" s="2" t="s">
        <v>2249</v>
      </c>
      <c r="CEE7" s="2" t="s">
        <v>2250</v>
      </c>
      <c r="CEF7" s="2" t="s">
        <v>2251</v>
      </c>
      <c r="CEG7" s="2" t="s">
        <v>2252</v>
      </c>
      <c r="CEH7" s="2" t="s">
        <v>2253</v>
      </c>
      <c r="CEI7" s="2" t="s">
        <v>2254</v>
      </c>
      <c r="CEJ7" s="2" t="s">
        <v>2255</v>
      </c>
      <c r="CEK7" s="2" t="s">
        <v>2256</v>
      </c>
      <c r="CEL7" s="2" t="s">
        <v>2257</v>
      </c>
      <c r="CEM7" s="2" t="s">
        <v>2258</v>
      </c>
      <c r="CEN7" s="2" t="s">
        <v>2259</v>
      </c>
      <c r="CEO7" s="2" t="s">
        <v>2260</v>
      </c>
      <c r="CEP7" s="2" t="s">
        <v>2261</v>
      </c>
      <c r="CEQ7" s="2" t="s">
        <v>2262</v>
      </c>
      <c r="CER7" s="2" t="s">
        <v>2263</v>
      </c>
      <c r="CES7" s="2" t="s">
        <v>2264</v>
      </c>
      <c r="CET7" s="2" t="s">
        <v>2265</v>
      </c>
      <c r="CEU7" s="2" t="s">
        <v>2266</v>
      </c>
      <c r="CEV7" s="2" t="s">
        <v>2267</v>
      </c>
      <c r="CEW7" s="2" t="s">
        <v>2268</v>
      </c>
      <c r="CEX7" s="2" t="s">
        <v>2269</v>
      </c>
      <c r="CEY7" s="2" t="s">
        <v>2270</v>
      </c>
      <c r="CEZ7" s="2" t="s">
        <v>2271</v>
      </c>
      <c r="CFA7" s="2" t="s">
        <v>2272</v>
      </c>
      <c r="CFB7" s="2" t="s">
        <v>2273</v>
      </c>
      <c r="CFC7" s="2" t="s">
        <v>2274</v>
      </c>
      <c r="CFD7" s="2" t="s">
        <v>2275</v>
      </c>
      <c r="CFE7" s="2" t="s">
        <v>2276</v>
      </c>
      <c r="CFF7" s="2" t="s">
        <v>2277</v>
      </c>
      <c r="CFG7" s="2" t="s">
        <v>2278</v>
      </c>
      <c r="CFH7" s="2" t="s">
        <v>2279</v>
      </c>
      <c r="CFI7" s="2" t="s">
        <v>2280</v>
      </c>
      <c r="CFJ7" s="2" t="s">
        <v>2281</v>
      </c>
      <c r="CFK7" s="2" t="s">
        <v>2282</v>
      </c>
      <c r="CFL7" s="2" t="s">
        <v>2283</v>
      </c>
      <c r="CFM7" s="2" t="s">
        <v>2284</v>
      </c>
      <c r="CFN7" s="2" t="s">
        <v>2285</v>
      </c>
      <c r="CFO7" s="2" t="s">
        <v>2286</v>
      </c>
      <c r="CFP7" s="2" t="s">
        <v>2287</v>
      </c>
      <c r="CFQ7" s="2" t="s">
        <v>2288</v>
      </c>
      <c r="CFR7" s="2" t="s">
        <v>2289</v>
      </c>
      <c r="CFS7" s="2" t="s">
        <v>2290</v>
      </c>
      <c r="CFT7" s="2" t="s">
        <v>2291</v>
      </c>
      <c r="CFU7" s="2" t="s">
        <v>2292</v>
      </c>
      <c r="CFV7" s="2" t="s">
        <v>2293</v>
      </c>
      <c r="CFW7" s="2" t="s">
        <v>2294</v>
      </c>
      <c r="CFX7" s="2" t="s">
        <v>2295</v>
      </c>
      <c r="CFY7" s="2" t="s">
        <v>2296</v>
      </c>
      <c r="CFZ7" s="2" t="s">
        <v>2297</v>
      </c>
      <c r="CGA7" s="2" t="s">
        <v>2298</v>
      </c>
      <c r="CGB7" s="2" t="s">
        <v>2299</v>
      </c>
      <c r="CGC7" s="2" t="s">
        <v>2300</v>
      </c>
      <c r="CGD7" s="2" t="s">
        <v>2301</v>
      </c>
      <c r="CGE7" s="2" t="s">
        <v>2302</v>
      </c>
      <c r="CGF7" s="2" t="s">
        <v>2303</v>
      </c>
      <c r="CGG7" s="2" t="s">
        <v>2304</v>
      </c>
      <c r="CGH7" s="2" t="s">
        <v>2305</v>
      </c>
      <c r="CGI7" s="2" t="s">
        <v>2306</v>
      </c>
      <c r="CGJ7" s="2" t="s">
        <v>2307</v>
      </c>
      <c r="CGK7" s="2" t="s">
        <v>2308</v>
      </c>
      <c r="CGL7" s="2" t="s">
        <v>2309</v>
      </c>
      <c r="CGM7" s="2" t="s">
        <v>2310</v>
      </c>
      <c r="CGN7" s="2" t="s">
        <v>2311</v>
      </c>
      <c r="CGO7" s="2" t="s">
        <v>2312</v>
      </c>
      <c r="CGP7" s="2" t="s">
        <v>2313</v>
      </c>
      <c r="CGQ7" s="2" t="s">
        <v>2314</v>
      </c>
      <c r="CGR7" s="2" t="s">
        <v>2315</v>
      </c>
      <c r="CGS7" s="2" t="s">
        <v>2316</v>
      </c>
      <c r="CGT7" s="2" t="s">
        <v>2317</v>
      </c>
      <c r="CGU7" s="2" t="s">
        <v>2318</v>
      </c>
      <c r="CGV7" s="2" t="s">
        <v>2319</v>
      </c>
      <c r="CGW7" s="2" t="s">
        <v>2320</v>
      </c>
      <c r="CGX7" s="2" t="s">
        <v>2321</v>
      </c>
      <c r="CGY7" s="2" t="s">
        <v>2322</v>
      </c>
      <c r="CGZ7" s="2" t="s">
        <v>2323</v>
      </c>
      <c r="CHA7" s="2" t="s">
        <v>2324</v>
      </c>
      <c r="CHB7" s="2" t="s">
        <v>2325</v>
      </c>
      <c r="CHC7" s="2" t="s">
        <v>2326</v>
      </c>
      <c r="CHD7" s="2" t="s">
        <v>2327</v>
      </c>
      <c r="CHE7" s="2" t="s">
        <v>2328</v>
      </c>
      <c r="CHF7" s="2" t="s">
        <v>2329</v>
      </c>
      <c r="CHG7" s="2" t="s">
        <v>2330</v>
      </c>
      <c r="CHH7" s="2" t="s">
        <v>2331</v>
      </c>
      <c r="CHI7" s="2" t="s">
        <v>2332</v>
      </c>
      <c r="CHJ7" s="2" t="s">
        <v>2333</v>
      </c>
      <c r="CHK7" s="2" t="s">
        <v>2334</v>
      </c>
      <c r="CHL7" s="2" t="s">
        <v>2335</v>
      </c>
      <c r="CHM7" s="2" t="s">
        <v>2336</v>
      </c>
      <c r="CHN7" s="2" t="s">
        <v>2337</v>
      </c>
      <c r="CHO7" s="2" t="s">
        <v>2338</v>
      </c>
      <c r="CHP7" s="2" t="s">
        <v>2339</v>
      </c>
      <c r="CHQ7" s="2" t="s">
        <v>2340</v>
      </c>
      <c r="CHR7" s="2" t="s">
        <v>2341</v>
      </c>
      <c r="CHS7" s="2" t="s">
        <v>2342</v>
      </c>
      <c r="CHT7" s="2" t="s">
        <v>2343</v>
      </c>
      <c r="CHU7" s="2" t="s">
        <v>2344</v>
      </c>
      <c r="CHV7" s="2" t="s">
        <v>2345</v>
      </c>
      <c r="CHW7" s="2" t="s">
        <v>2346</v>
      </c>
      <c r="CHX7" s="2" t="s">
        <v>2347</v>
      </c>
      <c r="CHY7" s="2" t="s">
        <v>2348</v>
      </c>
      <c r="CHZ7" s="2" t="s">
        <v>2349</v>
      </c>
      <c r="CIA7" s="2" t="s">
        <v>2350</v>
      </c>
      <c r="CIB7" s="2" t="s">
        <v>2351</v>
      </c>
      <c r="CIC7" s="2" t="s">
        <v>2352</v>
      </c>
      <c r="CID7" s="2" t="s">
        <v>2353</v>
      </c>
      <c r="CIE7" s="2" t="s">
        <v>2354</v>
      </c>
      <c r="CIF7" s="2" t="s">
        <v>2355</v>
      </c>
      <c r="CIG7" s="2" t="s">
        <v>2356</v>
      </c>
      <c r="CIH7" s="2" t="s">
        <v>2357</v>
      </c>
      <c r="CII7" s="2" t="s">
        <v>2358</v>
      </c>
      <c r="CIJ7" s="2" t="s">
        <v>2359</v>
      </c>
      <c r="CIK7" s="2" t="s">
        <v>2360</v>
      </c>
      <c r="CIL7" s="2" t="s">
        <v>2361</v>
      </c>
      <c r="CIM7" s="2" t="s">
        <v>2362</v>
      </c>
      <c r="CIN7" s="2" t="s">
        <v>2363</v>
      </c>
      <c r="CIO7" s="2" t="s">
        <v>2364</v>
      </c>
      <c r="CIP7" s="2" t="s">
        <v>2365</v>
      </c>
      <c r="CIQ7" s="2" t="s">
        <v>2366</v>
      </c>
      <c r="CIR7" s="2" t="s">
        <v>2367</v>
      </c>
      <c r="CIS7" s="2" t="s">
        <v>2368</v>
      </c>
      <c r="CIT7" s="2" t="s">
        <v>2369</v>
      </c>
      <c r="CIU7" s="2" t="s">
        <v>2370</v>
      </c>
      <c r="CIV7" s="2" t="s">
        <v>2371</v>
      </c>
      <c r="CIW7" s="2" t="s">
        <v>2372</v>
      </c>
      <c r="CIX7" s="2" t="s">
        <v>2373</v>
      </c>
      <c r="CIY7" s="2" t="s">
        <v>2374</v>
      </c>
      <c r="CIZ7" s="2" t="s">
        <v>2375</v>
      </c>
      <c r="CJA7" s="2" t="s">
        <v>2376</v>
      </c>
      <c r="CJB7" s="2" t="s">
        <v>2377</v>
      </c>
      <c r="CJC7" s="2" t="s">
        <v>2378</v>
      </c>
      <c r="CJD7" s="2" t="s">
        <v>2379</v>
      </c>
      <c r="CJE7" s="2" t="s">
        <v>2380</v>
      </c>
      <c r="CJF7" s="2" t="s">
        <v>2381</v>
      </c>
      <c r="CJG7" s="2" t="s">
        <v>2382</v>
      </c>
      <c r="CJH7" s="2" t="s">
        <v>2383</v>
      </c>
      <c r="CJI7" s="2" t="s">
        <v>2384</v>
      </c>
      <c r="CJJ7" s="2" t="s">
        <v>2385</v>
      </c>
      <c r="CJK7" s="2" t="s">
        <v>2386</v>
      </c>
      <c r="CJL7" s="2" t="s">
        <v>2387</v>
      </c>
      <c r="CJM7" s="2" t="s">
        <v>2388</v>
      </c>
      <c r="CJN7" s="2" t="s">
        <v>2389</v>
      </c>
      <c r="CJO7" s="2" t="s">
        <v>2390</v>
      </c>
      <c r="CJP7" s="2" t="s">
        <v>2391</v>
      </c>
      <c r="CJQ7" s="2" t="s">
        <v>2392</v>
      </c>
      <c r="CJR7" s="2" t="s">
        <v>2393</v>
      </c>
      <c r="CJS7" s="2" t="s">
        <v>2394</v>
      </c>
      <c r="CJT7" s="2" t="s">
        <v>2395</v>
      </c>
      <c r="CJU7" s="2" t="s">
        <v>2396</v>
      </c>
      <c r="CJV7" s="2" t="s">
        <v>2397</v>
      </c>
      <c r="CJW7" s="2" t="s">
        <v>2398</v>
      </c>
      <c r="CJX7" s="2" t="s">
        <v>2399</v>
      </c>
      <c r="CJY7" s="2" t="s">
        <v>2400</v>
      </c>
      <c r="CJZ7" s="2" t="s">
        <v>2401</v>
      </c>
      <c r="CKA7" s="2" t="s">
        <v>2402</v>
      </c>
      <c r="CKB7" s="2" t="s">
        <v>2403</v>
      </c>
      <c r="CKC7" s="2" t="s">
        <v>2404</v>
      </c>
      <c r="CKD7" s="2" t="s">
        <v>2405</v>
      </c>
      <c r="CKE7" s="2" t="s">
        <v>2406</v>
      </c>
      <c r="CKF7" s="2" t="s">
        <v>2407</v>
      </c>
      <c r="CKG7" s="2" t="s">
        <v>2408</v>
      </c>
      <c r="CKH7" s="2" t="s">
        <v>2409</v>
      </c>
      <c r="CKI7" s="2" t="s">
        <v>2410</v>
      </c>
      <c r="CKJ7" s="2" t="s">
        <v>2411</v>
      </c>
      <c r="CKK7" s="2" t="s">
        <v>2412</v>
      </c>
      <c r="CKL7" s="2" t="s">
        <v>2413</v>
      </c>
      <c r="CKM7" s="2" t="s">
        <v>2414</v>
      </c>
      <c r="CKN7" s="2" t="s">
        <v>2415</v>
      </c>
      <c r="CKO7" s="2" t="s">
        <v>2416</v>
      </c>
      <c r="CKP7" s="2" t="s">
        <v>2417</v>
      </c>
      <c r="CKQ7" s="2" t="s">
        <v>2418</v>
      </c>
      <c r="CKR7" s="2" t="s">
        <v>2419</v>
      </c>
      <c r="CKS7" s="2" t="s">
        <v>2420</v>
      </c>
      <c r="CKT7" s="2" t="s">
        <v>2421</v>
      </c>
      <c r="CKU7" s="2" t="s">
        <v>2422</v>
      </c>
      <c r="CKV7" s="2" t="s">
        <v>2423</v>
      </c>
      <c r="CKW7" s="2" t="s">
        <v>2424</v>
      </c>
      <c r="CKX7" s="2" t="s">
        <v>2425</v>
      </c>
      <c r="CKY7" s="2" t="s">
        <v>2426</v>
      </c>
      <c r="CKZ7" s="2" t="s">
        <v>2427</v>
      </c>
      <c r="CLA7" s="2" t="s">
        <v>2428</v>
      </c>
      <c r="CLB7" s="2" t="s">
        <v>2429</v>
      </c>
      <c r="CLC7" s="2" t="s">
        <v>2430</v>
      </c>
      <c r="CLD7" s="2" t="s">
        <v>2431</v>
      </c>
      <c r="CLE7" s="2" t="s">
        <v>2432</v>
      </c>
      <c r="CLF7" s="2" t="s">
        <v>2433</v>
      </c>
      <c r="CLG7" s="2" t="s">
        <v>2434</v>
      </c>
      <c r="CLH7" s="2" t="s">
        <v>2435</v>
      </c>
      <c r="CLI7" s="2" t="s">
        <v>2436</v>
      </c>
      <c r="CLJ7" s="2" t="s">
        <v>2437</v>
      </c>
      <c r="CLK7" s="2" t="s">
        <v>2438</v>
      </c>
      <c r="CLL7" s="2" t="s">
        <v>2439</v>
      </c>
      <c r="CLM7" s="2" t="s">
        <v>2440</v>
      </c>
      <c r="CLN7" s="2" t="s">
        <v>2441</v>
      </c>
      <c r="CLO7" s="2" t="s">
        <v>2442</v>
      </c>
      <c r="CLP7" s="2" t="s">
        <v>2443</v>
      </c>
      <c r="CLQ7" s="2" t="s">
        <v>2444</v>
      </c>
      <c r="CLR7" s="2" t="s">
        <v>2445</v>
      </c>
      <c r="CLS7" s="2" t="s">
        <v>2446</v>
      </c>
      <c r="CLT7" s="2" t="s">
        <v>2447</v>
      </c>
      <c r="CLU7" s="2" t="s">
        <v>2448</v>
      </c>
      <c r="CLV7" s="2" t="s">
        <v>2449</v>
      </c>
      <c r="CLW7" s="2" t="s">
        <v>2450</v>
      </c>
      <c r="CLX7" s="2" t="s">
        <v>2451</v>
      </c>
      <c r="CLY7" s="2" t="s">
        <v>2452</v>
      </c>
      <c r="CLZ7" s="2" t="s">
        <v>2453</v>
      </c>
      <c r="CMA7" s="2" t="s">
        <v>2454</v>
      </c>
      <c r="CMB7" s="2" t="s">
        <v>2455</v>
      </c>
      <c r="CMC7" s="2" t="s">
        <v>2456</v>
      </c>
      <c r="CMD7" s="2" t="s">
        <v>2457</v>
      </c>
      <c r="CME7" s="2" t="s">
        <v>2458</v>
      </c>
      <c r="CMF7" s="2" t="s">
        <v>2459</v>
      </c>
      <c r="CMG7" s="2" t="s">
        <v>2460</v>
      </c>
      <c r="CMH7" s="2" t="s">
        <v>2461</v>
      </c>
      <c r="CMI7" s="2" t="s">
        <v>2462</v>
      </c>
      <c r="CMJ7" s="2" t="s">
        <v>2463</v>
      </c>
      <c r="CMK7" s="2" t="s">
        <v>2464</v>
      </c>
      <c r="CML7" s="2" t="s">
        <v>2465</v>
      </c>
      <c r="CMM7" s="2" t="s">
        <v>2466</v>
      </c>
      <c r="CMN7" s="2" t="s">
        <v>2467</v>
      </c>
      <c r="CMO7" s="2" t="s">
        <v>2468</v>
      </c>
      <c r="CMP7" s="2" t="s">
        <v>2469</v>
      </c>
      <c r="CMQ7" s="2" t="s">
        <v>2470</v>
      </c>
      <c r="CMR7" s="2" t="s">
        <v>2471</v>
      </c>
      <c r="CMS7" s="2" t="s">
        <v>2472</v>
      </c>
      <c r="CMT7" s="2" t="s">
        <v>2473</v>
      </c>
      <c r="CMU7" s="2" t="s">
        <v>2474</v>
      </c>
      <c r="CMV7" s="2" t="s">
        <v>2475</v>
      </c>
      <c r="CMW7" s="2" t="s">
        <v>2476</v>
      </c>
      <c r="CMX7" s="2" t="s">
        <v>2477</v>
      </c>
      <c r="CMY7" s="2" t="s">
        <v>2478</v>
      </c>
      <c r="CMZ7" s="2" t="s">
        <v>2479</v>
      </c>
      <c r="CNA7" s="2" t="s">
        <v>2480</v>
      </c>
      <c r="CNB7" s="2" t="s">
        <v>2481</v>
      </c>
      <c r="CNC7" s="2" t="s">
        <v>2482</v>
      </c>
      <c r="CND7" s="2" t="s">
        <v>2483</v>
      </c>
      <c r="CNE7" s="2" t="s">
        <v>2484</v>
      </c>
      <c r="CNF7" s="2" t="s">
        <v>2485</v>
      </c>
      <c r="CNG7" s="2" t="s">
        <v>2486</v>
      </c>
      <c r="CNH7" s="2" t="s">
        <v>2487</v>
      </c>
      <c r="CNI7" s="2" t="s">
        <v>2488</v>
      </c>
      <c r="CNJ7" s="2" t="s">
        <v>2489</v>
      </c>
      <c r="CNK7" s="2" t="s">
        <v>2490</v>
      </c>
      <c r="CNL7" s="2" t="s">
        <v>2491</v>
      </c>
      <c r="CNM7" s="2" t="s">
        <v>2492</v>
      </c>
      <c r="CNN7" s="2" t="s">
        <v>2493</v>
      </c>
      <c r="CNO7" s="2" t="s">
        <v>2494</v>
      </c>
      <c r="CNP7" s="2" t="s">
        <v>2495</v>
      </c>
      <c r="CNQ7" s="2" t="s">
        <v>2496</v>
      </c>
      <c r="CNR7" s="2" t="s">
        <v>2497</v>
      </c>
      <c r="CNS7" s="2" t="s">
        <v>2498</v>
      </c>
      <c r="CNT7" s="2" t="s">
        <v>2499</v>
      </c>
      <c r="CNU7" s="2" t="s">
        <v>2500</v>
      </c>
      <c r="CNV7" s="2" t="s">
        <v>2501</v>
      </c>
      <c r="CNW7" s="2" t="s">
        <v>2502</v>
      </c>
      <c r="CNX7" s="2" t="s">
        <v>2503</v>
      </c>
      <c r="CNY7" s="2" t="s">
        <v>2504</v>
      </c>
      <c r="CNZ7" s="2" t="s">
        <v>2505</v>
      </c>
      <c r="COA7" s="2" t="s">
        <v>2506</v>
      </c>
      <c r="COB7" s="2" t="s">
        <v>2507</v>
      </c>
      <c r="COC7" s="2" t="s">
        <v>2508</v>
      </c>
      <c r="COD7" s="2" t="s">
        <v>2509</v>
      </c>
      <c r="COE7" s="2" t="s">
        <v>2510</v>
      </c>
      <c r="COF7" s="2" t="s">
        <v>2511</v>
      </c>
      <c r="COG7" s="2" t="s">
        <v>2512</v>
      </c>
      <c r="COH7" s="2" t="s">
        <v>2513</v>
      </c>
      <c r="COI7" s="2" t="s">
        <v>2514</v>
      </c>
      <c r="COJ7" s="2" t="s">
        <v>2515</v>
      </c>
      <c r="COK7" s="2" t="s">
        <v>2516</v>
      </c>
      <c r="COL7" s="2" t="s">
        <v>2517</v>
      </c>
      <c r="COM7" s="2" t="s">
        <v>2518</v>
      </c>
      <c r="CON7" s="2" t="s">
        <v>2519</v>
      </c>
      <c r="COO7" s="2" t="s">
        <v>2520</v>
      </c>
      <c r="COP7" s="2" t="s">
        <v>2521</v>
      </c>
      <c r="COQ7" s="2" t="s">
        <v>2522</v>
      </c>
      <c r="COR7" s="2" t="s">
        <v>2523</v>
      </c>
      <c r="COS7" s="2" t="s">
        <v>2524</v>
      </c>
      <c r="COT7" s="2" t="s">
        <v>2525</v>
      </c>
      <c r="COU7" s="2" t="s">
        <v>2526</v>
      </c>
      <c r="COV7" s="2" t="s">
        <v>2527</v>
      </c>
      <c r="COW7" s="2" t="s">
        <v>2528</v>
      </c>
      <c r="COX7" s="2" t="s">
        <v>2529</v>
      </c>
      <c r="COY7" s="2" t="s">
        <v>2530</v>
      </c>
      <c r="COZ7" s="2" t="s">
        <v>2531</v>
      </c>
      <c r="CPA7" s="2" t="s">
        <v>2532</v>
      </c>
      <c r="CPB7" s="2" t="s">
        <v>2533</v>
      </c>
      <c r="CPC7" s="2" t="s">
        <v>2534</v>
      </c>
      <c r="CPD7" s="2" t="s">
        <v>2535</v>
      </c>
      <c r="CPE7" s="2" t="s">
        <v>2536</v>
      </c>
      <c r="CPF7" s="2" t="s">
        <v>2537</v>
      </c>
      <c r="CPG7" s="2" t="s">
        <v>2538</v>
      </c>
      <c r="CPH7" s="2" t="s">
        <v>2539</v>
      </c>
      <c r="CPI7" s="2" t="s">
        <v>2540</v>
      </c>
      <c r="CPJ7" s="2" t="s">
        <v>2541</v>
      </c>
      <c r="CPK7" s="2" t="s">
        <v>2542</v>
      </c>
      <c r="CPL7" s="2" t="s">
        <v>2543</v>
      </c>
      <c r="CPM7" s="2" t="s">
        <v>2544</v>
      </c>
      <c r="CPN7" s="2" t="s">
        <v>2545</v>
      </c>
      <c r="CPO7" s="2" t="s">
        <v>2546</v>
      </c>
      <c r="CPP7" s="2" t="s">
        <v>2547</v>
      </c>
      <c r="CPQ7" s="2" t="s">
        <v>2548</v>
      </c>
      <c r="CPR7" s="2" t="s">
        <v>2549</v>
      </c>
      <c r="CPS7" s="2" t="s">
        <v>2550</v>
      </c>
      <c r="CPT7" s="2" t="s">
        <v>2551</v>
      </c>
      <c r="CPU7" s="2" t="s">
        <v>2552</v>
      </c>
      <c r="CPV7" s="2" t="s">
        <v>2553</v>
      </c>
      <c r="CPW7" s="2" t="s">
        <v>2554</v>
      </c>
      <c r="CPX7" s="2" t="s">
        <v>2555</v>
      </c>
      <c r="CPY7" s="2" t="s">
        <v>2556</v>
      </c>
      <c r="CPZ7" s="2" t="s">
        <v>2557</v>
      </c>
      <c r="CQA7" s="2" t="s">
        <v>2558</v>
      </c>
      <c r="CQB7" s="2" t="s">
        <v>2559</v>
      </c>
      <c r="CQC7" s="2" t="s">
        <v>2560</v>
      </c>
      <c r="CQD7" s="2" t="s">
        <v>2561</v>
      </c>
      <c r="CQE7" s="2" t="s">
        <v>2562</v>
      </c>
      <c r="CQF7" s="2" t="s">
        <v>2563</v>
      </c>
      <c r="CQG7" s="2" t="s">
        <v>2564</v>
      </c>
      <c r="CQH7" s="2" t="s">
        <v>2565</v>
      </c>
      <c r="CQI7" s="2" t="s">
        <v>2566</v>
      </c>
      <c r="CQJ7" s="2" t="s">
        <v>2567</v>
      </c>
      <c r="CQK7" s="2" t="s">
        <v>2568</v>
      </c>
      <c r="CQL7" s="2" t="s">
        <v>2569</v>
      </c>
      <c r="CQM7" s="2" t="s">
        <v>2570</v>
      </c>
      <c r="CQN7" s="2" t="s">
        <v>2571</v>
      </c>
      <c r="CQO7" s="2" t="s">
        <v>2572</v>
      </c>
      <c r="CQP7" s="2" t="s">
        <v>2573</v>
      </c>
      <c r="CQQ7" s="2" t="s">
        <v>2574</v>
      </c>
      <c r="CQR7" s="2" t="s">
        <v>2575</v>
      </c>
      <c r="CQS7" s="2" t="s">
        <v>2576</v>
      </c>
      <c r="CQT7" s="2" t="s">
        <v>2577</v>
      </c>
      <c r="CQU7" s="2" t="s">
        <v>2578</v>
      </c>
      <c r="CQV7" s="2" t="s">
        <v>2579</v>
      </c>
      <c r="CQW7" s="2" t="s">
        <v>2580</v>
      </c>
      <c r="CQX7" s="2" t="s">
        <v>2581</v>
      </c>
      <c r="CQY7" s="2" t="s">
        <v>2582</v>
      </c>
      <c r="CQZ7" s="2" t="s">
        <v>2583</v>
      </c>
      <c r="CRA7" s="2" t="s">
        <v>2584</v>
      </c>
      <c r="CRB7" s="2" t="s">
        <v>2585</v>
      </c>
      <c r="CRC7" s="2" t="s">
        <v>2586</v>
      </c>
      <c r="CRD7" s="2" t="s">
        <v>2587</v>
      </c>
      <c r="CRE7" s="2" t="s">
        <v>2588</v>
      </c>
      <c r="CRF7" s="2" t="s">
        <v>2589</v>
      </c>
      <c r="CRG7" s="2" t="s">
        <v>2590</v>
      </c>
      <c r="CRH7" s="2" t="s">
        <v>2591</v>
      </c>
      <c r="CRI7" s="2" t="s">
        <v>2592</v>
      </c>
      <c r="CRJ7" s="2" t="s">
        <v>2593</v>
      </c>
      <c r="CRK7" s="2" t="s">
        <v>2594</v>
      </c>
      <c r="CRL7" s="2" t="s">
        <v>2595</v>
      </c>
      <c r="CRM7" s="2" t="s">
        <v>2596</v>
      </c>
      <c r="CRN7" s="2" t="s">
        <v>2597</v>
      </c>
      <c r="CRO7" s="2" t="s">
        <v>2598</v>
      </c>
      <c r="CRP7" s="2" t="s">
        <v>2599</v>
      </c>
      <c r="CRQ7" s="2" t="s">
        <v>2600</v>
      </c>
      <c r="CRR7" s="2" t="s">
        <v>2601</v>
      </c>
      <c r="CRS7" s="2" t="s">
        <v>2602</v>
      </c>
      <c r="CRT7" s="2" t="s">
        <v>2603</v>
      </c>
      <c r="CRU7" s="2" t="s">
        <v>2604</v>
      </c>
      <c r="CRV7" s="2" t="s">
        <v>2605</v>
      </c>
      <c r="CRW7" s="2" t="s">
        <v>2606</v>
      </c>
      <c r="CRX7" s="2" t="s">
        <v>2607</v>
      </c>
      <c r="CRY7" s="2" t="s">
        <v>2608</v>
      </c>
      <c r="CRZ7" s="2" t="s">
        <v>2609</v>
      </c>
      <c r="CSA7" s="2" t="s">
        <v>2610</v>
      </c>
      <c r="CSB7" s="2" t="s">
        <v>2611</v>
      </c>
      <c r="CSC7" s="2" t="s">
        <v>2612</v>
      </c>
      <c r="CSD7" s="2" t="s">
        <v>2613</v>
      </c>
      <c r="CSE7" s="2" t="s">
        <v>2614</v>
      </c>
      <c r="CSF7" s="2" t="s">
        <v>2615</v>
      </c>
      <c r="CSG7" s="2" t="s">
        <v>2616</v>
      </c>
      <c r="CSH7" s="2" t="s">
        <v>2617</v>
      </c>
      <c r="CSI7" s="2" t="s">
        <v>2618</v>
      </c>
      <c r="CSJ7" s="2" t="s">
        <v>2619</v>
      </c>
      <c r="CSK7" s="2" t="s">
        <v>2620</v>
      </c>
      <c r="CSL7" s="2" t="s">
        <v>2621</v>
      </c>
      <c r="CSM7" s="2" t="s">
        <v>2622</v>
      </c>
      <c r="CSN7" s="2" t="s">
        <v>2623</v>
      </c>
      <c r="CSO7" s="2" t="s">
        <v>2624</v>
      </c>
      <c r="CSP7" s="2" t="s">
        <v>2625</v>
      </c>
      <c r="CSQ7" s="2" t="s">
        <v>2626</v>
      </c>
      <c r="CSR7" s="2" t="s">
        <v>2627</v>
      </c>
      <c r="CSS7" s="2" t="s">
        <v>2628</v>
      </c>
      <c r="CST7" s="2" t="s">
        <v>2629</v>
      </c>
      <c r="CSU7" s="2" t="s">
        <v>2630</v>
      </c>
      <c r="CSV7" s="2" t="s">
        <v>2631</v>
      </c>
      <c r="CSW7" s="2" t="s">
        <v>2632</v>
      </c>
      <c r="CSX7" s="2" t="s">
        <v>2633</v>
      </c>
      <c r="CSY7" s="2" t="s">
        <v>2634</v>
      </c>
      <c r="CSZ7" s="2" t="s">
        <v>2635</v>
      </c>
      <c r="CTA7" s="2" t="s">
        <v>2636</v>
      </c>
      <c r="CTB7" s="2" t="s">
        <v>2637</v>
      </c>
      <c r="CTC7" s="2" t="s">
        <v>2638</v>
      </c>
      <c r="CTD7" s="2" t="s">
        <v>2639</v>
      </c>
      <c r="CTE7" s="2" t="s">
        <v>2640</v>
      </c>
      <c r="CTF7" s="2" t="s">
        <v>2641</v>
      </c>
      <c r="CTG7" s="2" t="s">
        <v>2642</v>
      </c>
      <c r="CTH7" s="2" t="s">
        <v>2643</v>
      </c>
      <c r="CTI7" s="2" t="s">
        <v>2644</v>
      </c>
      <c r="CTJ7" s="2" t="s">
        <v>2645</v>
      </c>
      <c r="CTK7" s="2" t="s">
        <v>2646</v>
      </c>
      <c r="CTL7" s="2" t="s">
        <v>2647</v>
      </c>
      <c r="CTM7" s="2" t="s">
        <v>2648</v>
      </c>
      <c r="CTN7" s="2" t="s">
        <v>2649</v>
      </c>
      <c r="CTO7" s="2" t="s">
        <v>2650</v>
      </c>
      <c r="CTP7" s="2" t="s">
        <v>2651</v>
      </c>
      <c r="CTQ7" s="2" t="s">
        <v>2652</v>
      </c>
      <c r="CTR7" s="2" t="s">
        <v>2653</v>
      </c>
      <c r="CTS7" s="2" t="s">
        <v>2654</v>
      </c>
      <c r="CTT7" s="2" t="s">
        <v>2655</v>
      </c>
      <c r="CTU7" s="2" t="s">
        <v>2656</v>
      </c>
      <c r="CTV7" s="2" t="s">
        <v>2657</v>
      </c>
      <c r="CTW7" s="2" t="s">
        <v>2658</v>
      </c>
      <c r="CTX7" s="2" t="s">
        <v>2659</v>
      </c>
      <c r="CTY7" s="2" t="s">
        <v>2660</v>
      </c>
      <c r="CTZ7" s="2" t="s">
        <v>2661</v>
      </c>
      <c r="CUA7" s="2" t="s">
        <v>2662</v>
      </c>
      <c r="CUB7" s="2" t="s">
        <v>2663</v>
      </c>
      <c r="CUC7" s="2" t="s">
        <v>2664</v>
      </c>
      <c r="CUD7" s="2" t="s">
        <v>2665</v>
      </c>
      <c r="CUE7" s="2" t="s">
        <v>2666</v>
      </c>
      <c r="CUF7" s="2" t="s">
        <v>2667</v>
      </c>
      <c r="CUG7" s="2" t="s">
        <v>2668</v>
      </c>
      <c r="CUH7" s="2" t="s">
        <v>2669</v>
      </c>
      <c r="CUI7" s="2" t="s">
        <v>2670</v>
      </c>
      <c r="CUJ7" s="2" t="s">
        <v>2671</v>
      </c>
      <c r="CUK7" s="2" t="s">
        <v>2672</v>
      </c>
      <c r="CUL7" s="2" t="s">
        <v>2673</v>
      </c>
      <c r="CUM7" s="2" t="s">
        <v>2674</v>
      </c>
      <c r="CUN7" s="2" t="s">
        <v>2675</v>
      </c>
      <c r="CUO7" s="2" t="s">
        <v>2676</v>
      </c>
      <c r="CUP7" s="2" t="s">
        <v>2677</v>
      </c>
      <c r="CUQ7" s="2" t="s">
        <v>2678</v>
      </c>
      <c r="CUR7" s="2" t="s">
        <v>2679</v>
      </c>
      <c r="CUS7" s="2" t="s">
        <v>2680</v>
      </c>
      <c r="CUT7" s="2" t="s">
        <v>2681</v>
      </c>
      <c r="CUU7" s="2" t="s">
        <v>2682</v>
      </c>
      <c r="CUV7" s="2" t="s">
        <v>2683</v>
      </c>
      <c r="CUW7" s="2" t="s">
        <v>2684</v>
      </c>
      <c r="CUX7" s="2" t="s">
        <v>2685</v>
      </c>
      <c r="CUY7" s="2" t="s">
        <v>2686</v>
      </c>
      <c r="CUZ7" s="2" t="s">
        <v>2687</v>
      </c>
      <c r="CVA7" s="2" t="s">
        <v>2688</v>
      </c>
      <c r="CVB7" s="2" t="s">
        <v>2689</v>
      </c>
      <c r="CVC7" s="2" t="s">
        <v>2690</v>
      </c>
      <c r="CVD7" s="2" t="s">
        <v>2691</v>
      </c>
      <c r="CVE7" s="2" t="s">
        <v>2692</v>
      </c>
      <c r="CVF7" s="2" t="s">
        <v>2693</v>
      </c>
      <c r="CVG7" s="2" t="s">
        <v>2694</v>
      </c>
      <c r="CVH7" s="2" t="s">
        <v>2695</v>
      </c>
      <c r="CVI7" s="2" t="s">
        <v>2696</v>
      </c>
      <c r="CVJ7" s="2" t="s">
        <v>2697</v>
      </c>
      <c r="CVK7" s="2" t="s">
        <v>2698</v>
      </c>
      <c r="CVL7" s="2" t="s">
        <v>2699</v>
      </c>
      <c r="CVM7" s="2" t="s">
        <v>2700</v>
      </c>
      <c r="CVN7" s="2" t="s">
        <v>2701</v>
      </c>
      <c r="CVO7" s="2" t="s">
        <v>2702</v>
      </c>
      <c r="CVP7" s="2" t="s">
        <v>2703</v>
      </c>
      <c r="CVQ7" s="2" t="s">
        <v>2704</v>
      </c>
      <c r="CVR7" s="2" t="s">
        <v>2705</v>
      </c>
      <c r="CVS7" s="2" t="s">
        <v>2706</v>
      </c>
      <c r="CVT7" s="2" t="s">
        <v>2707</v>
      </c>
      <c r="CVU7" s="2" t="s">
        <v>2708</v>
      </c>
      <c r="CVV7" s="2" t="s">
        <v>2709</v>
      </c>
      <c r="CVW7" s="2" t="s">
        <v>2710</v>
      </c>
      <c r="CVX7" s="2" t="s">
        <v>2711</v>
      </c>
      <c r="CVY7" s="2" t="s">
        <v>2712</v>
      </c>
      <c r="CVZ7" s="2" t="s">
        <v>2713</v>
      </c>
      <c r="CWA7" s="2" t="s">
        <v>2714</v>
      </c>
      <c r="CWB7" s="2" t="s">
        <v>2715</v>
      </c>
      <c r="CWC7" s="2" t="s">
        <v>2716</v>
      </c>
      <c r="CWD7" s="2" t="s">
        <v>2717</v>
      </c>
      <c r="CWE7" s="2" t="s">
        <v>2718</v>
      </c>
      <c r="CWF7" s="2" t="s">
        <v>2719</v>
      </c>
      <c r="CWG7" s="2" t="s">
        <v>2720</v>
      </c>
      <c r="CWH7" s="2" t="s">
        <v>2721</v>
      </c>
      <c r="CWI7" s="2" t="s">
        <v>2722</v>
      </c>
      <c r="CWJ7" s="2" t="s">
        <v>2723</v>
      </c>
      <c r="CWK7" s="2" t="s">
        <v>2724</v>
      </c>
      <c r="CWL7" s="2" t="s">
        <v>2725</v>
      </c>
      <c r="CWM7" s="2" t="s">
        <v>2726</v>
      </c>
      <c r="CWN7" s="2" t="s">
        <v>2727</v>
      </c>
      <c r="CWO7" s="2" t="s">
        <v>2728</v>
      </c>
      <c r="CWP7" s="2" t="s">
        <v>2729</v>
      </c>
      <c r="CWQ7" s="2" t="s">
        <v>2730</v>
      </c>
      <c r="CWR7" s="2" t="s">
        <v>2731</v>
      </c>
      <c r="CWS7" s="2" t="s">
        <v>2732</v>
      </c>
      <c r="CWT7" s="2" t="s">
        <v>2733</v>
      </c>
      <c r="CWU7" s="2" t="s">
        <v>2734</v>
      </c>
      <c r="CWV7" s="2" t="s">
        <v>2735</v>
      </c>
      <c r="CWW7" s="2" t="s">
        <v>2736</v>
      </c>
      <c r="CWX7" s="2" t="s">
        <v>2737</v>
      </c>
      <c r="CWY7" s="2" t="s">
        <v>2738</v>
      </c>
      <c r="CWZ7" s="2" t="s">
        <v>2739</v>
      </c>
      <c r="CXA7" s="2" t="s">
        <v>2740</v>
      </c>
      <c r="CXB7" s="2" t="s">
        <v>2741</v>
      </c>
      <c r="CXC7" s="2" t="s">
        <v>2742</v>
      </c>
      <c r="CXD7" s="2" t="s">
        <v>2743</v>
      </c>
      <c r="CXE7" s="2" t="s">
        <v>2744</v>
      </c>
      <c r="CXF7" s="2" t="s">
        <v>2745</v>
      </c>
      <c r="CXG7" s="2" t="s">
        <v>2746</v>
      </c>
      <c r="CXH7" s="2" t="s">
        <v>2747</v>
      </c>
      <c r="CXI7" s="2" t="s">
        <v>2748</v>
      </c>
      <c r="CXJ7" s="2" t="s">
        <v>2749</v>
      </c>
      <c r="CXK7" s="2" t="s">
        <v>2750</v>
      </c>
      <c r="CXL7" s="2" t="s">
        <v>2751</v>
      </c>
      <c r="CXM7" s="2" t="s">
        <v>2752</v>
      </c>
      <c r="CXN7" s="2" t="s">
        <v>2753</v>
      </c>
      <c r="CXO7" s="2" t="s">
        <v>2754</v>
      </c>
      <c r="CXP7" s="2" t="s">
        <v>2755</v>
      </c>
      <c r="CXQ7" s="2" t="s">
        <v>2756</v>
      </c>
      <c r="CXR7" s="2" t="s">
        <v>2757</v>
      </c>
      <c r="CXS7" s="2" t="s">
        <v>2758</v>
      </c>
      <c r="CXT7" s="2" t="s">
        <v>2759</v>
      </c>
      <c r="CXU7" s="2" t="s">
        <v>2760</v>
      </c>
      <c r="CXV7" s="2" t="s">
        <v>2761</v>
      </c>
      <c r="CXW7" s="2" t="s">
        <v>2762</v>
      </c>
      <c r="CXX7" s="2" t="s">
        <v>2763</v>
      </c>
      <c r="CXY7" s="2" t="s">
        <v>2764</v>
      </c>
      <c r="CXZ7" s="2" t="s">
        <v>2765</v>
      </c>
      <c r="CYA7" s="2" t="s">
        <v>2766</v>
      </c>
      <c r="CYB7" s="2" t="s">
        <v>2767</v>
      </c>
      <c r="CYC7" s="2" t="s">
        <v>2768</v>
      </c>
      <c r="CYD7" s="2" t="s">
        <v>2769</v>
      </c>
      <c r="CYE7" s="2" t="s">
        <v>2770</v>
      </c>
      <c r="CYF7" s="2" t="s">
        <v>2771</v>
      </c>
      <c r="CYG7" s="2" t="s">
        <v>2772</v>
      </c>
      <c r="CYH7" s="2" t="s">
        <v>2773</v>
      </c>
      <c r="CYI7" s="2" t="s">
        <v>2774</v>
      </c>
      <c r="CYJ7" s="2" t="s">
        <v>2775</v>
      </c>
      <c r="CYK7" s="2" t="s">
        <v>2776</v>
      </c>
      <c r="CYL7" s="2" t="s">
        <v>2777</v>
      </c>
      <c r="CYM7" s="2" t="s">
        <v>2778</v>
      </c>
      <c r="CYN7" s="2" t="s">
        <v>2779</v>
      </c>
      <c r="CYO7" s="2" t="s">
        <v>2780</v>
      </c>
      <c r="CYP7" s="2" t="s">
        <v>2781</v>
      </c>
      <c r="CYQ7" s="2" t="s">
        <v>2782</v>
      </c>
      <c r="CYR7" s="2" t="s">
        <v>2783</v>
      </c>
      <c r="CYS7" s="2" t="s">
        <v>2784</v>
      </c>
      <c r="CYT7" s="2" t="s">
        <v>2785</v>
      </c>
      <c r="CYU7" s="2" t="s">
        <v>2786</v>
      </c>
      <c r="CYV7" s="2" t="s">
        <v>2787</v>
      </c>
      <c r="CYW7" s="2" t="s">
        <v>2788</v>
      </c>
      <c r="CYX7" s="2" t="s">
        <v>2789</v>
      </c>
      <c r="CYY7" s="2" t="s">
        <v>2790</v>
      </c>
      <c r="CYZ7" s="2" t="s">
        <v>2791</v>
      </c>
      <c r="CZA7" s="2" t="s">
        <v>2792</v>
      </c>
      <c r="CZB7" s="2" t="s">
        <v>2793</v>
      </c>
      <c r="CZC7" s="2" t="s">
        <v>2794</v>
      </c>
      <c r="CZD7" s="2" t="s">
        <v>2795</v>
      </c>
      <c r="CZE7" s="2" t="s">
        <v>2796</v>
      </c>
      <c r="CZF7" s="2" t="s">
        <v>2797</v>
      </c>
      <c r="CZG7" s="2" t="s">
        <v>2798</v>
      </c>
      <c r="CZH7" s="2" t="s">
        <v>2799</v>
      </c>
      <c r="CZI7" s="2" t="s">
        <v>2800</v>
      </c>
      <c r="CZJ7" s="2" t="s">
        <v>2801</v>
      </c>
      <c r="CZK7" s="2" t="s">
        <v>2802</v>
      </c>
      <c r="CZL7" s="2" t="s">
        <v>2803</v>
      </c>
      <c r="CZM7" s="2" t="s">
        <v>2804</v>
      </c>
      <c r="CZN7" s="2" t="s">
        <v>2805</v>
      </c>
      <c r="CZO7" s="2" t="s">
        <v>2806</v>
      </c>
      <c r="CZP7" s="2" t="s">
        <v>2807</v>
      </c>
      <c r="CZQ7" s="2" t="s">
        <v>2808</v>
      </c>
      <c r="CZR7" s="2" t="s">
        <v>2809</v>
      </c>
      <c r="CZS7" s="2" t="s">
        <v>2810</v>
      </c>
      <c r="CZT7" s="2" t="s">
        <v>2811</v>
      </c>
      <c r="CZU7" s="2" t="s">
        <v>2812</v>
      </c>
      <c r="CZV7" s="2" t="s">
        <v>2813</v>
      </c>
      <c r="CZW7" s="2" t="s">
        <v>2814</v>
      </c>
      <c r="CZX7" s="2" t="s">
        <v>2815</v>
      </c>
      <c r="CZY7" s="2" t="s">
        <v>2816</v>
      </c>
      <c r="CZZ7" s="2" t="s">
        <v>2817</v>
      </c>
      <c r="DAA7" s="2" t="s">
        <v>2818</v>
      </c>
      <c r="DAB7" s="2" t="s">
        <v>2819</v>
      </c>
      <c r="DAC7" s="2" t="s">
        <v>2820</v>
      </c>
      <c r="DAD7" s="2" t="s">
        <v>2821</v>
      </c>
      <c r="DAE7" s="2" t="s">
        <v>2822</v>
      </c>
      <c r="DAF7" s="2" t="s">
        <v>2823</v>
      </c>
      <c r="DAG7" s="2" t="s">
        <v>2824</v>
      </c>
      <c r="DAH7" s="2" t="s">
        <v>2825</v>
      </c>
      <c r="DAI7" s="2" t="s">
        <v>2826</v>
      </c>
      <c r="DAJ7" s="2" t="s">
        <v>2827</v>
      </c>
      <c r="DAK7" s="2" t="s">
        <v>2828</v>
      </c>
      <c r="DAL7" s="2" t="s">
        <v>2829</v>
      </c>
      <c r="DAM7" s="2" t="s">
        <v>2830</v>
      </c>
      <c r="DAN7" s="2" t="s">
        <v>2831</v>
      </c>
      <c r="DAO7" s="2" t="s">
        <v>2832</v>
      </c>
      <c r="DAP7" s="2" t="s">
        <v>2833</v>
      </c>
      <c r="DAQ7" s="2" t="s">
        <v>2834</v>
      </c>
      <c r="DAR7" s="2" t="s">
        <v>2835</v>
      </c>
      <c r="DAS7" s="2" t="s">
        <v>2836</v>
      </c>
      <c r="DAT7" s="2" t="s">
        <v>2837</v>
      </c>
      <c r="DAU7" s="2" t="s">
        <v>2838</v>
      </c>
      <c r="DAV7" s="2" t="s">
        <v>2839</v>
      </c>
      <c r="DAW7" s="2" t="s">
        <v>2840</v>
      </c>
      <c r="DAX7" s="2" t="s">
        <v>2841</v>
      </c>
      <c r="DAY7" s="2" t="s">
        <v>2842</v>
      </c>
      <c r="DAZ7" s="2" t="s">
        <v>2843</v>
      </c>
      <c r="DBA7" s="2" t="s">
        <v>2844</v>
      </c>
      <c r="DBB7" s="2" t="s">
        <v>2845</v>
      </c>
      <c r="DBC7" s="2" t="s">
        <v>2846</v>
      </c>
      <c r="DBD7" s="2" t="s">
        <v>2847</v>
      </c>
      <c r="DBE7" s="2" t="s">
        <v>2848</v>
      </c>
      <c r="DBF7" s="2" t="s">
        <v>2849</v>
      </c>
      <c r="DBG7" s="2" t="s">
        <v>2850</v>
      </c>
      <c r="DBH7" s="2" t="s">
        <v>2851</v>
      </c>
      <c r="DBI7" s="2" t="s">
        <v>2852</v>
      </c>
      <c r="DBJ7" s="2" t="s">
        <v>2853</v>
      </c>
      <c r="DBK7" s="2" t="s">
        <v>2854</v>
      </c>
      <c r="DBL7" s="2" t="s">
        <v>2855</v>
      </c>
      <c r="DBM7" s="2" t="s">
        <v>2856</v>
      </c>
      <c r="DBN7" s="2" t="s">
        <v>2857</v>
      </c>
      <c r="DBO7" s="2" t="s">
        <v>2858</v>
      </c>
      <c r="DBP7" s="2" t="s">
        <v>2859</v>
      </c>
      <c r="DBQ7" s="2" t="s">
        <v>2860</v>
      </c>
      <c r="DBR7" s="2" t="s">
        <v>2861</v>
      </c>
      <c r="DBS7" s="2" t="s">
        <v>2862</v>
      </c>
      <c r="DBT7" s="2" t="s">
        <v>2863</v>
      </c>
      <c r="DBU7" s="2" t="s">
        <v>2864</v>
      </c>
      <c r="DBV7" s="2" t="s">
        <v>2865</v>
      </c>
      <c r="DBW7" s="2" t="s">
        <v>2866</v>
      </c>
      <c r="DBX7" s="2" t="s">
        <v>2867</v>
      </c>
      <c r="DBY7" s="2" t="s">
        <v>2868</v>
      </c>
      <c r="DBZ7" s="2" t="s">
        <v>2869</v>
      </c>
      <c r="DCA7" s="2" t="s">
        <v>2870</v>
      </c>
      <c r="DCB7" s="2" t="s">
        <v>2871</v>
      </c>
      <c r="DCC7" s="2" t="s">
        <v>2872</v>
      </c>
      <c r="DCD7" s="2" t="s">
        <v>2873</v>
      </c>
      <c r="DCE7" s="2" t="s">
        <v>2874</v>
      </c>
      <c r="DCF7" s="2" t="s">
        <v>2875</v>
      </c>
      <c r="DCG7" s="2" t="s">
        <v>2876</v>
      </c>
      <c r="DCH7" s="2" t="s">
        <v>2877</v>
      </c>
      <c r="DCI7" s="2" t="s">
        <v>2878</v>
      </c>
      <c r="DCJ7" s="2" t="s">
        <v>2879</v>
      </c>
      <c r="DCK7" s="2" t="s">
        <v>2880</v>
      </c>
      <c r="DCL7" s="2" t="s">
        <v>2881</v>
      </c>
      <c r="DCM7" s="2" t="s">
        <v>2882</v>
      </c>
      <c r="DCN7" s="2" t="s">
        <v>2883</v>
      </c>
      <c r="DCO7" s="2" t="s">
        <v>2884</v>
      </c>
      <c r="DCP7" s="2" t="s">
        <v>2885</v>
      </c>
      <c r="DCQ7" s="2" t="s">
        <v>2886</v>
      </c>
      <c r="DCR7" s="2" t="s">
        <v>2887</v>
      </c>
      <c r="DCS7" s="2" t="s">
        <v>2888</v>
      </c>
      <c r="DCT7" s="2" t="s">
        <v>2889</v>
      </c>
      <c r="DCU7" s="2" t="s">
        <v>2890</v>
      </c>
      <c r="DCV7" s="2" t="s">
        <v>2891</v>
      </c>
      <c r="DCW7" s="2" t="s">
        <v>2892</v>
      </c>
      <c r="DCX7" s="2" t="s">
        <v>2893</v>
      </c>
      <c r="DCY7" s="2" t="s">
        <v>2894</v>
      </c>
      <c r="DCZ7" s="2" t="s">
        <v>2895</v>
      </c>
      <c r="DDA7" s="2" t="s">
        <v>2896</v>
      </c>
      <c r="DDB7" s="2" t="s">
        <v>2897</v>
      </c>
      <c r="DDC7" s="2" t="s">
        <v>2898</v>
      </c>
      <c r="DDD7" s="2" t="s">
        <v>2899</v>
      </c>
      <c r="DDE7" s="2" t="s">
        <v>2900</v>
      </c>
      <c r="DDF7" s="2" t="s">
        <v>2901</v>
      </c>
      <c r="DDG7" s="2" t="s">
        <v>2902</v>
      </c>
      <c r="DDH7" s="2" t="s">
        <v>2903</v>
      </c>
      <c r="DDI7" s="2" t="s">
        <v>2904</v>
      </c>
      <c r="DDJ7" s="2" t="s">
        <v>2905</v>
      </c>
      <c r="DDK7" s="2" t="s">
        <v>2906</v>
      </c>
      <c r="DDL7" s="2" t="s">
        <v>2907</v>
      </c>
      <c r="DDM7" s="2" t="s">
        <v>2908</v>
      </c>
      <c r="DDN7" s="2" t="s">
        <v>2909</v>
      </c>
      <c r="DDO7" s="2" t="s">
        <v>2910</v>
      </c>
      <c r="DDP7" s="2" t="s">
        <v>2911</v>
      </c>
      <c r="DDQ7" s="2" t="s">
        <v>2912</v>
      </c>
      <c r="DDR7" s="2" t="s">
        <v>2913</v>
      </c>
      <c r="DDS7" s="2" t="s">
        <v>2914</v>
      </c>
      <c r="DDT7" s="2" t="s">
        <v>2915</v>
      </c>
      <c r="DDU7" s="2" t="s">
        <v>2916</v>
      </c>
      <c r="DDV7" s="2" t="s">
        <v>2917</v>
      </c>
      <c r="DDW7" s="2" t="s">
        <v>2918</v>
      </c>
      <c r="DDX7" s="2" t="s">
        <v>2919</v>
      </c>
      <c r="DDY7" s="2" t="s">
        <v>2920</v>
      </c>
      <c r="DDZ7" s="2" t="s">
        <v>2921</v>
      </c>
      <c r="DEA7" s="2" t="s">
        <v>2922</v>
      </c>
      <c r="DEB7" s="2" t="s">
        <v>2923</v>
      </c>
      <c r="DEC7" s="2" t="s">
        <v>2924</v>
      </c>
      <c r="DED7" s="2" t="s">
        <v>2925</v>
      </c>
      <c r="DEE7" s="2" t="s">
        <v>2926</v>
      </c>
      <c r="DEF7" s="2" t="s">
        <v>2927</v>
      </c>
      <c r="DEG7" s="2" t="s">
        <v>2928</v>
      </c>
      <c r="DEH7" s="2" t="s">
        <v>2929</v>
      </c>
      <c r="DEI7" s="2" t="s">
        <v>2930</v>
      </c>
      <c r="DEJ7" s="2" t="s">
        <v>2931</v>
      </c>
      <c r="DEK7" s="2" t="s">
        <v>2932</v>
      </c>
      <c r="DEL7" s="2" t="s">
        <v>2933</v>
      </c>
      <c r="DEM7" s="2" t="s">
        <v>2934</v>
      </c>
      <c r="DEN7" s="2" t="s">
        <v>2935</v>
      </c>
      <c r="DEO7" s="2" t="s">
        <v>2936</v>
      </c>
      <c r="DEP7" s="2" t="s">
        <v>2937</v>
      </c>
      <c r="DEQ7" s="2" t="s">
        <v>2938</v>
      </c>
      <c r="DER7" s="2" t="s">
        <v>2939</v>
      </c>
      <c r="DES7" s="2" t="s">
        <v>2940</v>
      </c>
      <c r="DET7" s="2" t="s">
        <v>2941</v>
      </c>
      <c r="DEU7" s="2" t="s">
        <v>2942</v>
      </c>
      <c r="DEV7" s="2" t="s">
        <v>2943</v>
      </c>
      <c r="DEW7" s="2" t="s">
        <v>2944</v>
      </c>
      <c r="DEX7" s="2" t="s">
        <v>2945</v>
      </c>
      <c r="DEY7" s="2" t="s">
        <v>2946</v>
      </c>
      <c r="DEZ7" s="2" t="s">
        <v>2947</v>
      </c>
      <c r="DFA7" s="2" t="s">
        <v>2948</v>
      </c>
      <c r="DFB7" s="2" t="s">
        <v>2949</v>
      </c>
      <c r="DFC7" s="2" t="s">
        <v>2950</v>
      </c>
      <c r="DFD7" s="2" t="s">
        <v>2951</v>
      </c>
      <c r="DFE7" s="2" t="s">
        <v>2952</v>
      </c>
      <c r="DFF7" s="2" t="s">
        <v>2953</v>
      </c>
      <c r="DFG7" s="2" t="s">
        <v>2954</v>
      </c>
      <c r="DFH7" s="2" t="s">
        <v>2955</v>
      </c>
      <c r="DFI7" s="2" t="s">
        <v>2956</v>
      </c>
      <c r="DFJ7" s="2" t="s">
        <v>2957</v>
      </c>
      <c r="DFK7" s="2" t="s">
        <v>2958</v>
      </c>
      <c r="DFL7" s="2" t="s">
        <v>2959</v>
      </c>
      <c r="DFM7" s="2" t="s">
        <v>2960</v>
      </c>
      <c r="DFN7" s="2" t="s">
        <v>2961</v>
      </c>
      <c r="DFO7" s="2" t="s">
        <v>2962</v>
      </c>
      <c r="DFP7" s="2" t="s">
        <v>2963</v>
      </c>
      <c r="DFQ7" s="2" t="s">
        <v>2964</v>
      </c>
      <c r="DFR7" s="2" t="s">
        <v>2965</v>
      </c>
      <c r="DFS7" s="2" t="s">
        <v>2966</v>
      </c>
      <c r="DFT7" s="2" t="s">
        <v>2967</v>
      </c>
      <c r="DFU7" s="2" t="s">
        <v>2968</v>
      </c>
      <c r="DFV7" s="2" t="s">
        <v>2969</v>
      </c>
      <c r="DFW7" s="2" t="s">
        <v>2970</v>
      </c>
      <c r="DFX7" s="2" t="s">
        <v>2971</v>
      </c>
      <c r="DFY7" s="2" t="s">
        <v>2972</v>
      </c>
      <c r="DFZ7" s="2" t="s">
        <v>2973</v>
      </c>
      <c r="DGA7" s="2" t="s">
        <v>2974</v>
      </c>
      <c r="DGB7" s="2" t="s">
        <v>2975</v>
      </c>
      <c r="DGC7" s="2" t="s">
        <v>2976</v>
      </c>
      <c r="DGD7" s="2" t="s">
        <v>2977</v>
      </c>
      <c r="DGE7" s="2" t="s">
        <v>2978</v>
      </c>
      <c r="DGF7" s="2" t="s">
        <v>2979</v>
      </c>
      <c r="DGG7" s="2" t="s">
        <v>2980</v>
      </c>
      <c r="DGH7" s="2" t="s">
        <v>2981</v>
      </c>
      <c r="DGI7" s="2" t="s">
        <v>2982</v>
      </c>
      <c r="DGJ7" s="2" t="s">
        <v>2983</v>
      </c>
      <c r="DGK7" s="2" t="s">
        <v>2984</v>
      </c>
      <c r="DGL7" s="2" t="s">
        <v>2985</v>
      </c>
      <c r="DGM7" s="2" t="s">
        <v>2986</v>
      </c>
      <c r="DGN7" s="2" t="s">
        <v>2987</v>
      </c>
      <c r="DGO7" s="2" t="s">
        <v>2988</v>
      </c>
      <c r="DGP7" s="2" t="s">
        <v>2989</v>
      </c>
      <c r="DGQ7" s="2" t="s">
        <v>2990</v>
      </c>
      <c r="DGR7" s="2" t="s">
        <v>2991</v>
      </c>
      <c r="DGS7" s="2" t="s">
        <v>2992</v>
      </c>
      <c r="DGT7" s="2" t="s">
        <v>2993</v>
      </c>
      <c r="DGU7" s="2" t="s">
        <v>2994</v>
      </c>
      <c r="DGV7" s="2" t="s">
        <v>2995</v>
      </c>
      <c r="DGW7" s="2" t="s">
        <v>2996</v>
      </c>
      <c r="DGX7" s="2" t="s">
        <v>2997</v>
      </c>
      <c r="DGY7" s="2" t="s">
        <v>2998</v>
      </c>
      <c r="DGZ7" s="2" t="s">
        <v>2999</v>
      </c>
      <c r="DHA7" s="2" t="s">
        <v>3000</v>
      </c>
      <c r="DHB7" s="2" t="s">
        <v>3001</v>
      </c>
      <c r="DHC7" s="2" t="s">
        <v>3002</v>
      </c>
      <c r="DHD7" s="2" t="s">
        <v>3003</v>
      </c>
      <c r="DHE7" s="2" t="s">
        <v>3004</v>
      </c>
      <c r="DHF7" s="2" t="s">
        <v>3005</v>
      </c>
      <c r="DHG7" s="2" t="s">
        <v>3006</v>
      </c>
      <c r="DHH7" s="2" t="s">
        <v>3007</v>
      </c>
      <c r="DHI7" s="2" t="s">
        <v>3008</v>
      </c>
      <c r="DHJ7" s="2" t="s">
        <v>3009</v>
      </c>
      <c r="DHK7" s="2" t="s">
        <v>3010</v>
      </c>
      <c r="DHL7" s="2" t="s">
        <v>3011</v>
      </c>
      <c r="DHM7" s="2" t="s">
        <v>3012</v>
      </c>
      <c r="DHN7" s="2" t="s">
        <v>3013</v>
      </c>
      <c r="DHO7" s="2" t="s">
        <v>3014</v>
      </c>
      <c r="DHP7" s="2" t="s">
        <v>3015</v>
      </c>
      <c r="DHQ7" s="2" t="s">
        <v>3016</v>
      </c>
      <c r="DHR7" s="2" t="s">
        <v>3017</v>
      </c>
      <c r="DHS7" s="2" t="s">
        <v>3018</v>
      </c>
      <c r="DHT7" s="2" t="s">
        <v>3019</v>
      </c>
      <c r="DHU7" s="2" t="s">
        <v>3020</v>
      </c>
      <c r="DHV7" s="2" t="s">
        <v>3021</v>
      </c>
      <c r="DHW7" s="2" t="s">
        <v>3022</v>
      </c>
      <c r="DHX7" s="2" t="s">
        <v>3023</v>
      </c>
      <c r="DHY7" s="2" t="s">
        <v>3024</v>
      </c>
      <c r="DHZ7" s="2" t="s">
        <v>3025</v>
      </c>
      <c r="DIA7" s="2" t="s">
        <v>3026</v>
      </c>
      <c r="DIB7" s="2" t="s">
        <v>3027</v>
      </c>
      <c r="DIC7" s="2" t="s">
        <v>3028</v>
      </c>
      <c r="DID7" s="2" t="s">
        <v>3029</v>
      </c>
      <c r="DIE7" s="2" t="s">
        <v>3030</v>
      </c>
      <c r="DIF7" s="2" t="s">
        <v>3031</v>
      </c>
      <c r="DIG7" s="2" t="s">
        <v>3032</v>
      </c>
      <c r="DIH7" s="2" t="s">
        <v>3033</v>
      </c>
      <c r="DII7" s="2" t="s">
        <v>3034</v>
      </c>
      <c r="DIJ7" s="2" t="s">
        <v>3035</v>
      </c>
      <c r="DIK7" s="2" t="s">
        <v>3036</v>
      </c>
      <c r="DIL7" s="2" t="s">
        <v>3037</v>
      </c>
      <c r="DIM7" s="2" t="s">
        <v>3038</v>
      </c>
      <c r="DIN7" s="2" t="s">
        <v>3039</v>
      </c>
      <c r="DIO7" s="2" t="s">
        <v>3040</v>
      </c>
      <c r="DIP7" s="2" t="s">
        <v>3041</v>
      </c>
      <c r="DIQ7" s="2" t="s">
        <v>3042</v>
      </c>
      <c r="DIR7" s="2" t="s">
        <v>3043</v>
      </c>
      <c r="DIS7" s="2" t="s">
        <v>3044</v>
      </c>
      <c r="DIT7" s="2" t="s">
        <v>3045</v>
      </c>
      <c r="DIU7" s="2" t="s">
        <v>3046</v>
      </c>
      <c r="DIV7" s="2" t="s">
        <v>3047</v>
      </c>
      <c r="DIW7" s="2" t="s">
        <v>3048</v>
      </c>
      <c r="DIX7" s="2" t="s">
        <v>3049</v>
      </c>
      <c r="DIY7" s="2" t="s">
        <v>3050</v>
      </c>
      <c r="DIZ7" s="2" t="s">
        <v>3051</v>
      </c>
      <c r="DJA7" s="2" t="s">
        <v>3052</v>
      </c>
      <c r="DJB7" s="2" t="s">
        <v>3053</v>
      </c>
      <c r="DJC7" s="2" t="s">
        <v>3054</v>
      </c>
      <c r="DJD7" s="2" t="s">
        <v>3055</v>
      </c>
      <c r="DJE7" s="2" t="s">
        <v>3056</v>
      </c>
      <c r="DJF7" s="2" t="s">
        <v>3057</v>
      </c>
      <c r="DJG7" s="2" t="s">
        <v>3058</v>
      </c>
      <c r="DJH7" s="2" t="s">
        <v>3059</v>
      </c>
      <c r="DJI7" s="2" t="s">
        <v>3060</v>
      </c>
      <c r="DJJ7" s="2" t="s">
        <v>3061</v>
      </c>
      <c r="DJK7" s="2" t="s">
        <v>3062</v>
      </c>
      <c r="DJL7" s="2" t="s">
        <v>3063</v>
      </c>
      <c r="DJM7" s="2" t="s">
        <v>3064</v>
      </c>
      <c r="DJN7" s="2" t="s">
        <v>3065</v>
      </c>
      <c r="DJO7" s="2" t="s">
        <v>3066</v>
      </c>
      <c r="DJP7" s="2" t="s">
        <v>3067</v>
      </c>
      <c r="DJQ7" s="2" t="s">
        <v>3068</v>
      </c>
      <c r="DJR7" s="2" t="s">
        <v>3069</v>
      </c>
      <c r="DJS7" s="2" t="s">
        <v>3070</v>
      </c>
      <c r="DJT7" s="2" t="s">
        <v>3071</v>
      </c>
      <c r="DJU7" s="2" t="s">
        <v>3072</v>
      </c>
      <c r="DJV7" s="2" t="s">
        <v>3073</v>
      </c>
      <c r="DJW7" s="2" t="s">
        <v>3074</v>
      </c>
      <c r="DJX7" s="2" t="s">
        <v>3075</v>
      </c>
      <c r="DJY7" s="2" t="s">
        <v>3076</v>
      </c>
      <c r="DJZ7" s="2" t="s">
        <v>3077</v>
      </c>
      <c r="DKA7" s="2" t="s">
        <v>3078</v>
      </c>
      <c r="DKB7" s="2" t="s">
        <v>3079</v>
      </c>
      <c r="DKC7" s="2" t="s">
        <v>3080</v>
      </c>
      <c r="DKD7" s="2" t="s">
        <v>3081</v>
      </c>
      <c r="DKE7" s="2" t="s">
        <v>3082</v>
      </c>
      <c r="DKF7" s="2" t="s">
        <v>3083</v>
      </c>
      <c r="DKG7" s="2" t="s">
        <v>3084</v>
      </c>
      <c r="DKH7" s="2" t="s">
        <v>3085</v>
      </c>
      <c r="DKI7" s="2" t="s">
        <v>3086</v>
      </c>
      <c r="DKJ7" s="2" t="s">
        <v>3087</v>
      </c>
      <c r="DKK7" s="2" t="s">
        <v>3088</v>
      </c>
      <c r="DKL7" s="2" t="s">
        <v>3089</v>
      </c>
      <c r="DKM7" s="2" t="s">
        <v>3090</v>
      </c>
      <c r="DKN7" s="2" t="s">
        <v>3091</v>
      </c>
      <c r="DKO7" s="2" t="s">
        <v>3092</v>
      </c>
      <c r="DKP7" s="2" t="s">
        <v>3093</v>
      </c>
      <c r="DKQ7" s="2" t="s">
        <v>3094</v>
      </c>
      <c r="DKR7" s="2" t="s">
        <v>3095</v>
      </c>
      <c r="DKS7" s="2" t="s">
        <v>3096</v>
      </c>
      <c r="DKT7" s="2" t="s">
        <v>3097</v>
      </c>
      <c r="DKU7" s="2" t="s">
        <v>3098</v>
      </c>
      <c r="DKV7" s="2" t="s">
        <v>3099</v>
      </c>
      <c r="DKW7" s="2" t="s">
        <v>3100</v>
      </c>
      <c r="DKX7" s="2" t="s">
        <v>3101</v>
      </c>
      <c r="DKY7" s="2" t="s">
        <v>3102</v>
      </c>
      <c r="DKZ7" s="2" t="s">
        <v>3103</v>
      </c>
      <c r="DLA7" s="2" t="s">
        <v>3104</v>
      </c>
      <c r="DLB7" s="2" t="s">
        <v>3105</v>
      </c>
      <c r="DLC7" s="2" t="s">
        <v>3106</v>
      </c>
      <c r="DLD7" s="2" t="s">
        <v>3107</v>
      </c>
      <c r="DLE7" s="2" t="s">
        <v>3108</v>
      </c>
      <c r="DLF7" s="2" t="s">
        <v>3109</v>
      </c>
      <c r="DLG7" s="2" t="s">
        <v>3110</v>
      </c>
      <c r="DLH7" s="2" t="s">
        <v>3111</v>
      </c>
      <c r="DLI7" s="2" t="s">
        <v>3112</v>
      </c>
      <c r="DLJ7" s="2" t="s">
        <v>3113</v>
      </c>
      <c r="DLK7" s="2" t="s">
        <v>3114</v>
      </c>
      <c r="DLL7" s="2" t="s">
        <v>3115</v>
      </c>
      <c r="DLM7" s="2" t="s">
        <v>3116</v>
      </c>
      <c r="DLN7" s="2" t="s">
        <v>3117</v>
      </c>
      <c r="DLO7" s="2" t="s">
        <v>3118</v>
      </c>
      <c r="DLP7" s="2" t="s">
        <v>3119</v>
      </c>
      <c r="DLQ7" s="2" t="s">
        <v>3120</v>
      </c>
      <c r="DLR7" s="2" t="s">
        <v>3121</v>
      </c>
      <c r="DLS7" s="2" t="s">
        <v>3122</v>
      </c>
      <c r="DLT7" s="2" t="s">
        <v>3123</v>
      </c>
      <c r="DLU7" s="2" t="s">
        <v>3124</v>
      </c>
      <c r="DLV7" s="2" t="s">
        <v>3125</v>
      </c>
      <c r="DLW7" s="2" t="s">
        <v>3126</v>
      </c>
      <c r="DLX7" s="2" t="s">
        <v>3127</v>
      </c>
      <c r="DLY7" s="2" t="s">
        <v>3128</v>
      </c>
      <c r="DLZ7" s="2" t="s">
        <v>3129</v>
      </c>
      <c r="DMA7" s="2" t="s">
        <v>3130</v>
      </c>
      <c r="DMB7" s="2" t="s">
        <v>3131</v>
      </c>
      <c r="DMC7" s="2" t="s">
        <v>3132</v>
      </c>
      <c r="DMD7" s="2" t="s">
        <v>3133</v>
      </c>
      <c r="DME7" s="2" t="s">
        <v>3134</v>
      </c>
      <c r="DMF7" s="2" t="s">
        <v>3135</v>
      </c>
      <c r="DMG7" s="2" t="s">
        <v>3136</v>
      </c>
      <c r="DMH7" s="2" t="s">
        <v>3137</v>
      </c>
      <c r="DMI7" s="2" t="s">
        <v>3138</v>
      </c>
      <c r="DMJ7" s="2" t="s">
        <v>3139</v>
      </c>
      <c r="DMK7" s="2" t="s">
        <v>3140</v>
      </c>
      <c r="DML7" s="2" t="s">
        <v>3141</v>
      </c>
      <c r="DMM7" s="2" t="s">
        <v>3142</v>
      </c>
      <c r="DMN7" s="2" t="s">
        <v>3143</v>
      </c>
      <c r="DMO7" s="2" t="s">
        <v>3144</v>
      </c>
      <c r="DMP7" s="2" t="s">
        <v>3145</v>
      </c>
      <c r="DMQ7" s="2" t="s">
        <v>3146</v>
      </c>
      <c r="DMR7" s="2" t="s">
        <v>3147</v>
      </c>
      <c r="DMS7" s="2" t="s">
        <v>3148</v>
      </c>
      <c r="DMT7" s="2" t="s">
        <v>3149</v>
      </c>
      <c r="DMU7" s="2" t="s">
        <v>3150</v>
      </c>
      <c r="DMV7" s="2" t="s">
        <v>3151</v>
      </c>
      <c r="DMW7" s="2" t="s">
        <v>3152</v>
      </c>
      <c r="DMX7" s="2" t="s">
        <v>3153</v>
      </c>
      <c r="DMY7" s="2" t="s">
        <v>3154</v>
      </c>
      <c r="DMZ7" s="2" t="s">
        <v>3155</v>
      </c>
      <c r="DNA7" s="2" t="s">
        <v>3156</v>
      </c>
      <c r="DNB7" s="2" t="s">
        <v>3157</v>
      </c>
      <c r="DNC7" s="2" t="s">
        <v>3158</v>
      </c>
      <c r="DND7" s="2" t="s">
        <v>3159</v>
      </c>
      <c r="DNE7" s="2" t="s">
        <v>3160</v>
      </c>
      <c r="DNF7" s="2" t="s">
        <v>3161</v>
      </c>
      <c r="DNG7" s="2" t="s">
        <v>3162</v>
      </c>
      <c r="DNH7" s="2" t="s">
        <v>3163</v>
      </c>
      <c r="DNI7" s="2" t="s">
        <v>3164</v>
      </c>
      <c r="DNJ7" s="2" t="s">
        <v>3165</v>
      </c>
      <c r="DNK7" s="2" t="s">
        <v>3166</v>
      </c>
      <c r="DNL7" s="2" t="s">
        <v>3167</v>
      </c>
      <c r="DNM7" s="2" t="s">
        <v>3168</v>
      </c>
      <c r="DNN7" s="2" t="s">
        <v>3169</v>
      </c>
      <c r="DNO7" s="2" t="s">
        <v>3170</v>
      </c>
      <c r="DNP7" s="2" t="s">
        <v>3171</v>
      </c>
      <c r="DNQ7" s="2" t="s">
        <v>3172</v>
      </c>
      <c r="DNR7" s="2" t="s">
        <v>3173</v>
      </c>
      <c r="DNS7" s="2" t="s">
        <v>3174</v>
      </c>
      <c r="DNT7" s="2" t="s">
        <v>3175</v>
      </c>
      <c r="DNU7" s="2" t="s">
        <v>3176</v>
      </c>
      <c r="DNV7" s="2" t="s">
        <v>3177</v>
      </c>
      <c r="DNW7" s="2" t="s">
        <v>3178</v>
      </c>
      <c r="DNX7" s="2" t="s">
        <v>3179</v>
      </c>
      <c r="DNY7" s="2" t="s">
        <v>3180</v>
      </c>
      <c r="DNZ7" s="2" t="s">
        <v>3181</v>
      </c>
      <c r="DOA7" s="2" t="s">
        <v>3182</v>
      </c>
      <c r="DOB7" s="2" t="s">
        <v>3183</v>
      </c>
      <c r="DOC7" s="2" t="s">
        <v>3184</v>
      </c>
      <c r="DOD7" s="2" t="s">
        <v>3185</v>
      </c>
      <c r="DOE7" s="2" t="s">
        <v>3186</v>
      </c>
      <c r="DOF7" s="2" t="s">
        <v>3187</v>
      </c>
      <c r="DOG7" s="2" t="s">
        <v>3188</v>
      </c>
      <c r="DOH7" s="2" t="s">
        <v>3189</v>
      </c>
      <c r="DOI7" s="2" t="s">
        <v>3190</v>
      </c>
      <c r="DOJ7" s="2" t="s">
        <v>3191</v>
      </c>
      <c r="DOK7" s="2" t="s">
        <v>3192</v>
      </c>
      <c r="DOL7" s="2" t="s">
        <v>3193</v>
      </c>
      <c r="DOM7" s="2" t="s">
        <v>3194</v>
      </c>
      <c r="DON7" s="2" t="s">
        <v>3195</v>
      </c>
      <c r="DOO7" s="2" t="s">
        <v>3196</v>
      </c>
      <c r="DOP7" s="2" t="s">
        <v>3197</v>
      </c>
      <c r="DOQ7" s="2" t="s">
        <v>3198</v>
      </c>
      <c r="DOR7" s="2" t="s">
        <v>3199</v>
      </c>
      <c r="DOS7" s="2" t="s">
        <v>3200</v>
      </c>
      <c r="DOT7" s="2" t="s">
        <v>3201</v>
      </c>
      <c r="DOU7" s="2" t="s">
        <v>3202</v>
      </c>
      <c r="DOV7" s="2" t="s">
        <v>3203</v>
      </c>
      <c r="DOW7" s="2" t="s">
        <v>3204</v>
      </c>
      <c r="DOX7" s="2" t="s">
        <v>3205</v>
      </c>
      <c r="DOY7" s="2" t="s">
        <v>3206</v>
      </c>
      <c r="DOZ7" s="2" t="s">
        <v>3207</v>
      </c>
      <c r="DPA7" s="2" t="s">
        <v>3208</v>
      </c>
      <c r="DPB7" s="2" t="s">
        <v>3209</v>
      </c>
      <c r="DPC7" s="2" t="s">
        <v>3210</v>
      </c>
      <c r="DPD7" s="2" t="s">
        <v>3211</v>
      </c>
      <c r="DPE7" s="2" t="s">
        <v>3212</v>
      </c>
      <c r="DPF7" s="2" t="s">
        <v>3213</v>
      </c>
      <c r="DPG7" s="2" t="s">
        <v>3214</v>
      </c>
      <c r="DPH7" s="2" t="s">
        <v>3215</v>
      </c>
      <c r="DPI7" s="2" t="s">
        <v>3216</v>
      </c>
      <c r="DPJ7" s="2" t="s">
        <v>3217</v>
      </c>
      <c r="DPK7" s="2" t="s">
        <v>3218</v>
      </c>
      <c r="DPL7" s="2" t="s">
        <v>3219</v>
      </c>
      <c r="DPM7" s="2" t="s">
        <v>3220</v>
      </c>
      <c r="DPN7" s="2" t="s">
        <v>3221</v>
      </c>
      <c r="DPO7" s="2" t="s">
        <v>3222</v>
      </c>
      <c r="DPP7" s="2" t="s">
        <v>3223</v>
      </c>
      <c r="DPQ7" s="2" t="s">
        <v>3224</v>
      </c>
      <c r="DPR7" s="2" t="s">
        <v>3225</v>
      </c>
      <c r="DPS7" s="2" t="s">
        <v>3226</v>
      </c>
      <c r="DPT7" s="2" t="s">
        <v>3227</v>
      </c>
      <c r="DPU7" s="2" t="s">
        <v>3228</v>
      </c>
      <c r="DPV7" s="2" t="s">
        <v>3229</v>
      </c>
      <c r="DPW7" s="2" t="s">
        <v>3230</v>
      </c>
      <c r="DPX7" s="2" t="s">
        <v>3231</v>
      </c>
      <c r="DPY7" s="2" t="s">
        <v>3232</v>
      </c>
      <c r="DPZ7" s="2" t="s">
        <v>3233</v>
      </c>
      <c r="DQA7" s="2" t="s">
        <v>3234</v>
      </c>
      <c r="DQB7" s="2" t="s">
        <v>3235</v>
      </c>
      <c r="DQC7" s="2" t="s">
        <v>3236</v>
      </c>
      <c r="DQD7" s="2" t="s">
        <v>3237</v>
      </c>
      <c r="DQE7" s="2" t="s">
        <v>3238</v>
      </c>
      <c r="DQF7" s="2" t="s">
        <v>3239</v>
      </c>
      <c r="DQG7" s="2" t="s">
        <v>3240</v>
      </c>
      <c r="DQH7" s="2" t="s">
        <v>3241</v>
      </c>
      <c r="DQI7" s="2" t="s">
        <v>3242</v>
      </c>
      <c r="DQJ7" s="2" t="s">
        <v>3243</v>
      </c>
      <c r="DQK7" s="2" t="s">
        <v>3244</v>
      </c>
      <c r="DQL7" s="2" t="s">
        <v>3245</v>
      </c>
      <c r="DQM7" s="2" t="s">
        <v>3246</v>
      </c>
      <c r="DQN7" s="2" t="s">
        <v>3247</v>
      </c>
      <c r="DQO7" s="2" t="s">
        <v>3248</v>
      </c>
      <c r="DQP7" s="2" t="s">
        <v>3249</v>
      </c>
      <c r="DQQ7" s="2" t="s">
        <v>3250</v>
      </c>
      <c r="DQR7" s="2" t="s">
        <v>3251</v>
      </c>
      <c r="DQS7" s="2" t="s">
        <v>3252</v>
      </c>
      <c r="DQT7" s="2" t="s">
        <v>3253</v>
      </c>
      <c r="DQU7" s="2" t="s">
        <v>3254</v>
      </c>
      <c r="DQV7" s="2" t="s">
        <v>3255</v>
      </c>
      <c r="DQW7" s="2" t="s">
        <v>3256</v>
      </c>
      <c r="DQX7" s="2" t="s">
        <v>3257</v>
      </c>
      <c r="DQY7" s="2" t="s">
        <v>3258</v>
      </c>
      <c r="DQZ7" s="2" t="s">
        <v>3259</v>
      </c>
      <c r="DRA7" s="2" t="s">
        <v>3260</v>
      </c>
      <c r="DRB7" s="2" t="s">
        <v>3261</v>
      </c>
      <c r="DRC7" s="2" t="s">
        <v>3262</v>
      </c>
      <c r="DRD7" s="2" t="s">
        <v>3263</v>
      </c>
      <c r="DRE7" s="2" t="s">
        <v>3264</v>
      </c>
      <c r="DRF7" s="2" t="s">
        <v>3265</v>
      </c>
      <c r="DRG7" s="2" t="s">
        <v>3266</v>
      </c>
      <c r="DRH7" s="2" t="s">
        <v>3267</v>
      </c>
      <c r="DRI7" s="2" t="s">
        <v>3268</v>
      </c>
      <c r="DRJ7" s="2" t="s">
        <v>3269</v>
      </c>
      <c r="DRK7" s="2" t="s">
        <v>3270</v>
      </c>
      <c r="DRL7" s="2" t="s">
        <v>3271</v>
      </c>
      <c r="DRM7" s="2" t="s">
        <v>3272</v>
      </c>
      <c r="DRN7" s="2" t="s">
        <v>3273</v>
      </c>
      <c r="DRO7" s="2" t="s">
        <v>3274</v>
      </c>
      <c r="DRP7" s="2" t="s">
        <v>3275</v>
      </c>
      <c r="DRQ7" s="2" t="s">
        <v>3276</v>
      </c>
      <c r="DRR7" s="2" t="s">
        <v>3277</v>
      </c>
      <c r="DRS7" s="2" t="s">
        <v>3278</v>
      </c>
      <c r="DRT7" s="2" t="s">
        <v>3279</v>
      </c>
      <c r="DRU7" s="2" t="s">
        <v>3280</v>
      </c>
      <c r="DRV7" s="2" t="s">
        <v>3281</v>
      </c>
      <c r="DRW7" s="2" t="s">
        <v>3282</v>
      </c>
      <c r="DRX7" s="2" t="s">
        <v>3283</v>
      </c>
      <c r="DRY7" s="2" t="s">
        <v>3284</v>
      </c>
      <c r="DRZ7" s="2" t="s">
        <v>3285</v>
      </c>
      <c r="DSA7" s="2" t="s">
        <v>3286</v>
      </c>
      <c r="DSB7" s="2" t="s">
        <v>3287</v>
      </c>
      <c r="DSC7" s="2" t="s">
        <v>3288</v>
      </c>
      <c r="DSD7" s="2" t="s">
        <v>3289</v>
      </c>
      <c r="DSE7" s="2" t="s">
        <v>3290</v>
      </c>
      <c r="DSF7" s="2" t="s">
        <v>3291</v>
      </c>
      <c r="DSG7" s="2" t="s">
        <v>3292</v>
      </c>
      <c r="DSH7" s="2" t="s">
        <v>3293</v>
      </c>
      <c r="DSI7" s="2" t="s">
        <v>3294</v>
      </c>
      <c r="DSJ7" s="2" t="s">
        <v>3295</v>
      </c>
      <c r="DSK7" s="2" t="s">
        <v>3296</v>
      </c>
      <c r="DSL7" s="2" t="s">
        <v>3297</v>
      </c>
      <c r="DSM7" s="2" t="s">
        <v>3298</v>
      </c>
      <c r="DSN7" s="2" t="s">
        <v>3299</v>
      </c>
      <c r="DSO7" s="2" t="s">
        <v>3300</v>
      </c>
      <c r="DSP7" s="2" t="s">
        <v>3301</v>
      </c>
      <c r="DSQ7" s="2" t="s">
        <v>3302</v>
      </c>
      <c r="DSR7" s="2" t="s">
        <v>3303</v>
      </c>
      <c r="DSS7" s="2" t="s">
        <v>3304</v>
      </c>
      <c r="DST7" s="2" t="s">
        <v>3305</v>
      </c>
      <c r="DSU7" s="2" t="s">
        <v>3306</v>
      </c>
      <c r="DSV7" s="2" t="s">
        <v>3307</v>
      </c>
      <c r="DSW7" s="2" t="s">
        <v>3308</v>
      </c>
      <c r="DSX7" s="2" t="s">
        <v>3309</v>
      </c>
      <c r="DSY7" s="2" t="s">
        <v>3310</v>
      </c>
      <c r="DSZ7" s="2" t="s">
        <v>3311</v>
      </c>
      <c r="DTA7" s="2" t="s">
        <v>3312</v>
      </c>
      <c r="DTB7" s="2" t="s">
        <v>3313</v>
      </c>
      <c r="DTC7" s="2" t="s">
        <v>3314</v>
      </c>
      <c r="DTD7" s="2" t="s">
        <v>3315</v>
      </c>
      <c r="DTE7" s="2" t="s">
        <v>3316</v>
      </c>
      <c r="DTF7" s="2" t="s">
        <v>3317</v>
      </c>
      <c r="DTG7" s="2" t="s">
        <v>3318</v>
      </c>
      <c r="DTH7" s="2" t="s">
        <v>3319</v>
      </c>
      <c r="DTI7" s="2" t="s">
        <v>3320</v>
      </c>
      <c r="DTJ7" s="2" t="s">
        <v>3321</v>
      </c>
      <c r="DTK7" s="2" t="s">
        <v>3322</v>
      </c>
      <c r="DTL7" s="2" t="s">
        <v>3323</v>
      </c>
      <c r="DTM7" s="2" t="s">
        <v>3324</v>
      </c>
      <c r="DTN7" s="2" t="s">
        <v>3325</v>
      </c>
      <c r="DTO7" s="2" t="s">
        <v>3326</v>
      </c>
      <c r="DTP7" s="2" t="s">
        <v>3327</v>
      </c>
      <c r="DTQ7" s="2" t="s">
        <v>3328</v>
      </c>
      <c r="DTR7" s="2" t="s">
        <v>3329</v>
      </c>
      <c r="DTS7" s="2" t="s">
        <v>3330</v>
      </c>
      <c r="DTT7" s="2" t="s">
        <v>3331</v>
      </c>
      <c r="DTU7" s="2" t="s">
        <v>3332</v>
      </c>
      <c r="DTV7" s="2" t="s">
        <v>3333</v>
      </c>
      <c r="DTW7" s="2" t="s">
        <v>3334</v>
      </c>
      <c r="DTX7" s="2" t="s">
        <v>3335</v>
      </c>
      <c r="DTY7" s="2" t="s">
        <v>3336</v>
      </c>
      <c r="DTZ7" s="2" t="s">
        <v>3337</v>
      </c>
      <c r="DUA7" s="2" t="s">
        <v>3338</v>
      </c>
      <c r="DUB7" s="2" t="s">
        <v>3339</v>
      </c>
      <c r="DUC7" s="2" t="s">
        <v>3340</v>
      </c>
      <c r="DUD7" s="2" t="s">
        <v>3341</v>
      </c>
      <c r="DUE7" s="2" t="s">
        <v>3342</v>
      </c>
      <c r="DUF7" s="2" t="s">
        <v>3343</v>
      </c>
      <c r="DUG7" s="2" t="s">
        <v>3344</v>
      </c>
      <c r="DUH7" s="2" t="s">
        <v>3345</v>
      </c>
      <c r="DUI7" s="2" t="s">
        <v>3346</v>
      </c>
      <c r="DUJ7" s="2" t="s">
        <v>3347</v>
      </c>
      <c r="DUK7" s="2" t="s">
        <v>3348</v>
      </c>
      <c r="DUL7" s="2" t="s">
        <v>3349</v>
      </c>
      <c r="DUM7" s="2" t="s">
        <v>3350</v>
      </c>
      <c r="DUN7" s="2" t="s">
        <v>3351</v>
      </c>
      <c r="DUO7" s="2" t="s">
        <v>3352</v>
      </c>
      <c r="DUP7" s="2" t="s">
        <v>3353</v>
      </c>
      <c r="DUQ7" s="2" t="s">
        <v>3354</v>
      </c>
      <c r="DUR7" s="2" t="s">
        <v>3355</v>
      </c>
      <c r="DUS7" s="2" t="s">
        <v>3356</v>
      </c>
      <c r="DUT7" s="2" t="s">
        <v>3357</v>
      </c>
      <c r="DUU7" s="2" t="s">
        <v>3358</v>
      </c>
      <c r="DUV7" s="2" t="s">
        <v>3359</v>
      </c>
      <c r="DUW7" s="2" t="s">
        <v>3360</v>
      </c>
      <c r="DUX7" s="2" t="s">
        <v>3361</v>
      </c>
      <c r="DUY7" s="2" t="s">
        <v>3362</v>
      </c>
      <c r="DUZ7" s="2" t="s">
        <v>3363</v>
      </c>
      <c r="DVA7" s="2" t="s">
        <v>3364</v>
      </c>
      <c r="DVB7" s="2" t="s">
        <v>3365</v>
      </c>
      <c r="DVC7" s="2" t="s">
        <v>3366</v>
      </c>
      <c r="DVD7" s="2" t="s">
        <v>3367</v>
      </c>
      <c r="DVE7" s="2" t="s">
        <v>3368</v>
      </c>
      <c r="DVF7" s="2" t="s">
        <v>3369</v>
      </c>
      <c r="DVG7" s="2" t="s">
        <v>3370</v>
      </c>
      <c r="DVH7" s="2" t="s">
        <v>3371</v>
      </c>
      <c r="DVI7" s="2" t="s">
        <v>3372</v>
      </c>
      <c r="DVJ7" s="2" t="s">
        <v>3373</v>
      </c>
      <c r="DVK7" s="2" t="s">
        <v>3374</v>
      </c>
      <c r="DVL7" s="2" t="s">
        <v>3375</v>
      </c>
      <c r="DVM7" s="2" t="s">
        <v>3376</v>
      </c>
      <c r="DVN7" s="2" t="s">
        <v>3377</v>
      </c>
      <c r="DVO7" s="2" t="s">
        <v>3378</v>
      </c>
      <c r="DVP7" s="2" t="s">
        <v>3379</v>
      </c>
      <c r="DVQ7" s="2" t="s">
        <v>3380</v>
      </c>
      <c r="DVR7" s="2" t="s">
        <v>3381</v>
      </c>
      <c r="DVS7" s="2" t="s">
        <v>3382</v>
      </c>
      <c r="DVT7" s="2" t="s">
        <v>3383</v>
      </c>
      <c r="DVU7" s="2" t="s">
        <v>3384</v>
      </c>
      <c r="DVV7" s="2" t="s">
        <v>3385</v>
      </c>
      <c r="DVW7" s="2" t="s">
        <v>3386</v>
      </c>
      <c r="DVX7" s="2" t="s">
        <v>3387</v>
      </c>
      <c r="DVY7" s="2" t="s">
        <v>3388</v>
      </c>
      <c r="DVZ7" s="2" t="s">
        <v>3389</v>
      </c>
      <c r="DWA7" s="2" t="s">
        <v>3390</v>
      </c>
      <c r="DWB7" s="2" t="s">
        <v>3391</v>
      </c>
      <c r="DWC7" s="2" t="s">
        <v>3392</v>
      </c>
      <c r="DWD7" s="2" t="s">
        <v>3393</v>
      </c>
      <c r="DWE7" s="2" t="s">
        <v>3394</v>
      </c>
      <c r="DWF7" s="2" t="s">
        <v>3395</v>
      </c>
      <c r="DWG7" s="2" t="s">
        <v>3396</v>
      </c>
      <c r="DWH7" s="2" t="s">
        <v>3397</v>
      </c>
      <c r="DWI7" s="2" t="s">
        <v>3398</v>
      </c>
      <c r="DWJ7" s="2" t="s">
        <v>3399</v>
      </c>
      <c r="DWK7" s="2" t="s">
        <v>3400</v>
      </c>
      <c r="DWL7" s="2" t="s">
        <v>3401</v>
      </c>
      <c r="DWM7" s="2" t="s">
        <v>3402</v>
      </c>
      <c r="DWN7" s="2" t="s">
        <v>3403</v>
      </c>
      <c r="DWO7" s="2" t="s">
        <v>3404</v>
      </c>
      <c r="DWP7" s="2" t="s">
        <v>3405</v>
      </c>
      <c r="DWQ7" s="2" t="s">
        <v>3406</v>
      </c>
      <c r="DWR7" s="2" t="s">
        <v>3407</v>
      </c>
      <c r="DWS7" s="2" t="s">
        <v>3408</v>
      </c>
      <c r="DWT7" s="2" t="s">
        <v>3409</v>
      </c>
      <c r="DWU7" s="2" t="s">
        <v>3410</v>
      </c>
      <c r="DWV7" s="2" t="s">
        <v>3411</v>
      </c>
      <c r="DWW7" s="2" t="s">
        <v>3412</v>
      </c>
      <c r="DWX7" s="2" t="s">
        <v>3413</v>
      </c>
      <c r="DWY7" s="2" t="s">
        <v>3414</v>
      </c>
      <c r="DWZ7" s="2" t="s">
        <v>3415</v>
      </c>
      <c r="DXA7" s="2" t="s">
        <v>3416</v>
      </c>
      <c r="DXB7" s="2" t="s">
        <v>3417</v>
      </c>
      <c r="DXC7" s="2" t="s">
        <v>3418</v>
      </c>
      <c r="DXD7" s="2" t="s">
        <v>3419</v>
      </c>
      <c r="DXE7" s="2" t="s">
        <v>3420</v>
      </c>
      <c r="DXF7" s="2" t="s">
        <v>3421</v>
      </c>
      <c r="DXG7" s="2" t="s">
        <v>3422</v>
      </c>
      <c r="DXH7" s="2" t="s">
        <v>3423</v>
      </c>
      <c r="DXI7" s="2" t="s">
        <v>3424</v>
      </c>
      <c r="DXJ7" s="2" t="s">
        <v>3425</v>
      </c>
      <c r="DXK7" s="2" t="s">
        <v>3426</v>
      </c>
      <c r="DXL7" s="2" t="s">
        <v>3427</v>
      </c>
      <c r="DXM7" s="2" t="s">
        <v>3428</v>
      </c>
      <c r="DXN7" s="2" t="s">
        <v>3429</v>
      </c>
      <c r="DXO7" s="2" t="s">
        <v>3430</v>
      </c>
      <c r="DXP7" s="2" t="s">
        <v>3431</v>
      </c>
      <c r="DXQ7" s="2" t="s">
        <v>3432</v>
      </c>
      <c r="DXR7" s="2" t="s">
        <v>3433</v>
      </c>
      <c r="DXS7" s="2" t="s">
        <v>3434</v>
      </c>
      <c r="DXT7" s="2" t="s">
        <v>3435</v>
      </c>
      <c r="DXU7" s="2" t="s">
        <v>3436</v>
      </c>
      <c r="DXV7" s="2" t="s">
        <v>3437</v>
      </c>
      <c r="DXW7" s="2" t="s">
        <v>3438</v>
      </c>
      <c r="DXX7" s="2" t="s">
        <v>3439</v>
      </c>
      <c r="DXY7" s="2" t="s">
        <v>3440</v>
      </c>
      <c r="DXZ7" s="2" t="s">
        <v>3441</v>
      </c>
      <c r="DYA7" s="2" t="s">
        <v>3442</v>
      </c>
      <c r="DYB7" s="2" t="s">
        <v>3443</v>
      </c>
      <c r="DYC7" s="2" t="s">
        <v>3444</v>
      </c>
      <c r="DYD7" s="2" t="s">
        <v>3445</v>
      </c>
      <c r="DYE7" s="2" t="s">
        <v>3446</v>
      </c>
      <c r="DYF7" s="2" t="s">
        <v>3447</v>
      </c>
      <c r="DYG7" s="2" t="s">
        <v>3448</v>
      </c>
      <c r="DYH7" s="2" t="s">
        <v>3449</v>
      </c>
      <c r="DYI7" s="2" t="s">
        <v>3450</v>
      </c>
      <c r="DYJ7" s="2" t="s">
        <v>3451</v>
      </c>
      <c r="DYK7" s="2" t="s">
        <v>3452</v>
      </c>
      <c r="DYL7" s="2" t="s">
        <v>3453</v>
      </c>
      <c r="DYM7" s="2" t="s">
        <v>3454</v>
      </c>
      <c r="DYN7" s="2" t="s">
        <v>3455</v>
      </c>
      <c r="DYO7" s="2" t="s">
        <v>3456</v>
      </c>
      <c r="DYP7" s="2" t="s">
        <v>3457</v>
      </c>
      <c r="DYQ7" s="2" t="s">
        <v>3458</v>
      </c>
      <c r="DYR7" s="2" t="s">
        <v>3459</v>
      </c>
      <c r="DYS7" s="2" t="s">
        <v>3460</v>
      </c>
      <c r="DYT7" s="2" t="s">
        <v>3461</v>
      </c>
      <c r="DYU7" s="2" t="s">
        <v>3462</v>
      </c>
      <c r="DYV7" s="2" t="s">
        <v>3463</v>
      </c>
      <c r="DYW7" s="2" t="s">
        <v>3464</v>
      </c>
      <c r="DYX7" s="2" t="s">
        <v>3465</v>
      </c>
      <c r="DYY7" s="2" t="s">
        <v>3466</v>
      </c>
      <c r="DYZ7" s="2" t="s">
        <v>3467</v>
      </c>
      <c r="DZA7" s="2" t="s">
        <v>3468</v>
      </c>
      <c r="DZB7" s="2" t="s">
        <v>3469</v>
      </c>
      <c r="DZC7" s="2" t="s">
        <v>3470</v>
      </c>
      <c r="DZD7" s="2" t="s">
        <v>3471</v>
      </c>
      <c r="DZE7" s="2" t="s">
        <v>3472</v>
      </c>
      <c r="DZF7" s="2" t="s">
        <v>3473</v>
      </c>
      <c r="DZG7" s="2" t="s">
        <v>3474</v>
      </c>
      <c r="DZH7" s="2" t="s">
        <v>3475</v>
      </c>
      <c r="DZI7" s="2" t="s">
        <v>3476</v>
      </c>
      <c r="DZJ7" s="2" t="s">
        <v>3477</v>
      </c>
      <c r="DZK7" s="2" t="s">
        <v>3478</v>
      </c>
      <c r="DZL7" s="2" t="s">
        <v>3479</v>
      </c>
      <c r="DZM7" s="2" t="s">
        <v>3480</v>
      </c>
      <c r="DZN7" s="2" t="s">
        <v>3481</v>
      </c>
      <c r="DZO7" s="2" t="s">
        <v>3482</v>
      </c>
      <c r="DZP7" s="2" t="s">
        <v>3483</v>
      </c>
      <c r="DZQ7" s="2" t="s">
        <v>3484</v>
      </c>
      <c r="DZR7" s="2" t="s">
        <v>3485</v>
      </c>
      <c r="DZS7" s="2" t="s">
        <v>3486</v>
      </c>
      <c r="DZT7" s="2" t="s">
        <v>3487</v>
      </c>
      <c r="DZU7" s="2" t="s">
        <v>3488</v>
      </c>
      <c r="DZV7" s="2" t="s">
        <v>3489</v>
      </c>
      <c r="DZW7" s="2" t="s">
        <v>3490</v>
      </c>
      <c r="DZX7" s="2" t="s">
        <v>3491</v>
      </c>
      <c r="DZY7" s="2" t="s">
        <v>3492</v>
      </c>
      <c r="DZZ7" s="2" t="s">
        <v>3493</v>
      </c>
      <c r="EAA7" s="2" t="s">
        <v>3494</v>
      </c>
      <c r="EAB7" s="2" t="s">
        <v>3495</v>
      </c>
      <c r="EAC7" s="2" t="s">
        <v>3496</v>
      </c>
      <c r="EAD7" s="2" t="s">
        <v>3497</v>
      </c>
      <c r="EAE7" s="2" t="s">
        <v>3498</v>
      </c>
      <c r="EAF7" s="2" t="s">
        <v>3499</v>
      </c>
      <c r="EAG7" s="2" t="s">
        <v>3500</v>
      </c>
      <c r="EAH7" s="2" t="s">
        <v>3501</v>
      </c>
      <c r="EAI7" s="2" t="s">
        <v>3502</v>
      </c>
      <c r="EAJ7" s="2" t="s">
        <v>3503</v>
      </c>
      <c r="EAK7" s="2" t="s">
        <v>3504</v>
      </c>
      <c r="EAL7" s="2" t="s">
        <v>3505</v>
      </c>
      <c r="EAM7" s="2" t="s">
        <v>3506</v>
      </c>
      <c r="EAN7" s="2" t="s">
        <v>3507</v>
      </c>
      <c r="EAO7" s="2" t="s">
        <v>3508</v>
      </c>
      <c r="EAP7" s="2" t="s">
        <v>3509</v>
      </c>
      <c r="EAQ7" s="2" t="s">
        <v>3510</v>
      </c>
      <c r="EAR7" s="2" t="s">
        <v>3511</v>
      </c>
      <c r="EAS7" s="2" t="s">
        <v>3512</v>
      </c>
      <c r="EAT7" s="2" t="s">
        <v>3513</v>
      </c>
      <c r="EAU7" s="2" t="s">
        <v>3514</v>
      </c>
      <c r="EAV7" s="2" t="s">
        <v>3515</v>
      </c>
      <c r="EAW7" s="2" t="s">
        <v>3516</v>
      </c>
      <c r="EAX7" s="2" t="s">
        <v>3517</v>
      </c>
      <c r="EAY7" s="2" t="s">
        <v>3518</v>
      </c>
      <c r="EAZ7" s="2" t="s">
        <v>3519</v>
      </c>
      <c r="EBA7" s="2" t="s">
        <v>3520</v>
      </c>
      <c r="EBB7" s="2" t="s">
        <v>3521</v>
      </c>
      <c r="EBC7" s="2" t="s">
        <v>3522</v>
      </c>
      <c r="EBD7" s="2" t="s">
        <v>3523</v>
      </c>
      <c r="EBE7" s="2" t="s">
        <v>3524</v>
      </c>
      <c r="EBF7" s="2" t="s">
        <v>3525</v>
      </c>
      <c r="EBG7" s="2" t="s">
        <v>3526</v>
      </c>
      <c r="EBH7" s="2" t="s">
        <v>3527</v>
      </c>
      <c r="EBI7" s="2" t="s">
        <v>3528</v>
      </c>
      <c r="EBJ7" s="2" t="s">
        <v>3529</v>
      </c>
      <c r="EBK7" s="2" t="s">
        <v>3530</v>
      </c>
      <c r="EBL7" s="2" t="s">
        <v>3531</v>
      </c>
      <c r="EBM7" s="2" t="s">
        <v>3532</v>
      </c>
      <c r="EBN7" s="2" t="s">
        <v>3533</v>
      </c>
      <c r="EBO7" s="2" t="s">
        <v>3534</v>
      </c>
      <c r="EBP7" s="2" t="s">
        <v>3535</v>
      </c>
      <c r="EBQ7" s="2" t="s">
        <v>3536</v>
      </c>
      <c r="EBR7" s="2" t="s">
        <v>3537</v>
      </c>
      <c r="EBS7" s="2" t="s">
        <v>3538</v>
      </c>
      <c r="EBT7" s="2" t="s">
        <v>3539</v>
      </c>
      <c r="EBU7" s="2" t="s">
        <v>3540</v>
      </c>
      <c r="EBV7" s="2" t="s">
        <v>3541</v>
      </c>
      <c r="EBW7" s="2" t="s">
        <v>3542</v>
      </c>
      <c r="EBX7" s="2" t="s">
        <v>3543</v>
      </c>
      <c r="EBY7" s="2" t="s">
        <v>3544</v>
      </c>
      <c r="EBZ7" s="2" t="s">
        <v>3545</v>
      </c>
      <c r="ECA7" s="2" t="s">
        <v>3546</v>
      </c>
      <c r="ECB7" s="2" t="s">
        <v>3547</v>
      </c>
      <c r="ECC7" s="2" t="s">
        <v>3548</v>
      </c>
      <c r="ECD7" s="2" t="s">
        <v>3549</v>
      </c>
      <c r="ECE7" s="2" t="s">
        <v>3550</v>
      </c>
      <c r="ECF7" s="2" t="s">
        <v>3551</v>
      </c>
      <c r="ECG7" s="2" t="s">
        <v>3552</v>
      </c>
      <c r="ECH7" s="2" t="s">
        <v>3553</v>
      </c>
      <c r="ECI7" s="2" t="s">
        <v>3554</v>
      </c>
      <c r="ECJ7" s="2" t="s">
        <v>3555</v>
      </c>
      <c r="ECK7" s="2" t="s">
        <v>3556</v>
      </c>
      <c r="ECL7" s="2" t="s">
        <v>3557</v>
      </c>
      <c r="ECM7" s="2" t="s">
        <v>3558</v>
      </c>
      <c r="ECN7" s="2" t="s">
        <v>3559</v>
      </c>
      <c r="ECO7" s="2" t="s">
        <v>3560</v>
      </c>
      <c r="ECP7" s="2" t="s">
        <v>3561</v>
      </c>
      <c r="ECQ7" s="2" t="s">
        <v>3562</v>
      </c>
      <c r="ECR7" s="2" t="s">
        <v>3563</v>
      </c>
      <c r="ECS7" s="2" t="s">
        <v>3564</v>
      </c>
      <c r="ECT7" s="2" t="s">
        <v>3565</v>
      </c>
      <c r="ECU7" s="2" t="s">
        <v>3566</v>
      </c>
      <c r="ECV7" s="2" t="s">
        <v>3567</v>
      </c>
      <c r="ECW7" s="2" t="s">
        <v>3568</v>
      </c>
      <c r="ECX7" s="2" t="s">
        <v>3569</v>
      </c>
      <c r="ECY7" s="2" t="s">
        <v>3570</v>
      </c>
      <c r="ECZ7" s="2" t="s">
        <v>3571</v>
      </c>
      <c r="EDA7" s="2" t="s">
        <v>3572</v>
      </c>
      <c r="EDB7" s="2" t="s">
        <v>3573</v>
      </c>
      <c r="EDC7" s="2" t="s">
        <v>3574</v>
      </c>
      <c r="EDD7" s="2" t="s">
        <v>3575</v>
      </c>
      <c r="EDE7" s="2" t="s">
        <v>3576</v>
      </c>
      <c r="EDF7" s="2" t="s">
        <v>3577</v>
      </c>
      <c r="EDG7" s="2" t="s">
        <v>3578</v>
      </c>
      <c r="EDH7" s="2" t="s">
        <v>3579</v>
      </c>
      <c r="EDI7" s="2" t="s">
        <v>3580</v>
      </c>
      <c r="EDJ7" s="2" t="s">
        <v>3581</v>
      </c>
      <c r="EDK7" s="2" t="s">
        <v>3582</v>
      </c>
      <c r="EDL7" s="2" t="s">
        <v>3583</v>
      </c>
      <c r="EDM7" s="2" t="s">
        <v>3584</v>
      </c>
      <c r="EDN7" s="2" t="s">
        <v>3585</v>
      </c>
      <c r="EDO7" s="2" t="s">
        <v>3586</v>
      </c>
      <c r="EDP7" s="2" t="s">
        <v>3587</v>
      </c>
      <c r="EDQ7" s="2" t="s">
        <v>3588</v>
      </c>
      <c r="EDR7" s="2" t="s">
        <v>3589</v>
      </c>
      <c r="EDS7" s="2" t="s">
        <v>3590</v>
      </c>
      <c r="EDT7" s="2" t="s">
        <v>3591</v>
      </c>
      <c r="EDU7" s="2" t="s">
        <v>3592</v>
      </c>
      <c r="EDV7" s="2" t="s">
        <v>3593</v>
      </c>
      <c r="EDW7" s="2" t="s">
        <v>3594</v>
      </c>
      <c r="EDX7" s="2" t="s">
        <v>3595</v>
      </c>
      <c r="EDY7" s="2" t="s">
        <v>3596</v>
      </c>
      <c r="EDZ7" s="2" t="s">
        <v>3597</v>
      </c>
      <c r="EEA7" s="2" t="s">
        <v>3598</v>
      </c>
      <c r="EEB7" s="2" t="s">
        <v>3599</v>
      </c>
      <c r="EEC7" s="2" t="s">
        <v>3600</v>
      </c>
      <c r="EED7" s="2" t="s">
        <v>3601</v>
      </c>
      <c r="EEE7" s="2" t="s">
        <v>3602</v>
      </c>
      <c r="EEF7" s="2" t="s">
        <v>3603</v>
      </c>
      <c r="EEG7" s="2" t="s">
        <v>3604</v>
      </c>
      <c r="EEH7" s="2" t="s">
        <v>3605</v>
      </c>
      <c r="EEI7" s="2" t="s">
        <v>3606</v>
      </c>
      <c r="EEJ7" s="2" t="s">
        <v>3607</v>
      </c>
      <c r="EEK7" s="2" t="s">
        <v>3608</v>
      </c>
      <c r="EEL7" s="2" t="s">
        <v>3609</v>
      </c>
      <c r="EEM7" s="2" t="s">
        <v>3610</v>
      </c>
      <c r="EEN7" s="2" t="s">
        <v>3611</v>
      </c>
      <c r="EEO7" s="2" t="s">
        <v>3612</v>
      </c>
      <c r="EEP7" s="2" t="s">
        <v>3613</v>
      </c>
      <c r="EEQ7" s="2" t="s">
        <v>3614</v>
      </c>
      <c r="EER7" s="2" t="s">
        <v>3615</v>
      </c>
      <c r="EES7" s="2" t="s">
        <v>3616</v>
      </c>
      <c r="EET7" s="2" t="s">
        <v>3617</v>
      </c>
      <c r="EEU7" s="2" t="s">
        <v>3618</v>
      </c>
      <c r="EEV7" s="2" t="s">
        <v>3619</v>
      </c>
      <c r="EEW7" s="2" t="s">
        <v>3620</v>
      </c>
      <c r="EEX7" s="2" t="s">
        <v>3621</v>
      </c>
      <c r="EEY7" s="2" t="s">
        <v>3622</v>
      </c>
      <c r="EEZ7" s="2" t="s">
        <v>3623</v>
      </c>
      <c r="EFA7" s="2" t="s">
        <v>3624</v>
      </c>
      <c r="EFB7" s="2" t="s">
        <v>3625</v>
      </c>
      <c r="EFC7" s="2" t="s">
        <v>3626</v>
      </c>
      <c r="EFD7" s="2" t="s">
        <v>3627</v>
      </c>
      <c r="EFE7" s="2" t="s">
        <v>3628</v>
      </c>
      <c r="EFF7" s="2" t="s">
        <v>3629</v>
      </c>
      <c r="EFG7" s="2" t="s">
        <v>3630</v>
      </c>
      <c r="EFH7" s="2" t="s">
        <v>3631</v>
      </c>
      <c r="EFI7" s="2" t="s">
        <v>3632</v>
      </c>
      <c r="EFJ7" s="2" t="s">
        <v>3633</v>
      </c>
      <c r="EFK7" s="2" t="s">
        <v>3634</v>
      </c>
      <c r="EFL7" s="2" t="s">
        <v>3635</v>
      </c>
      <c r="EFM7" s="2" t="s">
        <v>3636</v>
      </c>
      <c r="EFN7" s="2" t="s">
        <v>3637</v>
      </c>
      <c r="EFO7" s="2" t="s">
        <v>3638</v>
      </c>
      <c r="EFP7" s="2" t="s">
        <v>3639</v>
      </c>
      <c r="EFQ7" s="2" t="s">
        <v>3640</v>
      </c>
      <c r="EFR7" s="2" t="s">
        <v>3641</v>
      </c>
      <c r="EFS7" s="2" t="s">
        <v>3642</v>
      </c>
      <c r="EFT7" s="2" t="s">
        <v>3643</v>
      </c>
      <c r="EFU7" s="2" t="s">
        <v>3644</v>
      </c>
      <c r="EFV7" s="2" t="s">
        <v>3645</v>
      </c>
      <c r="EFW7" s="2" t="s">
        <v>3646</v>
      </c>
      <c r="EFX7" s="2" t="s">
        <v>3647</v>
      </c>
      <c r="EFY7" s="2" t="s">
        <v>3648</v>
      </c>
      <c r="EFZ7" s="2" t="s">
        <v>3649</v>
      </c>
      <c r="EGA7" s="2" t="s">
        <v>3650</v>
      </c>
      <c r="EGB7" s="2" t="s">
        <v>3651</v>
      </c>
      <c r="EGC7" s="2" t="s">
        <v>3652</v>
      </c>
      <c r="EGD7" s="2" t="s">
        <v>3653</v>
      </c>
      <c r="EGE7" s="2" t="s">
        <v>3654</v>
      </c>
      <c r="EGF7" s="2" t="s">
        <v>3655</v>
      </c>
      <c r="EGG7" s="2" t="s">
        <v>3656</v>
      </c>
      <c r="EGH7" s="2" t="s">
        <v>3657</v>
      </c>
      <c r="EGI7" s="2" t="s">
        <v>3658</v>
      </c>
      <c r="EGJ7" s="2" t="s">
        <v>3659</v>
      </c>
      <c r="EGK7" s="2" t="s">
        <v>3660</v>
      </c>
      <c r="EGL7" s="2" t="s">
        <v>3661</v>
      </c>
      <c r="EGM7" s="2" t="s">
        <v>3662</v>
      </c>
      <c r="EGN7" s="2" t="s">
        <v>3663</v>
      </c>
      <c r="EGO7" s="2" t="s">
        <v>3664</v>
      </c>
      <c r="EGP7" s="2" t="s">
        <v>3665</v>
      </c>
      <c r="EGQ7" s="2" t="s">
        <v>3666</v>
      </c>
      <c r="EGR7" s="2" t="s">
        <v>3667</v>
      </c>
      <c r="EGS7" s="2" t="s">
        <v>3668</v>
      </c>
      <c r="EGT7" s="2" t="s">
        <v>3669</v>
      </c>
      <c r="EGU7" s="2" t="s">
        <v>3670</v>
      </c>
      <c r="EGV7" s="2" t="s">
        <v>3671</v>
      </c>
      <c r="EGW7" s="2" t="s">
        <v>3672</v>
      </c>
      <c r="EGX7" s="2" t="s">
        <v>3673</v>
      </c>
      <c r="EGY7" s="2" t="s">
        <v>3674</v>
      </c>
      <c r="EGZ7" s="2" t="s">
        <v>3675</v>
      </c>
      <c r="EHA7" s="2" t="s">
        <v>3676</v>
      </c>
      <c r="EHB7" s="2" t="s">
        <v>3677</v>
      </c>
      <c r="EHC7" s="2" t="s">
        <v>3678</v>
      </c>
      <c r="EHD7" s="2" t="s">
        <v>3679</v>
      </c>
      <c r="EHE7" s="2" t="s">
        <v>3680</v>
      </c>
      <c r="EHF7" s="2" t="s">
        <v>3681</v>
      </c>
      <c r="EHG7" s="2" t="s">
        <v>3682</v>
      </c>
      <c r="EHH7" s="2" t="s">
        <v>3683</v>
      </c>
      <c r="EHI7" s="2" t="s">
        <v>3684</v>
      </c>
      <c r="EHJ7" s="2" t="s">
        <v>3685</v>
      </c>
      <c r="EHK7" s="2" t="s">
        <v>3686</v>
      </c>
      <c r="EHL7" s="2" t="s">
        <v>3687</v>
      </c>
      <c r="EHM7" s="2" t="s">
        <v>3688</v>
      </c>
      <c r="EHN7" s="2" t="s">
        <v>3689</v>
      </c>
      <c r="EHO7" s="2" t="s">
        <v>3690</v>
      </c>
      <c r="EHP7" s="2" t="s">
        <v>3691</v>
      </c>
      <c r="EHQ7" s="2" t="s">
        <v>3692</v>
      </c>
      <c r="EHR7" s="2" t="s">
        <v>3693</v>
      </c>
      <c r="EHS7" s="2" t="s">
        <v>3694</v>
      </c>
      <c r="EHT7" s="2" t="s">
        <v>3695</v>
      </c>
      <c r="EHU7" s="2" t="s">
        <v>3696</v>
      </c>
      <c r="EHV7" s="2" t="s">
        <v>3697</v>
      </c>
      <c r="EHW7" s="2" t="s">
        <v>3698</v>
      </c>
      <c r="EHX7" s="2" t="s">
        <v>3699</v>
      </c>
      <c r="EHY7" s="2" t="s">
        <v>3700</v>
      </c>
      <c r="EHZ7" s="2" t="s">
        <v>3701</v>
      </c>
      <c r="EIA7" s="2" t="s">
        <v>3702</v>
      </c>
      <c r="EIB7" s="2" t="s">
        <v>3703</v>
      </c>
      <c r="EIC7" s="2" t="s">
        <v>3704</v>
      </c>
      <c r="EID7" s="2" t="s">
        <v>3705</v>
      </c>
      <c r="EIE7" s="2" t="s">
        <v>3706</v>
      </c>
      <c r="EIF7" s="2" t="s">
        <v>3707</v>
      </c>
      <c r="EIG7" s="2" t="s">
        <v>3708</v>
      </c>
      <c r="EIH7" s="2" t="s">
        <v>3709</v>
      </c>
      <c r="EII7" s="2" t="s">
        <v>3710</v>
      </c>
      <c r="EIJ7" s="2" t="s">
        <v>3711</v>
      </c>
      <c r="EIK7" s="2" t="s">
        <v>3712</v>
      </c>
      <c r="EIL7" s="2" t="s">
        <v>3713</v>
      </c>
      <c r="EIM7" s="2" t="s">
        <v>3714</v>
      </c>
      <c r="EIN7" s="2" t="s">
        <v>3715</v>
      </c>
      <c r="EIO7" s="2" t="s">
        <v>3716</v>
      </c>
      <c r="EIP7" s="2" t="s">
        <v>3717</v>
      </c>
      <c r="EIQ7" s="2" t="s">
        <v>3718</v>
      </c>
      <c r="EIR7" s="2" t="s">
        <v>3719</v>
      </c>
      <c r="EIS7" s="2" t="s">
        <v>3720</v>
      </c>
      <c r="EIT7" s="2" t="s">
        <v>3721</v>
      </c>
      <c r="EIU7" s="2" t="s">
        <v>3722</v>
      </c>
      <c r="EIV7" s="2" t="s">
        <v>3723</v>
      </c>
      <c r="EIW7" s="2" t="s">
        <v>3724</v>
      </c>
      <c r="EIX7" s="2" t="s">
        <v>3725</v>
      </c>
      <c r="EIY7" s="2" t="s">
        <v>3726</v>
      </c>
      <c r="EIZ7" s="2" t="s">
        <v>3727</v>
      </c>
      <c r="EJA7" s="2" t="s">
        <v>3728</v>
      </c>
      <c r="EJB7" s="2" t="s">
        <v>3729</v>
      </c>
      <c r="EJC7" s="2" t="s">
        <v>3730</v>
      </c>
      <c r="EJD7" s="2" t="s">
        <v>3731</v>
      </c>
      <c r="EJE7" s="2" t="s">
        <v>3732</v>
      </c>
      <c r="EJF7" s="2" t="s">
        <v>3733</v>
      </c>
      <c r="EJG7" s="2" t="s">
        <v>3734</v>
      </c>
      <c r="EJH7" s="2" t="s">
        <v>3735</v>
      </c>
      <c r="EJI7" s="2" t="s">
        <v>3736</v>
      </c>
      <c r="EJJ7" s="2" t="s">
        <v>3737</v>
      </c>
      <c r="EJK7" s="2" t="s">
        <v>3738</v>
      </c>
      <c r="EJL7" s="2" t="s">
        <v>3739</v>
      </c>
      <c r="EJM7" s="2" t="s">
        <v>3740</v>
      </c>
      <c r="EJN7" s="2" t="s">
        <v>3741</v>
      </c>
      <c r="EJO7" s="2" t="s">
        <v>3742</v>
      </c>
      <c r="EJP7" s="2" t="s">
        <v>3743</v>
      </c>
      <c r="EJQ7" s="2" t="s">
        <v>3744</v>
      </c>
      <c r="EJR7" s="2" t="s">
        <v>3745</v>
      </c>
      <c r="EJS7" s="2" t="s">
        <v>3746</v>
      </c>
      <c r="EJT7" s="2" t="s">
        <v>3747</v>
      </c>
      <c r="EJU7" s="2" t="s">
        <v>3748</v>
      </c>
      <c r="EJV7" s="2" t="s">
        <v>3749</v>
      </c>
      <c r="EJW7" s="2" t="s">
        <v>3750</v>
      </c>
      <c r="EJX7" s="2" t="s">
        <v>3751</v>
      </c>
      <c r="EJY7" s="2" t="s">
        <v>3752</v>
      </c>
      <c r="EJZ7" s="2" t="s">
        <v>3753</v>
      </c>
      <c r="EKA7" s="2" t="s">
        <v>3754</v>
      </c>
      <c r="EKB7" s="2" t="s">
        <v>3755</v>
      </c>
      <c r="EKC7" s="2" t="s">
        <v>3756</v>
      </c>
      <c r="EKD7" s="2" t="s">
        <v>3757</v>
      </c>
      <c r="EKE7" s="2" t="s">
        <v>3758</v>
      </c>
      <c r="EKF7" s="2" t="s">
        <v>3759</v>
      </c>
      <c r="EKG7" s="2" t="s">
        <v>3760</v>
      </c>
      <c r="EKH7" s="2" t="s">
        <v>3761</v>
      </c>
      <c r="EKI7" s="2" t="s">
        <v>3762</v>
      </c>
      <c r="EKJ7" s="2" t="s">
        <v>3763</v>
      </c>
      <c r="EKK7" s="2" t="s">
        <v>3764</v>
      </c>
      <c r="EKL7" s="2" t="s">
        <v>3765</v>
      </c>
      <c r="EKM7" s="2" t="s">
        <v>3766</v>
      </c>
      <c r="EKN7" s="2" t="s">
        <v>3767</v>
      </c>
      <c r="EKO7" s="2" t="s">
        <v>3768</v>
      </c>
      <c r="EKP7" s="2" t="s">
        <v>3769</v>
      </c>
      <c r="EKQ7" s="2" t="s">
        <v>3770</v>
      </c>
      <c r="EKR7" s="2" t="s">
        <v>3771</v>
      </c>
      <c r="EKS7" s="2" t="s">
        <v>3772</v>
      </c>
      <c r="EKT7" s="2" t="s">
        <v>3773</v>
      </c>
      <c r="EKU7" s="2" t="s">
        <v>3774</v>
      </c>
      <c r="EKV7" s="2" t="s">
        <v>3775</v>
      </c>
      <c r="EKW7" s="2" t="s">
        <v>3776</v>
      </c>
      <c r="EKX7" s="2" t="s">
        <v>3777</v>
      </c>
      <c r="EKY7" s="2" t="s">
        <v>3778</v>
      </c>
      <c r="EKZ7" s="2" t="s">
        <v>3779</v>
      </c>
      <c r="ELA7" s="2" t="s">
        <v>3780</v>
      </c>
      <c r="ELB7" s="2" t="s">
        <v>3781</v>
      </c>
      <c r="ELC7" s="2" t="s">
        <v>3782</v>
      </c>
      <c r="ELD7" s="2" t="s">
        <v>3783</v>
      </c>
      <c r="ELE7" s="2" t="s">
        <v>3784</v>
      </c>
      <c r="ELF7" s="2" t="s">
        <v>3785</v>
      </c>
      <c r="ELG7" s="2" t="s">
        <v>3786</v>
      </c>
      <c r="ELH7" s="2" t="s">
        <v>3787</v>
      </c>
      <c r="ELI7" s="2" t="s">
        <v>3788</v>
      </c>
      <c r="ELJ7" s="2" t="s">
        <v>3789</v>
      </c>
      <c r="ELK7" s="2" t="s">
        <v>3790</v>
      </c>
      <c r="ELL7" s="2" t="s">
        <v>3791</v>
      </c>
      <c r="ELM7" s="2" t="s">
        <v>3792</v>
      </c>
      <c r="ELN7" s="2" t="s">
        <v>3793</v>
      </c>
      <c r="ELO7" s="2" t="s">
        <v>3794</v>
      </c>
      <c r="ELP7" s="2" t="s">
        <v>3795</v>
      </c>
      <c r="ELQ7" s="2" t="s">
        <v>3796</v>
      </c>
      <c r="ELR7" s="2" t="s">
        <v>3797</v>
      </c>
      <c r="ELS7" s="2" t="s">
        <v>3798</v>
      </c>
      <c r="ELT7" s="2" t="s">
        <v>3799</v>
      </c>
      <c r="ELU7" s="2" t="s">
        <v>3800</v>
      </c>
      <c r="ELV7" s="2" t="s">
        <v>3801</v>
      </c>
      <c r="ELW7" s="2" t="s">
        <v>3802</v>
      </c>
      <c r="ELX7" s="2" t="s">
        <v>3803</v>
      </c>
      <c r="ELY7" s="2" t="s">
        <v>3804</v>
      </c>
      <c r="ELZ7" s="2" t="s">
        <v>3805</v>
      </c>
      <c r="EMA7" s="2" t="s">
        <v>3806</v>
      </c>
      <c r="EMB7" s="2" t="s">
        <v>3807</v>
      </c>
      <c r="EMC7" s="2" t="s">
        <v>3808</v>
      </c>
      <c r="EMD7" s="2" t="s">
        <v>3809</v>
      </c>
      <c r="EME7" s="2" t="s">
        <v>3810</v>
      </c>
      <c r="EMF7" s="2" t="s">
        <v>3811</v>
      </c>
      <c r="EMG7" s="2" t="s">
        <v>3812</v>
      </c>
      <c r="EMH7" s="2" t="s">
        <v>3813</v>
      </c>
      <c r="EMI7" s="2" t="s">
        <v>3814</v>
      </c>
      <c r="EMJ7" s="2" t="s">
        <v>3815</v>
      </c>
      <c r="EMK7" s="2" t="s">
        <v>3816</v>
      </c>
      <c r="EML7" s="2" t="s">
        <v>3817</v>
      </c>
      <c r="EMM7" s="2" t="s">
        <v>3818</v>
      </c>
      <c r="EMN7" s="2" t="s">
        <v>3819</v>
      </c>
      <c r="EMO7" s="2" t="s">
        <v>3820</v>
      </c>
      <c r="EMP7" s="2" t="s">
        <v>3821</v>
      </c>
      <c r="EMQ7" s="2" t="s">
        <v>3822</v>
      </c>
      <c r="EMR7" s="2" t="s">
        <v>3823</v>
      </c>
      <c r="EMS7" s="2" t="s">
        <v>3824</v>
      </c>
      <c r="EMT7" s="2" t="s">
        <v>3825</v>
      </c>
      <c r="EMU7" s="2" t="s">
        <v>3826</v>
      </c>
      <c r="EMV7" s="2" t="s">
        <v>3827</v>
      </c>
      <c r="EMW7" s="2" t="s">
        <v>3828</v>
      </c>
      <c r="EMX7" s="2" t="s">
        <v>3829</v>
      </c>
      <c r="EMY7" s="2" t="s">
        <v>3830</v>
      </c>
      <c r="EMZ7" s="2" t="s">
        <v>3831</v>
      </c>
      <c r="ENA7" s="2" t="s">
        <v>3832</v>
      </c>
      <c r="ENB7" s="2" t="s">
        <v>3833</v>
      </c>
      <c r="ENC7" s="2" t="s">
        <v>3834</v>
      </c>
      <c r="END7" s="2" t="s">
        <v>3835</v>
      </c>
      <c r="ENE7" s="2" t="s">
        <v>3836</v>
      </c>
      <c r="ENF7" s="2" t="s">
        <v>3837</v>
      </c>
      <c r="ENG7" s="2" t="s">
        <v>3838</v>
      </c>
      <c r="ENH7" s="2" t="s">
        <v>3839</v>
      </c>
      <c r="ENI7" s="2" t="s">
        <v>3840</v>
      </c>
      <c r="ENJ7" s="2" t="s">
        <v>3841</v>
      </c>
      <c r="ENK7" s="2" t="s">
        <v>3842</v>
      </c>
      <c r="ENL7" s="2" t="s">
        <v>3843</v>
      </c>
      <c r="ENM7" s="2" t="s">
        <v>3844</v>
      </c>
      <c r="ENN7" s="2" t="s">
        <v>3845</v>
      </c>
      <c r="ENO7" s="2" t="s">
        <v>3846</v>
      </c>
      <c r="ENP7" s="2" t="s">
        <v>3847</v>
      </c>
      <c r="ENQ7" s="2" t="s">
        <v>3848</v>
      </c>
      <c r="ENR7" s="2" t="s">
        <v>3849</v>
      </c>
      <c r="ENS7" s="2" t="s">
        <v>3850</v>
      </c>
      <c r="ENT7" s="2" t="s">
        <v>3851</v>
      </c>
      <c r="ENU7" s="2" t="s">
        <v>3852</v>
      </c>
      <c r="ENV7" s="2" t="s">
        <v>3853</v>
      </c>
      <c r="ENW7" s="2" t="s">
        <v>3854</v>
      </c>
      <c r="ENX7" s="2" t="s">
        <v>3855</v>
      </c>
      <c r="ENY7" s="2" t="s">
        <v>3856</v>
      </c>
      <c r="ENZ7" s="2" t="s">
        <v>3857</v>
      </c>
      <c r="EOA7" s="2" t="s">
        <v>3858</v>
      </c>
      <c r="EOB7" s="2" t="s">
        <v>3859</v>
      </c>
      <c r="EOC7" s="2" t="s">
        <v>3860</v>
      </c>
      <c r="EOD7" s="2" t="s">
        <v>3861</v>
      </c>
      <c r="EOE7" s="2" t="s">
        <v>3862</v>
      </c>
      <c r="EOF7" s="2" t="s">
        <v>3863</v>
      </c>
      <c r="EOG7" s="2" t="s">
        <v>3864</v>
      </c>
      <c r="EOH7" s="2" t="s">
        <v>3865</v>
      </c>
      <c r="EOI7" s="2" t="s">
        <v>3866</v>
      </c>
      <c r="EOJ7" s="2" t="s">
        <v>3867</v>
      </c>
      <c r="EOK7" s="2" t="s">
        <v>3868</v>
      </c>
      <c r="EOL7" s="2" t="s">
        <v>3869</v>
      </c>
      <c r="EOM7" s="2" t="s">
        <v>3870</v>
      </c>
      <c r="EON7" s="2" t="s">
        <v>3871</v>
      </c>
      <c r="EOO7" s="2" t="s">
        <v>3872</v>
      </c>
      <c r="EOP7" s="2" t="s">
        <v>3873</v>
      </c>
      <c r="EOQ7" s="2" t="s">
        <v>3874</v>
      </c>
      <c r="EOR7" s="2" t="s">
        <v>3875</v>
      </c>
      <c r="EOS7" s="2" t="s">
        <v>3876</v>
      </c>
      <c r="EOT7" s="2" t="s">
        <v>3877</v>
      </c>
      <c r="EOU7" s="2" t="s">
        <v>3878</v>
      </c>
      <c r="EOV7" s="2" t="s">
        <v>3879</v>
      </c>
      <c r="EOW7" s="2" t="s">
        <v>3880</v>
      </c>
      <c r="EOX7" s="2" t="s">
        <v>3881</v>
      </c>
      <c r="EOY7" s="2" t="s">
        <v>3882</v>
      </c>
      <c r="EOZ7" s="2" t="s">
        <v>3883</v>
      </c>
      <c r="EPA7" s="2" t="s">
        <v>3884</v>
      </c>
      <c r="EPB7" s="2" t="s">
        <v>3885</v>
      </c>
      <c r="EPC7" s="2" t="s">
        <v>3886</v>
      </c>
      <c r="EPD7" s="2" t="s">
        <v>3887</v>
      </c>
      <c r="EPE7" s="2" t="s">
        <v>3888</v>
      </c>
      <c r="EPF7" s="2" t="s">
        <v>3889</v>
      </c>
      <c r="EPG7" s="2" t="s">
        <v>3890</v>
      </c>
      <c r="EPH7" s="2" t="s">
        <v>3891</v>
      </c>
      <c r="EPI7" s="2" t="s">
        <v>3892</v>
      </c>
      <c r="EPJ7" s="2" t="s">
        <v>3893</v>
      </c>
      <c r="EPK7" s="2" t="s">
        <v>3894</v>
      </c>
      <c r="EPL7" s="2" t="s">
        <v>3895</v>
      </c>
      <c r="EPM7" s="2" t="s">
        <v>3896</v>
      </c>
      <c r="EPN7" s="2" t="s">
        <v>3897</v>
      </c>
      <c r="EPO7" s="2" t="s">
        <v>3898</v>
      </c>
      <c r="EPP7" s="2" t="s">
        <v>3899</v>
      </c>
      <c r="EPQ7" s="2" t="s">
        <v>3900</v>
      </c>
      <c r="EPR7" s="2" t="s">
        <v>3901</v>
      </c>
      <c r="EPS7" s="2" t="s">
        <v>3902</v>
      </c>
      <c r="EPT7" s="2" t="s">
        <v>3903</v>
      </c>
      <c r="EPU7" s="2" t="s">
        <v>3904</v>
      </c>
      <c r="EPV7" s="2" t="s">
        <v>3905</v>
      </c>
      <c r="EPW7" s="2" t="s">
        <v>3906</v>
      </c>
      <c r="EPX7" s="2" t="s">
        <v>3907</v>
      </c>
      <c r="EPY7" s="2" t="s">
        <v>3908</v>
      </c>
      <c r="EPZ7" s="2" t="s">
        <v>3909</v>
      </c>
      <c r="EQA7" s="2" t="s">
        <v>3910</v>
      </c>
      <c r="EQB7" s="2" t="s">
        <v>3911</v>
      </c>
      <c r="EQC7" s="2" t="s">
        <v>3912</v>
      </c>
      <c r="EQD7" s="2" t="s">
        <v>3913</v>
      </c>
      <c r="EQE7" s="2" t="s">
        <v>3914</v>
      </c>
      <c r="EQF7" s="2" t="s">
        <v>3915</v>
      </c>
      <c r="EQG7" s="2" t="s">
        <v>3916</v>
      </c>
      <c r="EQH7" s="2" t="s">
        <v>3917</v>
      </c>
      <c r="EQI7" s="2" t="s">
        <v>3918</v>
      </c>
      <c r="EQJ7" s="2" t="s">
        <v>3919</v>
      </c>
      <c r="EQK7" s="2" t="s">
        <v>3920</v>
      </c>
      <c r="EQL7" s="2" t="s">
        <v>3921</v>
      </c>
      <c r="EQM7" s="2" t="s">
        <v>3922</v>
      </c>
      <c r="EQN7" s="2" t="s">
        <v>3923</v>
      </c>
      <c r="EQO7" s="2" t="s">
        <v>3924</v>
      </c>
      <c r="EQP7" s="2" t="s">
        <v>3925</v>
      </c>
      <c r="EQQ7" s="2" t="s">
        <v>3926</v>
      </c>
      <c r="EQR7" s="2" t="s">
        <v>3927</v>
      </c>
      <c r="EQS7" s="2" t="s">
        <v>3928</v>
      </c>
      <c r="EQT7" s="2" t="s">
        <v>3929</v>
      </c>
      <c r="EQU7" s="2" t="s">
        <v>3930</v>
      </c>
      <c r="EQV7" s="2" t="s">
        <v>3931</v>
      </c>
      <c r="EQW7" s="2" t="s">
        <v>3932</v>
      </c>
      <c r="EQX7" s="2" t="s">
        <v>3933</v>
      </c>
      <c r="EQY7" s="2" t="s">
        <v>3934</v>
      </c>
      <c r="EQZ7" s="2" t="s">
        <v>3935</v>
      </c>
      <c r="ERA7" s="2" t="s">
        <v>3936</v>
      </c>
      <c r="ERB7" s="2" t="s">
        <v>3937</v>
      </c>
      <c r="ERC7" s="2" t="s">
        <v>3938</v>
      </c>
      <c r="ERD7" s="2" t="s">
        <v>3939</v>
      </c>
      <c r="ERE7" s="2" t="s">
        <v>3940</v>
      </c>
      <c r="ERF7" s="2" t="s">
        <v>3941</v>
      </c>
      <c r="ERG7" s="2" t="s">
        <v>3942</v>
      </c>
      <c r="ERH7" s="2" t="s">
        <v>3943</v>
      </c>
      <c r="ERI7" s="2" t="s">
        <v>3944</v>
      </c>
      <c r="ERJ7" s="2" t="s">
        <v>3945</v>
      </c>
      <c r="ERK7" s="2" t="s">
        <v>3946</v>
      </c>
      <c r="ERL7" s="2" t="s">
        <v>3947</v>
      </c>
      <c r="ERM7" s="2" t="s">
        <v>3948</v>
      </c>
      <c r="ERN7" s="2" t="s">
        <v>3949</v>
      </c>
      <c r="ERO7" s="2" t="s">
        <v>3950</v>
      </c>
      <c r="ERP7" s="2" t="s">
        <v>3951</v>
      </c>
      <c r="ERQ7" s="2" t="s">
        <v>3952</v>
      </c>
      <c r="ERR7" s="2" t="s">
        <v>3953</v>
      </c>
      <c r="ERS7" s="2" t="s">
        <v>3954</v>
      </c>
      <c r="ERT7" s="2" t="s">
        <v>3955</v>
      </c>
      <c r="ERU7" s="2" t="s">
        <v>3956</v>
      </c>
      <c r="ERV7" s="2" t="s">
        <v>3957</v>
      </c>
      <c r="ERW7" s="2" t="s">
        <v>3958</v>
      </c>
      <c r="ERX7" s="2" t="s">
        <v>3959</v>
      </c>
      <c r="ERY7" s="2" t="s">
        <v>3960</v>
      </c>
      <c r="ERZ7" s="2" t="s">
        <v>3961</v>
      </c>
      <c r="ESA7" s="2" t="s">
        <v>3962</v>
      </c>
      <c r="ESB7" s="2" t="s">
        <v>3963</v>
      </c>
      <c r="ESC7" s="2" t="s">
        <v>3964</v>
      </c>
      <c r="ESD7" s="2" t="s">
        <v>3965</v>
      </c>
      <c r="ESE7" s="2" t="s">
        <v>3966</v>
      </c>
      <c r="ESF7" s="2" t="s">
        <v>3967</v>
      </c>
      <c r="ESG7" s="2" t="s">
        <v>3968</v>
      </c>
      <c r="ESH7" s="2" t="s">
        <v>3969</v>
      </c>
      <c r="ESI7" s="2" t="s">
        <v>3970</v>
      </c>
      <c r="ESJ7" s="2" t="s">
        <v>3971</v>
      </c>
      <c r="ESK7" s="2" t="s">
        <v>3972</v>
      </c>
      <c r="ESL7" s="2" t="s">
        <v>3973</v>
      </c>
      <c r="ESM7" s="2" t="s">
        <v>3974</v>
      </c>
      <c r="ESN7" s="2" t="s">
        <v>3975</v>
      </c>
      <c r="ESO7" s="2" t="s">
        <v>3976</v>
      </c>
      <c r="ESP7" s="2" t="s">
        <v>3977</v>
      </c>
      <c r="ESQ7" s="2" t="s">
        <v>3978</v>
      </c>
      <c r="ESR7" s="2" t="s">
        <v>3979</v>
      </c>
      <c r="ESS7" s="2" t="s">
        <v>3980</v>
      </c>
      <c r="EST7" s="2" t="s">
        <v>3981</v>
      </c>
      <c r="ESU7" s="2" t="s">
        <v>3982</v>
      </c>
      <c r="ESV7" s="2" t="s">
        <v>3983</v>
      </c>
      <c r="ESW7" s="2" t="s">
        <v>3984</v>
      </c>
      <c r="ESX7" s="2" t="s">
        <v>3985</v>
      </c>
      <c r="ESY7" s="2" t="s">
        <v>3986</v>
      </c>
      <c r="ESZ7" s="2" t="s">
        <v>3987</v>
      </c>
      <c r="ETA7" s="2" t="s">
        <v>3988</v>
      </c>
      <c r="ETB7" s="2" t="s">
        <v>3989</v>
      </c>
      <c r="ETC7" s="2" t="s">
        <v>3990</v>
      </c>
      <c r="ETD7" s="2" t="s">
        <v>3991</v>
      </c>
      <c r="ETE7" s="2" t="s">
        <v>3992</v>
      </c>
      <c r="ETF7" s="2" t="s">
        <v>3993</v>
      </c>
      <c r="ETG7" s="2" t="s">
        <v>3994</v>
      </c>
      <c r="ETH7" s="2" t="s">
        <v>3995</v>
      </c>
      <c r="ETI7" s="2" t="s">
        <v>3996</v>
      </c>
      <c r="ETJ7" s="2" t="s">
        <v>3997</v>
      </c>
      <c r="ETK7" s="2" t="s">
        <v>3998</v>
      </c>
      <c r="ETL7" s="2" t="s">
        <v>3999</v>
      </c>
      <c r="ETM7" s="2" t="s">
        <v>4000</v>
      </c>
      <c r="ETN7" s="2" t="s">
        <v>4001</v>
      </c>
      <c r="ETO7" s="2" t="s">
        <v>4002</v>
      </c>
      <c r="ETP7" s="2" t="s">
        <v>4003</v>
      </c>
      <c r="ETQ7" s="2" t="s">
        <v>4004</v>
      </c>
      <c r="ETR7" s="2" t="s">
        <v>4005</v>
      </c>
      <c r="ETS7" s="2" t="s">
        <v>4006</v>
      </c>
      <c r="ETT7" s="2" t="s">
        <v>4007</v>
      </c>
      <c r="ETU7" s="2" t="s">
        <v>4008</v>
      </c>
      <c r="ETV7" s="2" t="s">
        <v>4009</v>
      </c>
      <c r="ETW7" s="2" t="s">
        <v>4010</v>
      </c>
      <c r="ETX7" s="2" t="s">
        <v>4011</v>
      </c>
      <c r="ETY7" s="2" t="s">
        <v>4012</v>
      </c>
      <c r="ETZ7" s="2" t="s">
        <v>4013</v>
      </c>
      <c r="EUA7" s="2" t="s">
        <v>4014</v>
      </c>
      <c r="EUB7" s="2" t="s">
        <v>4015</v>
      </c>
      <c r="EUC7" s="2" t="s">
        <v>4016</v>
      </c>
      <c r="EUD7" s="2" t="s">
        <v>4017</v>
      </c>
      <c r="EUE7" s="2" t="s">
        <v>4018</v>
      </c>
      <c r="EUF7" s="2" t="s">
        <v>4019</v>
      </c>
      <c r="EUG7" s="2" t="s">
        <v>4020</v>
      </c>
      <c r="EUH7" s="2" t="s">
        <v>4021</v>
      </c>
      <c r="EUI7" s="2" t="s">
        <v>4022</v>
      </c>
      <c r="EUJ7" s="2" t="s">
        <v>4023</v>
      </c>
      <c r="EUK7" s="2" t="s">
        <v>4024</v>
      </c>
      <c r="EUL7" s="2" t="s">
        <v>4025</v>
      </c>
      <c r="EUM7" s="2" t="s">
        <v>4026</v>
      </c>
      <c r="EUN7" s="2" t="s">
        <v>4027</v>
      </c>
      <c r="EUO7" s="2" t="s">
        <v>4028</v>
      </c>
      <c r="EUP7" s="2" t="s">
        <v>4029</v>
      </c>
      <c r="EUQ7" s="2" t="s">
        <v>4030</v>
      </c>
      <c r="EUR7" s="2" t="s">
        <v>4031</v>
      </c>
      <c r="EUS7" s="2" t="s">
        <v>4032</v>
      </c>
      <c r="EUT7" s="2" t="s">
        <v>4033</v>
      </c>
      <c r="EUU7" s="2" t="s">
        <v>4034</v>
      </c>
      <c r="EUV7" s="2" t="s">
        <v>4035</v>
      </c>
      <c r="EUW7" s="2" t="s">
        <v>4036</v>
      </c>
      <c r="EUX7" s="2" t="s">
        <v>4037</v>
      </c>
      <c r="EUY7" s="2" t="s">
        <v>4038</v>
      </c>
      <c r="EUZ7" s="2" t="s">
        <v>4039</v>
      </c>
      <c r="EVA7" s="2" t="s">
        <v>4040</v>
      </c>
      <c r="EVB7" s="2" t="s">
        <v>4041</v>
      </c>
      <c r="EVC7" s="2" t="s">
        <v>4042</v>
      </c>
      <c r="EVD7" s="2" t="s">
        <v>4043</v>
      </c>
      <c r="EVE7" s="2" t="s">
        <v>4044</v>
      </c>
      <c r="EVF7" s="2" t="s">
        <v>4045</v>
      </c>
      <c r="EVG7" s="2" t="s">
        <v>4046</v>
      </c>
      <c r="EVH7" s="2" t="s">
        <v>4047</v>
      </c>
      <c r="EVI7" s="2" t="s">
        <v>4048</v>
      </c>
      <c r="EVJ7" s="2" t="s">
        <v>4049</v>
      </c>
      <c r="EVK7" s="2" t="s">
        <v>4050</v>
      </c>
      <c r="EVL7" s="2" t="s">
        <v>4051</v>
      </c>
      <c r="EVM7" s="2" t="s">
        <v>4052</v>
      </c>
      <c r="EVN7" s="2" t="s">
        <v>4053</v>
      </c>
      <c r="EVO7" s="2" t="s">
        <v>4054</v>
      </c>
      <c r="EVP7" s="2" t="s">
        <v>4055</v>
      </c>
      <c r="EVQ7" s="2" t="s">
        <v>4056</v>
      </c>
      <c r="EVR7" s="2" t="s">
        <v>4057</v>
      </c>
      <c r="EVS7" s="2" t="s">
        <v>4058</v>
      </c>
      <c r="EVT7" s="2" t="s">
        <v>4059</v>
      </c>
      <c r="EVU7" s="2" t="s">
        <v>4060</v>
      </c>
      <c r="EVV7" s="2" t="s">
        <v>4061</v>
      </c>
      <c r="EVW7" s="2" t="s">
        <v>4062</v>
      </c>
      <c r="EVX7" s="2" t="s">
        <v>4063</v>
      </c>
      <c r="EVY7" s="2" t="s">
        <v>4064</v>
      </c>
      <c r="EVZ7" s="2" t="s">
        <v>4065</v>
      </c>
      <c r="EWA7" s="2" t="s">
        <v>4066</v>
      </c>
      <c r="EWB7" s="2" t="s">
        <v>4067</v>
      </c>
      <c r="EWC7" s="2" t="s">
        <v>4068</v>
      </c>
      <c r="EWD7" s="2" t="s">
        <v>4069</v>
      </c>
      <c r="EWE7" s="2" t="s">
        <v>4070</v>
      </c>
      <c r="EWF7" s="2" t="s">
        <v>4071</v>
      </c>
      <c r="EWG7" s="2" t="s">
        <v>4072</v>
      </c>
      <c r="EWH7" s="2" t="s">
        <v>4073</v>
      </c>
      <c r="EWI7" s="2" t="s">
        <v>4074</v>
      </c>
      <c r="EWJ7" s="2" t="s">
        <v>4075</v>
      </c>
      <c r="EWK7" s="2" t="s">
        <v>4076</v>
      </c>
      <c r="EWL7" s="2" t="s">
        <v>4077</v>
      </c>
      <c r="EWM7" s="2" t="s">
        <v>4078</v>
      </c>
      <c r="EWN7" s="2" t="s">
        <v>4079</v>
      </c>
      <c r="EWO7" s="2" t="s">
        <v>4080</v>
      </c>
      <c r="EWP7" s="2" t="s">
        <v>4081</v>
      </c>
      <c r="EWQ7" s="2" t="s">
        <v>4082</v>
      </c>
      <c r="EWR7" s="2" t="s">
        <v>4083</v>
      </c>
      <c r="EWS7" s="2" t="s">
        <v>4084</v>
      </c>
      <c r="EWT7" s="2" t="s">
        <v>4085</v>
      </c>
      <c r="EWU7" s="2" t="s">
        <v>4086</v>
      </c>
      <c r="EWV7" s="2" t="s">
        <v>4087</v>
      </c>
      <c r="EWW7" s="2" t="s">
        <v>4088</v>
      </c>
      <c r="EWX7" s="2" t="s">
        <v>4089</v>
      </c>
      <c r="EWY7" s="2" t="s">
        <v>4090</v>
      </c>
      <c r="EWZ7" s="2" t="s">
        <v>4091</v>
      </c>
      <c r="EXA7" s="2" t="s">
        <v>4092</v>
      </c>
      <c r="EXB7" s="2" t="s">
        <v>4093</v>
      </c>
      <c r="EXC7" s="2" t="s">
        <v>4094</v>
      </c>
      <c r="EXD7" s="2" t="s">
        <v>4095</v>
      </c>
      <c r="EXE7" s="2" t="s">
        <v>4096</v>
      </c>
      <c r="EXF7" s="2" t="s">
        <v>4097</v>
      </c>
      <c r="EXG7" s="2" t="s">
        <v>4098</v>
      </c>
      <c r="EXH7" s="2" t="s">
        <v>4099</v>
      </c>
      <c r="EXI7" s="2" t="s">
        <v>4100</v>
      </c>
      <c r="EXJ7" s="2" t="s">
        <v>4101</v>
      </c>
      <c r="EXK7" s="2" t="s">
        <v>4102</v>
      </c>
      <c r="EXL7" s="2" t="s">
        <v>4103</v>
      </c>
      <c r="EXM7" s="2" t="s">
        <v>4104</v>
      </c>
      <c r="EXN7" s="2" t="s">
        <v>4105</v>
      </c>
      <c r="EXO7" s="2" t="s">
        <v>4106</v>
      </c>
      <c r="EXP7" s="2" t="s">
        <v>4107</v>
      </c>
      <c r="EXQ7" s="2" t="s">
        <v>4108</v>
      </c>
      <c r="EXR7" s="2" t="s">
        <v>4109</v>
      </c>
      <c r="EXS7" s="2" t="s">
        <v>4110</v>
      </c>
      <c r="EXT7" s="2" t="s">
        <v>4111</v>
      </c>
      <c r="EXU7" s="2" t="s">
        <v>4112</v>
      </c>
      <c r="EXV7" s="2" t="s">
        <v>4113</v>
      </c>
      <c r="EXW7" s="2" t="s">
        <v>4114</v>
      </c>
      <c r="EXX7" s="2" t="s">
        <v>4115</v>
      </c>
      <c r="EXY7" s="2" t="s">
        <v>4116</v>
      </c>
      <c r="EXZ7" s="2" t="s">
        <v>4117</v>
      </c>
      <c r="EYA7" s="2" t="s">
        <v>4118</v>
      </c>
      <c r="EYB7" s="2" t="s">
        <v>4119</v>
      </c>
      <c r="EYC7" s="2" t="s">
        <v>4120</v>
      </c>
      <c r="EYD7" s="2" t="s">
        <v>4121</v>
      </c>
      <c r="EYE7" s="2" t="s">
        <v>4122</v>
      </c>
      <c r="EYF7" s="2" t="s">
        <v>4123</v>
      </c>
      <c r="EYG7" s="2" t="s">
        <v>4124</v>
      </c>
      <c r="EYH7" s="2" t="s">
        <v>4125</v>
      </c>
      <c r="EYI7" s="2" t="s">
        <v>4126</v>
      </c>
      <c r="EYJ7" s="2" t="s">
        <v>4127</v>
      </c>
      <c r="EYK7" s="2" t="s">
        <v>4128</v>
      </c>
      <c r="EYL7" s="2" t="s">
        <v>4129</v>
      </c>
      <c r="EYM7" s="2" t="s">
        <v>4130</v>
      </c>
      <c r="EYN7" s="2" t="s">
        <v>4131</v>
      </c>
      <c r="EYO7" s="2" t="s">
        <v>4132</v>
      </c>
      <c r="EYP7" s="2" t="s">
        <v>4133</v>
      </c>
      <c r="EYQ7" s="2" t="s">
        <v>4134</v>
      </c>
      <c r="EYR7" s="2" t="s">
        <v>4135</v>
      </c>
      <c r="EYS7" s="2" t="s">
        <v>4136</v>
      </c>
      <c r="EYT7" s="2" t="s">
        <v>4137</v>
      </c>
      <c r="EYU7" s="2" t="s">
        <v>4138</v>
      </c>
      <c r="EYV7" s="2" t="s">
        <v>4139</v>
      </c>
      <c r="EYW7" s="2" t="s">
        <v>4140</v>
      </c>
      <c r="EYX7" s="2" t="s">
        <v>4141</v>
      </c>
      <c r="EYY7" s="2" t="s">
        <v>4142</v>
      </c>
      <c r="EYZ7" s="2" t="s">
        <v>4143</v>
      </c>
      <c r="EZA7" s="2" t="s">
        <v>4144</v>
      </c>
      <c r="EZB7" s="2" t="s">
        <v>4145</v>
      </c>
      <c r="EZC7" s="2" t="s">
        <v>4146</v>
      </c>
      <c r="EZD7" s="2" t="s">
        <v>4147</v>
      </c>
      <c r="EZE7" s="2" t="s">
        <v>4148</v>
      </c>
      <c r="EZF7" s="2" t="s">
        <v>4149</v>
      </c>
      <c r="EZG7" s="2" t="s">
        <v>4150</v>
      </c>
      <c r="EZH7" s="2" t="s">
        <v>4151</v>
      </c>
      <c r="EZI7" s="2" t="s">
        <v>4152</v>
      </c>
      <c r="EZJ7" s="2" t="s">
        <v>4153</v>
      </c>
      <c r="EZK7" s="2" t="s">
        <v>4154</v>
      </c>
      <c r="EZL7" s="2" t="s">
        <v>4155</v>
      </c>
      <c r="EZM7" s="2" t="s">
        <v>4156</v>
      </c>
      <c r="EZN7" s="2" t="s">
        <v>4157</v>
      </c>
      <c r="EZO7" s="2" t="s">
        <v>4158</v>
      </c>
      <c r="EZP7" s="2" t="s">
        <v>4159</v>
      </c>
      <c r="EZQ7" s="2" t="s">
        <v>4160</v>
      </c>
      <c r="EZR7" s="2" t="s">
        <v>4161</v>
      </c>
      <c r="EZS7" s="2" t="s">
        <v>4162</v>
      </c>
      <c r="EZT7" s="2" t="s">
        <v>4163</v>
      </c>
      <c r="EZU7" s="2" t="s">
        <v>4164</v>
      </c>
      <c r="EZV7" s="2" t="s">
        <v>4165</v>
      </c>
      <c r="EZW7" s="2" t="s">
        <v>4166</v>
      </c>
      <c r="EZX7" s="2" t="s">
        <v>4167</v>
      </c>
      <c r="EZY7" s="2" t="s">
        <v>4168</v>
      </c>
      <c r="EZZ7" s="2" t="s">
        <v>4169</v>
      </c>
      <c r="FAA7" s="2" t="s">
        <v>4170</v>
      </c>
      <c r="FAB7" s="2" t="s">
        <v>4171</v>
      </c>
      <c r="FAC7" s="2" t="s">
        <v>4172</v>
      </c>
      <c r="FAD7" s="2" t="s">
        <v>4173</v>
      </c>
      <c r="FAE7" s="2" t="s">
        <v>4174</v>
      </c>
      <c r="FAF7" s="2" t="s">
        <v>4175</v>
      </c>
      <c r="FAG7" s="2" t="s">
        <v>4176</v>
      </c>
      <c r="FAH7" s="2" t="s">
        <v>4177</v>
      </c>
      <c r="FAI7" s="2" t="s">
        <v>4178</v>
      </c>
      <c r="FAJ7" s="2" t="s">
        <v>4179</v>
      </c>
      <c r="FAK7" s="2" t="s">
        <v>4180</v>
      </c>
      <c r="FAL7" s="2" t="s">
        <v>4181</v>
      </c>
      <c r="FAM7" s="2" t="s">
        <v>4182</v>
      </c>
      <c r="FAN7" s="2" t="s">
        <v>4183</v>
      </c>
      <c r="FAO7" s="2" t="s">
        <v>4184</v>
      </c>
      <c r="FAP7" s="2" t="s">
        <v>4185</v>
      </c>
      <c r="FAQ7" s="2" t="s">
        <v>4186</v>
      </c>
      <c r="FAR7" s="2" t="s">
        <v>4187</v>
      </c>
      <c r="FAS7" s="2" t="s">
        <v>4188</v>
      </c>
      <c r="FAT7" s="2" t="s">
        <v>4189</v>
      </c>
      <c r="FAU7" s="2" t="s">
        <v>4190</v>
      </c>
      <c r="FAV7" s="2" t="s">
        <v>4191</v>
      </c>
      <c r="FAW7" s="2" t="s">
        <v>4192</v>
      </c>
      <c r="FAX7" s="2" t="s">
        <v>4193</v>
      </c>
      <c r="FAY7" s="2" t="s">
        <v>4194</v>
      </c>
      <c r="FAZ7" s="2" t="s">
        <v>4195</v>
      </c>
      <c r="FBA7" s="2" t="s">
        <v>4196</v>
      </c>
      <c r="FBB7" s="2" t="s">
        <v>4197</v>
      </c>
      <c r="FBC7" s="2" t="s">
        <v>4198</v>
      </c>
      <c r="FBD7" s="2" t="s">
        <v>4199</v>
      </c>
      <c r="FBE7" s="2" t="s">
        <v>4200</v>
      </c>
      <c r="FBF7" s="2" t="s">
        <v>4201</v>
      </c>
      <c r="FBG7" s="2" t="s">
        <v>4202</v>
      </c>
      <c r="FBH7" s="2" t="s">
        <v>4203</v>
      </c>
      <c r="FBI7" s="2" t="s">
        <v>4204</v>
      </c>
      <c r="FBJ7" s="2" t="s">
        <v>4205</v>
      </c>
      <c r="FBK7" s="2" t="s">
        <v>4206</v>
      </c>
      <c r="FBL7" s="2" t="s">
        <v>4207</v>
      </c>
      <c r="FBM7" s="2" t="s">
        <v>4208</v>
      </c>
      <c r="FBN7" s="2" t="s">
        <v>4209</v>
      </c>
      <c r="FBO7" s="2" t="s">
        <v>4210</v>
      </c>
      <c r="FBP7" s="2" t="s">
        <v>4211</v>
      </c>
      <c r="FBQ7" s="2" t="s">
        <v>4212</v>
      </c>
      <c r="FBR7" s="2" t="s">
        <v>4213</v>
      </c>
      <c r="FBS7" s="2" t="s">
        <v>4214</v>
      </c>
      <c r="FBT7" s="2" t="s">
        <v>4215</v>
      </c>
      <c r="FBU7" s="2" t="s">
        <v>4216</v>
      </c>
      <c r="FBV7" s="2" t="s">
        <v>4217</v>
      </c>
      <c r="FBW7" s="2" t="s">
        <v>4218</v>
      </c>
      <c r="FBX7" s="2" t="s">
        <v>4219</v>
      </c>
      <c r="FBY7" s="2" t="s">
        <v>4220</v>
      </c>
      <c r="FBZ7" s="2" t="s">
        <v>4221</v>
      </c>
      <c r="FCA7" s="2" t="s">
        <v>4222</v>
      </c>
      <c r="FCB7" s="2" t="s">
        <v>4223</v>
      </c>
      <c r="FCC7" s="2" t="s">
        <v>4224</v>
      </c>
      <c r="FCD7" s="2" t="s">
        <v>4225</v>
      </c>
      <c r="FCE7" s="2" t="s">
        <v>4226</v>
      </c>
      <c r="FCF7" s="2" t="s">
        <v>4227</v>
      </c>
      <c r="FCG7" s="2" t="s">
        <v>4228</v>
      </c>
      <c r="FCH7" s="2" t="s">
        <v>4229</v>
      </c>
      <c r="FCI7" s="2" t="s">
        <v>4230</v>
      </c>
      <c r="FCJ7" s="2" t="s">
        <v>4231</v>
      </c>
      <c r="FCK7" s="2" t="s">
        <v>4232</v>
      </c>
      <c r="FCL7" s="2" t="s">
        <v>4233</v>
      </c>
      <c r="FCM7" s="2" t="s">
        <v>4234</v>
      </c>
      <c r="FCN7" s="2" t="s">
        <v>4235</v>
      </c>
      <c r="FCO7" s="2" t="s">
        <v>4236</v>
      </c>
      <c r="FCP7" s="2" t="s">
        <v>4237</v>
      </c>
      <c r="FCQ7" s="2" t="s">
        <v>4238</v>
      </c>
      <c r="FCR7" s="2" t="s">
        <v>4239</v>
      </c>
      <c r="FCS7" s="2" t="s">
        <v>4240</v>
      </c>
      <c r="FCT7" s="2" t="s">
        <v>4241</v>
      </c>
      <c r="FCU7" s="2" t="s">
        <v>4242</v>
      </c>
      <c r="FCV7" s="2" t="s">
        <v>4243</v>
      </c>
      <c r="FCW7" s="2" t="s">
        <v>4244</v>
      </c>
      <c r="FCX7" s="2" t="s">
        <v>4245</v>
      </c>
      <c r="FCY7" s="2" t="s">
        <v>4246</v>
      </c>
      <c r="FCZ7" s="2" t="s">
        <v>4247</v>
      </c>
      <c r="FDA7" s="2" t="s">
        <v>4248</v>
      </c>
      <c r="FDB7" s="2" t="s">
        <v>4249</v>
      </c>
      <c r="FDC7" s="2" t="s">
        <v>4250</v>
      </c>
      <c r="FDD7" s="2" t="s">
        <v>4251</v>
      </c>
      <c r="FDE7" s="2" t="s">
        <v>4252</v>
      </c>
      <c r="FDF7" s="2" t="s">
        <v>4253</v>
      </c>
      <c r="FDG7" s="2" t="s">
        <v>4254</v>
      </c>
      <c r="FDH7" s="2" t="s">
        <v>4255</v>
      </c>
      <c r="FDI7" s="2" t="s">
        <v>4256</v>
      </c>
      <c r="FDJ7" s="2" t="s">
        <v>4257</v>
      </c>
      <c r="FDK7" s="2" t="s">
        <v>4258</v>
      </c>
      <c r="FDL7" s="2" t="s">
        <v>4259</v>
      </c>
      <c r="FDM7" s="2" t="s">
        <v>4260</v>
      </c>
      <c r="FDN7" s="2" t="s">
        <v>4261</v>
      </c>
      <c r="FDO7" s="2" t="s">
        <v>4262</v>
      </c>
      <c r="FDP7" s="2" t="s">
        <v>4263</v>
      </c>
      <c r="FDQ7" s="2" t="s">
        <v>4264</v>
      </c>
      <c r="FDR7" s="2" t="s">
        <v>4265</v>
      </c>
      <c r="FDS7" s="2" t="s">
        <v>4266</v>
      </c>
      <c r="FDT7" s="2" t="s">
        <v>4267</v>
      </c>
      <c r="FDU7" s="2" t="s">
        <v>4268</v>
      </c>
      <c r="FDV7" s="2" t="s">
        <v>4269</v>
      </c>
      <c r="FDW7" s="2" t="s">
        <v>4270</v>
      </c>
      <c r="FDX7" s="2" t="s">
        <v>4271</v>
      </c>
      <c r="FDY7" s="2" t="s">
        <v>4272</v>
      </c>
      <c r="FDZ7" s="2" t="s">
        <v>4273</v>
      </c>
      <c r="FEA7" s="2" t="s">
        <v>4274</v>
      </c>
      <c r="FEB7" s="2" t="s">
        <v>4275</v>
      </c>
      <c r="FEC7" s="2" t="s">
        <v>4276</v>
      </c>
      <c r="FED7" s="2" t="s">
        <v>4277</v>
      </c>
      <c r="FEE7" s="2" t="s">
        <v>4278</v>
      </c>
      <c r="FEF7" s="2" t="s">
        <v>4279</v>
      </c>
      <c r="FEG7" s="2" t="s">
        <v>4280</v>
      </c>
      <c r="FEH7" s="2" t="s">
        <v>4281</v>
      </c>
      <c r="FEI7" s="2" t="s">
        <v>4282</v>
      </c>
      <c r="FEJ7" s="2" t="s">
        <v>4283</v>
      </c>
      <c r="FEK7" s="2" t="s">
        <v>4284</v>
      </c>
      <c r="FEL7" s="2" t="s">
        <v>4285</v>
      </c>
      <c r="FEM7" s="2" t="s">
        <v>4286</v>
      </c>
      <c r="FEN7" s="2" t="s">
        <v>4287</v>
      </c>
      <c r="FEO7" s="2" t="s">
        <v>4288</v>
      </c>
      <c r="FEP7" s="2" t="s">
        <v>4289</v>
      </c>
      <c r="FEQ7" s="2" t="s">
        <v>4290</v>
      </c>
      <c r="FER7" s="2" t="s">
        <v>4291</v>
      </c>
      <c r="FES7" s="2" t="s">
        <v>4292</v>
      </c>
      <c r="FET7" s="2" t="s">
        <v>4293</v>
      </c>
      <c r="FEU7" s="2" t="s">
        <v>4294</v>
      </c>
      <c r="FEV7" s="2" t="s">
        <v>4295</v>
      </c>
      <c r="FEW7" s="2" t="s">
        <v>4296</v>
      </c>
      <c r="FEX7" s="2" t="s">
        <v>4297</v>
      </c>
      <c r="FEY7" s="2" t="s">
        <v>4298</v>
      </c>
      <c r="FEZ7" s="2" t="s">
        <v>4299</v>
      </c>
      <c r="FFA7" s="2" t="s">
        <v>4300</v>
      </c>
      <c r="FFB7" s="2" t="s">
        <v>4301</v>
      </c>
      <c r="FFC7" s="2" t="s">
        <v>4302</v>
      </c>
      <c r="FFD7" s="2" t="s">
        <v>4303</v>
      </c>
      <c r="FFE7" s="2" t="s">
        <v>4304</v>
      </c>
      <c r="FFF7" s="2" t="s">
        <v>4305</v>
      </c>
      <c r="FFG7" s="2" t="s">
        <v>4306</v>
      </c>
      <c r="FFH7" s="2" t="s">
        <v>4307</v>
      </c>
      <c r="FFI7" s="2" t="s">
        <v>4308</v>
      </c>
      <c r="FFJ7" s="2" t="s">
        <v>4309</v>
      </c>
      <c r="FFK7" s="2" t="s">
        <v>4310</v>
      </c>
      <c r="FFL7" s="2" t="s">
        <v>4311</v>
      </c>
      <c r="FFM7" s="2" t="s">
        <v>4312</v>
      </c>
      <c r="FFN7" s="2" t="s">
        <v>4313</v>
      </c>
      <c r="FFO7" s="2" t="s">
        <v>4314</v>
      </c>
      <c r="FFP7" s="2" t="s">
        <v>4315</v>
      </c>
      <c r="FFQ7" s="2" t="s">
        <v>4316</v>
      </c>
      <c r="FFR7" s="2" t="s">
        <v>4317</v>
      </c>
      <c r="FFS7" s="2" t="s">
        <v>4318</v>
      </c>
      <c r="FFT7" s="2" t="s">
        <v>4319</v>
      </c>
      <c r="FFU7" s="2" t="s">
        <v>4320</v>
      </c>
      <c r="FFV7" s="2" t="s">
        <v>4321</v>
      </c>
      <c r="FFW7" s="2" t="s">
        <v>4322</v>
      </c>
      <c r="FFX7" s="2" t="s">
        <v>4323</v>
      </c>
      <c r="FFY7" s="2" t="s">
        <v>4324</v>
      </c>
      <c r="FFZ7" s="2" t="s">
        <v>4325</v>
      </c>
      <c r="FGA7" s="2" t="s">
        <v>4326</v>
      </c>
      <c r="FGB7" s="2" t="s">
        <v>4327</v>
      </c>
      <c r="FGC7" s="2" t="s">
        <v>4328</v>
      </c>
      <c r="FGD7" s="2" t="s">
        <v>4329</v>
      </c>
      <c r="FGE7" s="2" t="s">
        <v>4330</v>
      </c>
      <c r="FGF7" s="2" t="s">
        <v>4331</v>
      </c>
      <c r="FGG7" s="2" t="s">
        <v>4332</v>
      </c>
      <c r="FGH7" s="2" t="s">
        <v>4333</v>
      </c>
      <c r="FGI7" s="2" t="s">
        <v>4334</v>
      </c>
      <c r="FGJ7" s="2" t="s">
        <v>4335</v>
      </c>
      <c r="FGK7" s="2" t="s">
        <v>4336</v>
      </c>
      <c r="FGL7" s="2" t="s">
        <v>4337</v>
      </c>
      <c r="FGM7" s="2" t="s">
        <v>4338</v>
      </c>
      <c r="FGN7" s="2" t="s">
        <v>4339</v>
      </c>
      <c r="FGO7" s="2" t="s">
        <v>4340</v>
      </c>
      <c r="FGP7" s="2" t="s">
        <v>4341</v>
      </c>
      <c r="FGQ7" s="2" t="s">
        <v>4342</v>
      </c>
      <c r="FGR7" s="2" t="s">
        <v>4343</v>
      </c>
      <c r="FGS7" s="2" t="s">
        <v>4344</v>
      </c>
      <c r="FGT7" s="2" t="s">
        <v>4345</v>
      </c>
      <c r="FGU7" s="2" t="s">
        <v>4346</v>
      </c>
      <c r="FGV7" s="2" t="s">
        <v>4347</v>
      </c>
      <c r="FGW7" s="2" t="s">
        <v>4348</v>
      </c>
      <c r="FGX7" s="2" t="s">
        <v>4349</v>
      </c>
      <c r="FGY7" s="2" t="s">
        <v>4350</v>
      </c>
      <c r="FGZ7" s="2" t="s">
        <v>4351</v>
      </c>
      <c r="FHA7" s="2" t="s">
        <v>4352</v>
      </c>
      <c r="FHB7" s="2" t="s">
        <v>4353</v>
      </c>
      <c r="FHC7" s="2" t="s">
        <v>4354</v>
      </c>
      <c r="FHD7" s="2" t="s">
        <v>4355</v>
      </c>
      <c r="FHE7" s="2" t="s">
        <v>4356</v>
      </c>
      <c r="FHF7" s="2" t="s">
        <v>4357</v>
      </c>
      <c r="FHG7" s="2" t="s">
        <v>4358</v>
      </c>
      <c r="FHH7" s="2" t="s">
        <v>4359</v>
      </c>
      <c r="FHI7" s="2" t="s">
        <v>4360</v>
      </c>
      <c r="FHJ7" s="2" t="s">
        <v>4361</v>
      </c>
      <c r="FHK7" s="2" t="s">
        <v>4362</v>
      </c>
      <c r="FHL7" s="2" t="s">
        <v>4363</v>
      </c>
      <c r="FHM7" s="2" t="s">
        <v>4364</v>
      </c>
      <c r="FHN7" s="2" t="s">
        <v>4365</v>
      </c>
      <c r="FHO7" s="2" t="s">
        <v>4366</v>
      </c>
      <c r="FHP7" s="2" t="s">
        <v>4367</v>
      </c>
      <c r="FHQ7" s="2" t="s">
        <v>4368</v>
      </c>
      <c r="FHR7" s="2" t="s">
        <v>4369</v>
      </c>
      <c r="FHS7" s="2" t="s">
        <v>4370</v>
      </c>
      <c r="FHT7" s="2" t="s">
        <v>4371</v>
      </c>
      <c r="FHU7" s="2" t="s">
        <v>4372</v>
      </c>
      <c r="FHV7" s="2" t="s">
        <v>4373</v>
      </c>
      <c r="FHW7" s="2" t="s">
        <v>4374</v>
      </c>
      <c r="FHX7" s="2" t="s">
        <v>4375</v>
      </c>
      <c r="FHY7" s="2" t="s">
        <v>4376</v>
      </c>
      <c r="FHZ7" s="2" t="s">
        <v>4377</v>
      </c>
      <c r="FIA7" s="2" t="s">
        <v>4378</v>
      </c>
      <c r="FIB7" s="2" t="s">
        <v>4379</v>
      </c>
      <c r="FIC7" s="2" t="s">
        <v>4380</v>
      </c>
      <c r="FID7" s="2" t="s">
        <v>4381</v>
      </c>
      <c r="FIE7" s="2" t="s">
        <v>4382</v>
      </c>
      <c r="FIF7" s="2" t="s">
        <v>4383</v>
      </c>
      <c r="FIG7" s="2" t="s">
        <v>4384</v>
      </c>
      <c r="FIH7" s="2" t="s">
        <v>4385</v>
      </c>
      <c r="FII7" s="2" t="s">
        <v>4386</v>
      </c>
      <c r="FIJ7" s="2" t="s">
        <v>4387</v>
      </c>
      <c r="FIK7" s="2" t="s">
        <v>4388</v>
      </c>
      <c r="FIL7" s="2" t="s">
        <v>4389</v>
      </c>
      <c r="FIM7" s="2" t="s">
        <v>4390</v>
      </c>
      <c r="FIN7" s="2" t="s">
        <v>4391</v>
      </c>
      <c r="FIO7" s="2" t="s">
        <v>4392</v>
      </c>
      <c r="FIP7" s="2" t="s">
        <v>4393</v>
      </c>
      <c r="FIQ7" s="2" t="s">
        <v>4394</v>
      </c>
      <c r="FIR7" s="2" t="s">
        <v>4395</v>
      </c>
      <c r="FIS7" s="2" t="s">
        <v>4396</v>
      </c>
      <c r="FIT7" s="2" t="s">
        <v>4397</v>
      </c>
      <c r="FIU7" s="2" t="s">
        <v>4398</v>
      </c>
      <c r="FIV7" s="2" t="s">
        <v>4399</v>
      </c>
      <c r="FIW7" s="2" t="s">
        <v>4400</v>
      </c>
      <c r="FIX7" s="2" t="s">
        <v>4401</v>
      </c>
      <c r="FIY7" s="2" t="s">
        <v>4402</v>
      </c>
      <c r="FIZ7" s="2" t="s">
        <v>4403</v>
      </c>
      <c r="FJA7" s="2" t="s">
        <v>4404</v>
      </c>
      <c r="FJB7" s="2" t="s">
        <v>4405</v>
      </c>
      <c r="FJC7" s="2" t="s">
        <v>4406</v>
      </c>
      <c r="FJD7" s="2" t="s">
        <v>4407</v>
      </c>
      <c r="FJE7" s="2" t="s">
        <v>4408</v>
      </c>
      <c r="FJF7" s="2" t="s">
        <v>4409</v>
      </c>
      <c r="FJG7" s="2" t="s">
        <v>4410</v>
      </c>
      <c r="FJH7" s="2" t="s">
        <v>4411</v>
      </c>
      <c r="FJI7" s="2" t="s">
        <v>4412</v>
      </c>
      <c r="FJJ7" s="2" t="s">
        <v>4413</v>
      </c>
      <c r="FJK7" s="2" t="s">
        <v>4414</v>
      </c>
      <c r="FJL7" s="2" t="s">
        <v>4415</v>
      </c>
      <c r="FJM7" s="2" t="s">
        <v>4416</v>
      </c>
      <c r="FJN7" s="2" t="s">
        <v>4417</v>
      </c>
      <c r="FJO7" s="2" t="s">
        <v>4418</v>
      </c>
      <c r="FJP7" s="2" t="s">
        <v>4419</v>
      </c>
      <c r="FJQ7" s="2" t="s">
        <v>4420</v>
      </c>
      <c r="FJR7" s="2" t="s">
        <v>4421</v>
      </c>
      <c r="FJS7" s="2" t="s">
        <v>4422</v>
      </c>
      <c r="FJT7" s="2" t="s">
        <v>4423</v>
      </c>
      <c r="FJU7" s="2" t="s">
        <v>4424</v>
      </c>
      <c r="FJV7" s="2" t="s">
        <v>4425</v>
      </c>
      <c r="FJW7" s="2" t="s">
        <v>4426</v>
      </c>
      <c r="FJX7" s="2" t="s">
        <v>4427</v>
      </c>
      <c r="FJY7" s="2" t="s">
        <v>4428</v>
      </c>
      <c r="FJZ7" s="2" t="s">
        <v>4429</v>
      </c>
      <c r="FKA7" s="2" t="s">
        <v>4430</v>
      </c>
      <c r="FKB7" s="2" t="s">
        <v>4431</v>
      </c>
      <c r="FKC7" s="2" t="s">
        <v>4432</v>
      </c>
      <c r="FKD7" s="2" t="s">
        <v>4433</v>
      </c>
      <c r="FKE7" s="2" t="s">
        <v>4434</v>
      </c>
      <c r="FKF7" s="2" t="s">
        <v>4435</v>
      </c>
      <c r="FKG7" s="2" t="s">
        <v>4436</v>
      </c>
      <c r="FKH7" s="2" t="s">
        <v>4437</v>
      </c>
      <c r="FKI7" s="2" t="s">
        <v>4438</v>
      </c>
      <c r="FKJ7" s="2" t="s">
        <v>4439</v>
      </c>
      <c r="FKK7" s="2" t="s">
        <v>4440</v>
      </c>
      <c r="FKL7" s="2" t="s">
        <v>4441</v>
      </c>
      <c r="FKM7" s="2" t="s">
        <v>4442</v>
      </c>
      <c r="FKN7" s="2" t="s">
        <v>4443</v>
      </c>
      <c r="FKO7" s="2" t="s">
        <v>4444</v>
      </c>
      <c r="FKP7" s="2" t="s">
        <v>4445</v>
      </c>
      <c r="FKQ7" s="2" t="s">
        <v>4446</v>
      </c>
      <c r="FKR7" s="2" t="s">
        <v>4447</v>
      </c>
      <c r="FKS7" s="2" t="s">
        <v>4448</v>
      </c>
      <c r="FKT7" s="2" t="s">
        <v>4449</v>
      </c>
      <c r="FKU7" s="2" t="s">
        <v>4450</v>
      </c>
      <c r="FKV7" s="2" t="s">
        <v>4451</v>
      </c>
      <c r="FKW7" s="2" t="s">
        <v>4452</v>
      </c>
      <c r="FKX7" s="2" t="s">
        <v>4453</v>
      </c>
      <c r="FKY7" s="2" t="s">
        <v>4454</v>
      </c>
      <c r="FKZ7" s="2" t="s">
        <v>4455</v>
      </c>
      <c r="FLA7" s="2" t="s">
        <v>4456</v>
      </c>
      <c r="FLB7" s="2" t="s">
        <v>4457</v>
      </c>
      <c r="FLC7" s="2" t="s">
        <v>4458</v>
      </c>
      <c r="FLD7" s="2" t="s">
        <v>4459</v>
      </c>
      <c r="FLE7" s="2" t="s">
        <v>4460</v>
      </c>
      <c r="FLF7" s="2" t="s">
        <v>4461</v>
      </c>
      <c r="FLG7" s="2" t="s">
        <v>4462</v>
      </c>
      <c r="FLH7" s="2" t="s">
        <v>4463</v>
      </c>
      <c r="FLI7" s="2" t="s">
        <v>4464</v>
      </c>
      <c r="FLJ7" s="2" t="s">
        <v>4465</v>
      </c>
      <c r="FLK7" s="2" t="s">
        <v>4466</v>
      </c>
      <c r="FLL7" s="2" t="s">
        <v>4467</v>
      </c>
      <c r="FLM7" s="2" t="s">
        <v>4468</v>
      </c>
      <c r="FLN7" s="2" t="s">
        <v>4469</v>
      </c>
      <c r="FLO7" s="2" t="s">
        <v>4470</v>
      </c>
      <c r="FLP7" s="2" t="s">
        <v>4471</v>
      </c>
      <c r="FLQ7" s="2" t="s">
        <v>4472</v>
      </c>
      <c r="FLR7" s="2" t="s">
        <v>4473</v>
      </c>
      <c r="FLS7" s="2" t="s">
        <v>4474</v>
      </c>
      <c r="FLT7" s="2" t="s">
        <v>4475</v>
      </c>
      <c r="FLU7" s="2" t="s">
        <v>4476</v>
      </c>
      <c r="FLV7" s="2" t="s">
        <v>4477</v>
      </c>
      <c r="FLW7" s="2" t="s">
        <v>4478</v>
      </c>
      <c r="FLX7" s="2" t="s">
        <v>4479</v>
      </c>
      <c r="FLY7" s="2" t="s">
        <v>4480</v>
      </c>
      <c r="FLZ7" s="2" t="s">
        <v>4481</v>
      </c>
      <c r="FMA7" s="2" t="s">
        <v>4482</v>
      </c>
      <c r="FMB7" s="2" t="s">
        <v>4483</v>
      </c>
      <c r="FMC7" s="2" t="s">
        <v>4484</v>
      </c>
      <c r="FMD7" s="2" t="s">
        <v>4485</v>
      </c>
      <c r="FME7" s="2" t="s">
        <v>4486</v>
      </c>
      <c r="FMF7" s="2" t="s">
        <v>4487</v>
      </c>
      <c r="FMG7" s="2" t="s">
        <v>4488</v>
      </c>
      <c r="FMH7" s="2" t="s">
        <v>4489</v>
      </c>
      <c r="FMI7" s="2" t="s">
        <v>4490</v>
      </c>
      <c r="FMJ7" s="2" t="s">
        <v>4491</v>
      </c>
      <c r="FMK7" s="2" t="s">
        <v>4492</v>
      </c>
      <c r="FML7" s="2" t="s">
        <v>4493</v>
      </c>
      <c r="FMM7" s="2" t="s">
        <v>4494</v>
      </c>
      <c r="FMN7" s="2" t="s">
        <v>4495</v>
      </c>
      <c r="FMO7" s="2" t="s">
        <v>4496</v>
      </c>
      <c r="FMP7" s="2" t="s">
        <v>4497</v>
      </c>
      <c r="FMQ7" s="2" t="s">
        <v>4498</v>
      </c>
      <c r="FMR7" s="2" t="s">
        <v>4499</v>
      </c>
      <c r="FMS7" s="2" t="s">
        <v>4500</v>
      </c>
      <c r="FMT7" s="2" t="s">
        <v>4501</v>
      </c>
      <c r="FMU7" s="2" t="s">
        <v>4502</v>
      </c>
      <c r="FMV7" s="2" t="s">
        <v>4503</v>
      </c>
      <c r="FMW7" s="2" t="s">
        <v>4504</v>
      </c>
      <c r="FMX7" s="2" t="s">
        <v>4505</v>
      </c>
      <c r="FMY7" s="2" t="s">
        <v>4506</v>
      </c>
      <c r="FMZ7" s="2" t="s">
        <v>4507</v>
      </c>
      <c r="FNA7" s="2" t="s">
        <v>4508</v>
      </c>
      <c r="FNB7" s="2" t="s">
        <v>4509</v>
      </c>
      <c r="FNC7" s="2" t="s">
        <v>4510</v>
      </c>
      <c r="FND7" s="2" t="s">
        <v>4511</v>
      </c>
      <c r="FNE7" s="2" t="s">
        <v>4512</v>
      </c>
      <c r="FNF7" s="2" t="s">
        <v>4513</v>
      </c>
      <c r="FNG7" s="2" t="s">
        <v>4514</v>
      </c>
      <c r="FNH7" s="2" t="s">
        <v>4515</v>
      </c>
      <c r="FNI7" s="2" t="s">
        <v>4516</v>
      </c>
      <c r="FNJ7" s="2" t="s">
        <v>4517</v>
      </c>
      <c r="FNK7" s="2" t="s">
        <v>4518</v>
      </c>
      <c r="FNL7" s="2" t="s">
        <v>4519</v>
      </c>
      <c r="FNM7" s="2" t="s">
        <v>4520</v>
      </c>
      <c r="FNN7" s="2" t="s">
        <v>4521</v>
      </c>
      <c r="FNO7" s="2" t="s">
        <v>4522</v>
      </c>
      <c r="FNP7" s="2" t="s">
        <v>4523</v>
      </c>
      <c r="FNQ7" s="2" t="s">
        <v>4524</v>
      </c>
      <c r="FNR7" s="2" t="s">
        <v>4525</v>
      </c>
      <c r="FNS7" s="2" t="s">
        <v>4526</v>
      </c>
      <c r="FNT7" s="2" t="s">
        <v>4527</v>
      </c>
      <c r="FNU7" s="2" t="s">
        <v>4528</v>
      </c>
      <c r="FNV7" s="2" t="s">
        <v>4529</v>
      </c>
      <c r="FNW7" s="2" t="s">
        <v>4530</v>
      </c>
      <c r="FNX7" s="2" t="s">
        <v>4531</v>
      </c>
      <c r="FNY7" s="2" t="s">
        <v>4532</v>
      </c>
      <c r="FNZ7" s="2" t="s">
        <v>4533</v>
      </c>
      <c r="FOA7" s="2" t="s">
        <v>4534</v>
      </c>
      <c r="FOB7" s="2" t="s">
        <v>4535</v>
      </c>
      <c r="FOC7" s="2" t="s">
        <v>4536</v>
      </c>
      <c r="FOD7" s="2" t="s">
        <v>4537</v>
      </c>
      <c r="FOE7" s="2" t="s">
        <v>4538</v>
      </c>
      <c r="FOF7" s="2" t="s">
        <v>4539</v>
      </c>
      <c r="FOG7" s="2" t="s">
        <v>4540</v>
      </c>
      <c r="FOH7" s="2" t="s">
        <v>4541</v>
      </c>
      <c r="FOI7" s="2" t="s">
        <v>4542</v>
      </c>
      <c r="FOJ7" s="2" t="s">
        <v>4543</v>
      </c>
      <c r="FOK7" s="2" t="s">
        <v>4544</v>
      </c>
      <c r="FOL7" s="2" t="s">
        <v>4545</v>
      </c>
      <c r="FOM7" s="2" t="s">
        <v>4546</v>
      </c>
      <c r="FON7" s="2" t="s">
        <v>4547</v>
      </c>
      <c r="FOO7" s="2" t="s">
        <v>4548</v>
      </c>
      <c r="FOP7" s="2" t="s">
        <v>4549</v>
      </c>
      <c r="FOQ7" s="2" t="s">
        <v>4550</v>
      </c>
      <c r="FOR7" s="2" t="s">
        <v>4551</v>
      </c>
      <c r="FOS7" s="2" t="s">
        <v>4552</v>
      </c>
      <c r="FOT7" s="2" t="s">
        <v>4553</v>
      </c>
      <c r="FOU7" s="2" t="s">
        <v>4554</v>
      </c>
      <c r="FOV7" s="2" t="s">
        <v>4555</v>
      </c>
      <c r="FOW7" s="2" t="s">
        <v>4556</v>
      </c>
      <c r="FOX7" s="2" t="s">
        <v>4557</v>
      </c>
      <c r="FOY7" s="2" t="s">
        <v>4558</v>
      </c>
      <c r="FOZ7" s="2" t="s">
        <v>4559</v>
      </c>
      <c r="FPA7" s="2" t="s">
        <v>4560</v>
      </c>
      <c r="FPB7" s="2" t="s">
        <v>4561</v>
      </c>
      <c r="FPC7" s="2" t="s">
        <v>4562</v>
      </c>
      <c r="FPD7" s="2" t="s">
        <v>4563</v>
      </c>
      <c r="FPE7" s="2" t="s">
        <v>4564</v>
      </c>
      <c r="FPF7" s="2" t="s">
        <v>4565</v>
      </c>
      <c r="FPG7" s="2" t="s">
        <v>4566</v>
      </c>
      <c r="FPH7" s="2" t="s">
        <v>4567</v>
      </c>
      <c r="FPI7" s="2" t="s">
        <v>4568</v>
      </c>
      <c r="FPJ7" s="2" t="s">
        <v>4569</v>
      </c>
      <c r="FPK7" s="2" t="s">
        <v>4570</v>
      </c>
      <c r="FPL7" s="2" t="s">
        <v>4571</v>
      </c>
      <c r="FPM7" s="2" t="s">
        <v>4572</v>
      </c>
      <c r="FPN7" s="2" t="s">
        <v>4573</v>
      </c>
      <c r="FPO7" s="2" t="s">
        <v>4574</v>
      </c>
      <c r="FPP7" s="2" t="s">
        <v>4575</v>
      </c>
      <c r="FPQ7" s="2" t="s">
        <v>4576</v>
      </c>
      <c r="FPR7" s="2" t="s">
        <v>4577</v>
      </c>
      <c r="FPS7" s="2" t="s">
        <v>4578</v>
      </c>
      <c r="FPT7" s="2" t="s">
        <v>4579</v>
      </c>
      <c r="FPU7" s="2" t="s">
        <v>4580</v>
      </c>
      <c r="FPV7" s="2" t="s">
        <v>4581</v>
      </c>
      <c r="FPW7" s="2" t="s">
        <v>4582</v>
      </c>
      <c r="FPX7" s="2" t="s">
        <v>4583</v>
      </c>
      <c r="FPY7" s="2" t="s">
        <v>4584</v>
      </c>
      <c r="FPZ7" s="2" t="s">
        <v>4585</v>
      </c>
      <c r="FQA7" s="2" t="s">
        <v>4586</v>
      </c>
      <c r="FQB7" s="2" t="s">
        <v>4587</v>
      </c>
      <c r="FQC7" s="2" t="s">
        <v>4588</v>
      </c>
      <c r="FQD7" s="2" t="s">
        <v>4589</v>
      </c>
      <c r="FQE7" s="2" t="s">
        <v>4590</v>
      </c>
      <c r="FQF7" s="2" t="s">
        <v>4591</v>
      </c>
      <c r="FQG7" s="2" t="s">
        <v>4592</v>
      </c>
      <c r="FQH7" s="2" t="s">
        <v>4593</v>
      </c>
      <c r="FQI7" s="2" t="s">
        <v>4594</v>
      </c>
      <c r="FQJ7" s="2" t="s">
        <v>4595</v>
      </c>
      <c r="FQK7" s="2" t="s">
        <v>4596</v>
      </c>
      <c r="FQL7" s="2" t="s">
        <v>4597</v>
      </c>
      <c r="FQM7" s="2" t="s">
        <v>4598</v>
      </c>
      <c r="FQN7" s="2" t="s">
        <v>4599</v>
      </c>
      <c r="FQO7" s="2" t="s">
        <v>4600</v>
      </c>
      <c r="FQP7" s="2" t="s">
        <v>4601</v>
      </c>
      <c r="FQQ7" s="2" t="s">
        <v>4602</v>
      </c>
      <c r="FQR7" s="2" t="s">
        <v>4603</v>
      </c>
      <c r="FQS7" s="2" t="s">
        <v>4604</v>
      </c>
      <c r="FQT7" s="2" t="s">
        <v>4605</v>
      </c>
      <c r="FQU7" s="2" t="s">
        <v>4606</v>
      </c>
      <c r="FQV7" s="2" t="s">
        <v>4607</v>
      </c>
      <c r="FQW7" s="2" t="s">
        <v>4608</v>
      </c>
      <c r="FQX7" s="2" t="s">
        <v>4609</v>
      </c>
      <c r="FQY7" s="2" t="s">
        <v>4610</v>
      </c>
      <c r="FQZ7" s="2" t="s">
        <v>4611</v>
      </c>
      <c r="FRA7" s="2" t="s">
        <v>4612</v>
      </c>
      <c r="FRB7" s="2" t="s">
        <v>4613</v>
      </c>
      <c r="FRC7" s="2" t="s">
        <v>4614</v>
      </c>
      <c r="FRD7" s="2" t="s">
        <v>4615</v>
      </c>
      <c r="FRE7" s="2" t="s">
        <v>4616</v>
      </c>
      <c r="FRF7" s="2" t="s">
        <v>4617</v>
      </c>
      <c r="FRG7" s="2" t="s">
        <v>4618</v>
      </c>
      <c r="FRH7" s="2" t="s">
        <v>4619</v>
      </c>
      <c r="FRI7" s="2" t="s">
        <v>4620</v>
      </c>
      <c r="FRJ7" s="2" t="s">
        <v>4621</v>
      </c>
      <c r="FRK7" s="2" t="s">
        <v>4622</v>
      </c>
      <c r="FRL7" s="2" t="s">
        <v>4623</v>
      </c>
      <c r="FRM7" s="2" t="s">
        <v>4624</v>
      </c>
      <c r="FRN7" s="2" t="s">
        <v>4625</v>
      </c>
      <c r="FRO7" s="2" t="s">
        <v>4626</v>
      </c>
      <c r="FRP7" s="2" t="s">
        <v>4627</v>
      </c>
      <c r="FRQ7" s="2" t="s">
        <v>4628</v>
      </c>
      <c r="FRR7" s="2" t="s">
        <v>4629</v>
      </c>
      <c r="FRS7" s="2" t="s">
        <v>4630</v>
      </c>
      <c r="FRT7" s="2" t="s">
        <v>4631</v>
      </c>
      <c r="FRU7" s="2" t="s">
        <v>4632</v>
      </c>
      <c r="FRV7" s="2" t="s">
        <v>4633</v>
      </c>
      <c r="FRW7" s="2" t="s">
        <v>4634</v>
      </c>
      <c r="FRX7" s="2" t="s">
        <v>4635</v>
      </c>
      <c r="FRY7" s="2" t="s">
        <v>4636</v>
      </c>
      <c r="FRZ7" s="2" t="s">
        <v>4637</v>
      </c>
      <c r="FSA7" s="2" t="s">
        <v>4638</v>
      </c>
      <c r="FSB7" s="2" t="s">
        <v>4639</v>
      </c>
      <c r="FSC7" s="2" t="s">
        <v>4640</v>
      </c>
      <c r="FSD7" s="2" t="s">
        <v>4641</v>
      </c>
      <c r="FSE7" s="2" t="s">
        <v>4642</v>
      </c>
      <c r="FSF7" s="2" t="s">
        <v>4643</v>
      </c>
      <c r="FSG7" s="2" t="s">
        <v>4644</v>
      </c>
      <c r="FSH7" s="2" t="s">
        <v>4645</v>
      </c>
      <c r="FSI7" s="2" t="s">
        <v>4646</v>
      </c>
      <c r="FSJ7" s="2" t="s">
        <v>4647</v>
      </c>
      <c r="FSK7" s="2" t="s">
        <v>4648</v>
      </c>
      <c r="FSL7" s="2" t="s">
        <v>4649</v>
      </c>
      <c r="FSM7" s="2" t="s">
        <v>4650</v>
      </c>
      <c r="FSN7" s="2" t="s">
        <v>4651</v>
      </c>
      <c r="FSO7" s="2" t="s">
        <v>4652</v>
      </c>
      <c r="FSP7" s="2" t="s">
        <v>4653</v>
      </c>
      <c r="FSQ7" s="2" t="s">
        <v>4654</v>
      </c>
      <c r="FSR7" s="2" t="s">
        <v>4655</v>
      </c>
      <c r="FSS7" s="2" t="s">
        <v>4656</v>
      </c>
      <c r="FST7" s="2" t="s">
        <v>4657</v>
      </c>
      <c r="FSU7" s="2" t="s">
        <v>4658</v>
      </c>
      <c r="FSV7" s="2" t="s">
        <v>4659</v>
      </c>
      <c r="FSW7" s="2" t="s">
        <v>4660</v>
      </c>
      <c r="FSX7" s="2" t="s">
        <v>4661</v>
      </c>
      <c r="FSY7" s="2" t="s">
        <v>4662</v>
      </c>
      <c r="FSZ7" s="2" t="s">
        <v>4663</v>
      </c>
      <c r="FTA7" s="2" t="s">
        <v>4664</v>
      </c>
      <c r="FTB7" s="2" t="s">
        <v>4665</v>
      </c>
      <c r="FTC7" s="2" t="s">
        <v>4666</v>
      </c>
      <c r="FTD7" s="2" t="s">
        <v>4667</v>
      </c>
      <c r="FTE7" s="2" t="s">
        <v>4668</v>
      </c>
      <c r="FTF7" s="2" t="s">
        <v>4669</v>
      </c>
      <c r="FTG7" s="2" t="s">
        <v>4670</v>
      </c>
      <c r="FTH7" s="2" t="s">
        <v>4671</v>
      </c>
      <c r="FTI7" s="2" t="s">
        <v>4672</v>
      </c>
      <c r="FTJ7" s="2" t="s">
        <v>4673</v>
      </c>
      <c r="FTK7" s="2" t="s">
        <v>4674</v>
      </c>
      <c r="FTL7" s="2" t="s">
        <v>4675</v>
      </c>
      <c r="FTM7" s="2" t="s">
        <v>4676</v>
      </c>
      <c r="FTN7" s="2" t="s">
        <v>4677</v>
      </c>
      <c r="FTO7" s="2" t="s">
        <v>4678</v>
      </c>
      <c r="FTP7" s="2" t="s">
        <v>4679</v>
      </c>
      <c r="FTQ7" s="2" t="s">
        <v>4680</v>
      </c>
      <c r="FTR7" s="2" t="s">
        <v>4681</v>
      </c>
      <c r="FTS7" s="2" t="s">
        <v>4682</v>
      </c>
      <c r="FTT7" s="2" t="s">
        <v>4683</v>
      </c>
      <c r="FTU7" s="2" t="s">
        <v>4684</v>
      </c>
      <c r="FTV7" s="2" t="s">
        <v>4685</v>
      </c>
      <c r="FTW7" s="2" t="s">
        <v>4686</v>
      </c>
      <c r="FTX7" s="2" t="s">
        <v>4687</v>
      </c>
      <c r="FTY7" s="2" t="s">
        <v>4688</v>
      </c>
      <c r="FTZ7" s="2" t="s">
        <v>4689</v>
      </c>
      <c r="FUA7" s="2" t="s">
        <v>4690</v>
      </c>
      <c r="FUB7" s="2" t="s">
        <v>4691</v>
      </c>
      <c r="FUC7" s="2" t="s">
        <v>4692</v>
      </c>
      <c r="FUD7" s="2" t="s">
        <v>4693</v>
      </c>
      <c r="FUE7" s="2" t="s">
        <v>4694</v>
      </c>
      <c r="FUF7" s="2" t="s">
        <v>4695</v>
      </c>
      <c r="FUG7" s="2" t="s">
        <v>4696</v>
      </c>
      <c r="FUH7" s="2" t="s">
        <v>4697</v>
      </c>
      <c r="FUI7" s="2" t="s">
        <v>4698</v>
      </c>
      <c r="FUJ7" s="2" t="s">
        <v>4699</v>
      </c>
      <c r="FUK7" s="2" t="s">
        <v>4700</v>
      </c>
      <c r="FUL7" s="2" t="s">
        <v>4701</v>
      </c>
      <c r="FUM7" s="2" t="s">
        <v>4702</v>
      </c>
      <c r="FUN7" s="2" t="s">
        <v>4703</v>
      </c>
      <c r="FUO7" s="2" t="s">
        <v>4704</v>
      </c>
      <c r="FUP7" s="2" t="s">
        <v>4705</v>
      </c>
      <c r="FUQ7" s="2" t="s">
        <v>4706</v>
      </c>
      <c r="FUR7" s="2" t="s">
        <v>4707</v>
      </c>
      <c r="FUS7" s="2" t="s">
        <v>4708</v>
      </c>
      <c r="FUT7" s="2" t="s">
        <v>4709</v>
      </c>
      <c r="FUU7" s="2" t="s">
        <v>4710</v>
      </c>
      <c r="FUV7" s="2" t="s">
        <v>4711</v>
      </c>
      <c r="FUW7" s="2" t="s">
        <v>4712</v>
      </c>
      <c r="FUX7" s="2" t="s">
        <v>4713</v>
      </c>
      <c r="FUY7" s="2" t="s">
        <v>4714</v>
      </c>
      <c r="FUZ7" s="2" t="s">
        <v>4715</v>
      </c>
      <c r="FVA7" s="2" t="s">
        <v>4716</v>
      </c>
      <c r="FVB7" s="2" t="s">
        <v>4717</v>
      </c>
      <c r="FVC7" s="2" t="s">
        <v>4718</v>
      </c>
      <c r="FVD7" s="2" t="s">
        <v>4719</v>
      </c>
      <c r="FVE7" s="2" t="s">
        <v>4720</v>
      </c>
      <c r="FVF7" s="2" t="s">
        <v>4721</v>
      </c>
      <c r="FVG7" s="2" t="s">
        <v>4722</v>
      </c>
      <c r="FVH7" s="2" t="s">
        <v>4723</v>
      </c>
      <c r="FVI7" s="2" t="s">
        <v>4724</v>
      </c>
      <c r="FVJ7" s="2" t="s">
        <v>4725</v>
      </c>
      <c r="FVK7" s="2" t="s">
        <v>4726</v>
      </c>
      <c r="FVL7" s="2" t="s">
        <v>4727</v>
      </c>
      <c r="FVM7" s="2" t="s">
        <v>4728</v>
      </c>
      <c r="FVN7" s="2" t="s">
        <v>4729</v>
      </c>
      <c r="FVO7" s="2" t="s">
        <v>4730</v>
      </c>
      <c r="FVP7" s="2" t="s">
        <v>4731</v>
      </c>
      <c r="FVQ7" s="2" t="s">
        <v>4732</v>
      </c>
      <c r="FVR7" s="2" t="s">
        <v>4733</v>
      </c>
      <c r="FVS7" s="2" t="s">
        <v>4734</v>
      </c>
      <c r="FVT7" s="2" t="s">
        <v>4735</v>
      </c>
      <c r="FVU7" s="2" t="s">
        <v>4736</v>
      </c>
      <c r="FVV7" s="2" t="s">
        <v>4737</v>
      </c>
      <c r="FVW7" s="2" t="s">
        <v>4738</v>
      </c>
      <c r="FVX7" s="2" t="s">
        <v>4739</v>
      </c>
      <c r="FVY7" s="2" t="s">
        <v>4740</v>
      </c>
      <c r="FVZ7" s="2" t="s">
        <v>4741</v>
      </c>
      <c r="FWA7" s="2" t="s">
        <v>4742</v>
      </c>
      <c r="FWB7" s="2" t="s">
        <v>4743</v>
      </c>
      <c r="FWC7" s="2" t="s">
        <v>4744</v>
      </c>
      <c r="FWD7" s="2" t="s">
        <v>4745</v>
      </c>
      <c r="FWE7" s="2" t="s">
        <v>4746</v>
      </c>
      <c r="FWF7" s="2" t="s">
        <v>4747</v>
      </c>
      <c r="FWG7" s="2" t="s">
        <v>4748</v>
      </c>
      <c r="FWH7" s="2" t="s">
        <v>4749</v>
      </c>
      <c r="FWI7" s="2" t="s">
        <v>4750</v>
      </c>
      <c r="FWJ7" s="2" t="s">
        <v>4751</v>
      </c>
      <c r="FWK7" s="2" t="s">
        <v>4752</v>
      </c>
      <c r="FWL7" s="2" t="s">
        <v>4753</v>
      </c>
      <c r="FWM7" s="2" t="s">
        <v>4754</v>
      </c>
      <c r="FWN7" s="2" t="s">
        <v>4755</v>
      </c>
      <c r="FWO7" s="2" t="s">
        <v>4756</v>
      </c>
      <c r="FWP7" s="2" t="s">
        <v>4757</v>
      </c>
      <c r="FWQ7" s="2" t="s">
        <v>4758</v>
      </c>
      <c r="FWR7" s="2" t="s">
        <v>4759</v>
      </c>
      <c r="FWS7" s="2" t="s">
        <v>4760</v>
      </c>
      <c r="FWT7" s="2" t="s">
        <v>4761</v>
      </c>
      <c r="FWU7" s="2" t="s">
        <v>4762</v>
      </c>
      <c r="FWV7" s="2" t="s">
        <v>4763</v>
      </c>
      <c r="FWW7" s="2" t="s">
        <v>4764</v>
      </c>
      <c r="FWX7" s="2" t="s">
        <v>4765</v>
      </c>
      <c r="FWY7" s="2" t="s">
        <v>4766</v>
      </c>
      <c r="FWZ7" s="2" t="s">
        <v>4767</v>
      </c>
      <c r="FXA7" s="2" t="s">
        <v>4768</v>
      </c>
      <c r="FXB7" s="2" t="s">
        <v>4769</v>
      </c>
      <c r="FXC7" s="2" t="s">
        <v>4770</v>
      </c>
      <c r="FXD7" s="2" t="s">
        <v>4771</v>
      </c>
      <c r="FXE7" s="2" t="s">
        <v>4772</v>
      </c>
      <c r="FXF7" s="2" t="s">
        <v>4773</v>
      </c>
      <c r="FXG7" s="2" t="s">
        <v>4774</v>
      </c>
      <c r="FXH7" s="2" t="s">
        <v>4775</v>
      </c>
      <c r="FXI7" s="2" t="s">
        <v>4776</v>
      </c>
      <c r="FXJ7" s="2" t="s">
        <v>4777</v>
      </c>
      <c r="FXK7" s="2" t="s">
        <v>4778</v>
      </c>
      <c r="FXL7" s="2" t="s">
        <v>4779</v>
      </c>
      <c r="FXM7" s="2" t="s">
        <v>4780</v>
      </c>
      <c r="FXN7" s="2" t="s">
        <v>4781</v>
      </c>
      <c r="FXO7" s="2" t="s">
        <v>4782</v>
      </c>
      <c r="FXP7" s="2" t="s">
        <v>4783</v>
      </c>
      <c r="FXQ7" s="2" t="s">
        <v>4784</v>
      </c>
      <c r="FXR7" s="2" t="s">
        <v>4785</v>
      </c>
      <c r="FXS7" s="2" t="s">
        <v>4786</v>
      </c>
      <c r="FXT7" s="2" t="s">
        <v>4787</v>
      </c>
      <c r="FXU7" s="2" t="s">
        <v>4788</v>
      </c>
      <c r="FXV7" s="2" t="s">
        <v>4789</v>
      </c>
      <c r="FXW7" s="2" t="s">
        <v>4790</v>
      </c>
      <c r="FXX7" s="2" t="s">
        <v>4791</v>
      </c>
      <c r="FXY7" s="2" t="s">
        <v>4792</v>
      </c>
      <c r="FXZ7" s="2" t="s">
        <v>4793</v>
      </c>
      <c r="FYA7" s="2" t="s">
        <v>4794</v>
      </c>
      <c r="FYB7" s="2" t="s">
        <v>4795</v>
      </c>
      <c r="FYC7" s="2" t="s">
        <v>4796</v>
      </c>
      <c r="FYD7" s="2" t="s">
        <v>4797</v>
      </c>
      <c r="FYE7" s="2" t="s">
        <v>4798</v>
      </c>
      <c r="FYF7" s="2" t="s">
        <v>4799</v>
      </c>
      <c r="FYG7" s="2" t="s">
        <v>4800</v>
      </c>
      <c r="FYH7" s="2" t="s">
        <v>4801</v>
      </c>
      <c r="FYI7" s="2" t="s">
        <v>4802</v>
      </c>
      <c r="FYJ7" s="2" t="s">
        <v>4803</v>
      </c>
      <c r="FYK7" s="2" t="s">
        <v>4804</v>
      </c>
      <c r="FYL7" s="2" t="s">
        <v>4805</v>
      </c>
      <c r="FYM7" s="2" t="s">
        <v>4806</v>
      </c>
      <c r="FYN7" s="2" t="s">
        <v>4807</v>
      </c>
      <c r="FYO7" s="2" t="s">
        <v>4808</v>
      </c>
      <c r="FYP7" s="2" t="s">
        <v>4809</v>
      </c>
      <c r="FYQ7" s="2" t="s">
        <v>4810</v>
      </c>
      <c r="FYR7" s="2" t="s">
        <v>4811</v>
      </c>
      <c r="FYS7" s="2" t="s">
        <v>4812</v>
      </c>
      <c r="FYT7" s="2" t="s">
        <v>4813</v>
      </c>
      <c r="FYU7" s="2" t="s">
        <v>4814</v>
      </c>
      <c r="FYV7" s="2" t="s">
        <v>4815</v>
      </c>
      <c r="FYW7" s="2" t="s">
        <v>4816</v>
      </c>
      <c r="FYX7" s="2" t="s">
        <v>4817</v>
      </c>
      <c r="FYY7" s="2" t="s">
        <v>4818</v>
      </c>
      <c r="FYZ7" s="2" t="s">
        <v>4819</v>
      </c>
      <c r="FZA7" s="2" t="s">
        <v>4820</v>
      </c>
      <c r="FZB7" s="2" t="s">
        <v>4821</v>
      </c>
      <c r="FZC7" s="2" t="s">
        <v>4822</v>
      </c>
      <c r="FZD7" s="2" t="s">
        <v>4823</v>
      </c>
      <c r="FZE7" s="2" t="s">
        <v>4824</v>
      </c>
      <c r="FZF7" s="2" t="s">
        <v>4825</v>
      </c>
      <c r="FZG7" s="2" t="s">
        <v>4826</v>
      </c>
      <c r="FZH7" s="2" t="s">
        <v>4827</v>
      </c>
      <c r="FZI7" s="2" t="s">
        <v>4828</v>
      </c>
      <c r="FZJ7" s="2" t="s">
        <v>4829</v>
      </c>
      <c r="FZK7" s="2" t="s">
        <v>4830</v>
      </c>
      <c r="FZL7" s="2" t="s">
        <v>4831</v>
      </c>
      <c r="FZM7" s="2" t="s">
        <v>4832</v>
      </c>
      <c r="FZN7" s="2" t="s">
        <v>4833</v>
      </c>
      <c r="FZO7" s="2" t="s">
        <v>4834</v>
      </c>
      <c r="FZP7" s="2" t="s">
        <v>4835</v>
      </c>
      <c r="FZQ7" s="2" t="s">
        <v>4836</v>
      </c>
      <c r="FZR7" s="2" t="s">
        <v>4837</v>
      </c>
      <c r="FZS7" s="2" t="s">
        <v>4838</v>
      </c>
      <c r="FZT7" s="2" t="s">
        <v>4839</v>
      </c>
      <c r="FZU7" s="2" t="s">
        <v>4840</v>
      </c>
      <c r="FZV7" s="2" t="s">
        <v>4841</v>
      </c>
      <c r="FZW7" s="2" t="s">
        <v>4842</v>
      </c>
      <c r="FZX7" s="2" t="s">
        <v>4843</v>
      </c>
      <c r="FZY7" s="2" t="s">
        <v>4844</v>
      </c>
      <c r="FZZ7" s="2" t="s">
        <v>4845</v>
      </c>
      <c r="GAA7" s="2" t="s">
        <v>4846</v>
      </c>
      <c r="GAB7" s="2" t="s">
        <v>4847</v>
      </c>
      <c r="GAC7" s="2" t="s">
        <v>4848</v>
      </c>
      <c r="GAD7" s="2" t="s">
        <v>4849</v>
      </c>
      <c r="GAE7" s="2" t="s">
        <v>4850</v>
      </c>
      <c r="GAF7" s="2" t="s">
        <v>4851</v>
      </c>
      <c r="GAG7" s="2" t="s">
        <v>4852</v>
      </c>
      <c r="GAH7" s="2" t="s">
        <v>4853</v>
      </c>
      <c r="GAI7" s="2" t="s">
        <v>4854</v>
      </c>
      <c r="GAJ7" s="2" t="s">
        <v>4855</v>
      </c>
      <c r="GAK7" s="2" t="s">
        <v>4856</v>
      </c>
      <c r="GAL7" s="2" t="s">
        <v>4857</v>
      </c>
      <c r="GAM7" s="2" t="s">
        <v>4858</v>
      </c>
      <c r="GAN7" s="2" t="s">
        <v>4859</v>
      </c>
      <c r="GAO7" s="2" t="s">
        <v>4860</v>
      </c>
      <c r="GAP7" s="2" t="s">
        <v>4861</v>
      </c>
      <c r="GAQ7" s="2" t="s">
        <v>4862</v>
      </c>
      <c r="GAR7" s="2" t="s">
        <v>4863</v>
      </c>
      <c r="GAS7" s="2" t="s">
        <v>4864</v>
      </c>
      <c r="GAT7" s="2" t="s">
        <v>4865</v>
      </c>
      <c r="GAU7" s="2" t="s">
        <v>4866</v>
      </c>
      <c r="GAV7" s="2" t="s">
        <v>4867</v>
      </c>
      <c r="GAW7" s="2" t="s">
        <v>4868</v>
      </c>
      <c r="GAX7" s="2" t="s">
        <v>4869</v>
      </c>
      <c r="GAY7" s="2" t="s">
        <v>4870</v>
      </c>
      <c r="GAZ7" s="2" t="s">
        <v>4871</v>
      </c>
      <c r="GBA7" s="2" t="s">
        <v>4872</v>
      </c>
      <c r="GBB7" s="2" t="s">
        <v>4873</v>
      </c>
      <c r="GBC7" s="2" t="s">
        <v>4874</v>
      </c>
      <c r="GBD7" s="2" t="s">
        <v>4875</v>
      </c>
      <c r="GBE7" s="2" t="s">
        <v>4876</v>
      </c>
      <c r="GBF7" s="2" t="s">
        <v>4877</v>
      </c>
      <c r="GBG7" s="2" t="s">
        <v>4878</v>
      </c>
      <c r="GBH7" s="2" t="s">
        <v>4879</v>
      </c>
      <c r="GBI7" s="2" t="s">
        <v>4880</v>
      </c>
      <c r="GBJ7" s="2" t="s">
        <v>4881</v>
      </c>
      <c r="GBK7" s="2" t="s">
        <v>4882</v>
      </c>
      <c r="GBL7" s="2" t="s">
        <v>4883</v>
      </c>
      <c r="GBM7" s="2" t="s">
        <v>4884</v>
      </c>
      <c r="GBN7" s="2" t="s">
        <v>4885</v>
      </c>
      <c r="GBO7" s="2" t="s">
        <v>4886</v>
      </c>
      <c r="GBP7" s="2" t="s">
        <v>4887</v>
      </c>
      <c r="GBQ7" s="2" t="s">
        <v>4888</v>
      </c>
      <c r="GBR7" s="2" t="s">
        <v>4889</v>
      </c>
      <c r="GBS7" s="2" t="s">
        <v>4890</v>
      </c>
      <c r="GBT7" s="2" t="s">
        <v>4891</v>
      </c>
      <c r="GBU7" s="2" t="s">
        <v>4892</v>
      </c>
      <c r="GBV7" s="2" t="s">
        <v>4893</v>
      </c>
      <c r="GBW7" s="2" t="s">
        <v>4894</v>
      </c>
      <c r="GBX7" s="2" t="s">
        <v>4895</v>
      </c>
      <c r="GBY7" s="2" t="s">
        <v>4896</v>
      </c>
      <c r="GBZ7" s="2" t="s">
        <v>4897</v>
      </c>
      <c r="GCA7" s="2" t="s">
        <v>4898</v>
      </c>
      <c r="GCB7" s="2" t="s">
        <v>4899</v>
      </c>
      <c r="GCC7" s="2" t="s">
        <v>4900</v>
      </c>
      <c r="GCD7" s="2" t="s">
        <v>4901</v>
      </c>
      <c r="GCE7" s="2" t="s">
        <v>4902</v>
      </c>
      <c r="GCF7" s="2" t="s">
        <v>4903</v>
      </c>
      <c r="GCG7" s="2" t="s">
        <v>4904</v>
      </c>
      <c r="GCH7" s="2" t="s">
        <v>4905</v>
      </c>
      <c r="GCI7" s="2" t="s">
        <v>4906</v>
      </c>
      <c r="GCJ7" s="2" t="s">
        <v>4907</v>
      </c>
      <c r="GCK7" s="2" t="s">
        <v>4908</v>
      </c>
      <c r="GCL7" s="2" t="s">
        <v>4909</v>
      </c>
      <c r="GCM7" s="2" t="s">
        <v>4910</v>
      </c>
      <c r="GCN7" s="2" t="s">
        <v>4911</v>
      </c>
      <c r="GCO7" s="2" t="s">
        <v>4912</v>
      </c>
      <c r="GCP7" s="2" t="s">
        <v>4913</v>
      </c>
      <c r="GCQ7" s="2" t="s">
        <v>4914</v>
      </c>
      <c r="GCR7" s="2" t="s">
        <v>4915</v>
      </c>
      <c r="GCS7" s="2" t="s">
        <v>4916</v>
      </c>
      <c r="GCT7" s="2" t="s">
        <v>4917</v>
      </c>
      <c r="GCU7" s="2" t="s">
        <v>4918</v>
      </c>
      <c r="GCV7" s="2" t="s">
        <v>4919</v>
      </c>
      <c r="GCW7" s="2" t="s">
        <v>4920</v>
      </c>
      <c r="GCX7" s="2" t="s">
        <v>4921</v>
      </c>
      <c r="GCY7" s="2" t="s">
        <v>4922</v>
      </c>
      <c r="GCZ7" s="2" t="s">
        <v>4923</v>
      </c>
      <c r="GDA7" s="2" t="s">
        <v>4924</v>
      </c>
      <c r="GDB7" s="2" t="s">
        <v>4925</v>
      </c>
      <c r="GDC7" s="2" t="s">
        <v>4926</v>
      </c>
      <c r="GDD7" s="2" t="s">
        <v>4927</v>
      </c>
      <c r="GDE7" s="2" t="s">
        <v>4928</v>
      </c>
      <c r="GDF7" s="2" t="s">
        <v>4929</v>
      </c>
      <c r="GDG7" s="2" t="s">
        <v>4930</v>
      </c>
      <c r="GDH7" s="2" t="s">
        <v>4931</v>
      </c>
      <c r="GDI7" s="2" t="s">
        <v>4932</v>
      </c>
      <c r="GDJ7" s="2" t="s">
        <v>4933</v>
      </c>
      <c r="GDK7" s="2" t="s">
        <v>4934</v>
      </c>
      <c r="GDL7" s="2" t="s">
        <v>4935</v>
      </c>
      <c r="GDM7" s="2" t="s">
        <v>4936</v>
      </c>
      <c r="GDN7" s="2" t="s">
        <v>4937</v>
      </c>
      <c r="GDO7" s="2" t="s">
        <v>4938</v>
      </c>
      <c r="GDP7" s="2" t="s">
        <v>4939</v>
      </c>
      <c r="GDQ7" s="2" t="s">
        <v>4940</v>
      </c>
      <c r="GDR7" s="2" t="s">
        <v>4941</v>
      </c>
      <c r="GDS7" s="2" t="s">
        <v>4942</v>
      </c>
      <c r="GDT7" s="2" t="s">
        <v>4943</v>
      </c>
      <c r="GDU7" s="2" t="s">
        <v>4944</v>
      </c>
      <c r="GDV7" s="2" t="s">
        <v>4945</v>
      </c>
      <c r="GDW7" s="2" t="s">
        <v>4946</v>
      </c>
      <c r="GDX7" s="2" t="s">
        <v>4947</v>
      </c>
      <c r="GDY7" s="2" t="s">
        <v>4948</v>
      </c>
      <c r="GDZ7" s="2" t="s">
        <v>4949</v>
      </c>
      <c r="GEA7" s="2" t="s">
        <v>4950</v>
      </c>
      <c r="GEB7" s="2" t="s">
        <v>4951</v>
      </c>
      <c r="GEC7" s="2" t="s">
        <v>4952</v>
      </c>
      <c r="GED7" s="2" t="s">
        <v>4953</v>
      </c>
      <c r="GEE7" s="2" t="s">
        <v>4954</v>
      </c>
      <c r="GEF7" s="2" t="s">
        <v>4955</v>
      </c>
      <c r="GEG7" s="2" t="s">
        <v>4956</v>
      </c>
      <c r="GEH7" s="2" t="s">
        <v>4957</v>
      </c>
      <c r="GEI7" s="2" t="s">
        <v>4958</v>
      </c>
      <c r="GEJ7" s="2" t="s">
        <v>4959</v>
      </c>
      <c r="GEK7" s="2" t="s">
        <v>4960</v>
      </c>
      <c r="GEL7" s="2" t="s">
        <v>4961</v>
      </c>
      <c r="GEM7" s="2" t="s">
        <v>4962</v>
      </c>
      <c r="GEN7" s="2" t="s">
        <v>4963</v>
      </c>
      <c r="GEO7" s="2" t="s">
        <v>4964</v>
      </c>
      <c r="GEP7" s="2" t="s">
        <v>4965</v>
      </c>
      <c r="GEQ7" s="2" t="s">
        <v>4966</v>
      </c>
      <c r="GER7" s="2" t="s">
        <v>4967</v>
      </c>
      <c r="GES7" s="2" t="s">
        <v>4968</v>
      </c>
      <c r="GET7" s="2" t="s">
        <v>4969</v>
      </c>
      <c r="GEU7" s="2" t="s">
        <v>4970</v>
      </c>
      <c r="GEV7" s="2" t="s">
        <v>4971</v>
      </c>
      <c r="GEW7" s="2" t="s">
        <v>4972</v>
      </c>
      <c r="GEX7" s="2" t="s">
        <v>4973</v>
      </c>
      <c r="GEY7" s="2" t="s">
        <v>4974</v>
      </c>
      <c r="GEZ7" s="2" t="s">
        <v>4975</v>
      </c>
      <c r="GFA7" s="2" t="s">
        <v>4976</v>
      </c>
      <c r="GFB7" s="2" t="s">
        <v>4977</v>
      </c>
      <c r="GFC7" s="2" t="s">
        <v>4978</v>
      </c>
      <c r="GFD7" s="2" t="s">
        <v>4979</v>
      </c>
      <c r="GFE7" s="2" t="s">
        <v>4980</v>
      </c>
      <c r="GFF7" s="2" t="s">
        <v>4981</v>
      </c>
      <c r="GFG7" s="2" t="s">
        <v>4982</v>
      </c>
      <c r="GFH7" s="2" t="s">
        <v>4983</v>
      </c>
      <c r="GFI7" s="2" t="s">
        <v>4984</v>
      </c>
      <c r="GFJ7" s="2" t="s">
        <v>4985</v>
      </c>
      <c r="GFK7" s="2" t="s">
        <v>4986</v>
      </c>
      <c r="GFL7" s="2" t="s">
        <v>4987</v>
      </c>
      <c r="GFM7" s="2" t="s">
        <v>4988</v>
      </c>
      <c r="GFN7" s="2" t="s">
        <v>4989</v>
      </c>
      <c r="GFO7" s="2" t="s">
        <v>4990</v>
      </c>
      <c r="GFP7" s="2" t="s">
        <v>4991</v>
      </c>
      <c r="GFQ7" s="2" t="s">
        <v>4992</v>
      </c>
      <c r="GFR7" s="2" t="s">
        <v>4993</v>
      </c>
      <c r="GFS7" s="2" t="s">
        <v>4994</v>
      </c>
      <c r="GFT7" s="2" t="s">
        <v>4995</v>
      </c>
      <c r="GFU7" s="2" t="s">
        <v>4996</v>
      </c>
      <c r="GFV7" s="2" t="s">
        <v>4997</v>
      </c>
      <c r="GFW7" s="2" t="s">
        <v>4998</v>
      </c>
      <c r="GFX7" s="2" t="s">
        <v>4999</v>
      </c>
      <c r="GFY7" s="2" t="s">
        <v>5000</v>
      </c>
      <c r="GFZ7" s="2" t="s">
        <v>5001</v>
      </c>
      <c r="GGA7" s="2" t="s">
        <v>5002</v>
      </c>
      <c r="GGB7" s="2" t="s">
        <v>5003</v>
      </c>
      <c r="GGC7" s="2" t="s">
        <v>5004</v>
      </c>
      <c r="GGD7" s="2" t="s">
        <v>5005</v>
      </c>
      <c r="GGE7" s="2" t="s">
        <v>5006</v>
      </c>
      <c r="GGF7" s="2" t="s">
        <v>5007</v>
      </c>
      <c r="GGG7" s="2" t="s">
        <v>5008</v>
      </c>
      <c r="GGH7" s="2" t="s">
        <v>5009</v>
      </c>
      <c r="GGI7" s="2" t="s">
        <v>5010</v>
      </c>
      <c r="GGJ7" s="2" t="s">
        <v>5011</v>
      </c>
      <c r="GGK7" s="2" t="s">
        <v>5012</v>
      </c>
      <c r="GGL7" s="2" t="s">
        <v>5013</v>
      </c>
      <c r="GGM7" s="2" t="s">
        <v>5014</v>
      </c>
      <c r="GGN7" s="2" t="s">
        <v>5015</v>
      </c>
      <c r="GGO7" s="2" t="s">
        <v>5016</v>
      </c>
      <c r="GGP7" s="2" t="s">
        <v>5017</v>
      </c>
      <c r="GGQ7" s="2" t="s">
        <v>5018</v>
      </c>
      <c r="GGR7" s="2" t="s">
        <v>5019</v>
      </c>
      <c r="GGS7" s="2" t="s">
        <v>5020</v>
      </c>
      <c r="GGT7" s="2" t="s">
        <v>5021</v>
      </c>
      <c r="GGU7" s="2" t="s">
        <v>5022</v>
      </c>
      <c r="GGV7" s="2" t="s">
        <v>5023</v>
      </c>
      <c r="GGW7" s="2" t="s">
        <v>5024</v>
      </c>
      <c r="GGX7" s="2" t="s">
        <v>5025</v>
      </c>
      <c r="GGY7" s="2" t="s">
        <v>5026</v>
      </c>
      <c r="GGZ7" s="2" t="s">
        <v>5027</v>
      </c>
      <c r="GHA7" s="2" t="s">
        <v>5028</v>
      </c>
      <c r="GHB7" s="2" t="s">
        <v>5029</v>
      </c>
      <c r="GHC7" s="2" t="s">
        <v>5030</v>
      </c>
      <c r="GHD7" s="2" t="s">
        <v>5031</v>
      </c>
      <c r="GHE7" s="2" t="s">
        <v>5032</v>
      </c>
      <c r="GHF7" s="2" t="s">
        <v>5033</v>
      </c>
      <c r="GHG7" s="2" t="s">
        <v>5034</v>
      </c>
      <c r="GHH7" s="2" t="s">
        <v>5035</v>
      </c>
      <c r="GHI7" s="2" t="s">
        <v>5036</v>
      </c>
      <c r="GHJ7" s="2" t="s">
        <v>5037</v>
      </c>
      <c r="GHK7" s="2" t="s">
        <v>5038</v>
      </c>
      <c r="GHL7" s="2" t="s">
        <v>5039</v>
      </c>
      <c r="GHM7" s="2" t="s">
        <v>5040</v>
      </c>
      <c r="GHN7" s="2" t="s">
        <v>5041</v>
      </c>
      <c r="GHO7" s="2" t="s">
        <v>5042</v>
      </c>
      <c r="GHP7" s="2" t="s">
        <v>5043</v>
      </c>
      <c r="GHQ7" s="2" t="s">
        <v>5044</v>
      </c>
      <c r="GHR7" s="2" t="s">
        <v>5045</v>
      </c>
      <c r="GHS7" s="2" t="s">
        <v>5046</v>
      </c>
      <c r="GHT7" s="2" t="s">
        <v>5047</v>
      </c>
      <c r="GHU7" s="2" t="s">
        <v>5048</v>
      </c>
      <c r="GHV7" s="2" t="s">
        <v>5049</v>
      </c>
      <c r="GHW7" s="2" t="s">
        <v>5050</v>
      </c>
      <c r="GHX7" s="2" t="s">
        <v>5051</v>
      </c>
      <c r="GHY7" s="2" t="s">
        <v>5052</v>
      </c>
      <c r="GHZ7" s="2" t="s">
        <v>5053</v>
      </c>
      <c r="GIA7" s="2" t="s">
        <v>5054</v>
      </c>
      <c r="GIB7" s="2" t="s">
        <v>5055</v>
      </c>
      <c r="GIC7" s="2" t="s">
        <v>5056</v>
      </c>
      <c r="GID7" s="2" t="s">
        <v>5057</v>
      </c>
      <c r="GIE7" s="2" t="s">
        <v>5058</v>
      </c>
      <c r="GIF7" s="2" t="s">
        <v>5059</v>
      </c>
      <c r="GIG7" s="2" t="s">
        <v>5060</v>
      </c>
      <c r="GIH7" s="2" t="s">
        <v>5061</v>
      </c>
      <c r="GII7" s="2" t="s">
        <v>5062</v>
      </c>
      <c r="GIJ7" s="2" t="s">
        <v>5063</v>
      </c>
      <c r="GIK7" s="2" t="s">
        <v>5064</v>
      </c>
      <c r="GIL7" s="2" t="s">
        <v>5065</v>
      </c>
      <c r="GIM7" s="2" t="s">
        <v>5066</v>
      </c>
      <c r="GIN7" s="2" t="s">
        <v>5067</v>
      </c>
      <c r="GIO7" s="2" t="s">
        <v>5068</v>
      </c>
      <c r="GIP7" s="2" t="s">
        <v>5069</v>
      </c>
      <c r="GIQ7" s="2" t="s">
        <v>5070</v>
      </c>
      <c r="GIR7" s="2" t="s">
        <v>5071</v>
      </c>
      <c r="GIS7" s="2" t="s">
        <v>5072</v>
      </c>
      <c r="GIT7" s="2" t="s">
        <v>5073</v>
      </c>
      <c r="GIU7" s="2" t="s">
        <v>5074</v>
      </c>
      <c r="GIV7" s="2" t="s">
        <v>5075</v>
      </c>
      <c r="GIW7" s="2" t="s">
        <v>5076</v>
      </c>
      <c r="GIX7" s="2" t="s">
        <v>5077</v>
      </c>
      <c r="GIY7" s="2" t="s">
        <v>5078</v>
      </c>
      <c r="GIZ7" s="2" t="s">
        <v>5079</v>
      </c>
      <c r="GJA7" s="2" t="s">
        <v>5080</v>
      </c>
      <c r="GJB7" s="2" t="s">
        <v>5081</v>
      </c>
      <c r="GJC7" s="2" t="s">
        <v>5082</v>
      </c>
      <c r="GJD7" s="2" t="s">
        <v>5083</v>
      </c>
      <c r="GJE7" s="2" t="s">
        <v>5084</v>
      </c>
      <c r="GJF7" s="2" t="s">
        <v>5085</v>
      </c>
      <c r="GJG7" s="2" t="s">
        <v>5086</v>
      </c>
      <c r="GJH7" s="2" t="s">
        <v>5087</v>
      </c>
      <c r="GJI7" s="2" t="s">
        <v>5088</v>
      </c>
      <c r="GJJ7" s="2" t="s">
        <v>5089</v>
      </c>
      <c r="GJK7" s="2" t="s">
        <v>5090</v>
      </c>
      <c r="GJL7" s="2" t="s">
        <v>5091</v>
      </c>
      <c r="GJM7" s="2" t="s">
        <v>5092</v>
      </c>
      <c r="GJN7" s="2" t="s">
        <v>5093</v>
      </c>
      <c r="GJO7" s="2" t="s">
        <v>5094</v>
      </c>
      <c r="GJP7" s="2" t="s">
        <v>5095</v>
      </c>
      <c r="GJQ7" s="2" t="s">
        <v>5096</v>
      </c>
      <c r="GJR7" s="2" t="s">
        <v>5097</v>
      </c>
      <c r="GJS7" s="2" t="s">
        <v>5098</v>
      </c>
      <c r="GJT7" s="2" t="s">
        <v>5099</v>
      </c>
      <c r="GJU7" s="2" t="s">
        <v>5100</v>
      </c>
      <c r="GJV7" s="2" t="s">
        <v>5101</v>
      </c>
      <c r="GJW7" s="2" t="s">
        <v>5102</v>
      </c>
      <c r="GJX7" s="2" t="s">
        <v>5103</v>
      </c>
      <c r="GJY7" s="2" t="s">
        <v>5104</v>
      </c>
      <c r="GJZ7" s="2" t="s">
        <v>5105</v>
      </c>
      <c r="GKA7" s="2" t="s">
        <v>5106</v>
      </c>
      <c r="GKB7" s="2" t="s">
        <v>5107</v>
      </c>
      <c r="GKC7" s="2" t="s">
        <v>5108</v>
      </c>
      <c r="GKD7" s="2" t="s">
        <v>5109</v>
      </c>
      <c r="GKE7" s="2" t="s">
        <v>5110</v>
      </c>
      <c r="GKF7" s="2" t="s">
        <v>5111</v>
      </c>
      <c r="GKG7" s="2" t="s">
        <v>5112</v>
      </c>
      <c r="GKH7" s="2" t="s">
        <v>5113</v>
      </c>
      <c r="GKI7" s="2" t="s">
        <v>5114</v>
      </c>
      <c r="GKJ7" s="2" t="s">
        <v>5115</v>
      </c>
      <c r="GKK7" s="2" t="s">
        <v>5116</v>
      </c>
      <c r="GKL7" s="2" t="s">
        <v>5117</v>
      </c>
      <c r="GKM7" s="2" t="s">
        <v>5118</v>
      </c>
      <c r="GKN7" s="2" t="s">
        <v>5119</v>
      </c>
      <c r="GKO7" s="2" t="s">
        <v>5120</v>
      </c>
      <c r="GKP7" s="2" t="s">
        <v>5121</v>
      </c>
      <c r="GKQ7" s="2" t="s">
        <v>5122</v>
      </c>
      <c r="GKR7" s="2" t="s">
        <v>5123</v>
      </c>
      <c r="GKS7" s="2" t="s">
        <v>5124</v>
      </c>
      <c r="GKT7" s="2" t="s">
        <v>5125</v>
      </c>
      <c r="GKU7" s="2" t="s">
        <v>5126</v>
      </c>
      <c r="GKV7" s="2" t="s">
        <v>5127</v>
      </c>
      <c r="GKW7" s="2" t="s">
        <v>5128</v>
      </c>
      <c r="GKX7" s="2" t="s">
        <v>5129</v>
      </c>
      <c r="GKY7" s="2" t="s">
        <v>5130</v>
      </c>
      <c r="GKZ7" s="2" t="s">
        <v>5131</v>
      </c>
      <c r="GLA7" s="2" t="s">
        <v>5132</v>
      </c>
      <c r="GLB7" s="2" t="s">
        <v>5133</v>
      </c>
      <c r="GLC7" s="2" t="s">
        <v>5134</v>
      </c>
      <c r="GLD7" s="2" t="s">
        <v>5135</v>
      </c>
      <c r="GLE7" s="2" t="s">
        <v>5136</v>
      </c>
      <c r="GLF7" s="2" t="s">
        <v>5137</v>
      </c>
      <c r="GLG7" s="2" t="s">
        <v>5138</v>
      </c>
      <c r="GLH7" s="2" t="s">
        <v>5139</v>
      </c>
      <c r="GLI7" s="2" t="s">
        <v>5140</v>
      </c>
      <c r="GLJ7" s="2" t="s">
        <v>5141</v>
      </c>
      <c r="GLK7" s="2" t="s">
        <v>5142</v>
      </c>
      <c r="GLL7" s="2" t="s">
        <v>5143</v>
      </c>
      <c r="GLM7" s="2" t="s">
        <v>5144</v>
      </c>
      <c r="GLN7" s="2" t="s">
        <v>5145</v>
      </c>
      <c r="GLO7" s="2" t="s">
        <v>5146</v>
      </c>
      <c r="GLP7" s="2" t="s">
        <v>5147</v>
      </c>
      <c r="GLQ7" s="2" t="s">
        <v>5148</v>
      </c>
      <c r="GLR7" s="2" t="s">
        <v>5149</v>
      </c>
      <c r="GLS7" s="2" t="s">
        <v>5150</v>
      </c>
      <c r="GLT7" s="2" t="s">
        <v>5151</v>
      </c>
      <c r="GLU7" s="2" t="s">
        <v>5152</v>
      </c>
      <c r="GLV7" s="2" t="s">
        <v>5153</v>
      </c>
      <c r="GLW7" s="2" t="s">
        <v>5154</v>
      </c>
      <c r="GLX7" s="2" t="s">
        <v>5155</v>
      </c>
      <c r="GLY7" s="2" t="s">
        <v>5156</v>
      </c>
      <c r="GLZ7" s="2" t="s">
        <v>5157</v>
      </c>
      <c r="GMA7" s="2" t="s">
        <v>5158</v>
      </c>
      <c r="GMB7" s="2" t="s">
        <v>5159</v>
      </c>
      <c r="GMC7" s="2" t="s">
        <v>5160</v>
      </c>
      <c r="GMD7" s="2" t="s">
        <v>5161</v>
      </c>
      <c r="GME7" s="2" t="s">
        <v>5162</v>
      </c>
      <c r="GMF7" s="2" t="s">
        <v>5163</v>
      </c>
      <c r="GMG7" s="2" t="s">
        <v>5164</v>
      </c>
      <c r="GMH7" s="2" t="s">
        <v>5165</v>
      </c>
      <c r="GMI7" s="2" t="s">
        <v>5166</v>
      </c>
      <c r="GMJ7" s="2" t="s">
        <v>5167</v>
      </c>
      <c r="GMK7" s="2" t="s">
        <v>5168</v>
      </c>
      <c r="GML7" s="2" t="s">
        <v>5169</v>
      </c>
      <c r="GMM7" s="2" t="s">
        <v>5170</v>
      </c>
      <c r="GMN7" s="2" t="s">
        <v>5171</v>
      </c>
      <c r="GMO7" s="2" t="s">
        <v>5172</v>
      </c>
      <c r="GMP7" s="2" t="s">
        <v>5173</v>
      </c>
      <c r="GMQ7" s="2" t="s">
        <v>5174</v>
      </c>
      <c r="GMR7" s="2" t="s">
        <v>5175</v>
      </c>
      <c r="GMS7" s="2" t="s">
        <v>5176</v>
      </c>
      <c r="GMT7" s="2" t="s">
        <v>5177</v>
      </c>
      <c r="GMU7" s="2" t="s">
        <v>5178</v>
      </c>
      <c r="GMV7" s="2" t="s">
        <v>5179</v>
      </c>
      <c r="GMW7" s="2" t="s">
        <v>5180</v>
      </c>
      <c r="GMX7" s="2" t="s">
        <v>5181</v>
      </c>
      <c r="GMY7" s="2" t="s">
        <v>5182</v>
      </c>
      <c r="GMZ7" s="2" t="s">
        <v>5183</v>
      </c>
      <c r="GNA7" s="2" t="s">
        <v>5184</v>
      </c>
      <c r="GNB7" s="2" t="s">
        <v>5185</v>
      </c>
      <c r="GNC7" s="2" t="s">
        <v>5186</v>
      </c>
      <c r="GND7" s="2" t="s">
        <v>5187</v>
      </c>
      <c r="GNE7" s="2" t="s">
        <v>5188</v>
      </c>
      <c r="GNF7" s="2" t="s">
        <v>5189</v>
      </c>
      <c r="GNG7" s="2" t="s">
        <v>5190</v>
      </c>
      <c r="GNH7" s="2" t="s">
        <v>5191</v>
      </c>
      <c r="GNI7" s="2" t="s">
        <v>5192</v>
      </c>
      <c r="GNJ7" s="2" t="s">
        <v>5193</v>
      </c>
      <c r="GNK7" s="2" t="s">
        <v>5194</v>
      </c>
      <c r="GNL7" s="2" t="s">
        <v>5195</v>
      </c>
      <c r="GNM7" s="2" t="s">
        <v>5196</v>
      </c>
      <c r="GNN7" s="2" t="s">
        <v>5197</v>
      </c>
      <c r="GNO7" s="2" t="s">
        <v>5198</v>
      </c>
      <c r="GNP7" s="2" t="s">
        <v>5199</v>
      </c>
      <c r="GNQ7" s="2" t="s">
        <v>5200</v>
      </c>
      <c r="GNR7" s="2" t="s">
        <v>5201</v>
      </c>
      <c r="GNS7" s="2" t="s">
        <v>5202</v>
      </c>
      <c r="GNT7" s="2" t="s">
        <v>5203</v>
      </c>
      <c r="GNU7" s="2" t="s">
        <v>5204</v>
      </c>
      <c r="GNV7" s="2" t="s">
        <v>5205</v>
      </c>
      <c r="GNW7" s="2" t="s">
        <v>5206</v>
      </c>
      <c r="GNX7" s="2" t="s">
        <v>5207</v>
      </c>
      <c r="GNY7" s="2" t="s">
        <v>5208</v>
      </c>
      <c r="GNZ7" s="2" t="s">
        <v>5209</v>
      </c>
      <c r="GOA7" s="2" t="s">
        <v>5210</v>
      </c>
      <c r="GOB7" s="2" t="s">
        <v>5211</v>
      </c>
      <c r="GOC7" s="2" t="s">
        <v>5212</v>
      </c>
      <c r="GOD7" s="2" t="s">
        <v>5213</v>
      </c>
      <c r="GOE7" s="2" t="s">
        <v>5214</v>
      </c>
      <c r="GOF7" s="2" t="s">
        <v>5215</v>
      </c>
      <c r="GOG7" s="2" t="s">
        <v>5216</v>
      </c>
      <c r="GOH7" s="2" t="s">
        <v>5217</v>
      </c>
      <c r="GOI7" s="2" t="s">
        <v>5218</v>
      </c>
      <c r="GOJ7" s="2" t="s">
        <v>5219</v>
      </c>
      <c r="GOK7" s="2" t="s">
        <v>5220</v>
      </c>
      <c r="GOL7" s="2" t="s">
        <v>5221</v>
      </c>
      <c r="GOM7" s="2" t="s">
        <v>5222</v>
      </c>
      <c r="GON7" s="2" t="s">
        <v>5223</v>
      </c>
      <c r="GOO7" s="2" t="s">
        <v>5224</v>
      </c>
      <c r="GOP7" s="2" t="s">
        <v>5225</v>
      </c>
      <c r="GOQ7" s="2" t="s">
        <v>5226</v>
      </c>
      <c r="GOR7" s="2" t="s">
        <v>5227</v>
      </c>
      <c r="GOS7" s="2" t="s">
        <v>5228</v>
      </c>
      <c r="GOT7" s="2" t="s">
        <v>5229</v>
      </c>
      <c r="GOU7" s="2" t="s">
        <v>5230</v>
      </c>
      <c r="GOV7" s="2" t="s">
        <v>5231</v>
      </c>
      <c r="GOW7" s="2" t="s">
        <v>5232</v>
      </c>
      <c r="GOX7" s="2" t="s">
        <v>5233</v>
      </c>
      <c r="GOY7" s="2" t="s">
        <v>5234</v>
      </c>
      <c r="GOZ7" s="2" t="s">
        <v>5235</v>
      </c>
      <c r="GPA7" s="2" t="s">
        <v>5236</v>
      </c>
      <c r="GPB7" s="2" t="s">
        <v>5237</v>
      </c>
      <c r="GPC7" s="2" t="s">
        <v>5238</v>
      </c>
      <c r="GPD7" s="2" t="s">
        <v>5239</v>
      </c>
      <c r="GPE7" s="2" t="s">
        <v>5240</v>
      </c>
      <c r="GPF7" s="2" t="s">
        <v>5241</v>
      </c>
      <c r="GPG7" s="2" t="s">
        <v>5242</v>
      </c>
      <c r="GPH7" s="2" t="s">
        <v>5243</v>
      </c>
      <c r="GPI7" s="2" t="s">
        <v>5244</v>
      </c>
      <c r="GPJ7" s="2" t="s">
        <v>5245</v>
      </c>
      <c r="GPK7" s="2" t="s">
        <v>5246</v>
      </c>
      <c r="GPL7" s="2" t="s">
        <v>5247</v>
      </c>
      <c r="GPM7" s="2" t="s">
        <v>5248</v>
      </c>
      <c r="GPN7" s="2" t="s">
        <v>5249</v>
      </c>
      <c r="GPO7" s="2" t="s">
        <v>5250</v>
      </c>
      <c r="GPP7" s="2" t="s">
        <v>5251</v>
      </c>
      <c r="GPQ7" s="2" t="s">
        <v>5252</v>
      </c>
      <c r="GPR7" s="2" t="s">
        <v>5253</v>
      </c>
      <c r="GPS7" s="2" t="s">
        <v>5254</v>
      </c>
      <c r="GPT7" s="2" t="s">
        <v>5255</v>
      </c>
      <c r="GPU7" s="2" t="s">
        <v>5256</v>
      </c>
      <c r="GPV7" s="2" t="s">
        <v>5257</v>
      </c>
      <c r="GPW7" s="2" t="s">
        <v>5258</v>
      </c>
      <c r="GPX7" s="2" t="s">
        <v>5259</v>
      </c>
      <c r="GPY7" s="2" t="s">
        <v>5260</v>
      </c>
      <c r="GPZ7" s="2" t="s">
        <v>5261</v>
      </c>
      <c r="GQA7" s="2" t="s">
        <v>5262</v>
      </c>
      <c r="GQB7" s="2" t="s">
        <v>5263</v>
      </c>
      <c r="GQC7" s="2" t="s">
        <v>5264</v>
      </c>
      <c r="GQD7" s="2" t="s">
        <v>5265</v>
      </c>
      <c r="GQE7" s="2" t="s">
        <v>5266</v>
      </c>
      <c r="GQF7" s="2" t="s">
        <v>5267</v>
      </c>
      <c r="GQG7" s="2" t="s">
        <v>5268</v>
      </c>
      <c r="GQH7" s="2" t="s">
        <v>5269</v>
      </c>
      <c r="GQI7" s="2" t="s">
        <v>5270</v>
      </c>
      <c r="GQJ7" s="2" t="s">
        <v>5271</v>
      </c>
      <c r="GQK7" s="2" t="s">
        <v>5272</v>
      </c>
      <c r="GQL7" s="2" t="s">
        <v>5273</v>
      </c>
      <c r="GQM7" s="2" t="s">
        <v>5274</v>
      </c>
      <c r="GQN7" s="2" t="s">
        <v>5275</v>
      </c>
      <c r="GQO7" s="2" t="s">
        <v>5276</v>
      </c>
      <c r="GQP7" s="2" t="s">
        <v>5277</v>
      </c>
      <c r="GQQ7" s="2" t="s">
        <v>5278</v>
      </c>
      <c r="GQR7" s="2" t="s">
        <v>5279</v>
      </c>
      <c r="GQS7" s="2" t="s">
        <v>5280</v>
      </c>
      <c r="GQT7" s="2" t="s">
        <v>5281</v>
      </c>
      <c r="GQU7" s="2" t="s">
        <v>5282</v>
      </c>
      <c r="GQV7" s="2" t="s">
        <v>5283</v>
      </c>
      <c r="GQW7" s="2" t="s">
        <v>5284</v>
      </c>
      <c r="GQX7" s="2" t="s">
        <v>5285</v>
      </c>
      <c r="GQY7" s="2" t="s">
        <v>5286</v>
      </c>
      <c r="GQZ7" s="2" t="s">
        <v>5287</v>
      </c>
      <c r="GRA7" s="2" t="s">
        <v>5288</v>
      </c>
      <c r="GRB7" s="2" t="s">
        <v>5289</v>
      </c>
      <c r="GRC7" s="2" t="s">
        <v>5290</v>
      </c>
      <c r="GRD7" s="2" t="s">
        <v>5291</v>
      </c>
      <c r="GRE7" s="2" t="s">
        <v>5292</v>
      </c>
      <c r="GRF7" s="2" t="s">
        <v>5293</v>
      </c>
      <c r="GRG7" s="2" t="s">
        <v>5294</v>
      </c>
      <c r="GRH7" s="2" t="s">
        <v>5295</v>
      </c>
      <c r="GRI7" s="2" t="s">
        <v>5296</v>
      </c>
      <c r="GRJ7" s="2" t="s">
        <v>5297</v>
      </c>
      <c r="GRK7" s="2" t="s">
        <v>5298</v>
      </c>
      <c r="GRL7" s="2" t="s">
        <v>5299</v>
      </c>
      <c r="GRM7" s="2" t="s">
        <v>5300</v>
      </c>
      <c r="GRN7" s="2" t="s">
        <v>5301</v>
      </c>
      <c r="GRO7" s="2" t="s">
        <v>5302</v>
      </c>
      <c r="GRP7" s="2" t="s">
        <v>5303</v>
      </c>
      <c r="GRQ7" s="2" t="s">
        <v>5304</v>
      </c>
      <c r="GRR7" s="2" t="s">
        <v>5305</v>
      </c>
      <c r="GRS7" s="2" t="s">
        <v>5306</v>
      </c>
      <c r="GRT7" s="2" t="s">
        <v>5307</v>
      </c>
      <c r="GRU7" s="2" t="s">
        <v>5308</v>
      </c>
      <c r="GRV7" s="2" t="s">
        <v>5309</v>
      </c>
      <c r="GRW7" s="2" t="s">
        <v>5310</v>
      </c>
      <c r="GRX7" s="2" t="s">
        <v>5311</v>
      </c>
      <c r="GRY7" s="2" t="s">
        <v>5312</v>
      </c>
      <c r="GRZ7" s="2" t="s">
        <v>5313</v>
      </c>
      <c r="GSA7" s="2" t="s">
        <v>5314</v>
      </c>
      <c r="GSB7" s="2" t="s">
        <v>5315</v>
      </c>
      <c r="GSC7" s="2" t="s">
        <v>5316</v>
      </c>
      <c r="GSD7" s="2" t="s">
        <v>5317</v>
      </c>
      <c r="GSE7" s="2" t="s">
        <v>5318</v>
      </c>
      <c r="GSF7" s="2" t="s">
        <v>5319</v>
      </c>
      <c r="GSG7" s="2" t="s">
        <v>5320</v>
      </c>
      <c r="GSH7" s="2" t="s">
        <v>5321</v>
      </c>
      <c r="GSI7" s="2" t="s">
        <v>5322</v>
      </c>
      <c r="GSJ7" s="2" t="s">
        <v>5323</v>
      </c>
      <c r="GSK7" s="2" t="s">
        <v>5324</v>
      </c>
      <c r="GSL7" s="2" t="s">
        <v>5325</v>
      </c>
      <c r="GSM7" s="2" t="s">
        <v>5326</v>
      </c>
      <c r="GSN7" s="2" t="s">
        <v>5327</v>
      </c>
      <c r="GSO7" s="2" t="s">
        <v>5328</v>
      </c>
      <c r="GSP7" s="2" t="s">
        <v>5329</v>
      </c>
      <c r="GSQ7" s="2" t="s">
        <v>5330</v>
      </c>
      <c r="GSR7" s="2" t="s">
        <v>5331</v>
      </c>
      <c r="GSS7" s="2" t="s">
        <v>5332</v>
      </c>
      <c r="GST7" s="2" t="s">
        <v>5333</v>
      </c>
      <c r="GSU7" s="2" t="s">
        <v>5334</v>
      </c>
      <c r="GSV7" s="2" t="s">
        <v>5335</v>
      </c>
      <c r="GSW7" s="2" t="s">
        <v>5336</v>
      </c>
      <c r="GSX7" s="2" t="s">
        <v>5337</v>
      </c>
      <c r="GSY7" s="2" t="s">
        <v>5338</v>
      </c>
      <c r="GSZ7" s="2" t="s">
        <v>5339</v>
      </c>
      <c r="GTA7" s="2" t="s">
        <v>5340</v>
      </c>
      <c r="GTB7" s="2" t="s">
        <v>5341</v>
      </c>
      <c r="GTC7" s="2" t="s">
        <v>5342</v>
      </c>
      <c r="GTD7" s="2" t="s">
        <v>5343</v>
      </c>
      <c r="GTE7" s="2" t="s">
        <v>5344</v>
      </c>
      <c r="GTF7" s="2" t="s">
        <v>5345</v>
      </c>
      <c r="GTG7" s="2" t="s">
        <v>5346</v>
      </c>
      <c r="GTH7" s="2" t="s">
        <v>5347</v>
      </c>
      <c r="GTI7" s="2" t="s">
        <v>5348</v>
      </c>
      <c r="GTJ7" s="2" t="s">
        <v>5349</v>
      </c>
      <c r="GTK7" s="2" t="s">
        <v>5350</v>
      </c>
      <c r="GTL7" s="2" t="s">
        <v>5351</v>
      </c>
      <c r="GTM7" s="2" t="s">
        <v>5352</v>
      </c>
      <c r="GTN7" s="2" t="s">
        <v>5353</v>
      </c>
      <c r="GTO7" s="2" t="s">
        <v>5354</v>
      </c>
      <c r="GTP7" s="2" t="s">
        <v>5355</v>
      </c>
      <c r="GTQ7" s="2" t="s">
        <v>5356</v>
      </c>
      <c r="GTR7" s="2" t="s">
        <v>5357</v>
      </c>
      <c r="GTS7" s="2" t="s">
        <v>5358</v>
      </c>
      <c r="GTT7" s="2" t="s">
        <v>5359</v>
      </c>
      <c r="GTU7" s="2" t="s">
        <v>5360</v>
      </c>
      <c r="GTV7" s="2" t="s">
        <v>5361</v>
      </c>
      <c r="GTW7" s="2" t="s">
        <v>5362</v>
      </c>
      <c r="GTX7" s="2" t="s">
        <v>5363</v>
      </c>
      <c r="GTY7" s="2" t="s">
        <v>5364</v>
      </c>
      <c r="GTZ7" s="2" t="s">
        <v>5365</v>
      </c>
      <c r="GUA7" s="2" t="s">
        <v>5366</v>
      </c>
      <c r="GUB7" s="2" t="s">
        <v>5367</v>
      </c>
      <c r="GUC7" s="2" t="s">
        <v>5368</v>
      </c>
      <c r="GUD7" s="2" t="s">
        <v>5369</v>
      </c>
      <c r="GUE7" s="2" t="s">
        <v>5370</v>
      </c>
      <c r="GUF7" s="2" t="s">
        <v>5371</v>
      </c>
      <c r="GUG7" s="2" t="s">
        <v>5372</v>
      </c>
      <c r="GUH7" s="2" t="s">
        <v>5373</v>
      </c>
      <c r="GUI7" s="2" t="s">
        <v>5374</v>
      </c>
      <c r="GUJ7" s="2" t="s">
        <v>5375</v>
      </c>
      <c r="GUK7" s="2" t="s">
        <v>5376</v>
      </c>
      <c r="GUL7" s="2" t="s">
        <v>5377</v>
      </c>
      <c r="GUM7" s="2" t="s">
        <v>5378</v>
      </c>
      <c r="GUN7" s="2" t="s">
        <v>5379</v>
      </c>
      <c r="GUO7" s="2" t="s">
        <v>5380</v>
      </c>
      <c r="GUP7" s="2" t="s">
        <v>5381</v>
      </c>
      <c r="GUQ7" s="2" t="s">
        <v>5382</v>
      </c>
      <c r="GUR7" s="2" t="s">
        <v>5383</v>
      </c>
      <c r="GUS7" s="2" t="s">
        <v>5384</v>
      </c>
      <c r="GUT7" s="2" t="s">
        <v>5385</v>
      </c>
      <c r="GUU7" s="2" t="s">
        <v>5386</v>
      </c>
      <c r="GUV7" s="2" t="s">
        <v>5387</v>
      </c>
      <c r="GUW7" s="2" t="s">
        <v>5388</v>
      </c>
      <c r="GUX7" s="2" t="s">
        <v>5389</v>
      </c>
      <c r="GUY7" s="2" t="s">
        <v>5390</v>
      </c>
      <c r="GUZ7" s="2" t="s">
        <v>5391</v>
      </c>
      <c r="GVA7" s="2" t="s">
        <v>5392</v>
      </c>
      <c r="GVB7" s="2" t="s">
        <v>5393</v>
      </c>
      <c r="GVC7" s="2" t="s">
        <v>5394</v>
      </c>
      <c r="GVD7" s="2" t="s">
        <v>5395</v>
      </c>
      <c r="GVE7" s="2" t="s">
        <v>5396</v>
      </c>
      <c r="GVF7" s="2" t="s">
        <v>5397</v>
      </c>
      <c r="GVG7" s="2" t="s">
        <v>5398</v>
      </c>
      <c r="GVH7" s="2" t="s">
        <v>5399</v>
      </c>
      <c r="GVI7" s="2" t="s">
        <v>5400</v>
      </c>
      <c r="GVJ7" s="2" t="s">
        <v>5401</v>
      </c>
      <c r="GVK7" s="2" t="s">
        <v>5402</v>
      </c>
      <c r="GVL7" s="2" t="s">
        <v>5403</v>
      </c>
      <c r="GVM7" s="2" t="s">
        <v>5404</v>
      </c>
      <c r="GVN7" s="2" t="s">
        <v>5405</v>
      </c>
      <c r="GVO7" s="2" t="s">
        <v>5406</v>
      </c>
      <c r="GVP7" s="2" t="s">
        <v>5407</v>
      </c>
      <c r="GVQ7" s="2" t="s">
        <v>5408</v>
      </c>
      <c r="GVR7" s="2" t="s">
        <v>5409</v>
      </c>
      <c r="GVS7" s="2" t="s">
        <v>5410</v>
      </c>
      <c r="GVT7" s="2" t="s">
        <v>5411</v>
      </c>
      <c r="GVU7" s="2" t="s">
        <v>5412</v>
      </c>
      <c r="GVV7" s="2" t="s">
        <v>5413</v>
      </c>
      <c r="GVW7" s="2" t="s">
        <v>5414</v>
      </c>
      <c r="GVX7" s="2" t="s">
        <v>5415</v>
      </c>
      <c r="GVY7" s="2" t="s">
        <v>5416</v>
      </c>
      <c r="GVZ7" s="2" t="s">
        <v>5417</v>
      </c>
      <c r="GWA7" s="2" t="s">
        <v>5418</v>
      </c>
      <c r="GWB7" s="2" t="s">
        <v>5419</v>
      </c>
      <c r="GWC7" s="2" t="s">
        <v>5420</v>
      </c>
      <c r="GWD7" s="2" t="s">
        <v>5421</v>
      </c>
      <c r="GWE7" s="2" t="s">
        <v>5422</v>
      </c>
      <c r="GWF7" s="2" t="s">
        <v>5423</v>
      </c>
      <c r="GWG7" s="2" t="s">
        <v>5424</v>
      </c>
      <c r="GWH7" s="2" t="s">
        <v>5425</v>
      </c>
      <c r="GWI7" s="2" t="s">
        <v>5426</v>
      </c>
      <c r="GWJ7" s="2" t="s">
        <v>5427</v>
      </c>
      <c r="GWK7" s="2" t="s">
        <v>5428</v>
      </c>
      <c r="GWL7" s="2" t="s">
        <v>5429</v>
      </c>
      <c r="GWM7" s="2" t="s">
        <v>5430</v>
      </c>
      <c r="GWN7" s="2" t="s">
        <v>5431</v>
      </c>
      <c r="GWO7" s="2" t="s">
        <v>5432</v>
      </c>
      <c r="GWP7" s="2" t="s">
        <v>5433</v>
      </c>
      <c r="GWQ7" s="2" t="s">
        <v>5434</v>
      </c>
      <c r="GWR7" s="2" t="s">
        <v>5435</v>
      </c>
      <c r="GWS7" s="2" t="s">
        <v>5436</v>
      </c>
      <c r="GWT7" s="2" t="s">
        <v>5437</v>
      </c>
      <c r="GWU7" s="2" t="s">
        <v>5438</v>
      </c>
      <c r="GWV7" s="2" t="s">
        <v>5439</v>
      </c>
      <c r="GWW7" s="2" t="s">
        <v>5440</v>
      </c>
      <c r="GWX7" s="2" t="s">
        <v>5441</v>
      </c>
      <c r="GWY7" s="2" t="s">
        <v>5442</v>
      </c>
      <c r="GWZ7" s="2" t="s">
        <v>5443</v>
      </c>
      <c r="GXA7" s="2" t="s">
        <v>5444</v>
      </c>
      <c r="GXB7" s="2" t="s">
        <v>5445</v>
      </c>
      <c r="GXC7" s="2" t="s">
        <v>5446</v>
      </c>
      <c r="GXD7" s="2" t="s">
        <v>5447</v>
      </c>
      <c r="GXE7" s="2" t="s">
        <v>5448</v>
      </c>
      <c r="GXF7" s="2" t="s">
        <v>5449</v>
      </c>
      <c r="GXG7" s="2" t="s">
        <v>5450</v>
      </c>
      <c r="GXH7" s="2" t="s">
        <v>5451</v>
      </c>
      <c r="GXI7" s="2" t="s">
        <v>5452</v>
      </c>
      <c r="GXJ7" s="2" t="s">
        <v>5453</v>
      </c>
      <c r="GXK7" s="2" t="s">
        <v>5454</v>
      </c>
      <c r="GXL7" s="2" t="s">
        <v>5455</v>
      </c>
      <c r="GXM7" s="2" t="s">
        <v>5456</v>
      </c>
      <c r="GXN7" s="2" t="s">
        <v>5457</v>
      </c>
      <c r="GXO7" s="2" t="s">
        <v>5458</v>
      </c>
      <c r="GXP7" s="2" t="s">
        <v>5459</v>
      </c>
      <c r="GXQ7" s="2" t="s">
        <v>5460</v>
      </c>
      <c r="GXR7" s="2" t="s">
        <v>5461</v>
      </c>
      <c r="GXS7" s="2" t="s">
        <v>5462</v>
      </c>
      <c r="GXT7" s="2" t="s">
        <v>5463</v>
      </c>
      <c r="GXU7" s="2" t="s">
        <v>5464</v>
      </c>
      <c r="GXV7" s="2" t="s">
        <v>5465</v>
      </c>
      <c r="GXW7" s="2" t="s">
        <v>5466</v>
      </c>
      <c r="GXX7" s="2" t="s">
        <v>5467</v>
      </c>
      <c r="GXY7" s="2" t="s">
        <v>5468</v>
      </c>
      <c r="GXZ7" s="2" t="s">
        <v>5469</v>
      </c>
      <c r="GYA7" s="2" t="s">
        <v>5470</v>
      </c>
      <c r="GYB7" s="2" t="s">
        <v>5471</v>
      </c>
      <c r="GYC7" s="2" t="s">
        <v>5472</v>
      </c>
      <c r="GYD7" s="2" t="s">
        <v>5473</v>
      </c>
      <c r="GYE7" s="2" t="s">
        <v>5474</v>
      </c>
      <c r="GYF7" s="2" t="s">
        <v>5475</v>
      </c>
      <c r="GYG7" s="2" t="s">
        <v>5476</v>
      </c>
      <c r="GYH7" s="2" t="s">
        <v>5477</v>
      </c>
      <c r="GYI7" s="2" t="s">
        <v>5478</v>
      </c>
      <c r="GYJ7" s="2" t="s">
        <v>5479</v>
      </c>
      <c r="GYK7" s="2" t="s">
        <v>5480</v>
      </c>
      <c r="GYL7" s="2" t="s">
        <v>5481</v>
      </c>
      <c r="GYM7" s="2" t="s">
        <v>5482</v>
      </c>
      <c r="GYN7" s="2" t="s">
        <v>5483</v>
      </c>
      <c r="GYO7" s="2" t="s">
        <v>5484</v>
      </c>
      <c r="GYP7" s="2" t="s">
        <v>5485</v>
      </c>
      <c r="GYQ7" s="2" t="s">
        <v>5486</v>
      </c>
      <c r="GYR7" s="2" t="s">
        <v>5487</v>
      </c>
      <c r="GYS7" s="2" t="s">
        <v>5488</v>
      </c>
      <c r="GYT7" s="2" t="s">
        <v>5489</v>
      </c>
      <c r="GYU7" s="2" t="s">
        <v>5490</v>
      </c>
      <c r="GYV7" s="2" t="s">
        <v>5491</v>
      </c>
      <c r="GYW7" s="2" t="s">
        <v>5492</v>
      </c>
      <c r="GYX7" s="2" t="s">
        <v>5493</v>
      </c>
      <c r="GYY7" s="2" t="s">
        <v>5494</v>
      </c>
      <c r="GYZ7" s="2" t="s">
        <v>5495</v>
      </c>
      <c r="GZA7" s="2" t="s">
        <v>5496</v>
      </c>
      <c r="GZB7" s="2" t="s">
        <v>5497</v>
      </c>
      <c r="GZC7" s="2" t="s">
        <v>5498</v>
      </c>
      <c r="GZD7" s="2" t="s">
        <v>5499</v>
      </c>
      <c r="GZE7" s="2" t="s">
        <v>5500</v>
      </c>
      <c r="GZF7" s="2" t="s">
        <v>5501</v>
      </c>
      <c r="GZG7" s="2" t="s">
        <v>5502</v>
      </c>
      <c r="GZH7" s="2" t="s">
        <v>5503</v>
      </c>
      <c r="GZI7" s="2" t="s">
        <v>5504</v>
      </c>
      <c r="GZJ7" s="2" t="s">
        <v>5505</v>
      </c>
      <c r="GZK7" s="2" t="s">
        <v>5506</v>
      </c>
      <c r="GZL7" s="2" t="s">
        <v>5507</v>
      </c>
      <c r="GZM7" s="2" t="s">
        <v>5508</v>
      </c>
      <c r="GZN7" s="2" t="s">
        <v>5509</v>
      </c>
      <c r="GZO7" s="2" t="s">
        <v>5510</v>
      </c>
      <c r="GZP7" s="2" t="s">
        <v>5511</v>
      </c>
      <c r="GZQ7" s="2" t="s">
        <v>5512</v>
      </c>
      <c r="GZR7" s="2" t="s">
        <v>5513</v>
      </c>
      <c r="GZS7" s="2" t="s">
        <v>5514</v>
      </c>
      <c r="GZT7" s="2" t="s">
        <v>5515</v>
      </c>
      <c r="GZU7" s="2" t="s">
        <v>5516</v>
      </c>
      <c r="GZV7" s="2" t="s">
        <v>5517</v>
      </c>
      <c r="GZW7" s="2" t="s">
        <v>5518</v>
      </c>
      <c r="GZX7" s="2" t="s">
        <v>5519</v>
      </c>
      <c r="GZY7" s="2" t="s">
        <v>5520</v>
      </c>
      <c r="GZZ7" s="2" t="s">
        <v>5521</v>
      </c>
      <c r="HAA7" s="2" t="s">
        <v>5522</v>
      </c>
      <c r="HAB7" s="2" t="s">
        <v>5523</v>
      </c>
      <c r="HAC7" s="2" t="s">
        <v>5524</v>
      </c>
      <c r="HAD7" s="2" t="s">
        <v>5525</v>
      </c>
      <c r="HAE7" s="2" t="s">
        <v>5526</v>
      </c>
      <c r="HAF7" s="2" t="s">
        <v>5527</v>
      </c>
      <c r="HAG7" s="2" t="s">
        <v>5528</v>
      </c>
      <c r="HAH7" s="2" t="s">
        <v>5529</v>
      </c>
      <c r="HAI7" s="2" t="s">
        <v>5530</v>
      </c>
      <c r="HAJ7" s="2" t="s">
        <v>5531</v>
      </c>
      <c r="HAK7" s="2" t="s">
        <v>5532</v>
      </c>
      <c r="HAL7" s="2" t="s">
        <v>5533</v>
      </c>
      <c r="HAM7" s="2" t="s">
        <v>5534</v>
      </c>
      <c r="HAN7" s="2" t="s">
        <v>5535</v>
      </c>
      <c r="HAO7" s="2" t="s">
        <v>5536</v>
      </c>
      <c r="HAP7" s="2" t="s">
        <v>5537</v>
      </c>
      <c r="HAQ7" s="2" t="s">
        <v>5538</v>
      </c>
      <c r="HAR7" s="2" t="s">
        <v>5539</v>
      </c>
      <c r="HAS7" s="2" t="s">
        <v>5540</v>
      </c>
      <c r="HAT7" s="2" t="s">
        <v>5541</v>
      </c>
      <c r="HAU7" s="2" t="s">
        <v>5542</v>
      </c>
      <c r="HAV7" s="2" t="s">
        <v>5543</v>
      </c>
      <c r="HAW7" s="2" t="s">
        <v>5544</v>
      </c>
      <c r="HAX7" s="2" t="s">
        <v>5545</v>
      </c>
      <c r="HAY7" s="2" t="s">
        <v>5546</v>
      </c>
      <c r="HAZ7" s="2" t="s">
        <v>5547</v>
      </c>
      <c r="HBA7" s="2" t="s">
        <v>5548</v>
      </c>
      <c r="HBB7" s="2" t="s">
        <v>5549</v>
      </c>
      <c r="HBC7" s="2" t="s">
        <v>5550</v>
      </c>
      <c r="HBD7" s="2" t="s">
        <v>5551</v>
      </c>
      <c r="HBE7" s="2" t="s">
        <v>5552</v>
      </c>
      <c r="HBF7" s="2" t="s">
        <v>5553</v>
      </c>
      <c r="HBG7" s="2" t="s">
        <v>5554</v>
      </c>
      <c r="HBH7" s="2" t="s">
        <v>5555</v>
      </c>
      <c r="HBI7" s="2" t="s">
        <v>5556</v>
      </c>
      <c r="HBJ7" s="2" t="s">
        <v>5557</v>
      </c>
      <c r="HBK7" s="2" t="s">
        <v>5558</v>
      </c>
      <c r="HBL7" s="2" t="s">
        <v>5559</v>
      </c>
      <c r="HBM7" s="2" t="s">
        <v>5560</v>
      </c>
      <c r="HBN7" s="2" t="s">
        <v>5561</v>
      </c>
      <c r="HBO7" s="2" t="s">
        <v>5562</v>
      </c>
      <c r="HBP7" s="2" t="s">
        <v>5563</v>
      </c>
      <c r="HBQ7" s="2" t="s">
        <v>5564</v>
      </c>
      <c r="HBR7" s="2" t="s">
        <v>5565</v>
      </c>
      <c r="HBS7" s="2" t="s">
        <v>5566</v>
      </c>
      <c r="HBT7" s="2" t="s">
        <v>5567</v>
      </c>
      <c r="HBU7" s="2" t="s">
        <v>5568</v>
      </c>
      <c r="HBV7" s="2" t="s">
        <v>5569</v>
      </c>
      <c r="HBW7" s="2" t="s">
        <v>5570</v>
      </c>
      <c r="HBX7" s="2" t="s">
        <v>5571</v>
      </c>
      <c r="HBY7" s="2" t="s">
        <v>5572</v>
      </c>
      <c r="HBZ7" s="2" t="s">
        <v>5573</v>
      </c>
      <c r="HCA7" s="2" t="s">
        <v>5574</v>
      </c>
      <c r="HCB7" s="2" t="s">
        <v>5575</v>
      </c>
      <c r="HCC7" s="2" t="s">
        <v>5576</v>
      </c>
      <c r="HCD7" s="2" t="s">
        <v>5577</v>
      </c>
      <c r="HCE7" s="2" t="s">
        <v>5578</v>
      </c>
      <c r="HCF7" s="2" t="s">
        <v>5579</v>
      </c>
      <c r="HCG7" s="2" t="s">
        <v>5580</v>
      </c>
      <c r="HCH7" s="2" t="s">
        <v>5581</v>
      </c>
      <c r="HCI7" s="2" t="s">
        <v>5582</v>
      </c>
      <c r="HCJ7" s="2" t="s">
        <v>5583</v>
      </c>
      <c r="HCK7" s="2" t="s">
        <v>5584</v>
      </c>
      <c r="HCL7" s="2" t="s">
        <v>5585</v>
      </c>
      <c r="HCM7" s="2" t="s">
        <v>5586</v>
      </c>
      <c r="HCN7" s="2" t="s">
        <v>5587</v>
      </c>
      <c r="HCO7" s="2" t="s">
        <v>5588</v>
      </c>
      <c r="HCP7" s="2" t="s">
        <v>5589</v>
      </c>
      <c r="HCQ7" s="2" t="s">
        <v>5590</v>
      </c>
      <c r="HCR7" s="2" t="s">
        <v>5591</v>
      </c>
      <c r="HCS7" s="2" t="s">
        <v>5592</v>
      </c>
      <c r="HCT7" s="2" t="s">
        <v>5593</v>
      </c>
      <c r="HCU7" s="2" t="s">
        <v>5594</v>
      </c>
      <c r="HCV7" s="2" t="s">
        <v>5595</v>
      </c>
      <c r="HCW7" s="2" t="s">
        <v>5596</v>
      </c>
      <c r="HCX7" s="2" t="s">
        <v>5597</v>
      </c>
      <c r="HCY7" s="2" t="s">
        <v>5598</v>
      </c>
      <c r="HCZ7" s="2" t="s">
        <v>5599</v>
      </c>
      <c r="HDA7" s="2" t="s">
        <v>5600</v>
      </c>
      <c r="HDB7" s="2" t="s">
        <v>5601</v>
      </c>
      <c r="HDC7" s="2" t="s">
        <v>5602</v>
      </c>
      <c r="HDD7" s="2" t="s">
        <v>5603</v>
      </c>
      <c r="HDE7" s="2" t="s">
        <v>5604</v>
      </c>
      <c r="HDF7" s="2" t="s">
        <v>5605</v>
      </c>
      <c r="HDG7" s="2" t="s">
        <v>5606</v>
      </c>
      <c r="HDH7" s="2" t="s">
        <v>5607</v>
      </c>
      <c r="HDI7" s="2" t="s">
        <v>5608</v>
      </c>
      <c r="HDJ7" s="2" t="s">
        <v>5609</v>
      </c>
      <c r="HDK7" s="2" t="s">
        <v>5610</v>
      </c>
      <c r="HDL7" s="2" t="s">
        <v>5611</v>
      </c>
      <c r="HDM7" s="2" t="s">
        <v>5612</v>
      </c>
      <c r="HDN7" s="2" t="s">
        <v>5613</v>
      </c>
      <c r="HDO7" s="2" t="s">
        <v>5614</v>
      </c>
      <c r="HDP7" s="2" t="s">
        <v>5615</v>
      </c>
      <c r="HDQ7" s="2" t="s">
        <v>5616</v>
      </c>
      <c r="HDR7" s="2" t="s">
        <v>5617</v>
      </c>
      <c r="HDS7" s="2" t="s">
        <v>5618</v>
      </c>
      <c r="HDT7" s="2" t="s">
        <v>5619</v>
      </c>
      <c r="HDU7" s="2" t="s">
        <v>5620</v>
      </c>
      <c r="HDV7" s="2" t="s">
        <v>5621</v>
      </c>
      <c r="HDW7" s="2" t="s">
        <v>5622</v>
      </c>
      <c r="HDX7" s="2" t="s">
        <v>5623</v>
      </c>
      <c r="HDY7" s="2" t="s">
        <v>5624</v>
      </c>
      <c r="HDZ7" s="2" t="s">
        <v>5625</v>
      </c>
      <c r="HEA7" s="2" t="s">
        <v>5626</v>
      </c>
      <c r="HEB7" s="2" t="s">
        <v>5627</v>
      </c>
      <c r="HEC7" s="2" t="s">
        <v>5628</v>
      </c>
      <c r="HED7" s="2" t="s">
        <v>5629</v>
      </c>
      <c r="HEE7" s="2" t="s">
        <v>5630</v>
      </c>
      <c r="HEF7" s="2" t="s">
        <v>5631</v>
      </c>
      <c r="HEG7" s="2" t="s">
        <v>5632</v>
      </c>
      <c r="HEH7" s="2" t="s">
        <v>5633</v>
      </c>
      <c r="HEI7" s="2" t="s">
        <v>5634</v>
      </c>
      <c r="HEJ7" s="2" t="s">
        <v>5635</v>
      </c>
      <c r="HEK7" s="2" t="s">
        <v>5636</v>
      </c>
      <c r="HEL7" s="2" t="s">
        <v>5637</v>
      </c>
      <c r="HEM7" s="2" t="s">
        <v>5638</v>
      </c>
      <c r="HEN7" s="2" t="s">
        <v>5639</v>
      </c>
      <c r="HEO7" s="2" t="s">
        <v>5640</v>
      </c>
      <c r="HEP7" s="2" t="s">
        <v>5641</v>
      </c>
      <c r="HEQ7" s="2" t="s">
        <v>5642</v>
      </c>
      <c r="HER7" s="2" t="s">
        <v>5643</v>
      </c>
      <c r="HES7" s="2" t="s">
        <v>5644</v>
      </c>
      <c r="HET7" s="2" t="s">
        <v>5645</v>
      </c>
      <c r="HEU7" s="2" t="s">
        <v>5646</v>
      </c>
      <c r="HEV7" s="2" t="s">
        <v>5647</v>
      </c>
      <c r="HEW7" s="2" t="s">
        <v>5648</v>
      </c>
      <c r="HEX7" s="2" t="s">
        <v>5649</v>
      </c>
      <c r="HEY7" s="2" t="s">
        <v>5650</v>
      </c>
      <c r="HEZ7" s="2" t="s">
        <v>5651</v>
      </c>
      <c r="HFA7" s="2" t="s">
        <v>5652</v>
      </c>
      <c r="HFB7" s="2" t="s">
        <v>5653</v>
      </c>
      <c r="HFC7" s="2" t="s">
        <v>5654</v>
      </c>
      <c r="HFD7" s="2" t="s">
        <v>5655</v>
      </c>
      <c r="HFE7" s="2" t="s">
        <v>5656</v>
      </c>
      <c r="HFF7" s="2" t="s">
        <v>5657</v>
      </c>
      <c r="HFG7" s="2" t="s">
        <v>5658</v>
      </c>
      <c r="HFH7" s="2" t="s">
        <v>5659</v>
      </c>
      <c r="HFI7" s="2" t="s">
        <v>5660</v>
      </c>
      <c r="HFJ7" s="2" t="s">
        <v>5661</v>
      </c>
      <c r="HFK7" s="2" t="s">
        <v>5662</v>
      </c>
      <c r="HFL7" s="2" t="s">
        <v>5663</v>
      </c>
      <c r="HFM7" s="2" t="s">
        <v>5664</v>
      </c>
      <c r="HFN7" s="2" t="s">
        <v>5665</v>
      </c>
      <c r="HFO7" s="2" t="s">
        <v>5666</v>
      </c>
      <c r="HFP7" s="2" t="s">
        <v>5667</v>
      </c>
      <c r="HFQ7" s="2" t="s">
        <v>5668</v>
      </c>
      <c r="HFR7" s="2" t="s">
        <v>5669</v>
      </c>
      <c r="HFS7" s="2" t="s">
        <v>5670</v>
      </c>
      <c r="HFT7" s="2" t="s">
        <v>5671</v>
      </c>
      <c r="HFU7" s="2" t="s">
        <v>5672</v>
      </c>
      <c r="HFV7" s="2" t="s">
        <v>5673</v>
      </c>
      <c r="HFW7" s="2" t="s">
        <v>5674</v>
      </c>
      <c r="HFX7" s="2" t="s">
        <v>5675</v>
      </c>
      <c r="HFY7" s="2" t="s">
        <v>5676</v>
      </c>
      <c r="HFZ7" s="2" t="s">
        <v>5677</v>
      </c>
      <c r="HGA7" s="2" t="s">
        <v>5678</v>
      </c>
      <c r="HGB7" s="2" t="s">
        <v>5679</v>
      </c>
      <c r="HGC7" s="2" t="s">
        <v>5680</v>
      </c>
      <c r="HGD7" s="2" t="s">
        <v>5681</v>
      </c>
      <c r="HGE7" s="2" t="s">
        <v>5682</v>
      </c>
      <c r="HGF7" s="2" t="s">
        <v>5683</v>
      </c>
      <c r="HGG7" s="2" t="s">
        <v>5684</v>
      </c>
      <c r="HGH7" s="2" t="s">
        <v>5685</v>
      </c>
      <c r="HGI7" s="2" t="s">
        <v>5686</v>
      </c>
      <c r="HGJ7" s="2" t="s">
        <v>5687</v>
      </c>
      <c r="HGK7" s="2" t="s">
        <v>5688</v>
      </c>
      <c r="HGL7" s="2" t="s">
        <v>5689</v>
      </c>
      <c r="HGM7" s="2" t="s">
        <v>5690</v>
      </c>
      <c r="HGN7" s="2" t="s">
        <v>5691</v>
      </c>
      <c r="HGO7" s="2" t="s">
        <v>5692</v>
      </c>
      <c r="HGP7" s="2" t="s">
        <v>5693</v>
      </c>
      <c r="HGQ7" s="2" t="s">
        <v>5694</v>
      </c>
      <c r="HGR7" s="2" t="s">
        <v>5695</v>
      </c>
      <c r="HGS7" s="2" t="s">
        <v>5696</v>
      </c>
      <c r="HGT7" s="2" t="s">
        <v>5697</v>
      </c>
      <c r="HGU7" s="2" t="s">
        <v>5698</v>
      </c>
      <c r="HGV7" s="2" t="s">
        <v>5699</v>
      </c>
      <c r="HGW7" s="2" t="s">
        <v>5700</v>
      </c>
      <c r="HGX7" s="2" t="s">
        <v>5701</v>
      </c>
      <c r="HGY7" s="2" t="s">
        <v>5702</v>
      </c>
      <c r="HGZ7" s="2" t="s">
        <v>5703</v>
      </c>
      <c r="HHA7" s="2" t="s">
        <v>5704</v>
      </c>
      <c r="HHB7" s="2" t="s">
        <v>5705</v>
      </c>
      <c r="HHC7" s="2" t="s">
        <v>5706</v>
      </c>
      <c r="HHD7" s="2" t="s">
        <v>5707</v>
      </c>
      <c r="HHE7" s="2" t="s">
        <v>5708</v>
      </c>
      <c r="HHF7" s="2" t="s">
        <v>5709</v>
      </c>
      <c r="HHG7" s="2" t="s">
        <v>5710</v>
      </c>
      <c r="HHH7" s="2" t="s">
        <v>5711</v>
      </c>
      <c r="HHI7" s="2" t="s">
        <v>5712</v>
      </c>
      <c r="HHJ7" s="2" t="s">
        <v>5713</v>
      </c>
      <c r="HHK7" s="2" t="s">
        <v>5714</v>
      </c>
      <c r="HHL7" s="2" t="s">
        <v>5715</v>
      </c>
      <c r="HHM7" s="2" t="s">
        <v>5716</v>
      </c>
      <c r="HHN7" s="2" t="s">
        <v>5717</v>
      </c>
      <c r="HHO7" s="2" t="s">
        <v>5718</v>
      </c>
      <c r="HHP7" s="2" t="s">
        <v>5719</v>
      </c>
      <c r="HHQ7" s="2" t="s">
        <v>5720</v>
      </c>
      <c r="HHR7" s="2" t="s">
        <v>5721</v>
      </c>
      <c r="HHS7" s="2" t="s">
        <v>5722</v>
      </c>
      <c r="HHT7" s="2" t="s">
        <v>5723</v>
      </c>
      <c r="HHU7" s="2" t="s">
        <v>5724</v>
      </c>
      <c r="HHV7" s="2" t="s">
        <v>5725</v>
      </c>
      <c r="HHW7" s="2" t="s">
        <v>5726</v>
      </c>
      <c r="HHX7" s="2" t="s">
        <v>5727</v>
      </c>
      <c r="HHY7" s="2" t="s">
        <v>5728</v>
      </c>
      <c r="HHZ7" s="2" t="s">
        <v>5729</v>
      </c>
      <c r="HIA7" s="2" t="s">
        <v>5730</v>
      </c>
      <c r="HIB7" s="2" t="s">
        <v>5731</v>
      </c>
      <c r="HIC7" s="2" t="s">
        <v>5732</v>
      </c>
      <c r="HID7" s="2" t="s">
        <v>5733</v>
      </c>
      <c r="HIE7" s="2" t="s">
        <v>5734</v>
      </c>
      <c r="HIF7" s="2" t="s">
        <v>5735</v>
      </c>
      <c r="HIG7" s="2" t="s">
        <v>5736</v>
      </c>
      <c r="HIH7" s="2" t="s">
        <v>5737</v>
      </c>
      <c r="HII7" s="2" t="s">
        <v>5738</v>
      </c>
      <c r="HIJ7" s="2" t="s">
        <v>5739</v>
      </c>
      <c r="HIK7" s="2" t="s">
        <v>5740</v>
      </c>
      <c r="HIL7" s="2" t="s">
        <v>5741</v>
      </c>
      <c r="HIM7" s="2" t="s">
        <v>5742</v>
      </c>
      <c r="HIN7" s="2" t="s">
        <v>5743</v>
      </c>
      <c r="HIO7" s="2" t="s">
        <v>5744</v>
      </c>
      <c r="HIP7" s="2" t="s">
        <v>5745</v>
      </c>
      <c r="HIQ7" s="2" t="s">
        <v>5746</v>
      </c>
      <c r="HIR7" s="2" t="s">
        <v>5747</v>
      </c>
      <c r="HIS7" s="2" t="s">
        <v>5748</v>
      </c>
      <c r="HIT7" s="2" t="s">
        <v>5749</v>
      </c>
      <c r="HIU7" s="2" t="s">
        <v>5750</v>
      </c>
      <c r="HIV7" s="2" t="s">
        <v>5751</v>
      </c>
      <c r="HIW7" s="2" t="s">
        <v>5752</v>
      </c>
      <c r="HIX7" s="2" t="s">
        <v>5753</v>
      </c>
      <c r="HIY7" s="2" t="s">
        <v>5754</v>
      </c>
      <c r="HIZ7" s="2" t="s">
        <v>5755</v>
      </c>
      <c r="HJA7" s="2" t="s">
        <v>5756</v>
      </c>
      <c r="HJB7" s="2" t="s">
        <v>5757</v>
      </c>
      <c r="HJC7" s="2" t="s">
        <v>5758</v>
      </c>
      <c r="HJD7" s="2" t="s">
        <v>5759</v>
      </c>
      <c r="HJE7" s="2" t="s">
        <v>5760</v>
      </c>
      <c r="HJF7" s="2" t="s">
        <v>5761</v>
      </c>
      <c r="HJG7" s="2" t="s">
        <v>5762</v>
      </c>
      <c r="HJH7" s="2" t="s">
        <v>5763</v>
      </c>
      <c r="HJI7" s="2" t="s">
        <v>5764</v>
      </c>
      <c r="HJJ7" s="2" t="s">
        <v>5765</v>
      </c>
      <c r="HJK7" s="2" t="s">
        <v>5766</v>
      </c>
      <c r="HJL7" s="2" t="s">
        <v>5767</v>
      </c>
      <c r="HJM7" s="2" t="s">
        <v>5768</v>
      </c>
      <c r="HJN7" s="2" t="s">
        <v>5769</v>
      </c>
      <c r="HJO7" s="2" t="s">
        <v>5770</v>
      </c>
      <c r="HJP7" s="2" t="s">
        <v>5771</v>
      </c>
      <c r="HJQ7" s="2" t="s">
        <v>5772</v>
      </c>
      <c r="HJR7" s="2" t="s">
        <v>5773</v>
      </c>
      <c r="HJS7" s="2" t="s">
        <v>5774</v>
      </c>
      <c r="HJT7" s="2" t="s">
        <v>5775</v>
      </c>
      <c r="HJU7" s="2" t="s">
        <v>5776</v>
      </c>
      <c r="HJV7" s="2" t="s">
        <v>5777</v>
      </c>
      <c r="HJW7" s="2" t="s">
        <v>5778</v>
      </c>
      <c r="HJX7" s="2" t="s">
        <v>5779</v>
      </c>
      <c r="HJY7" s="2" t="s">
        <v>5780</v>
      </c>
      <c r="HJZ7" s="2" t="s">
        <v>5781</v>
      </c>
      <c r="HKA7" s="2" t="s">
        <v>5782</v>
      </c>
      <c r="HKB7" s="2" t="s">
        <v>5783</v>
      </c>
      <c r="HKC7" s="2" t="s">
        <v>5784</v>
      </c>
      <c r="HKD7" s="2" t="s">
        <v>5785</v>
      </c>
      <c r="HKE7" s="2" t="s">
        <v>5786</v>
      </c>
      <c r="HKF7" s="2" t="s">
        <v>5787</v>
      </c>
      <c r="HKG7" s="2" t="s">
        <v>5788</v>
      </c>
      <c r="HKH7" s="2" t="s">
        <v>5789</v>
      </c>
      <c r="HKI7" s="2" t="s">
        <v>5790</v>
      </c>
      <c r="HKJ7" s="2" t="s">
        <v>5791</v>
      </c>
      <c r="HKK7" s="2" t="s">
        <v>5792</v>
      </c>
      <c r="HKL7" s="2" t="s">
        <v>5793</v>
      </c>
      <c r="HKM7" s="2" t="s">
        <v>5794</v>
      </c>
      <c r="HKN7" s="2" t="s">
        <v>5795</v>
      </c>
      <c r="HKO7" s="2" t="s">
        <v>5796</v>
      </c>
      <c r="HKP7" s="2" t="s">
        <v>5797</v>
      </c>
      <c r="HKQ7" s="2" t="s">
        <v>5798</v>
      </c>
      <c r="HKR7" s="2" t="s">
        <v>5799</v>
      </c>
      <c r="HKS7" s="2" t="s">
        <v>5800</v>
      </c>
      <c r="HKT7" s="2" t="s">
        <v>5801</v>
      </c>
      <c r="HKU7" s="2" t="s">
        <v>5802</v>
      </c>
      <c r="HKV7" s="2" t="s">
        <v>5803</v>
      </c>
      <c r="HKW7" s="2" t="s">
        <v>5804</v>
      </c>
      <c r="HKX7" s="2" t="s">
        <v>5805</v>
      </c>
      <c r="HKY7" s="2" t="s">
        <v>5806</v>
      </c>
      <c r="HKZ7" s="2" t="s">
        <v>5807</v>
      </c>
      <c r="HLA7" s="2" t="s">
        <v>5808</v>
      </c>
      <c r="HLB7" s="2" t="s">
        <v>5809</v>
      </c>
      <c r="HLC7" s="2" t="s">
        <v>5810</v>
      </c>
      <c r="HLD7" s="2" t="s">
        <v>5811</v>
      </c>
      <c r="HLE7" s="2" t="s">
        <v>5812</v>
      </c>
      <c r="HLF7" s="2" t="s">
        <v>5813</v>
      </c>
      <c r="HLG7" s="2" t="s">
        <v>5814</v>
      </c>
      <c r="HLH7" s="2" t="s">
        <v>5815</v>
      </c>
      <c r="HLI7" s="2" t="s">
        <v>5816</v>
      </c>
      <c r="HLJ7" s="2" t="s">
        <v>5817</v>
      </c>
      <c r="HLK7" s="2" t="s">
        <v>5818</v>
      </c>
      <c r="HLL7" s="2" t="s">
        <v>5819</v>
      </c>
      <c r="HLM7" s="2" t="s">
        <v>5820</v>
      </c>
      <c r="HLN7" s="2" t="s">
        <v>5821</v>
      </c>
      <c r="HLO7" s="2" t="s">
        <v>5822</v>
      </c>
      <c r="HLP7" s="2" t="s">
        <v>5823</v>
      </c>
      <c r="HLQ7" s="2" t="s">
        <v>5824</v>
      </c>
      <c r="HLR7" s="2" t="s">
        <v>5825</v>
      </c>
      <c r="HLS7" s="2" t="s">
        <v>5826</v>
      </c>
      <c r="HLT7" s="2" t="s">
        <v>5827</v>
      </c>
      <c r="HLU7" s="2" t="s">
        <v>5828</v>
      </c>
      <c r="HLV7" s="2" t="s">
        <v>5829</v>
      </c>
      <c r="HLW7" s="2" t="s">
        <v>5830</v>
      </c>
      <c r="HLX7" s="2" t="s">
        <v>5831</v>
      </c>
      <c r="HLY7" s="2" t="s">
        <v>5832</v>
      </c>
      <c r="HLZ7" s="2" t="s">
        <v>5833</v>
      </c>
      <c r="HMA7" s="2" t="s">
        <v>5834</v>
      </c>
      <c r="HMB7" s="2" t="s">
        <v>5835</v>
      </c>
      <c r="HMC7" s="2" t="s">
        <v>5836</v>
      </c>
      <c r="HMD7" s="2" t="s">
        <v>5837</v>
      </c>
      <c r="HME7" s="2" t="s">
        <v>5838</v>
      </c>
      <c r="HMF7" s="2" t="s">
        <v>5839</v>
      </c>
      <c r="HMG7" s="2" t="s">
        <v>5840</v>
      </c>
      <c r="HMH7" s="2" t="s">
        <v>5841</v>
      </c>
      <c r="HMI7" s="2" t="s">
        <v>5842</v>
      </c>
      <c r="HMJ7" s="2" t="s">
        <v>5843</v>
      </c>
      <c r="HMK7" s="2" t="s">
        <v>5844</v>
      </c>
      <c r="HML7" s="2" t="s">
        <v>5845</v>
      </c>
      <c r="HMM7" s="2" t="s">
        <v>5846</v>
      </c>
      <c r="HMN7" s="2" t="s">
        <v>5847</v>
      </c>
      <c r="HMO7" s="2" t="s">
        <v>5848</v>
      </c>
      <c r="HMP7" s="2" t="s">
        <v>5849</v>
      </c>
      <c r="HMQ7" s="2" t="s">
        <v>5850</v>
      </c>
      <c r="HMR7" s="2" t="s">
        <v>5851</v>
      </c>
      <c r="HMS7" s="2" t="s">
        <v>5852</v>
      </c>
      <c r="HMT7" s="2" t="s">
        <v>5853</v>
      </c>
      <c r="HMU7" s="2" t="s">
        <v>5854</v>
      </c>
      <c r="HMV7" s="2" t="s">
        <v>5855</v>
      </c>
      <c r="HMW7" s="2" t="s">
        <v>5856</v>
      </c>
      <c r="HMX7" s="2" t="s">
        <v>5857</v>
      </c>
      <c r="HMY7" s="2" t="s">
        <v>5858</v>
      </c>
      <c r="HMZ7" s="2" t="s">
        <v>5859</v>
      </c>
      <c r="HNA7" s="2" t="s">
        <v>5860</v>
      </c>
      <c r="HNB7" s="2" t="s">
        <v>5861</v>
      </c>
      <c r="HNC7" s="2" t="s">
        <v>5862</v>
      </c>
      <c r="HND7" s="2" t="s">
        <v>5863</v>
      </c>
      <c r="HNE7" s="2" t="s">
        <v>5864</v>
      </c>
      <c r="HNF7" s="2" t="s">
        <v>5865</v>
      </c>
      <c r="HNG7" s="2" t="s">
        <v>5866</v>
      </c>
      <c r="HNH7" s="2" t="s">
        <v>5867</v>
      </c>
      <c r="HNI7" s="2" t="s">
        <v>5868</v>
      </c>
      <c r="HNJ7" s="2" t="s">
        <v>5869</v>
      </c>
      <c r="HNK7" s="2" t="s">
        <v>5870</v>
      </c>
      <c r="HNL7" s="2" t="s">
        <v>5871</v>
      </c>
      <c r="HNM7" s="2" t="s">
        <v>5872</v>
      </c>
      <c r="HNN7" s="2" t="s">
        <v>5873</v>
      </c>
      <c r="HNO7" s="2" t="s">
        <v>5874</v>
      </c>
      <c r="HNP7" s="2" t="s">
        <v>5875</v>
      </c>
      <c r="HNQ7" s="2" t="s">
        <v>5876</v>
      </c>
      <c r="HNR7" s="2" t="s">
        <v>5877</v>
      </c>
      <c r="HNS7" s="2" t="s">
        <v>5878</v>
      </c>
      <c r="HNT7" s="2" t="s">
        <v>5879</v>
      </c>
      <c r="HNU7" s="2" t="s">
        <v>5880</v>
      </c>
      <c r="HNV7" s="2" t="s">
        <v>5881</v>
      </c>
      <c r="HNW7" s="2" t="s">
        <v>5882</v>
      </c>
      <c r="HNX7" s="2" t="s">
        <v>5883</v>
      </c>
      <c r="HNY7" s="2" t="s">
        <v>5884</v>
      </c>
      <c r="HNZ7" s="2" t="s">
        <v>5885</v>
      </c>
      <c r="HOA7" s="2" t="s">
        <v>5886</v>
      </c>
      <c r="HOB7" s="2" t="s">
        <v>5887</v>
      </c>
      <c r="HOC7" s="2" t="s">
        <v>5888</v>
      </c>
      <c r="HOD7" s="2" t="s">
        <v>5889</v>
      </c>
      <c r="HOE7" s="2" t="s">
        <v>5890</v>
      </c>
      <c r="HOF7" s="2" t="s">
        <v>5891</v>
      </c>
      <c r="HOG7" s="2" t="s">
        <v>5892</v>
      </c>
      <c r="HOH7" s="2" t="s">
        <v>5893</v>
      </c>
      <c r="HOI7" s="2" t="s">
        <v>5894</v>
      </c>
      <c r="HOJ7" s="2" t="s">
        <v>5895</v>
      </c>
      <c r="HOK7" s="2" t="s">
        <v>5896</v>
      </c>
      <c r="HOL7" s="2" t="s">
        <v>5897</v>
      </c>
      <c r="HOM7" s="2" t="s">
        <v>5898</v>
      </c>
      <c r="HON7" s="2" t="s">
        <v>5899</v>
      </c>
      <c r="HOO7" s="2" t="s">
        <v>5900</v>
      </c>
      <c r="HOP7" s="2" t="s">
        <v>5901</v>
      </c>
      <c r="HOQ7" s="2" t="s">
        <v>5902</v>
      </c>
      <c r="HOR7" s="2" t="s">
        <v>5903</v>
      </c>
      <c r="HOS7" s="2" t="s">
        <v>5904</v>
      </c>
      <c r="HOT7" s="2" t="s">
        <v>5905</v>
      </c>
      <c r="HOU7" s="2" t="s">
        <v>5906</v>
      </c>
      <c r="HOV7" s="2" t="s">
        <v>5907</v>
      </c>
      <c r="HOW7" s="2" t="s">
        <v>5908</v>
      </c>
      <c r="HOX7" s="2" t="s">
        <v>5909</v>
      </c>
      <c r="HOY7" s="2" t="s">
        <v>5910</v>
      </c>
      <c r="HOZ7" s="2" t="s">
        <v>5911</v>
      </c>
      <c r="HPA7" s="2" t="s">
        <v>5912</v>
      </c>
      <c r="HPB7" s="2" t="s">
        <v>5913</v>
      </c>
      <c r="HPC7" s="2" t="s">
        <v>5914</v>
      </c>
      <c r="HPD7" s="2" t="s">
        <v>5915</v>
      </c>
      <c r="HPE7" s="2" t="s">
        <v>5916</v>
      </c>
      <c r="HPF7" s="2" t="s">
        <v>5917</v>
      </c>
      <c r="HPG7" s="2" t="s">
        <v>5918</v>
      </c>
      <c r="HPH7" s="2" t="s">
        <v>5919</v>
      </c>
      <c r="HPI7" s="2" t="s">
        <v>5920</v>
      </c>
      <c r="HPJ7" s="2" t="s">
        <v>5921</v>
      </c>
      <c r="HPK7" s="2" t="s">
        <v>5922</v>
      </c>
      <c r="HPL7" s="2" t="s">
        <v>5923</v>
      </c>
      <c r="HPM7" s="2" t="s">
        <v>5924</v>
      </c>
      <c r="HPN7" s="2" t="s">
        <v>5925</v>
      </c>
      <c r="HPO7" s="2" t="s">
        <v>5926</v>
      </c>
      <c r="HPP7" s="2" t="s">
        <v>5927</v>
      </c>
      <c r="HPQ7" s="2" t="s">
        <v>5928</v>
      </c>
      <c r="HPR7" s="2" t="s">
        <v>5929</v>
      </c>
      <c r="HPS7" s="2" t="s">
        <v>5930</v>
      </c>
      <c r="HPT7" s="2" t="s">
        <v>5931</v>
      </c>
      <c r="HPU7" s="2" t="s">
        <v>5932</v>
      </c>
      <c r="HPV7" s="2" t="s">
        <v>5933</v>
      </c>
      <c r="HPW7" s="2" t="s">
        <v>5934</v>
      </c>
      <c r="HPX7" s="2" t="s">
        <v>5935</v>
      </c>
      <c r="HPY7" s="2" t="s">
        <v>5936</v>
      </c>
      <c r="HPZ7" s="2" t="s">
        <v>5937</v>
      </c>
      <c r="HQA7" s="2" t="s">
        <v>5938</v>
      </c>
      <c r="HQB7" s="2" t="s">
        <v>5939</v>
      </c>
      <c r="HQC7" s="2" t="s">
        <v>5940</v>
      </c>
      <c r="HQD7" s="2" t="s">
        <v>5941</v>
      </c>
      <c r="HQE7" s="2" t="s">
        <v>5942</v>
      </c>
      <c r="HQF7" s="2" t="s">
        <v>5943</v>
      </c>
      <c r="HQG7" s="2" t="s">
        <v>5944</v>
      </c>
      <c r="HQH7" s="2" t="s">
        <v>5945</v>
      </c>
      <c r="HQI7" s="2" t="s">
        <v>5946</v>
      </c>
      <c r="HQJ7" s="2" t="s">
        <v>5947</v>
      </c>
      <c r="HQK7" s="2" t="s">
        <v>5948</v>
      </c>
      <c r="HQL7" s="2" t="s">
        <v>5949</v>
      </c>
      <c r="HQM7" s="2" t="s">
        <v>5950</v>
      </c>
      <c r="HQN7" s="2" t="s">
        <v>5951</v>
      </c>
      <c r="HQO7" s="2" t="s">
        <v>5952</v>
      </c>
      <c r="HQP7" s="2" t="s">
        <v>5953</v>
      </c>
      <c r="HQQ7" s="2" t="s">
        <v>5954</v>
      </c>
      <c r="HQR7" s="2" t="s">
        <v>5955</v>
      </c>
      <c r="HQS7" s="2" t="s">
        <v>5956</v>
      </c>
      <c r="HQT7" s="2" t="s">
        <v>5957</v>
      </c>
      <c r="HQU7" s="2" t="s">
        <v>5958</v>
      </c>
      <c r="HQV7" s="2" t="s">
        <v>5959</v>
      </c>
      <c r="HQW7" s="2" t="s">
        <v>5960</v>
      </c>
      <c r="HQX7" s="2" t="s">
        <v>5961</v>
      </c>
      <c r="HQY7" s="2" t="s">
        <v>5962</v>
      </c>
      <c r="HQZ7" s="2" t="s">
        <v>5963</v>
      </c>
      <c r="HRA7" s="2" t="s">
        <v>5964</v>
      </c>
      <c r="HRB7" s="2" t="s">
        <v>5965</v>
      </c>
      <c r="HRC7" s="2" t="s">
        <v>5966</v>
      </c>
      <c r="HRD7" s="2" t="s">
        <v>5967</v>
      </c>
      <c r="HRE7" s="2" t="s">
        <v>5968</v>
      </c>
      <c r="HRF7" s="2" t="s">
        <v>5969</v>
      </c>
      <c r="HRG7" s="2" t="s">
        <v>5970</v>
      </c>
      <c r="HRH7" s="2" t="s">
        <v>5971</v>
      </c>
      <c r="HRI7" s="2" t="s">
        <v>5972</v>
      </c>
      <c r="HRJ7" s="2" t="s">
        <v>5973</v>
      </c>
      <c r="HRK7" s="2" t="s">
        <v>5974</v>
      </c>
      <c r="HRL7" s="2" t="s">
        <v>5975</v>
      </c>
      <c r="HRM7" s="2" t="s">
        <v>5976</v>
      </c>
      <c r="HRN7" s="2" t="s">
        <v>5977</v>
      </c>
      <c r="HRO7" s="2" t="s">
        <v>5978</v>
      </c>
      <c r="HRP7" s="2" t="s">
        <v>5979</v>
      </c>
      <c r="HRQ7" s="2" t="s">
        <v>5980</v>
      </c>
      <c r="HRR7" s="2" t="s">
        <v>5981</v>
      </c>
      <c r="HRS7" s="2" t="s">
        <v>5982</v>
      </c>
      <c r="HRT7" s="2" t="s">
        <v>5983</v>
      </c>
      <c r="HRU7" s="2" t="s">
        <v>5984</v>
      </c>
      <c r="HRV7" s="2" t="s">
        <v>5985</v>
      </c>
      <c r="HRW7" s="2" t="s">
        <v>5986</v>
      </c>
      <c r="HRX7" s="2" t="s">
        <v>5987</v>
      </c>
      <c r="HRY7" s="2" t="s">
        <v>5988</v>
      </c>
      <c r="HRZ7" s="2" t="s">
        <v>5989</v>
      </c>
      <c r="HSA7" s="2" t="s">
        <v>5990</v>
      </c>
      <c r="HSB7" s="2" t="s">
        <v>5991</v>
      </c>
      <c r="HSC7" s="2" t="s">
        <v>5992</v>
      </c>
      <c r="HSD7" s="2" t="s">
        <v>5993</v>
      </c>
      <c r="HSE7" s="2" t="s">
        <v>5994</v>
      </c>
      <c r="HSF7" s="2" t="s">
        <v>5995</v>
      </c>
      <c r="HSG7" s="2" t="s">
        <v>5996</v>
      </c>
      <c r="HSH7" s="2" t="s">
        <v>5997</v>
      </c>
      <c r="HSI7" s="2" t="s">
        <v>5998</v>
      </c>
      <c r="HSJ7" s="2" t="s">
        <v>5999</v>
      </c>
      <c r="HSK7" s="2" t="s">
        <v>6000</v>
      </c>
      <c r="HSL7" s="2" t="s">
        <v>6001</v>
      </c>
      <c r="HSM7" s="2" t="s">
        <v>6002</v>
      </c>
      <c r="HSN7" s="2" t="s">
        <v>6003</v>
      </c>
      <c r="HSO7" s="2" t="s">
        <v>6004</v>
      </c>
      <c r="HSP7" s="2" t="s">
        <v>6005</v>
      </c>
      <c r="HSQ7" s="2" t="s">
        <v>6006</v>
      </c>
      <c r="HSR7" s="2" t="s">
        <v>6007</v>
      </c>
      <c r="HSS7" s="2" t="s">
        <v>6008</v>
      </c>
      <c r="HST7" s="2" t="s">
        <v>6009</v>
      </c>
      <c r="HSU7" s="2" t="s">
        <v>6010</v>
      </c>
      <c r="HSV7" s="2" t="s">
        <v>6011</v>
      </c>
      <c r="HSW7" s="2" t="s">
        <v>6012</v>
      </c>
      <c r="HSX7" s="2" t="s">
        <v>6013</v>
      </c>
      <c r="HSY7" s="2" t="s">
        <v>6014</v>
      </c>
      <c r="HSZ7" s="2" t="s">
        <v>6015</v>
      </c>
      <c r="HTA7" s="2" t="s">
        <v>6016</v>
      </c>
      <c r="HTB7" s="2" t="s">
        <v>6017</v>
      </c>
      <c r="HTC7" s="2" t="s">
        <v>6018</v>
      </c>
      <c r="HTD7" s="2" t="s">
        <v>6019</v>
      </c>
      <c r="HTE7" s="2" t="s">
        <v>6020</v>
      </c>
      <c r="HTF7" s="2" t="s">
        <v>6021</v>
      </c>
      <c r="HTG7" s="2" t="s">
        <v>6022</v>
      </c>
      <c r="HTH7" s="2" t="s">
        <v>6023</v>
      </c>
      <c r="HTI7" s="2" t="s">
        <v>6024</v>
      </c>
      <c r="HTJ7" s="2" t="s">
        <v>6025</v>
      </c>
      <c r="HTK7" s="2" t="s">
        <v>6026</v>
      </c>
      <c r="HTL7" s="2" t="s">
        <v>6027</v>
      </c>
      <c r="HTM7" s="2" t="s">
        <v>6028</v>
      </c>
      <c r="HTN7" s="2" t="s">
        <v>6029</v>
      </c>
      <c r="HTO7" s="2" t="s">
        <v>6030</v>
      </c>
      <c r="HTP7" s="2" t="s">
        <v>6031</v>
      </c>
      <c r="HTQ7" s="2" t="s">
        <v>6032</v>
      </c>
      <c r="HTR7" s="2" t="s">
        <v>6033</v>
      </c>
      <c r="HTS7" s="2" t="s">
        <v>6034</v>
      </c>
      <c r="HTT7" s="2" t="s">
        <v>6035</v>
      </c>
      <c r="HTU7" s="2" t="s">
        <v>6036</v>
      </c>
      <c r="HTV7" s="2" t="s">
        <v>6037</v>
      </c>
      <c r="HTW7" s="2" t="s">
        <v>6038</v>
      </c>
      <c r="HTX7" s="2" t="s">
        <v>6039</v>
      </c>
      <c r="HTY7" s="2" t="s">
        <v>6040</v>
      </c>
      <c r="HTZ7" s="2" t="s">
        <v>6041</v>
      </c>
      <c r="HUA7" s="2" t="s">
        <v>6042</v>
      </c>
      <c r="HUB7" s="2" t="s">
        <v>6043</v>
      </c>
      <c r="HUC7" s="2" t="s">
        <v>6044</v>
      </c>
      <c r="HUD7" s="2" t="s">
        <v>6045</v>
      </c>
      <c r="HUE7" s="2" t="s">
        <v>6046</v>
      </c>
      <c r="HUF7" s="2" t="s">
        <v>6047</v>
      </c>
      <c r="HUG7" s="2" t="s">
        <v>6048</v>
      </c>
      <c r="HUH7" s="2" t="s">
        <v>6049</v>
      </c>
      <c r="HUI7" s="2" t="s">
        <v>6050</v>
      </c>
      <c r="HUJ7" s="2" t="s">
        <v>6051</v>
      </c>
      <c r="HUK7" s="2" t="s">
        <v>6052</v>
      </c>
      <c r="HUL7" s="2" t="s">
        <v>6053</v>
      </c>
      <c r="HUM7" s="2" t="s">
        <v>6054</v>
      </c>
      <c r="HUN7" s="2" t="s">
        <v>6055</v>
      </c>
      <c r="HUO7" s="2" t="s">
        <v>6056</v>
      </c>
      <c r="HUP7" s="2" t="s">
        <v>6057</v>
      </c>
      <c r="HUQ7" s="2" t="s">
        <v>6058</v>
      </c>
      <c r="HUR7" s="2" t="s">
        <v>6059</v>
      </c>
      <c r="HUS7" s="2" t="s">
        <v>6060</v>
      </c>
      <c r="HUT7" s="2" t="s">
        <v>6061</v>
      </c>
      <c r="HUU7" s="2" t="s">
        <v>6062</v>
      </c>
      <c r="HUV7" s="2" t="s">
        <v>6063</v>
      </c>
      <c r="HUW7" s="2" t="s">
        <v>6064</v>
      </c>
      <c r="HUX7" s="2" t="s">
        <v>6065</v>
      </c>
      <c r="HUY7" s="2" t="s">
        <v>6066</v>
      </c>
      <c r="HUZ7" s="2" t="s">
        <v>6067</v>
      </c>
      <c r="HVA7" s="2" t="s">
        <v>6068</v>
      </c>
      <c r="HVB7" s="2" t="s">
        <v>6069</v>
      </c>
      <c r="HVC7" s="2" t="s">
        <v>6070</v>
      </c>
      <c r="HVD7" s="2" t="s">
        <v>6071</v>
      </c>
      <c r="HVE7" s="2" t="s">
        <v>6072</v>
      </c>
      <c r="HVF7" s="2" t="s">
        <v>6073</v>
      </c>
      <c r="HVG7" s="2" t="s">
        <v>6074</v>
      </c>
      <c r="HVH7" s="2" t="s">
        <v>6075</v>
      </c>
      <c r="HVI7" s="2" t="s">
        <v>6076</v>
      </c>
      <c r="HVJ7" s="2" t="s">
        <v>6077</v>
      </c>
      <c r="HVK7" s="2" t="s">
        <v>6078</v>
      </c>
      <c r="HVL7" s="2" t="s">
        <v>6079</v>
      </c>
      <c r="HVM7" s="2" t="s">
        <v>6080</v>
      </c>
      <c r="HVN7" s="2" t="s">
        <v>6081</v>
      </c>
      <c r="HVO7" s="2" t="s">
        <v>6082</v>
      </c>
      <c r="HVP7" s="2" t="s">
        <v>6083</v>
      </c>
      <c r="HVQ7" s="2" t="s">
        <v>6084</v>
      </c>
      <c r="HVR7" s="2" t="s">
        <v>6085</v>
      </c>
      <c r="HVS7" s="2" t="s">
        <v>6086</v>
      </c>
      <c r="HVT7" s="2" t="s">
        <v>6087</v>
      </c>
      <c r="HVU7" s="2" t="s">
        <v>6088</v>
      </c>
      <c r="HVV7" s="2" t="s">
        <v>6089</v>
      </c>
      <c r="HVW7" s="2" t="s">
        <v>6090</v>
      </c>
      <c r="HVX7" s="2" t="s">
        <v>6091</v>
      </c>
      <c r="HVY7" s="2" t="s">
        <v>6092</v>
      </c>
      <c r="HVZ7" s="2" t="s">
        <v>6093</v>
      </c>
      <c r="HWA7" s="2" t="s">
        <v>6094</v>
      </c>
      <c r="HWB7" s="2" t="s">
        <v>6095</v>
      </c>
      <c r="HWC7" s="2" t="s">
        <v>6096</v>
      </c>
      <c r="HWD7" s="2" t="s">
        <v>6097</v>
      </c>
      <c r="HWE7" s="2" t="s">
        <v>6098</v>
      </c>
      <c r="HWF7" s="2" t="s">
        <v>6099</v>
      </c>
      <c r="HWG7" s="2" t="s">
        <v>6100</v>
      </c>
      <c r="HWH7" s="2" t="s">
        <v>6101</v>
      </c>
      <c r="HWI7" s="2" t="s">
        <v>6102</v>
      </c>
      <c r="HWJ7" s="2" t="s">
        <v>6103</v>
      </c>
      <c r="HWK7" s="2" t="s">
        <v>6104</v>
      </c>
      <c r="HWL7" s="2" t="s">
        <v>6105</v>
      </c>
      <c r="HWM7" s="2" t="s">
        <v>6106</v>
      </c>
      <c r="HWN7" s="2" t="s">
        <v>6107</v>
      </c>
      <c r="HWO7" s="2" t="s">
        <v>6108</v>
      </c>
      <c r="HWP7" s="2" t="s">
        <v>6109</v>
      </c>
      <c r="HWQ7" s="2" t="s">
        <v>6110</v>
      </c>
      <c r="HWR7" s="2" t="s">
        <v>6111</v>
      </c>
      <c r="HWS7" s="2" t="s">
        <v>6112</v>
      </c>
      <c r="HWT7" s="2" t="s">
        <v>6113</v>
      </c>
      <c r="HWU7" s="2" t="s">
        <v>6114</v>
      </c>
      <c r="HWV7" s="2" t="s">
        <v>6115</v>
      </c>
      <c r="HWW7" s="2" t="s">
        <v>6116</v>
      </c>
      <c r="HWX7" s="2" t="s">
        <v>6117</v>
      </c>
      <c r="HWY7" s="2" t="s">
        <v>6118</v>
      </c>
      <c r="HWZ7" s="2" t="s">
        <v>6119</v>
      </c>
      <c r="HXA7" s="2" t="s">
        <v>6120</v>
      </c>
      <c r="HXB7" s="2" t="s">
        <v>6121</v>
      </c>
      <c r="HXC7" s="2" t="s">
        <v>6122</v>
      </c>
      <c r="HXD7" s="2" t="s">
        <v>6123</v>
      </c>
      <c r="HXE7" s="2" t="s">
        <v>6124</v>
      </c>
      <c r="HXF7" s="2" t="s">
        <v>6125</v>
      </c>
      <c r="HXG7" s="2" t="s">
        <v>6126</v>
      </c>
      <c r="HXH7" s="2" t="s">
        <v>6127</v>
      </c>
      <c r="HXI7" s="2" t="s">
        <v>6128</v>
      </c>
      <c r="HXJ7" s="2" t="s">
        <v>6129</v>
      </c>
      <c r="HXK7" s="2" t="s">
        <v>6130</v>
      </c>
      <c r="HXL7" s="2" t="s">
        <v>6131</v>
      </c>
      <c r="HXM7" s="2" t="s">
        <v>6132</v>
      </c>
      <c r="HXN7" s="2" t="s">
        <v>6133</v>
      </c>
      <c r="HXO7" s="2" t="s">
        <v>6134</v>
      </c>
      <c r="HXP7" s="2" t="s">
        <v>6135</v>
      </c>
      <c r="HXQ7" s="2" t="s">
        <v>6136</v>
      </c>
      <c r="HXR7" s="2" t="s">
        <v>6137</v>
      </c>
      <c r="HXS7" s="2" t="s">
        <v>6138</v>
      </c>
      <c r="HXT7" s="2" t="s">
        <v>6139</v>
      </c>
      <c r="HXU7" s="2" t="s">
        <v>6140</v>
      </c>
      <c r="HXV7" s="2" t="s">
        <v>6141</v>
      </c>
      <c r="HXW7" s="2" t="s">
        <v>6142</v>
      </c>
      <c r="HXX7" s="2" t="s">
        <v>6143</v>
      </c>
      <c r="HXY7" s="2" t="s">
        <v>6144</v>
      </c>
      <c r="HXZ7" s="2" t="s">
        <v>6145</v>
      </c>
      <c r="HYA7" s="2" t="s">
        <v>6146</v>
      </c>
      <c r="HYB7" s="2" t="s">
        <v>6147</v>
      </c>
      <c r="HYC7" s="2" t="s">
        <v>6148</v>
      </c>
      <c r="HYD7" s="2" t="s">
        <v>6149</v>
      </c>
      <c r="HYE7" s="2" t="s">
        <v>6150</v>
      </c>
      <c r="HYF7" s="2" t="s">
        <v>6151</v>
      </c>
      <c r="HYG7" s="2" t="s">
        <v>6152</v>
      </c>
      <c r="HYH7" s="2" t="s">
        <v>6153</v>
      </c>
      <c r="HYI7" s="2" t="s">
        <v>6154</v>
      </c>
      <c r="HYJ7" s="2" t="s">
        <v>6155</v>
      </c>
      <c r="HYK7" s="2" t="s">
        <v>6156</v>
      </c>
      <c r="HYL7" s="2" t="s">
        <v>6157</v>
      </c>
      <c r="HYM7" s="2" t="s">
        <v>6158</v>
      </c>
      <c r="HYN7" s="2" t="s">
        <v>6159</v>
      </c>
      <c r="HYO7" s="2" t="s">
        <v>6160</v>
      </c>
      <c r="HYP7" s="2" t="s">
        <v>6161</v>
      </c>
      <c r="HYQ7" s="2" t="s">
        <v>6162</v>
      </c>
      <c r="HYR7" s="2" t="s">
        <v>6163</v>
      </c>
      <c r="HYS7" s="2" t="s">
        <v>6164</v>
      </c>
      <c r="HYT7" s="2" t="s">
        <v>6165</v>
      </c>
      <c r="HYU7" s="2" t="s">
        <v>6166</v>
      </c>
      <c r="HYV7" s="2" t="s">
        <v>6167</v>
      </c>
      <c r="HYW7" s="2" t="s">
        <v>6168</v>
      </c>
      <c r="HYX7" s="2" t="s">
        <v>6169</v>
      </c>
      <c r="HYY7" s="2" t="s">
        <v>6170</v>
      </c>
      <c r="HYZ7" s="2" t="s">
        <v>6171</v>
      </c>
      <c r="HZA7" s="2" t="s">
        <v>6172</v>
      </c>
      <c r="HZB7" s="2" t="s">
        <v>6173</v>
      </c>
      <c r="HZC7" s="2" t="s">
        <v>6174</v>
      </c>
      <c r="HZD7" s="2" t="s">
        <v>6175</v>
      </c>
      <c r="HZE7" s="2" t="s">
        <v>6176</v>
      </c>
      <c r="HZF7" s="2" t="s">
        <v>6177</v>
      </c>
      <c r="HZG7" s="2" t="s">
        <v>6178</v>
      </c>
      <c r="HZH7" s="2" t="s">
        <v>6179</v>
      </c>
      <c r="HZI7" s="2" t="s">
        <v>6180</v>
      </c>
      <c r="HZJ7" s="2" t="s">
        <v>6181</v>
      </c>
      <c r="HZK7" s="2" t="s">
        <v>6182</v>
      </c>
      <c r="HZL7" s="2" t="s">
        <v>6183</v>
      </c>
      <c r="HZM7" s="2" t="s">
        <v>6184</v>
      </c>
      <c r="HZN7" s="2" t="s">
        <v>6185</v>
      </c>
      <c r="HZO7" s="2" t="s">
        <v>6186</v>
      </c>
      <c r="HZP7" s="2" t="s">
        <v>6187</v>
      </c>
      <c r="HZQ7" s="2" t="s">
        <v>6188</v>
      </c>
      <c r="HZR7" s="2" t="s">
        <v>6189</v>
      </c>
      <c r="HZS7" s="2" t="s">
        <v>6190</v>
      </c>
      <c r="HZT7" s="2" t="s">
        <v>6191</v>
      </c>
      <c r="HZU7" s="2" t="s">
        <v>6192</v>
      </c>
      <c r="HZV7" s="2" t="s">
        <v>6193</v>
      </c>
      <c r="HZW7" s="2" t="s">
        <v>6194</v>
      </c>
      <c r="HZX7" s="2" t="s">
        <v>6195</v>
      </c>
      <c r="HZY7" s="2" t="s">
        <v>6196</v>
      </c>
      <c r="HZZ7" s="2" t="s">
        <v>6197</v>
      </c>
      <c r="IAA7" s="2" t="s">
        <v>6198</v>
      </c>
      <c r="IAB7" s="2" t="s">
        <v>6199</v>
      </c>
      <c r="IAC7" s="2" t="s">
        <v>6200</v>
      </c>
      <c r="IAD7" s="2" t="s">
        <v>6201</v>
      </c>
      <c r="IAE7" s="2" t="s">
        <v>6202</v>
      </c>
      <c r="IAF7" s="2" t="s">
        <v>6203</v>
      </c>
      <c r="IAG7" s="2" t="s">
        <v>6204</v>
      </c>
      <c r="IAH7" s="2" t="s">
        <v>6205</v>
      </c>
      <c r="IAI7" s="2" t="s">
        <v>6206</v>
      </c>
      <c r="IAJ7" s="2" t="s">
        <v>6207</v>
      </c>
      <c r="IAK7" s="2" t="s">
        <v>6208</v>
      </c>
      <c r="IAL7" s="2" t="s">
        <v>6209</v>
      </c>
      <c r="IAM7" s="2" t="s">
        <v>6210</v>
      </c>
      <c r="IAN7" s="2" t="s">
        <v>6211</v>
      </c>
      <c r="IAO7" s="2" t="s">
        <v>6212</v>
      </c>
      <c r="IAP7" s="2" t="s">
        <v>6213</v>
      </c>
      <c r="IAQ7" s="2" t="s">
        <v>6214</v>
      </c>
      <c r="IAR7" s="2" t="s">
        <v>6215</v>
      </c>
      <c r="IAS7" s="2" t="s">
        <v>6216</v>
      </c>
      <c r="IAT7" s="2" t="s">
        <v>6217</v>
      </c>
      <c r="IAU7" s="2" t="s">
        <v>6218</v>
      </c>
      <c r="IAV7" s="2" t="s">
        <v>6219</v>
      </c>
      <c r="IAW7" s="2" t="s">
        <v>6220</v>
      </c>
      <c r="IAX7" s="2" t="s">
        <v>6221</v>
      </c>
      <c r="IAY7" s="2" t="s">
        <v>6222</v>
      </c>
      <c r="IAZ7" s="2" t="s">
        <v>6223</v>
      </c>
      <c r="IBA7" s="2" t="s">
        <v>6224</v>
      </c>
      <c r="IBB7" s="2" t="s">
        <v>6225</v>
      </c>
      <c r="IBC7" s="2" t="s">
        <v>6226</v>
      </c>
      <c r="IBD7" s="2" t="s">
        <v>6227</v>
      </c>
      <c r="IBE7" s="2" t="s">
        <v>6228</v>
      </c>
      <c r="IBF7" s="2" t="s">
        <v>6229</v>
      </c>
      <c r="IBG7" s="2" t="s">
        <v>6230</v>
      </c>
      <c r="IBH7" s="2" t="s">
        <v>6231</v>
      </c>
      <c r="IBI7" s="2" t="s">
        <v>6232</v>
      </c>
      <c r="IBJ7" s="2" t="s">
        <v>6233</v>
      </c>
      <c r="IBK7" s="2" t="s">
        <v>6234</v>
      </c>
      <c r="IBL7" s="2" t="s">
        <v>6235</v>
      </c>
      <c r="IBM7" s="2" t="s">
        <v>6236</v>
      </c>
      <c r="IBN7" s="2" t="s">
        <v>6237</v>
      </c>
      <c r="IBO7" s="2" t="s">
        <v>6238</v>
      </c>
      <c r="IBP7" s="2" t="s">
        <v>6239</v>
      </c>
      <c r="IBQ7" s="2" t="s">
        <v>6240</v>
      </c>
      <c r="IBR7" s="2" t="s">
        <v>6241</v>
      </c>
      <c r="IBS7" s="2" t="s">
        <v>6242</v>
      </c>
      <c r="IBT7" s="2" t="s">
        <v>6243</v>
      </c>
      <c r="IBU7" s="2" t="s">
        <v>6244</v>
      </c>
      <c r="IBV7" s="2" t="s">
        <v>6245</v>
      </c>
      <c r="IBW7" s="2" t="s">
        <v>6246</v>
      </c>
      <c r="IBX7" s="2" t="s">
        <v>6247</v>
      </c>
      <c r="IBY7" s="2" t="s">
        <v>6248</v>
      </c>
      <c r="IBZ7" s="2" t="s">
        <v>6249</v>
      </c>
      <c r="ICA7" s="2" t="s">
        <v>6250</v>
      </c>
      <c r="ICB7" s="2" t="s">
        <v>6251</v>
      </c>
      <c r="ICC7" s="2" t="s">
        <v>6252</v>
      </c>
      <c r="ICD7" s="2" t="s">
        <v>6253</v>
      </c>
      <c r="ICE7" s="2" t="s">
        <v>6254</v>
      </c>
      <c r="ICF7" s="2" t="s">
        <v>6255</v>
      </c>
      <c r="ICG7" s="2" t="s">
        <v>6256</v>
      </c>
      <c r="ICH7" s="2" t="s">
        <v>6257</v>
      </c>
      <c r="ICI7" s="2" t="s">
        <v>6258</v>
      </c>
      <c r="ICJ7" s="2" t="s">
        <v>6259</v>
      </c>
      <c r="ICK7" s="2" t="s">
        <v>6260</v>
      </c>
      <c r="ICL7" s="2" t="s">
        <v>6261</v>
      </c>
      <c r="ICM7" s="2" t="s">
        <v>6262</v>
      </c>
      <c r="ICN7" s="2" t="s">
        <v>6263</v>
      </c>
      <c r="ICO7" s="2" t="s">
        <v>6264</v>
      </c>
      <c r="ICP7" s="2" t="s">
        <v>6265</v>
      </c>
      <c r="ICQ7" s="2" t="s">
        <v>6266</v>
      </c>
      <c r="ICR7" s="2" t="s">
        <v>6267</v>
      </c>
      <c r="ICS7" s="2" t="s">
        <v>6268</v>
      </c>
      <c r="ICT7" s="2" t="s">
        <v>6269</v>
      </c>
      <c r="ICU7" s="2" t="s">
        <v>6270</v>
      </c>
      <c r="ICV7" s="2" t="s">
        <v>6271</v>
      </c>
      <c r="ICW7" s="2" t="s">
        <v>6272</v>
      </c>
      <c r="ICX7" s="2" t="s">
        <v>6273</v>
      </c>
      <c r="ICY7" s="2" t="s">
        <v>6274</v>
      </c>
      <c r="ICZ7" s="2" t="s">
        <v>6275</v>
      </c>
      <c r="IDA7" s="2" t="s">
        <v>6276</v>
      </c>
      <c r="IDB7" s="2" t="s">
        <v>6277</v>
      </c>
      <c r="IDC7" s="2" t="s">
        <v>6278</v>
      </c>
      <c r="IDD7" s="2" t="s">
        <v>6279</v>
      </c>
      <c r="IDE7" s="2" t="s">
        <v>6280</v>
      </c>
      <c r="IDF7" s="2" t="s">
        <v>6281</v>
      </c>
      <c r="IDG7" s="2" t="s">
        <v>6282</v>
      </c>
      <c r="IDH7" s="2" t="s">
        <v>6283</v>
      </c>
      <c r="IDI7" s="2" t="s">
        <v>6284</v>
      </c>
      <c r="IDJ7" s="2" t="s">
        <v>6285</v>
      </c>
      <c r="IDK7" s="2" t="s">
        <v>6286</v>
      </c>
      <c r="IDL7" s="2" t="s">
        <v>6287</v>
      </c>
      <c r="IDM7" s="2" t="s">
        <v>6288</v>
      </c>
      <c r="IDN7" s="2" t="s">
        <v>6289</v>
      </c>
      <c r="IDO7" s="2" t="s">
        <v>6290</v>
      </c>
      <c r="IDP7" s="2" t="s">
        <v>6291</v>
      </c>
      <c r="IDQ7" s="2" t="s">
        <v>6292</v>
      </c>
      <c r="IDR7" s="2" t="s">
        <v>6293</v>
      </c>
      <c r="IDS7" s="2" t="s">
        <v>6294</v>
      </c>
      <c r="IDT7" s="2" t="s">
        <v>6295</v>
      </c>
      <c r="IDU7" s="2" t="s">
        <v>6296</v>
      </c>
      <c r="IDV7" s="2" t="s">
        <v>6297</v>
      </c>
      <c r="IDW7" s="2" t="s">
        <v>6298</v>
      </c>
      <c r="IDX7" s="2" t="s">
        <v>6299</v>
      </c>
      <c r="IDY7" s="2" t="s">
        <v>6300</v>
      </c>
      <c r="IDZ7" s="2" t="s">
        <v>6301</v>
      </c>
      <c r="IEA7" s="2" t="s">
        <v>6302</v>
      </c>
      <c r="IEB7" s="2" t="s">
        <v>6303</v>
      </c>
      <c r="IEC7" s="2" t="s">
        <v>6304</v>
      </c>
      <c r="IED7" s="2" t="s">
        <v>6305</v>
      </c>
      <c r="IEE7" s="2" t="s">
        <v>6306</v>
      </c>
      <c r="IEF7" s="2" t="s">
        <v>6307</v>
      </c>
      <c r="IEG7" s="2" t="s">
        <v>6308</v>
      </c>
      <c r="IEH7" s="2" t="s">
        <v>6309</v>
      </c>
      <c r="IEI7" s="2" t="s">
        <v>6310</v>
      </c>
      <c r="IEJ7" s="2" t="s">
        <v>6311</v>
      </c>
      <c r="IEK7" s="2" t="s">
        <v>6312</v>
      </c>
      <c r="IEL7" s="2" t="s">
        <v>6313</v>
      </c>
      <c r="IEM7" s="2" t="s">
        <v>6314</v>
      </c>
      <c r="IEN7" s="2" t="s">
        <v>6315</v>
      </c>
      <c r="IEO7" s="2" t="s">
        <v>6316</v>
      </c>
      <c r="IEP7" s="2" t="s">
        <v>6317</v>
      </c>
      <c r="IEQ7" s="2" t="s">
        <v>6318</v>
      </c>
      <c r="IER7" s="2" t="s">
        <v>6319</v>
      </c>
      <c r="IES7" s="2" t="s">
        <v>6320</v>
      </c>
      <c r="IET7" s="2" t="s">
        <v>6321</v>
      </c>
      <c r="IEU7" s="2" t="s">
        <v>6322</v>
      </c>
      <c r="IEV7" s="2" t="s">
        <v>6323</v>
      </c>
      <c r="IEW7" s="2" t="s">
        <v>6324</v>
      </c>
      <c r="IEX7" s="2" t="s">
        <v>6325</v>
      </c>
      <c r="IEY7" s="2" t="s">
        <v>6326</v>
      </c>
      <c r="IEZ7" s="2" t="s">
        <v>6327</v>
      </c>
      <c r="IFA7" s="2" t="s">
        <v>6328</v>
      </c>
      <c r="IFB7" s="2" t="s">
        <v>6329</v>
      </c>
      <c r="IFC7" s="2" t="s">
        <v>6330</v>
      </c>
      <c r="IFD7" s="2" t="s">
        <v>6331</v>
      </c>
      <c r="IFE7" s="2" t="s">
        <v>6332</v>
      </c>
      <c r="IFF7" s="2" t="s">
        <v>6333</v>
      </c>
      <c r="IFG7" s="2" t="s">
        <v>6334</v>
      </c>
      <c r="IFH7" s="2" t="s">
        <v>6335</v>
      </c>
      <c r="IFI7" s="2" t="s">
        <v>6336</v>
      </c>
      <c r="IFJ7" s="2" t="s">
        <v>6337</v>
      </c>
      <c r="IFK7" s="2" t="s">
        <v>6338</v>
      </c>
      <c r="IFL7" s="2" t="s">
        <v>6339</v>
      </c>
      <c r="IFM7" s="2" t="s">
        <v>6340</v>
      </c>
      <c r="IFN7" s="2" t="s">
        <v>6341</v>
      </c>
      <c r="IFO7" s="2" t="s">
        <v>6342</v>
      </c>
      <c r="IFP7" s="2" t="s">
        <v>6343</v>
      </c>
      <c r="IFQ7" s="2" t="s">
        <v>6344</v>
      </c>
      <c r="IFR7" s="2" t="s">
        <v>6345</v>
      </c>
      <c r="IFS7" s="2" t="s">
        <v>6346</v>
      </c>
      <c r="IFT7" s="2" t="s">
        <v>6347</v>
      </c>
      <c r="IFU7" s="2" t="s">
        <v>6348</v>
      </c>
      <c r="IFV7" s="2" t="s">
        <v>6349</v>
      </c>
      <c r="IFW7" s="2" t="s">
        <v>6350</v>
      </c>
      <c r="IFX7" s="2" t="s">
        <v>6351</v>
      </c>
      <c r="IFY7" s="2" t="s">
        <v>6352</v>
      </c>
      <c r="IFZ7" s="2" t="s">
        <v>6353</v>
      </c>
      <c r="IGA7" s="2" t="s">
        <v>6354</v>
      </c>
      <c r="IGB7" s="2" t="s">
        <v>6355</v>
      </c>
      <c r="IGC7" s="2" t="s">
        <v>6356</v>
      </c>
      <c r="IGD7" s="2" t="s">
        <v>6357</v>
      </c>
      <c r="IGE7" s="2" t="s">
        <v>6358</v>
      </c>
      <c r="IGF7" s="2" t="s">
        <v>6359</v>
      </c>
      <c r="IGG7" s="2" t="s">
        <v>6360</v>
      </c>
      <c r="IGH7" s="2" t="s">
        <v>6361</v>
      </c>
      <c r="IGI7" s="2" t="s">
        <v>6362</v>
      </c>
      <c r="IGJ7" s="2" t="s">
        <v>6363</v>
      </c>
      <c r="IGK7" s="2" t="s">
        <v>6364</v>
      </c>
      <c r="IGL7" s="2" t="s">
        <v>6365</v>
      </c>
      <c r="IGM7" s="2" t="s">
        <v>6366</v>
      </c>
      <c r="IGN7" s="2" t="s">
        <v>6367</v>
      </c>
      <c r="IGO7" s="2" t="s">
        <v>6368</v>
      </c>
      <c r="IGP7" s="2" t="s">
        <v>6369</v>
      </c>
      <c r="IGQ7" s="2" t="s">
        <v>6370</v>
      </c>
      <c r="IGR7" s="2" t="s">
        <v>6371</v>
      </c>
      <c r="IGS7" s="2" t="s">
        <v>6372</v>
      </c>
      <c r="IGT7" s="2" t="s">
        <v>6373</v>
      </c>
      <c r="IGU7" s="2" t="s">
        <v>6374</v>
      </c>
      <c r="IGV7" s="2" t="s">
        <v>6375</v>
      </c>
      <c r="IGW7" s="2" t="s">
        <v>6376</v>
      </c>
      <c r="IGX7" s="2" t="s">
        <v>6377</v>
      </c>
      <c r="IGY7" s="2" t="s">
        <v>6378</v>
      </c>
      <c r="IGZ7" s="2" t="s">
        <v>6379</v>
      </c>
      <c r="IHA7" s="2" t="s">
        <v>6380</v>
      </c>
      <c r="IHB7" s="2" t="s">
        <v>6381</v>
      </c>
      <c r="IHC7" s="2" t="s">
        <v>6382</v>
      </c>
      <c r="IHD7" s="2" t="s">
        <v>6383</v>
      </c>
      <c r="IHE7" s="2" t="s">
        <v>6384</v>
      </c>
      <c r="IHF7" s="2" t="s">
        <v>6385</v>
      </c>
      <c r="IHG7" s="2" t="s">
        <v>6386</v>
      </c>
      <c r="IHH7" s="2" t="s">
        <v>6387</v>
      </c>
      <c r="IHI7" s="2" t="s">
        <v>6388</v>
      </c>
      <c r="IHJ7" s="2" t="s">
        <v>6389</v>
      </c>
      <c r="IHK7" s="2" t="s">
        <v>6390</v>
      </c>
      <c r="IHL7" s="2" t="s">
        <v>6391</v>
      </c>
      <c r="IHM7" s="2" t="s">
        <v>6392</v>
      </c>
      <c r="IHN7" s="2" t="s">
        <v>6393</v>
      </c>
      <c r="IHO7" s="2" t="s">
        <v>6394</v>
      </c>
      <c r="IHP7" s="2" t="s">
        <v>6395</v>
      </c>
      <c r="IHQ7" s="2" t="s">
        <v>6396</v>
      </c>
      <c r="IHR7" s="2" t="s">
        <v>6397</v>
      </c>
      <c r="IHS7" s="2" t="s">
        <v>6398</v>
      </c>
      <c r="IHT7" s="2" t="s">
        <v>6399</v>
      </c>
      <c r="IHU7" s="2" t="s">
        <v>6400</v>
      </c>
      <c r="IHV7" s="2" t="s">
        <v>6401</v>
      </c>
      <c r="IHW7" s="2" t="s">
        <v>6402</v>
      </c>
      <c r="IHX7" s="2" t="s">
        <v>6403</v>
      </c>
      <c r="IHY7" s="2" t="s">
        <v>6404</v>
      </c>
      <c r="IHZ7" s="2" t="s">
        <v>6405</v>
      </c>
      <c r="IIA7" s="2" t="s">
        <v>6406</v>
      </c>
      <c r="IIB7" s="2" t="s">
        <v>6407</v>
      </c>
      <c r="IIC7" s="2" t="s">
        <v>6408</v>
      </c>
      <c r="IID7" s="2" t="s">
        <v>6409</v>
      </c>
      <c r="IIE7" s="2" t="s">
        <v>6410</v>
      </c>
      <c r="IIF7" s="2" t="s">
        <v>6411</v>
      </c>
      <c r="IIG7" s="2" t="s">
        <v>6412</v>
      </c>
      <c r="IIH7" s="2" t="s">
        <v>6413</v>
      </c>
      <c r="III7" s="2" t="s">
        <v>6414</v>
      </c>
      <c r="IIJ7" s="2" t="s">
        <v>6415</v>
      </c>
      <c r="IIK7" s="2" t="s">
        <v>6416</v>
      </c>
      <c r="IIL7" s="2" t="s">
        <v>6417</v>
      </c>
      <c r="IIM7" s="2" t="s">
        <v>6418</v>
      </c>
      <c r="IIN7" s="2" t="s">
        <v>6419</v>
      </c>
      <c r="IIO7" s="2" t="s">
        <v>6420</v>
      </c>
      <c r="IIP7" s="2" t="s">
        <v>6421</v>
      </c>
      <c r="IIQ7" s="2" t="s">
        <v>6422</v>
      </c>
      <c r="IIR7" s="2" t="s">
        <v>6423</v>
      </c>
      <c r="IIS7" s="2" t="s">
        <v>6424</v>
      </c>
      <c r="IIT7" s="2" t="s">
        <v>6425</v>
      </c>
      <c r="IIU7" s="2" t="s">
        <v>6426</v>
      </c>
      <c r="IIV7" s="2" t="s">
        <v>6427</v>
      </c>
      <c r="IIW7" s="2" t="s">
        <v>6428</v>
      </c>
      <c r="IIX7" s="2" t="s">
        <v>6429</v>
      </c>
      <c r="IIY7" s="2" t="s">
        <v>6430</v>
      </c>
      <c r="IIZ7" s="2" t="s">
        <v>6431</v>
      </c>
      <c r="IJA7" s="2" t="s">
        <v>6432</v>
      </c>
      <c r="IJB7" s="2" t="s">
        <v>6433</v>
      </c>
      <c r="IJC7" s="2" t="s">
        <v>6434</v>
      </c>
      <c r="IJD7" s="2" t="s">
        <v>6435</v>
      </c>
      <c r="IJE7" s="2" t="s">
        <v>6436</v>
      </c>
      <c r="IJF7" s="2" t="s">
        <v>6437</v>
      </c>
      <c r="IJG7" s="2" t="s">
        <v>6438</v>
      </c>
      <c r="IJH7" s="2" t="s">
        <v>6439</v>
      </c>
      <c r="IJI7" s="2" t="s">
        <v>6440</v>
      </c>
      <c r="IJJ7" s="2" t="s">
        <v>6441</v>
      </c>
      <c r="IJK7" s="2" t="s">
        <v>6442</v>
      </c>
      <c r="IJL7" s="2" t="s">
        <v>6443</v>
      </c>
      <c r="IJM7" s="2" t="s">
        <v>6444</v>
      </c>
      <c r="IJN7" s="2" t="s">
        <v>6445</v>
      </c>
      <c r="IJO7" s="2" t="s">
        <v>6446</v>
      </c>
      <c r="IJP7" s="2" t="s">
        <v>6447</v>
      </c>
      <c r="IJQ7" s="2" t="s">
        <v>6448</v>
      </c>
      <c r="IJR7" s="2" t="s">
        <v>6449</v>
      </c>
      <c r="IJS7" s="2" t="s">
        <v>6450</v>
      </c>
      <c r="IJT7" s="2" t="s">
        <v>6451</v>
      </c>
      <c r="IJU7" s="2" t="s">
        <v>6452</v>
      </c>
      <c r="IJV7" s="2" t="s">
        <v>6453</v>
      </c>
      <c r="IJW7" s="2" t="s">
        <v>6454</v>
      </c>
      <c r="IJX7" s="2" t="s">
        <v>6455</v>
      </c>
      <c r="IJY7" s="2" t="s">
        <v>6456</v>
      </c>
      <c r="IJZ7" s="2" t="s">
        <v>6457</v>
      </c>
      <c r="IKA7" s="2" t="s">
        <v>6458</v>
      </c>
      <c r="IKB7" s="2" t="s">
        <v>6459</v>
      </c>
      <c r="IKC7" s="2" t="s">
        <v>6460</v>
      </c>
      <c r="IKD7" s="2" t="s">
        <v>6461</v>
      </c>
      <c r="IKE7" s="2" t="s">
        <v>6462</v>
      </c>
      <c r="IKF7" s="2" t="s">
        <v>6463</v>
      </c>
      <c r="IKG7" s="2" t="s">
        <v>6464</v>
      </c>
      <c r="IKH7" s="2" t="s">
        <v>6465</v>
      </c>
      <c r="IKI7" s="2" t="s">
        <v>6466</v>
      </c>
      <c r="IKJ7" s="2" t="s">
        <v>6467</v>
      </c>
      <c r="IKK7" s="2" t="s">
        <v>6468</v>
      </c>
      <c r="IKL7" s="2" t="s">
        <v>6469</v>
      </c>
      <c r="IKM7" s="2" t="s">
        <v>6470</v>
      </c>
      <c r="IKN7" s="2" t="s">
        <v>6471</v>
      </c>
      <c r="IKO7" s="2" t="s">
        <v>6472</v>
      </c>
      <c r="IKP7" s="2" t="s">
        <v>6473</v>
      </c>
      <c r="IKQ7" s="2" t="s">
        <v>6474</v>
      </c>
      <c r="IKR7" s="2" t="s">
        <v>6475</v>
      </c>
      <c r="IKS7" s="2" t="s">
        <v>6476</v>
      </c>
      <c r="IKT7" s="2" t="s">
        <v>6477</v>
      </c>
      <c r="IKU7" s="2" t="s">
        <v>6478</v>
      </c>
      <c r="IKV7" s="2" t="s">
        <v>6479</v>
      </c>
      <c r="IKW7" s="2" t="s">
        <v>6480</v>
      </c>
      <c r="IKX7" s="2" t="s">
        <v>6481</v>
      </c>
      <c r="IKY7" s="2" t="s">
        <v>6482</v>
      </c>
      <c r="IKZ7" s="2" t="s">
        <v>6483</v>
      </c>
      <c r="ILA7" s="2" t="s">
        <v>6484</v>
      </c>
      <c r="ILB7" s="2" t="s">
        <v>6485</v>
      </c>
      <c r="ILC7" s="2" t="s">
        <v>6486</v>
      </c>
      <c r="ILD7" s="2" t="s">
        <v>6487</v>
      </c>
      <c r="ILE7" s="2" t="s">
        <v>6488</v>
      </c>
      <c r="ILF7" s="2" t="s">
        <v>6489</v>
      </c>
      <c r="ILG7" s="2" t="s">
        <v>6490</v>
      </c>
      <c r="ILH7" s="2" t="s">
        <v>6491</v>
      </c>
      <c r="ILI7" s="2" t="s">
        <v>6492</v>
      </c>
      <c r="ILJ7" s="2" t="s">
        <v>6493</v>
      </c>
      <c r="ILK7" s="2" t="s">
        <v>6494</v>
      </c>
      <c r="ILL7" s="2" t="s">
        <v>6495</v>
      </c>
      <c r="ILM7" s="2" t="s">
        <v>6496</v>
      </c>
      <c r="ILN7" s="2" t="s">
        <v>6497</v>
      </c>
      <c r="ILO7" s="2" t="s">
        <v>6498</v>
      </c>
      <c r="ILP7" s="2" t="s">
        <v>6499</v>
      </c>
      <c r="ILQ7" s="2" t="s">
        <v>6500</v>
      </c>
      <c r="ILR7" s="2" t="s">
        <v>6501</v>
      </c>
      <c r="ILS7" s="2" t="s">
        <v>6502</v>
      </c>
      <c r="ILT7" s="2" t="s">
        <v>6503</v>
      </c>
      <c r="ILU7" s="2" t="s">
        <v>6504</v>
      </c>
      <c r="ILV7" s="2" t="s">
        <v>6505</v>
      </c>
      <c r="ILW7" s="2" t="s">
        <v>6506</v>
      </c>
      <c r="ILX7" s="2" t="s">
        <v>6507</v>
      </c>
      <c r="ILY7" s="2" t="s">
        <v>6508</v>
      </c>
      <c r="ILZ7" s="2" t="s">
        <v>6509</v>
      </c>
      <c r="IMA7" s="2" t="s">
        <v>6510</v>
      </c>
      <c r="IMB7" s="2" t="s">
        <v>6511</v>
      </c>
      <c r="IMC7" s="2" t="s">
        <v>6512</v>
      </c>
      <c r="IMD7" s="2" t="s">
        <v>6513</v>
      </c>
      <c r="IME7" s="2" t="s">
        <v>6514</v>
      </c>
      <c r="IMF7" s="2" t="s">
        <v>6515</v>
      </c>
      <c r="IMG7" s="2" t="s">
        <v>6516</v>
      </c>
      <c r="IMH7" s="2" t="s">
        <v>6517</v>
      </c>
      <c r="IMI7" s="2" t="s">
        <v>6518</v>
      </c>
      <c r="IMJ7" s="2" t="s">
        <v>6519</v>
      </c>
      <c r="IMK7" s="2" t="s">
        <v>6520</v>
      </c>
      <c r="IML7" s="2" t="s">
        <v>6521</v>
      </c>
      <c r="IMM7" s="2" t="s">
        <v>6522</v>
      </c>
      <c r="IMN7" s="2" t="s">
        <v>6523</v>
      </c>
      <c r="IMO7" s="2" t="s">
        <v>6524</v>
      </c>
      <c r="IMP7" s="2" t="s">
        <v>6525</v>
      </c>
      <c r="IMQ7" s="2" t="s">
        <v>6526</v>
      </c>
      <c r="IMR7" s="2" t="s">
        <v>6527</v>
      </c>
      <c r="IMS7" s="2" t="s">
        <v>6528</v>
      </c>
      <c r="IMT7" s="2" t="s">
        <v>6529</v>
      </c>
      <c r="IMU7" s="2" t="s">
        <v>6530</v>
      </c>
      <c r="IMV7" s="2" t="s">
        <v>6531</v>
      </c>
      <c r="IMW7" s="2" t="s">
        <v>6532</v>
      </c>
      <c r="IMX7" s="2" t="s">
        <v>6533</v>
      </c>
      <c r="IMY7" s="2" t="s">
        <v>6534</v>
      </c>
      <c r="IMZ7" s="2" t="s">
        <v>6535</v>
      </c>
      <c r="INA7" s="2" t="s">
        <v>6536</v>
      </c>
      <c r="INB7" s="2" t="s">
        <v>6537</v>
      </c>
      <c r="INC7" s="2" t="s">
        <v>6538</v>
      </c>
      <c r="IND7" s="2" t="s">
        <v>6539</v>
      </c>
      <c r="INE7" s="2" t="s">
        <v>6540</v>
      </c>
      <c r="INF7" s="2" t="s">
        <v>6541</v>
      </c>
      <c r="ING7" s="2" t="s">
        <v>6542</v>
      </c>
      <c r="INH7" s="2" t="s">
        <v>6543</v>
      </c>
      <c r="INI7" s="2" t="s">
        <v>6544</v>
      </c>
      <c r="INJ7" s="2" t="s">
        <v>6545</v>
      </c>
      <c r="INK7" s="2" t="s">
        <v>6546</v>
      </c>
      <c r="INL7" s="2" t="s">
        <v>6547</v>
      </c>
      <c r="INM7" s="2" t="s">
        <v>6548</v>
      </c>
      <c r="INN7" s="2" t="s">
        <v>6549</v>
      </c>
      <c r="INO7" s="2" t="s">
        <v>6550</v>
      </c>
      <c r="INP7" s="2" t="s">
        <v>6551</v>
      </c>
      <c r="INQ7" s="2" t="s">
        <v>6552</v>
      </c>
      <c r="INR7" s="2" t="s">
        <v>6553</v>
      </c>
      <c r="INS7" s="2" t="s">
        <v>6554</v>
      </c>
      <c r="INT7" s="2" t="s">
        <v>6555</v>
      </c>
      <c r="INU7" s="2" t="s">
        <v>6556</v>
      </c>
      <c r="INV7" s="2" t="s">
        <v>6557</v>
      </c>
      <c r="INW7" s="2" t="s">
        <v>6558</v>
      </c>
      <c r="INX7" s="2" t="s">
        <v>6559</v>
      </c>
      <c r="INY7" s="2" t="s">
        <v>6560</v>
      </c>
      <c r="INZ7" s="2" t="s">
        <v>6561</v>
      </c>
      <c r="IOA7" s="2" t="s">
        <v>6562</v>
      </c>
      <c r="IOB7" s="2" t="s">
        <v>6563</v>
      </c>
      <c r="IOC7" s="2" t="s">
        <v>6564</v>
      </c>
      <c r="IOD7" s="2" t="s">
        <v>6565</v>
      </c>
      <c r="IOE7" s="2" t="s">
        <v>6566</v>
      </c>
      <c r="IOF7" s="2" t="s">
        <v>6567</v>
      </c>
      <c r="IOG7" s="2" t="s">
        <v>6568</v>
      </c>
      <c r="IOH7" s="2" t="s">
        <v>6569</v>
      </c>
      <c r="IOI7" s="2" t="s">
        <v>6570</v>
      </c>
      <c r="IOJ7" s="2" t="s">
        <v>6571</v>
      </c>
      <c r="IOK7" s="2" t="s">
        <v>6572</v>
      </c>
      <c r="IOL7" s="2" t="s">
        <v>6573</v>
      </c>
      <c r="IOM7" s="2" t="s">
        <v>6574</v>
      </c>
      <c r="ION7" s="2" t="s">
        <v>6575</v>
      </c>
      <c r="IOO7" s="2" t="s">
        <v>6576</v>
      </c>
      <c r="IOP7" s="2" t="s">
        <v>6577</v>
      </c>
      <c r="IOQ7" s="2" t="s">
        <v>6578</v>
      </c>
      <c r="IOR7" s="2" t="s">
        <v>6579</v>
      </c>
      <c r="IOS7" s="2" t="s">
        <v>6580</v>
      </c>
      <c r="IOT7" s="2" t="s">
        <v>6581</v>
      </c>
      <c r="IOU7" s="2" t="s">
        <v>6582</v>
      </c>
      <c r="IOV7" s="2" t="s">
        <v>6583</v>
      </c>
      <c r="IOW7" s="2" t="s">
        <v>6584</v>
      </c>
      <c r="IOX7" s="2" t="s">
        <v>6585</v>
      </c>
      <c r="IOY7" s="2" t="s">
        <v>6586</v>
      </c>
      <c r="IOZ7" s="2" t="s">
        <v>6587</v>
      </c>
      <c r="IPA7" s="2" t="s">
        <v>6588</v>
      </c>
      <c r="IPB7" s="2" t="s">
        <v>6589</v>
      </c>
      <c r="IPC7" s="2" t="s">
        <v>6590</v>
      </c>
      <c r="IPD7" s="2" t="s">
        <v>6591</v>
      </c>
      <c r="IPE7" s="2" t="s">
        <v>6592</v>
      </c>
      <c r="IPF7" s="2" t="s">
        <v>6593</v>
      </c>
      <c r="IPG7" s="2" t="s">
        <v>6594</v>
      </c>
      <c r="IPH7" s="2" t="s">
        <v>6595</v>
      </c>
      <c r="IPI7" s="2" t="s">
        <v>6596</v>
      </c>
      <c r="IPJ7" s="2" t="s">
        <v>6597</v>
      </c>
      <c r="IPK7" s="2" t="s">
        <v>6598</v>
      </c>
      <c r="IPL7" s="2" t="s">
        <v>6599</v>
      </c>
      <c r="IPM7" s="2" t="s">
        <v>6600</v>
      </c>
      <c r="IPN7" s="2" t="s">
        <v>6601</v>
      </c>
      <c r="IPO7" s="2" t="s">
        <v>6602</v>
      </c>
      <c r="IPP7" s="2" t="s">
        <v>6603</v>
      </c>
      <c r="IPQ7" s="2" t="s">
        <v>6604</v>
      </c>
      <c r="IPR7" s="2" t="s">
        <v>6605</v>
      </c>
      <c r="IPS7" s="2" t="s">
        <v>6606</v>
      </c>
      <c r="IPT7" s="2" t="s">
        <v>6607</v>
      </c>
      <c r="IPU7" s="2" t="s">
        <v>6608</v>
      </c>
      <c r="IPV7" s="2" t="s">
        <v>6609</v>
      </c>
      <c r="IPW7" s="2" t="s">
        <v>6610</v>
      </c>
      <c r="IPX7" s="2" t="s">
        <v>6611</v>
      </c>
      <c r="IPY7" s="2" t="s">
        <v>6612</v>
      </c>
      <c r="IPZ7" s="2" t="s">
        <v>6613</v>
      </c>
      <c r="IQA7" s="2" t="s">
        <v>6614</v>
      </c>
      <c r="IQB7" s="2" t="s">
        <v>6615</v>
      </c>
      <c r="IQC7" s="2" t="s">
        <v>6616</v>
      </c>
      <c r="IQD7" s="2" t="s">
        <v>6617</v>
      </c>
      <c r="IQE7" s="2" t="s">
        <v>6618</v>
      </c>
      <c r="IQF7" s="2" t="s">
        <v>6619</v>
      </c>
      <c r="IQG7" s="2" t="s">
        <v>6620</v>
      </c>
      <c r="IQH7" s="2" t="s">
        <v>6621</v>
      </c>
      <c r="IQI7" s="2" t="s">
        <v>6622</v>
      </c>
      <c r="IQJ7" s="2" t="s">
        <v>6623</v>
      </c>
      <c r="IQK7" s="2" t="s">
        <v>6624</v>
      </c>
      <c r="IQL7" s="2" t="s">
        <v>6625</v>
      </c>
      <c r="IQM7" s="2" t="s">
        <v>6626</v>
      </c>
      <c r="IQN7" s="2" t="s">
        <v>6627</v>
      </c>
      <c r="IQO7" s="2" t="s">
        <v>6628</v>
      </c>
      <c r="IQP7" s="2" t="s">
        <v>6629</v>
      </c>
      <c r="IQQ7" s="2" t="s">
        <v>6630</v>
      </c>
      <c r="IQR7" s="2" t="s">
        <v>6631</v>
      </c>
      <c r="IQS7" s="2" t="s">
        <v>6632</v>
      </c>
      <c r="IQT7" s="2" t="s">
        <v>6633</v>
      </c>
      <c r="IQU7" s="2" t="s">
        <v>6634</v>
      </c>
      <c r="IQV7" s="2" t="s">
        <v>6635</v>
      </c>
      <c r="IQW7" s="2" t="s">
        <v>6636</v>
      </c>
      <c r="IQX7" s="2" t="s">
        <v>6637</v>
      </c>
      <c r="IQY7" s="2" t="s">
        <v>6638</v>
      </c>
      <c r="IQZ7" s="2" t="s">
        <v>6639</v>
      </c>
      <c r="IRA7" s="2" t="s">
        <v>6640</v>
      </c>
      <c r="IRB7" s="2" t="s">
        <v>6641</v>
      </c>
      <c r="IRC7" s="2" t="s">
        <v>6642</v>
      </c>
      <c r="IRD7" s="2" t="s">
        <v>6643</v>
      </c>
      <c r="IRE7" s="2" t="s">
        <v>6644</v>
      </c>
      <c r="IRF7" s="2" t="s">
        <v>6645</v>
      </c>
      <c r="IRG7" s="2" t="s">
        <v>6646</v>
      </c>
      <c r="IRH7" s="2" t="s">
        <v>6647</v>
      </c>
      <c r="IRI7" s="2" t="s">
        <v>6648</v>
      </c>
      <c r="IRJ7" s="2" t="s">
        <v>6649</v>
      </c>
      <c r="IRK7" s="2" t="s">
        <v>6650</v>
      </c>
      <c r="IRL7" s="2" t="s">
        <v>6651</v>
      </c>
      <c r="IRM7" s="2" t="s">
        <v>6652</v>
      </c>
      <c r="IRN7" s="2" t="s">
        <v>6653</v>
      </c>
      <c r="IRO7" s="2" t="s">
        <v>6654</v>
      </c>
      <c r="IRP7" s="2" t="s">
        <v>6655</v>
      </c>
      <c r="IRQ7" s="2" t="s">
        <v>6656</v>
      </c>
      <c r="IRR7" s="2" t="s">
        <v>6657</v>
      </c>
      <c r="IRS7" s="2" t="s">
        <v>6658</v>
      </c>
      <c r="IRT7" s="2" t="s">
        <v>6659</v>
      </c>
      <c r="IRU7" s="2" t="s">
        <v>6660</v>
      </c>
      <c r="IRV7" s="2" t="s">
        <v>6661</v>
      </c>
      <c r="IRW7" s="2" t="s">
        <v>6662</v>
      </c>
      <c r="IRX7" s="2" t="s">
        <v>6663</v>
      </c>
      <c r="IRY7" s="2" t="s">
        <v>6664</v>
      </c>
      <c r="IRZ7" s="2" t="s">
        <v>6665</v>
      </c>
      <c r="ISA7" s="2" t="s">
        <v>6666</v>
      </c>
      <c r="ISB7" s="2" t="s">
        <v>6667</v>
      </c>
      <c r="ISC7" s="2" t="s">
        <v>6668</v>
      </c>
      <c r="ISD7" s="2" t="s">
        <v>6669</v>
      </c>
      <c r="ISE7" s="2" t="s">
        <v>6670</v>
      </c>
      <c r="ISF7" s="2" t="s">
        <v>6671</v>
      </c>
      <c r="ISG7" s="2" t="s">
        <v>6672</v>
      </c>
      <c r="ISH7" s="2" t="s">
        <v>6673</v>
      </c>
      <c r="ISI7" s="2" t="s">
        <v>6674</v>
      </c>
      <c r="ISJ7" s="2" t="s">
        <v>6675</v>
      </c>
      <c r="ISK7" s="2" t="s">
        <v>6676</v>
      </c>
      <c r="ISL7" s="2" t="s">
        <v>6677</v>
      </c>
      <c r="ISM7" s="2" t="s">
        <v>6678</v>
      </c>
      <c r="ISN7" s="2" t="s">
        <v>6679</v>
      </c>
      <c r="ISO7" s="2" t="s">
        <v>6680</v>
      </c>
      <c r="ISP7" s="2" t="s">
        <v>6681</v>
      </c>
      <c r="ISQ7" s="2" t="s">
        <v>6682</v>
      </c>
      <c r="ISR7" s="2" t="s">
        <v>6683</v>
      </c>
      <c r="ISS7" s="2" t="s">
        <v>6684</v>
      </c>
      <c r="IST7" s="2" t="s">
        <v>6685</v>
      </c>
      <c r="ISU7" s="2" t="s">
        <v>6686</v>
      </c>
      <c r="ISV7" s="2" t="s">
        <v>6687</v>
      </c>
      <c r="ISW7" s="2" t="s">
        <v>6688</v>
      </c>
      <c r="ISX7" s="2" t="s">
        <v>6689</v>
      </c>
      <c r="ISY7" s="2" t="s">
        <v>6690</v>
      </c>
      <c r="ISZ7" s="2" t="s">
        <v>6691</v>
      </c>
      <c r="ITA7" s="2" t="s">
        <v>6692</v>
      </c>
      <c r="ITB7" s="2" t="s">
        <v>6693</v>
      </c>
      <c r="ITC7" s="2" t="s">
        <v>6694</v>
      </c>
      <c r="ITD7" s="2" t="s">
        <v>6695</v>
      </c>
      <c r="ITE7" s="2" t="s">
        <v>6696</v>
      </c>
      <c r="ITF7" s="2" t="s">
        <v>6697</v>
      </c>
      <c r="ITG7" s="2" t="s">
        <v>6698</v>
      </c>
      <c r="ITH7" s="2" t="s">
        <v>6699</v>
      </c>
      <c r="ITI7" s="2" t="s">
        <v>6700</v>
      </c>
      <c r="ITJ7" s="2" t="s">
        <v>6701</v>
      </c>
      <c r="ITK7" s="2" t="s">
        <v>6702</v>
      </c>
      <c r="ITL7" s="2" t="s">
        <v>6703</v>
      </c>
      <c r="ITM7" s="2" t="s">
        <v>6704</v>
      </c>
      <c r="ITN7" s="2" t="s">
        <v>6705</v>
      </c>
      <c r="ITO7" s="2" t="s">
        <v>6706</v>
      </c>
      <c r="ITP7" s="2" t="s">
        <v>6707</v>
      </c>
      <c r="ITQ7" s="2" t="s">
        <v>6708</v>
      </c>
      <c r="ITR7" s="2" t="s">
        <v>6709</v>
      </c>
      <c r="ITS7" s="2" t="s">
        <v>6710</v>
      </c>
      <c r="ITT7" s="2" t="s">
        <v>6711</v>
      </c>
      <c r="ITU7" s="2" t="s">
        <v>6712</v>
      </c>
      <c r="ITV7" s="2" t="s">
        <v>6713</v>
      </c>
      <c r="ITW7" s="2" t="s">
        <v>6714</v>
      </c>
      <c r="ITX7" s="2" t="s">
        <v>6715</v>
      </c>
      <c r="ITY7" s="2" t="s">
        <v>6716</v>
      </c>
      <c r="ITZ7" s="2" t="s">
        <v>6717</v>
      </c>
      <c r="IUA7" s="2" t="s">
        <v>6718</v>
      </c>
      <c r="IUB7" s="2" t="s">
        <v>6719</v>
      </c>
      <c r="IUC7" s="2" t="s">
        <v>6720</v>
      </c>
      <c r="IUD7" s="2" t="s">
        <v>6721</v>
      </c>
      <c r="IUE7" s="2" t="s">
        <v>6722</v>
      </c>
      <c r="IUF7" s="2" t="s">
        <v>6723</v>
      </c>
      <c r="IUG7" s="2" t="s">
        <v>6724</v>
      </c>
      <c r="IUH7" s="2" t="s">
        <v>6725</v>
      </c>
      <c r="IUI7" s="2" t="s">
        <v>6726</v>
      </c>
      <c r="IUJ7" s="2" t="s">
        <v>6727</v>
      </c>
      <c r="IUK7" s="2" t="s">
        <v>6728</v>
      </c>
      <c r="IUL7" s="2" t="s">
        <v>6729</v>
      </c>
      <c r="IUM7" s="2" t="s">
        <v>6730</v>
      </c>
      <c r="IUN7" s="2" t="s">
        <v>6731</v>
      </c>
      <c r="IUO7" s="2" t="s">
        <v>6732</v>
      </c>
      <c r="IUP7" s="2" t="s">
        <v>6733</v>
      </c>
      <c r="IUQ7" s="2" t="s">
        <v>6734</v>
      </c>
      <c r="IUR7" s="2" t="s">
        <v>6735</v>
      </c>
      <c r="IUS7" s="2" t="s">
        <v>6736</v>
      </c>
      <c r="IUT7" s="2" t="s">
        <v>6737</v>
      </c>
      <c r="IUU7" s="2" t="s">
        <v>6738</v>
      </c>
      <c r="IUV7" s="2" t="s">
        <v>6739</v>
      </c>
      <c r="IUW7" s="2" t="s">
        <v>6740</v>
      </c>
      <c r="IUX7" s="2" t="s">
        <v>6741</v>
      </c>
      <c r="IUY7" s="2" t="s">
        <v>6742</v>
      </c>
      <c r="IUZ7" s="2" t="s">
        <v>6743</v>
      </c>
      <c r="IVA7" s="2" t="s">
        <v>6744</v>
      </c>
      <c r="IVB7" s="2" t="s">
        <v>6745</v>
      </c>
      <c r="IVC7" s="2" t="s">
        <v>6746</v>
      </c>
      <c r="IVD7" s="2" t="s">
        <v>6747</v>
      </c>
      <c r="IVE7" s="2" t="s">
        <v>6748</v>
      </c>
      <c r="IVF7" s="2" t="s">
        <v>6749</v>
      </c>
      <c r="IVG7" s="2" t="s">
        <v>6750</v>
      </c>
      <c r="IVH7" s="2" t="s">
        <v>6751</v>
      </c>
      <c r="IVI7" s="2" t="s">
        <v>6752</v>
      </c>
      <c r="IVJ7" s="2" t="s">
        <v>6753</v>
      </c>
      <c r="IVK7" s="2" t="s">
        <v>6754</v>
      </c>
      <c r="IVL7" s="2" t="s">
        <v>6755</v>
      </c>
      <c r="IVM7" s="2" t="s">
        <v>6756</v>
      </c>
      <c r="IVN7" s="2" t="s">
        <v>6757</v>
      </c>
      <c r="IVO7" s="2" t="s">
        <v>6758</v>
      </c>
      <c r="IVP7" s="2" t="s">
        <v>6759</v>
      </c>
      <c r="IVQ7" s="2" t="s">
        <v>6760</v>
      </c>
      <c r="IVR7" s="2" t="s">
        <v>6761</v>
      </c>
      <c r="IVS7" s="2" t="s">
        <v>6762</v>
      </c>
      <c r="IVT7" s="2" t="s">
        <v>6763</v>
      </c>
      <c r="IVU7" s="2" t="s">
        <v>6764</v>
      </c>
      <c r="IVV7" s="2" t="s">
        <v>6765</v>
      </c>
      <c r="IVW7" s="2" t="s">
        <v>6766</v>
      </c>
      <c r="IVX7" s="2" t="s">
        <v>6767</v>
      </c>
      <c r="IVY7" s="2" t="s">
        <v>6768</v>
      </c>
      <c r="IVZ7" s="2" t="s">
        <v>6769</v>
      </c>
      <c r="IWA7" s="2" t="s">
        <v>6770</v>
      </c>
      <c r="IWB7" s="2" t="s">
        <v>6771</v>
      </c>
      <c r="IWC7" s="2" t="s">
        <v>6772</v>
      </c>
      <c r="IWD7" s="2" t="s">
        <v>6773</v>
      </c>
      <c r="IWE7" s="2" t="s">
        <v>6774</v>
      </c>
      <c r="IWF7" s="2" t="s">
        <v>6775</v>
      </c>
      <c r="IWG7" s="2" t="s">
        <v>6776</v>
      </c>
      <c r="IWH7" s="2" t="s">
        <v>6777</v>
      </c>
      <c r="IWI7" s="2" t="s">
        <v>6778</v>
      </c>
      <c r="IWJ7" s="2" t="s">
        <v>6779</v>
      </c>
      <c r="IWK7" s="2" t="s">
        <v>6780</v>
      </c>
      <c r="IWL7" s="2" t="s">
        <v>6781</v>
      </c>
      <c r="IWM7" s="2" t="s">
        <v>6782</v>
      </c>
      <c r="IWN7" s="2" t="s">
        <v>6783</v>
      </c>
      <c r="IWO7" s="2" t="s">
        <v>6784</v>
      </c>
      <c r="IWP7" s="2" t="s">
        <v>6785</v>
      </c>
      <c r="IWQ7" s="2" t="s">
        <v>6786</v>
      </c>
      <c r="IWR7" s="2" t="s">
        <v>6787</v>
      </c>
      <c r="IWS7" s="2" t="s">
        <v>6788</v>
      </c>
      <c r="IWT7" s="2" t="s">
        <v>6789</v>
      </c>
      <c r="IWU7" s="2" t="s">
        <v>6790</v>
      </c>
      <c r="IWV7" s="2" t="s">
        <v>6791</v>
      </c>
      <c r="IWW7" s="2" t="s">
        <v>6792</v>
      </c>
      <c r="IWX7" s="2" t="s">
        <v>6793</v>
      </c>
      <c r="IWY7" s="2" t="s">
        <v>6794</v>
      </c>
      <c r="IWZ7" s="2" t="s">
        <v>6795</v>
      </c>
      <c r="IXA7" s="2" t="s">
        <v>6796</v>
      </c>
      <c r="IXB7" s="2" t="s">
        <v>6797</v>
      </c>
      <c r="IXC7" s="2" t="s">
        <v>6798</v>
      </c>
      <c r="IXD7" s="2" t="s">
        <v>6799</v>
      </c>
      <c r="IXE7" s="2" t="s">
        <v>6800</v>
      </c>
      <c r="IXF7" s="2" t="s">
        <v>6801</v>
      </c>
      <c r="IXG7" s="2" t="s">
        <v>6802</v>
      </c>
      <c r="IXH7" s="2" t="s">
        <v>6803</v>
      </c>
      <c r="IXI7" s="2" t="s">
        <v>6804</v>
      </c>
      <c r="IXJ7" s="2" t="s">
        <v>6805</v>
      </c>
      <c r="IXK7" s="2" t="s">
        <v>6806</v>
      </c>
      <c r="IXL7" s="2" t="s">
        <v>6807</v>
      </c>
      <c r="IXM7" s="2" t="s">
        <v>6808</v>
      </c>
      <c r="IXN7" s="2" t="s">
        <v>6809</v>
      </c>
      <c r="IXO7" s="2" t="s">
        <v>6810</v>
      </c>
      <c r="IXP7" s="2" t="s">
        <v>6811</v>
      </c>
      <c r="IXQ7" s="2" t="s">
        <v>6812</v>
      </c>
      <c r="IXR7" s="2" t="s">
        <v>6813</v>
      </c>
      <c r="IXS7" s="2" t="s">
        <v>6814</v>
      </c>
      <c r="IXT7" s="2" t="s">
        <v>6815</v>
      </c>
      <c r="IXU7" s="2" t="s">
        <v>6816</v>
      </c>
      <c r="IXV7" s="2" t="s">
        <v>6817</v>
      </c>
      <c r="IXW7" s="2" t="s">
        <v>6818</v>
      </c>
      <c r="IXX7" s="2" t="s">
        <v>6819</v>
      </c>
      <c r="IXY7" s="2" t="s">
        <v>6820</v>
      </c>
      <c r="IXZ7" s="2" t="s">
        <v>6821</v>
      </c>
      <c r="IYA7" s="2" t="s">
        <v>6822</v>
      </c>
      <c r="IYB7" s="2" t="s">
        <v>6823</v>
      </c>
      <c r="IYC7" s="2" t="s">
        <v>6824</v>
      </c>
      <c r="IYD7" s="2" t="s">
        <v>6825</v>
      </c>
      <c r="IYE7" s="2" t="s">
        <v>6826</v>
      </c>
      <c r="IYF7" s="2" t="s">
        <v>6827</v>
      </c>
      <c r="IYG7" s="2" t="s">
        <v>6828</v>
      </c>
      <c r="IYH7" s="2" t="s">
        <v>6829</v>
      </c>
      <c r="IYI7" s="2" t="s">
        <v>6830</v>
      </c>
      <c r="IYJ7" s="2" t="s">
        <v>6831</v>
      </c>
      <c r="IYK7" s="2" t="s">
        <v>6832</v>
      </c>
      <c r="IYL7" s="2" t="s">
        <v>6833</v>
      </c>
      <c r="IYM7" s="2" t="s">
        <v>6834</v>
      </c>
      <c r="IYN7" s="2" t="s">
        <v>6835</v>
      </c>
      <c r="IYO7" s="2" t="s">
        <v>6836</v>
      </c>
      <c r="IYP7" s="2" t="s">
        <v>6837</v>
      </c>
      <c r="IYQ7" s="2" t="s">
        <v>6838</v>
      </c>
      <c r="IYR7" s="2" t="s">
        <v>6839</v>
      </c>
      <c r="IYS7" s="2" t="s">
        <v>6840</v>
      </c>
      <c r="IYT7" s="2" t="s">
        <v>6841</v>
      </c>
      <c r="IYU7" s="2" t="s">
        <v>6842</v>
      </c>
      <c r="IYV7" s="2" t="s">
        <v>6843</v>
      </c>
      <c r="IYW7" s="2" t="s">
        <v>6844</v>
      </c>
      <c r="IYX7" s="2" t="s">
        <v>6845</v>
      </c>
      <c r="IYY7" s="2" t="s">
        <v>6846</v>
      </c>
      <c r="IYZ7" s="2" t="s">
        <v>6847</v>
      </c>
      <c r="IZA7" s="2" t="s">
        <v>6848</v>
      </c>
      <c r="IZB7" s="2" t="s">
        <v>6849</v>
      </c>
      <c r="IZC7" s="2" t="s">
        <v>6850</v>
      </c>
      <c r="IZD7" s="2" t="s">
        <v>6851</v>
      </c>
      <c r="IZE7" s="2" t="s">
        <v>6852</v>
      </c>
      <c r="IZF7" s="2" t="s">
        <v>6853</v>
      </c>
      <c r="IZG7" s="2" t="s">
        <v>6854</v>
      </c>
      <c r="IZH7" s="2" t="s">
        <v>6855</v>
      </c>
      <c r="IZI7" s="2" t="s">
        <v>6856</v>
      </c>
      <c r="IZJ7" s="2" t="s">
        <v>6857</v>
      </c>
      <c r="IZK7" s="2" t="s">
        <v>6858</v>
      </c>
      <c r="IZL7" s="2" t="s">
        <v>6859</v>
      </c>
      <c r="IZM7" s="2" t="s">
        <v>6860</v>
      </c>
      <c r="IZN7" s="2" t="s">
        <v>6861</v>
      </c>
      <c r="IZO7" s="2" t="s">
        <v>6862</v>
      </c>
      <c r="IZP7" s="2" t="s">
        <v>6863</v>
      </c>
      <c r="IZQ7" s="2" t="s">
        <v>6864</v>
      </c>
      <c r="IZR7" s="2" t="s">
        <v>6865</v>
      </c>
      <c r="IZS7" s="2" t="s">
        <v>6866</v>
      </c>
      <c r="IZT7" s="2" t="s">
        <v>6867</v>
      </c>
      <c r="IZU7" s="2" t="s">
        <v>6868</v>
      </c>
      <c r="IZV7" s="2" t="s">
        <v>6869</v>
      </c>
      <c r="IZW7" s="2" t="s">
        <v>6870</v>
      </c>
      <c r="IZX7" s="2" t="s">
        <v>6871</v>
      </c>
      <c r="IZY7" s="2" t="s">
        <v>6872</v>
      </c>
      <c r="IZZ7" s="2" t="s">
        <v>6873</v>
      </c>
      <c r="JAA7" s="2" t="s">
        <v>6874</v>
      </c>
      <c r="JAB7" s="2" t="s">
        <v>6875</v>
      </c>
      <c r="JAC7" s="2" t="s">
        <v>6876</v>
      </c>
      <c r="JAD7" s="2" t="s">
        <v>6877</v>
      </c>
      <c r="JAE7" s="2" t="s">
        <v>6878</v>
      </c>
      <c r="JAF7" s="2" t="s">
        <v>6879</v>
      </c>
      <c r="JAG7" s="2" t="s">
        <v>6880</v>
      </c>
      <c r="JAH7" s="2" t="s">
        <v>6881</v>
      </c>
      <c r="JAI7" s="2" t="s">
        <v>6882</v>
      </c>
      <c r="JAJ7" s="2" t="s">
        <v>6883</v>
      </c>
      <c r="JAK7" s="2" t="s">
        <v>6884</v>
      </c>
      <c r="JAL7" s="2" t="s">
        <v>6885</v>
      </c>
      <c r="JAM7" s="2" t="s">
        <v>6886</v>
      </c>
      <c r="JAN7" s="2" t="s">
        <v>6887</v>
      </c>
      <c r="JAO7" s="2" t="s">
        <v>6888</v>
      </c>
      <c r="JAP7" s="2" t="s">
        <v>6889</v>
      </c>
      <c r="JAQ7" s="2" t="s">
        <v>6890</v>
      </c>
      <c r="JAR7" s="2" t="s">
        <v>6891</v>
      </c>
      <c r="JAS7" s="2" t="s">
        <v>6892</v>
      </c>
      <c r="JAT7" s="2" t="s">
        <v>6893</v>
      </c>
      <c r="JAU7" s="2" t="s">
        <v>6894</v>
      </c>
      <c r="JAV7" s="2" t="s">
        <v>6895</v>
      </c>
      <c r="JAW7" s="2" t="s">
        <v>6896</v>
      </c>
      <c r="JAX7" s="2" t="s">
        <v>6897</v>
      </c>
      <c r="JAY7" s="2" t="s">
        <v>6898</v>
      </c>
      <c r="JAZ7" s="2" t="s">
        <v>6899</v>
      </c>
      <c r="JBA7" s="2" t="s">
        <v>6900</v>
      </c>
      <c r="JBB7" s="2" t="s">
        <v>6901</v>
      </c>
      <c r="JBC7" s="2" t="s">
        <v>6902</v>
      </c>
      <c r="JBD7" s="2" t="s">
        <v>6903</v>
      </c>
      <c r="JBE7" s="2" t="s">
        <v>6904</v>
      </c>
      <c r="JBF7" s="2" t="s">
        <v>6905</v>
      </c>
      <c r="JBG7" s="2" t="s">
        <v>6906</v>
      </c>
      <c r="JBH7" s="2" t="s">
        <v>6907</v>
      </c>
      <c r="JBI7" s="2" t="s">
        <v>6908</v>
      </c>
      <c r="JBJ7" s="2" t="s">
        <v>6909</v>
      </c>
      <c r="JBK7" s="2" t="s">
        <v>6910</v>
      </c>
      <c r="JBL7" s="2" t="s">
        <v>6911</v>
      </c>
      <c r="JBM7" s="2" t="s">
        <v>6912</v>
      </c>
      <c r="JBN7" s="2" t="s">
        <v>6913</v>
      </c>
      <c r="JBO7" s="2" t="s">
        <v>6914</v>
      </c>
      <c r="JBP7" s="2" t="s">
        <v>6915</v>
      </c>
      <c r="JBQ7" s="2" t="s">
        <v>6916</v>
      </c>
      <c r="JBR7" s="2" t="s">
        <v>6917</v>
      </c>
      <c r="JBS7" s="2" t="s">
        <v>6918</v>
      </c>
      <c r="JBT7" s="2" t="s">
        <v>6919</v>
      </c>
      <c r="JBU7" s="2" t="s">
        <v>6920</v>
      </c>
      <c r="JBV7" s="2" t="s">
        <v>6921</v>
      </c>
      <c r="JBW7" s="2" t="s">
        <v>6922</v>
      </c>
      <c r="JBX7" s="2" t="s">
        <v>6923</v>
      </c>
      <c r="JBY7" s="2" t="s">
        <v>6924</v>
      </c>
      <c r="JBZ7" s="2" t="s">
        <v>6925</v>
      </c>
      <c r="JCA7" s="2" t="s">
        <v>6926</v>
      </c>
      <c r="JCB7" s="2" t="s">
        <v>6927</v>
      </c>
      <c r="JCC7" s="2" t="s">
        <v>6928</v>
      </c>
      <c r="JCD7" s="2" t="s">
        <v>6929</v>
      </c>
      <c r="JCE7" s="2" t="s">
        <v>6930</v>
      </c>
      <c r="JCF7" s="2" t="s">
        <v>6931</v>
      </c>
      <c r="JCG7" s="2" t="s">
        <v>6932</v>
      </c>
      <c r="JCH7" s="2" t="s">
        <v>6933</v>
      </c>
      <c r="JCI7" s="2" t="s">
        <v>6934</v>
      </c>
      <c r="JCJ7" s="2" t="s">
        <v>6935</v>
      </c>
      <c r="JCK7" s="2" t="s">
        <v>6936</v>
      </c>
      <c r="JCL7" s="2" t="s">
        <v>6937</v>
      </c>
      <c r="JCM7" s="2" t="s">
        <v>6938</v>
      </c>
      <c r="JCN7" s="2" t="s">
        <v>6939</v>
      </c>
      <c r="JCO7" s="2" t="s">
        <v>6940</v>
      </c>
      <c r="JCP7" s="2" t="s">
        <v>6941</v>
      </c>
      <c r="JCQ7" s="2" t="s">
        <v>6942</v>
      </c>
      <c r="JCR7" s="2" t="s">
        <v>6943</v>
      </c>
      <c r="JCS7" s="2" t="s">
        <v>6944</v>
      </c>
      <c r="JCT7" s="2" t="s">
        <v>6945</v>
      </c>
      <c r="JCU7" s="2" t="s">
        <v>6946</v>
      </c>
      <c r="JCV7" s="2" t="s">
        <v>6947</v>
      </c>
      <c r="JCW7" s="2" t="s">
        <v>6948</v>
      </c>
      <c r="JCX7" s="2" t="s">
        <v>6949</v>
      </c>
      <c r="JCY7" s="2" t="s">
        <v>6950</v>
      </c>
      <c r="JCZ7" s="2" t="s">
        <v>6951</v>
      </c>
      <c r="JDA7" s="2" t="s">
        <v>6952</v>
      </c>
      <c r="JDB7" s="2" t="s">
        <v>6953</v>
      </c>
      <c r="JDC7" s="2" t="s">
        <v>6954</v>
      </c>
      <c r="JDD7" s="2" t="s">
        <v>6955</v>
      </c>
      <c r="JDE7" s="2" t="s">
        <v>6956</v>
      </c>
      <c r="JDF7" s="2" t="s">
        <v>6957</v>
      </c>
      <c r="JDG7" s="2" t="s">
        <v>6958</v>
      </c>
      <c r="JDH7" s="2" t="s">
        <v>6959</v>
      </c>
      <c r="JDI7" s="2" t="s">
        <v>6960</v>
      </c>
      <c r="JDJ7" s="2" t="s">
        <v>6961</v>
      </c>
      <c r="JDK7" s="2" t="s">
        <v>6962</v>
      </c>
      <c r="JDL7" s="2" t="s">
        <v>6963</v>
      </c>
      <c r="JDM7" s="2" t="s">
        <v>6964</v>
      </c>
      <c r="JDN7" s="2" t="s">
        <v>6965</v>
      </c>
      <c r="JDO7" s="2" t="s">
        <v>6966</v>
      </c>
      <c r="JDP7" s="2" t="s">
        <v>6967</v>
      </c>
      <c r="JDQ7" s="2" t="s">
        <v>6968</v>
      </c>
      <c r="JDR7" s="2" t="s">
        <v>6969</v>
      </c>
      <c r="JDS7" s="2" t="s">
        <v>6970</v>
      </c>
      <c r="JDT7" s="2" t="s">
        <v>6971</v>
      </c>
      <c r="JDU7" s="2" t="s">
        <v>6972</v>
      </c>
      <c r="JDV7" s="2" t="s">
        <v>6973</v>
      </c>
      <c r="JDW7" s="2" t="s">
        <v>6974</v>
      </c>
      <c r="JDX7" s="2" t="s">
        <v>6975</v>
      </c>
      <c r="JDY7" s="2" t="s">
        <v>6976</v>
      </c>
      <c r="JDZ7" s="2" t="s">
        <v>6977</v>
      </c>
      <c r="JEA7" s="2" t="s">
        <v>6978</v>
      </c>
      <c r="JEB7" s="2" t="s">
        <v>6979</v>
      </c>
      <c r="JEC7" s="2" t="s">
        <v>6980</v>
      </c>
      <c r="JED7" s="2" t="s">
        <v>6981</v>
      </c>
      <c r="JEE7" s="2" t="s">
        <v>6982</v>
      </c>
      <c r="JEF7" s="2" t="s">
        <v>6983</v>
      </c>
      <c r="JEG7" s="2" t="s">
        <v>6984</v>
      </c>
      <c r="JEH7" s="2" t="s">
        <v>6985</v>
      </c>
      <c r="JEI7" s="2" t="s">
        <v>6986</v>
      </c>
      <c r="JEJ7" s="2" t="s">
        <v>6987</v>
      </c>
      <c r="JEK7" s="2" t="s">
        <v>6988</v>
      </c>
      <c r="JEL7" s="2" t="s">
        <v>6989</v>
      </c>
      <c r="JEM7" s="2" t="s">
        <v>6990</v>
      </c>
      <c r="JEN7" s="2" t="s">
        <v>6991</v>
      </c>
      <c r="JEO7" s="2" t="s">
        <v>6992</v>
      </c>
      <c r="JEP7" s="2" t="s">
        <v>6993</v>
      </c>
      <c r="JEQ7" s="2" t="s">
        <v>6994</v>
      </c>
      <c r="JER7" s="2" t="s">
        <v>6995</v>
      </c>
      <c r="JES7" s="2" t="s">
        <v>6996</v>
      </c>
      <c r="JET7" s="2" t="s">
        <v>6997</v>
      </c>
      <c r="JEU7" s="2" t="s">
        <v>6998</v>
      </c>
      <c r="JEV7" s="2" t="s">
        <v>6999</v>
      </c>
      <c r="JEW7" s="2" t="s">
        <v>7000</v>
      </c>
      <c r="JEX7" s="2" t="s">
        <v>7001</v>
      </c>
      <c r="JEY7" s="2" t="s">
        <v>7002</v>
      </c>
      <c r="JEZ7" s="2" t="s">
        <v>7003</v>
      </c>
      <c r="JFA7" s="2" t="s">
        <v>7004</v>
      </c>
      <c r="JFB7" s="2" t="s">
        <v>7005</v>
      </c>
      <c r="JFC7" s="2" t="s">
        <v>7006</v>
      </c>
      <c r="JFD7" s="2" t="s">
        <v>7007</v>
      </c>
      <c r="JFE7" s="2" t="s">
        <v>7008</v>
      </c>
      <c r="JFF7" s="2" t="s">
        <v>7009</v>
      </c>
      <c r="JFG7" s="2" t="s">
        <v>7010</v>
      </c>
      <c r="JFH7" s="2" t="s">
        <v>7011</v>
      </c>
      <c r="JFI7" s="2" t="s">
        <v>7012</v>
      </c>
      <c r="JFJ7" s="2" t="s">
        <v>7013</v>
      </c>
      <c r="JFK7" s="2" t="s">
        <v>7014</v>
      </c>
      <c r="JFL7" s="2" t="s">
        <v>7015</v>
      </c>
      <c r="JFM7" s="2" t="s">
        <v>7016</v>
      </c>
      <c r="JFN7" s="2" t="s">
        <v>7017</v>
      </c>
      <c r="JFO7" s="2" t="s">
        <v>7018</v>
      </c>
      <c r="JFP7" s="2" t="s">
        <v>7019</v>
      </c>
      <c r="JFQ7" s="2" t="s">
        <v>7020</v>
      </c>
      <c r="JFR7" s="2" t="s">
        <v>7021</v>
      </c>
      <c r="JFS7" s="2" t="s">
        <v>7022</v>
      </c>
      <c r="JFT7" s="2" t="s">
        <v>7023</v>
      </c>
      <c r="JFU7" s="2" t="s">
        <v>7024</v>
      </c>
      <c r="JFV7" s="2" t="s">
        <v>7025</v>
      </c>
      <c r="JFW7" s="2" t="s">
        <v>7026</v>
      </c>
      <c r="JFX7" s="2" t="s">
        <v>7027</v>
      </c>
      <c r="JFY7" s="2" t="s">
        <v>7028</v>
      </c>
      <c r="JFZ7" s="2" t="s">
        <v>7029</v>
      </c>
      <c r="JGA7" s="2" t="s">
        <v>7030</v>
      </c>
      <c r="JGB7" s="2" t="s">
        <v>7031</v>
      </c>
      <c r="JGC7" s="2" t="s">
        <v>7032</v>
      </c>
      <c r="JGD7" s="2" t="s">
        <v>7033</v>
      </c>
      <c r="JGE7" s="2" t="s">
        <v>7034</v>
      </c>
      <c r="JGF7" s="2" t="s">
        <v>7035</v>
      </c>
      <c r="JGG7" s="2" t="s">
        <v>7036</v>
      </c>
      <c r="JGH7" s="2" t="s">
        <v>7037</v>
      </c>
      <c r="JGI7" s="2" t="s">
        <v>7038</v>
      </c>
      <c r="JGJ7" s="2" t="s">
        <v>7039</v>
      </c>
      <c r="JGK7" s="2" t="s">
        <v>7040</v>
      </c>
      <c r="JGL7" s="2" t="s">
        <v>7041</v>
      </c>
      <c r="JGM7" s="2" t="s">
        <v>7042</v>
      </c>
      <c r="JGN7" s="2" t="s">
        <v>7043</v>
      </c>
      <c r="JGO7" s="2" t="s">
        <v>7044</v>
      </c>
      <c r="JGP7" s="2" t="s">
        <v>7045</v>
      </c>
      <c r="JGQ7" s="2" t="s">
        <v>7046</v>
      </c>
      <c r="JGR7" s="2" t="s">
        <v>7047</v>
      </c>
      <c r="JGS7" s="2" t="s">
        <v>7048</v>
      </c>
      <c r="JGT7" s="2" t="s">
        <v>7049</v>
      </c>
      <c r="JGU7" s="2" t="s">
        <v>7050</v>
      </c>
      <c r="JGV7" s="2" t="s">
        <v>7051</v>
      </c>
      <c r="JGW7" s="2" t="s">
        <v>7052</v>
      </c>
      <c r="JGX7" s="2" t="s">
        <v>7053</v>
      </c>
      <c r="JGY7" s="2" t="s">
        <v>7054</v>
      </c>
      <c r="JGZ7" s="2" t="s">
        <v>7055</v>
      </c>
      <c r="JHA7" s="2" t="s">
        <v>7056</v>
      </c>
      <c r="JHB7" s="2" t="s">
        <v>7057</v>
      </c>
      <c r="JHC7" s="2" t="s">
        <v>7058</v>
      </c>
      <c r="JHD7" s="2" t="s">
        <v>7059</v>
      </c>
      <c r="JHE7" s="2" t="s">
        <v>7060</v>
      </c>
      <c r="JHF7" s="2" t="s">
        <v>7061</v>
      </c>
      <c r="JHG7" s="2" t="s">
        <v>7062</v>
      </c>
      <c r="JHH7" s="2" t="s">
        <v>7063</v>
      </c>
      <c r="JHI7" s="2" t="s">
        <v>7064</v>
      </c>
      <c r="JHJ7" s="2" t="s">
        <v>7065</v>
      </c>
      <c r="JHK7" s="2" t="s">
        <v>7066</v>
      </c>
      <c r="JHL7" s="2" t="s">
        <v>7067</v>
      </c>
      <c r="JHM7" s="2" t="s">
        <v>7068</v>
      </c>
      <c r="JHN7" s="2" t="s">
        <v>7069</v>
      </c>
      <c r="JHO7" s="2" t="s">
        <v>7070</v>
      </c>
      <c r="JHP7" s="2" t="s">
        <v>7071</v>
      </c>
      <c r="JHQ7" s="2" t="s">
        <v>7072</v>
      </c>
      <c r="JHR7" s="2" t="s">
        <v>7073</v>
      </c>
      <c r="JHS7" s="2" t="s">
        <v>7074</v>
      </c>
      <c r="JHT7" s="2" t="s">
        <v>7075</v>
      </c>
      <c r="JHU7" s="2" t="s">
        <v>7076</v>
      </c>
      <c r="JHV7" s="2" t="s">
        <v>7077</v>
      </c>
      <c r="JHW7" s="2" t="s">
        <v>7078</v>
      </c>
      <c r="JHX7" s="2" t="s">
        <v>7079</v>
      </c>
      <c r="JHY7" s="2" t="s">
        <v>7080</v>
      </c>
      <c r="JHZ7" s="2" t="s">
        <v>7081</v>
      </c>
      <c r="JIA7" s="2" t="s">
        <v>7082</v>
      </c>
      <c r="JIB7" s="2" t="s">
        <v>7083</v>
      </c>
      <c r="JIC7" s="2" t="s">
        <v>7084</v>
      </c>
      <c r="JID7" s="2" t="s">
        <v>7085</v>
      </c>
      <c r="JIE7" s="2" t="s">
        <v>7086</v>
      </c>
      <c r="JIF7" s="2" t="s">
        <v>7087</v>
      </c>
      <c r="JIG7" s="2" t="s">
        <v>7088</v>
      </c>
      <c r="JIH7" s="2" t="s">
        <v>7089</v>
      </c>
      <c r="JII7" s="2" t="s">
        <v>7090</v>
      </c>
      <c r="JIJ7" s="2" t="s">
        <v>7091</v>
      </c>
      <c r="JIK7" s="2" t="s">
        <v>7092</v>
      </c>
      <c r="JIL7" s="2" t="s">
        <v>7093</v>
      </c>
      <c r="JIM7" s="2" t="s">
        <v>7094</v>
      </c>
      <c r="JIN7" s="2" t="s">
        <v>7095</v>
      </c>
      <c r="JIO7" s="2" t="s">
        <v>7096</v>
      </c>
      <c r="JIP7" s="2" t="s">
        <v>7097</v>
      </c>
      <c r="JIQ7" s="2" t="s">
        <v>7098</v>
      </c>
      <c r="JIR7" s="2" t="s">
        <v>7099</v>
      </c>
      <c r="JIS7" s="2" t="s">
        <v>7100</v>
      </c>
      <c r="JIT7" s="2" t="s">
        <v>7101</v>
      </c>
      <c r="JIU7" s="2" t="s">
        <v>7102</v>
      </c>
      <c r="JIV7" s="2" t="s">
        <v>7103</v>
      </c>
      <c r="JIW7" s="2" t="s">
        <v>7104</v>
      </c>
      <c r="JIX7" s="2" t="s">
        <v>7105</v>
      </c>
      <c r="JIY7" s="2" t="s">
        <v>7106</v>
      </c>
      <c r="JIZ7" s="2" t="s">
        <v>7107</v>
      </c>
      <c r="JJA7" s="2" t="s">
        <v>7108</v>
      </c>
      <c r="JJB7" s="2" t="s">
        <v>7109</v>
      </c>
      <c r="JJC7" s="2" t="s">
        <v>7110</v>
      </c>
      <c r="JJD7" s="2" t="s">
        <v>7111</v>
      </c>
      <c r="JJE7" s="2" t="s">
        <v>7112</v>
      </c>
      <c r="JJF7" s="2" t="s">
        <v>7113</v>
      </c>
      <c r="JJG7" s="2" t="s">
        <v>7114</v>
      </c>
      <c r="JJH7" s="2" t="s">
        <v>7115</v>
      </c>
      <c r="JJI7" s="2" t="s">
        <v>7116</v>
      </c>
      <c r="JJJ7" s="2" t="s">
        <v>7117</v>
      </c>
      <c r="JJK7" s="2" t="s">
        <v>7118</v>
      </c>
      <c r="JJL7" s="2" t="s">
        <v>7119</v>
      </c>
      <c r="JJM7" s="2" t="s">
        <v>7120</v>
      </c>
      <c r="JJN7" s="2" t="s">
        <v>7121</v>
      </c>
      <c r="JJO7" s="2" t="s">
        <v>7122</v>
      </c>
      <c r="JJP7" s="2" t="s">
        <v>7123</v>
      </c>
      <c r="JJQ7" s="2" t="s">
        <v>7124</v>
      </c>
      <c r="JJR7" s="2" t="s">
        <v>7125</v>
      </c>
      <c r="JJS7" s="2" t="s">
        <v>7126</v>
      </c>
      <c r="JJT7" s="2" t="s">
        <v>7127</v>
      </c>
      <c r="JJU7" s="2" t="s">
        <v>7128</v>
      </c>
      <c r="JJV7" s="2" t="s">
        <v>7129</v>
      </c>
      <c r="JJW7" s="2" t="s">
        <v>7130</v>
      </c>
      <c r="JJX7" s="2" t="s">
        <v>7131</v>
      </c>
      <c r="JJY7" s="2" t="s">
        <v>7132</v>
      </c>
      <c r="JJZ7" s="2" t="s">
        <v>7133</v>
      </c>
      <c r="JKA7" s="2" t="s">
        <v>7134</v>
      </c>
      <c r="JKB7" s="2" t="s">
        <v>7135</v>
      </c>
      <c r="JKC7" s="2" t="s">
        <v>7136</v>
      </c>
      <c r="JKD7" s="2" t="s">
        <v>7137</v>
      </c>
      <c r="JKE7" s="2" t="s">
        <v>7138</v>
      </c>
      <c r="JKF7" s="2" t="s">
        <v>7139</v>
      </c>
      <c r="JKG7" s="2" t="s">
        <v>7140</v>
      </c>
      <c r="JKH7" s="2" t="s">
        <v>7141</v>
      </c>
      <c r="JKI7" s="2" t="s">
        <v>7142</v>
      </c>
      <c r="JKJ7" s="2" t="s">
        <v>7143</v>
      </c>
      <c r="JKK7" s="2" t="s">
        <v>7144</v>
      </c>
      <c r="JKL7" s="2" t="s">
        <v>7145</v>
      </c>
      <c r="JKM7" s="2" t="s">
        <v>7146</v>
      </c>
      <c r="JKN7" s="2" t="s">
        <v>7147</v>
      </c>
      <c r="JKO7" s="2" t="s">
        <v>7148</v>
      </c>
      <c r="JKP7" s="2" t="s">
        <v>7149</v>
      </c>
      <c r="JKQ7" s="2" t="s">
        <v>7150</v>
      </c>
      <c r="JKR7" s="2" t="s">
        <v>7151</v>
      </c>
      <c r="JKS7" s="2" t="s">
        <v>7152</v>
      </c>
      <c r="JKT7" s="2" t="s">
        <v>7153</v>
      </c>
      <c r="JKU7" s="2" t="s">
        <v>7154</v>
      </c>
      <c r="JKV7" s="2" t="s">
        <v>7155</v>
      </c>
      <c r="JKW7" s="2" t="s">
        <v>7156</v>
      </c>
      <c r="JKX7" s="2" t="s">
        <v>7157</v>
      </c>
      <c r="JKY7" s="2" t="s">
        <v>7158</v>
      </c>
      <c r="JKZ7" s="2" t="s">
        <v>7159</v>
      </c>
      <c r="JLA7" s="2" t="s">
        <v>7160</v>
      </c>
      <c r="JLB7" s="2" t="s">
        <v>7161</v>
      </c>
      <c r="JLC7" s="2" t="s">
        <v>7162</v>
      </c>
      <c r="JLD7" s="2" t="s">
        <v>7163</v>
      </c>
      <c r="JLE7" s="2" t="s">
        <v>7164</v>
      </c>
      <c r="JLF7" s="2" t="s">
        <v>7165</v>
      </c>
      <c r="JLG7" s="2" t="s">
        <v>7166</v>
      </c>
      <c r="JLH7" s="2" t="s">
        <v>7167</v>
      </c>
      <c r="JLI7" s="2" t="s">
        <v>7168</v>
      </c>
      <c r="JLJ7" s="2" t="s">
        <v>7169</v>
      </c>
      <c r="JLK7" s="2" t="s">
        <v>7170</v>
      </c>
      <c r="JLL7" s="2" t="s">
        <v>7171</v>
      </c>
      <c r="JLM7" s="2" t="s">
        <v>7172</v>
      </c>
      <c r="JLN7" s="2" t="s">
        <v>7173</v>
      </c>
      <c r="JLO7" s="2" t="s">
        <v>7174</v>
      </c>
      <c r="JLP7" s="2" t="s">
        <v>7175</v>
      </c>
      <c r="JLQ7" s="2" t="s">
        <v>7176</v>
      </c>
      <c r="JLR7" s="2" t="s">
        <v>7177</v>
      </c>
      <c r="JLS7" s="2" t="s">
        <v>7178</v>
      </c>
      <c r="JLT7" s="2" t="s">
        <v>7179</v>
      </c>
      <c r="JLU7" s="2" t="s">
        <v>7180</v>
      </c>
      <c r="JLV7" s="2" t="s">
        <v>7181</v>
      </c>
      <c r="JLW7" s="2" t="s">
        <v>7182</v>
      </c>
      <c r="JLX7" s="2" t="s">
        <v>7183</v>
      </c>
      <c r="JLY7" s="2" t="s">
        <v>7184</v>
      </c>
      <c r="JLZ7" s="2" t="s">
        <v>7185</v>
      </c>
      <c r="JMA7" s="2" t="s">
        <v>7186</v>
      </c>
      <c r="JMB7" s="2" t="s">
        <v>7187</v>
      </c>
      <c r="JMC7" s="2" t="s">
        <v>7188</v>
      </c>
      <c r="JMD7" s="2" t="s">
        <v>7189</v>
      </c>
      <c r="JME7" s="2" t="s">
        <v>7190</v>
      </c>
      <c r="JMF7" s="2" t="s">
        <v>7191</v>
      </c>
      <c r="JMG7" s="2" t="s">
        <v>7192</v>
      </c>
      <c r="JMH7" s="2" t="s">
        <v>7193</v>
      </c>
      <c r="JMI7" s="2" t="s">
        <v>7194</v>
      </c>
      <c r="JMJ7" s="2" t="s">
        <v>7195</v>
      </c>
      <c r="JMK7" s="2" t="s">
        <v>7196</v>
      </c>
      <c r="JML7" s="2" t="s">
        <v>7197</v>
      </c>
      <c r="JMM7" s="2" t="s">
        <v>7198</v>
      </c>
      <c r="JMN7" s="2" t="s">
        <v>7199</v>
      </c>
      <c r="JMO7" s="2" t="s">
        <v>7200</v>
      </c>
      <c r="JMP7" s="2" t="s">
        <v>7201</v>
      </c>
      <c r="JMQ7" s="2" t="s">
        <v>7202</v>
      </c>
      <c r="JMR7" s="2" t="s">
        <v>7203</v>
      </c>
      <c r="JMS7" s="2" t="s">
        <v>7204</v>
      </c>
      <c r="JMT7" s="2" t="s">
        <v>7205</v>
      </c>
      <c r="JMU7" s="2" t="s">
        <v>7206</v>
      </c>
      <c r="JMV7" s="2" t="s">
        <v>7207</v>
      </c>
      <c r="JMW7" s="2" t="s">
        <v>7208</v>
      </c>
      <c r="JMX7" s="2" t="s">
        <v>7209</v>
      </c>
      <c r="JMY7" s="2" t="s">
        <v>7210</v>
      </c>
      <c r="JMZ7" s="2" t="s">
        <v>7211</v>
      </c>
      <c r="JNA7" s="2" t="s">
        <v>7212</v>
      </c>
      <c r="JNB7" s="2" t="s">
        <v>7213</v>
      </c>
      <c r="JNC7" s="2" t="s">
        <v>7214</v>
      </c>
      <c r="JND7" s="2" t="s">
        <v>7215</v>
      </c>
      <c r="JNE7" s="2" t="s">
        <v>7216</v>
      </c>
      <c r="JNF7" s="2" t="s">
        <v>7217</v>
      </c>
      <c r="JNG7" s="2" t="s">
        <v>7218</v>
      </c>
      <c r="JNH7" s="2" t="s">
        <v>7219</v>
      </c>
      <c r="JNI7" s="2" t="s">
        <v>7220</v>
      </c>
      <c r="JNJ7" s="2" t="s">
        <v>7221</v>
      </c>
      <c r="JNK7" s="2" t="s">
        <v>7222</v>
      </c>
      <c r="JNL7" s="2" t="s">
        <v>7223</v>
      </c>
      <c r="JNM7" s="2" t="s">
        <v>7224</v>
      </c>
      <c r="JNN7" s="2" t="s">
        <v>7225</v>
      </c>
      <c r="JNO7" s="2" t="s">
        <v>7226</v>
      </c>
      <c r="JNP7" s="2" t="s">
        <v>7227</v>
      </c>
      <c r="JNQ7" s="2" t="s">
        <v>7228</v>
      </c>
      <c r="JNR7" s="2" t="s">
        <v>7229</v>
      </c>
      <c r="JNS7" s="2" t="s">
        <v>7230</v>
      </c>
      <c r="JNT7" s="2" t="s">
        <v>7231</v>
      </c>
      <c r="JNU7" s="2" t="s">
        <v>7232</v>
      </c>
      <c r="JNV7" s="2" t="s">
        <v>7233</v>
      </c>
      <c r="JNW7" s="2" t="s">
        <v>7234</v>
      </c>
      <c r="JNX7" s="2" t="s">
        <v>7235</v>
      </c>
      <c r="JNY7" s="2" t="s">
        <v>7236</v>
      </c>
      <c r="JNZ7" s="2" t="s">
        <v>7237</v>
      </c>
      <c r="JOA7" s="2" t="s">
        <v>7238</v>
      </c>
      <c r="JOB7" s="2" t="s">
        <v>7239</v>
      </c>
      <c r="JOC7" s="2" t="s">
        <v>7240</v>
      </c>
      <c r="JOD7" s="2" t="s">
        <v>7241</v>
      </c>
      <c r="JOE7" s="2" t="s">
        <v>7242</v>
      </c>
      <c r="JOF7" s="2" t="s">
        <v>7243</v>
      </c>
      <c r="JOG7" s="2" t="s">
        <v>7244</v>
      </c>
      <c r="JOH7" s="2" t="s">
        <v>7245</v>
      </c>
      <c r="JOI7" s="2" t="s">
        <v>7246</v>
      </c>
      <c r="JOJ7" s="2" t="s">
        <v>7247</v>
      </c>
      <c r="JOK7" s="2" t="s">
        <v>7248</v>
      </c>
      <c r="JOL7" s="2" t="s">
        <v>7249</v>
      </c>
      <c r="JOM7" s="2" t="s">
        <v>7250</v>
      </c>
      <c r="JON7" s="2" t="s">
        <v>7251</v>
      </c>
      <c r="JOO7" s="2" t="s">
        <v>7252</v>
      </c>
      <c r="JOP7" s="2" t="s">
        <v>7253</v>
      </c>
      <c r="JOQ7" s="2" t="s">
        <v>7254</v>
      </c>
      <c r="JOR7" s="2" t="s">
        <v>7255</v>
      </c>
      <c r="JOS7" s="2" t="s">
        <v>7256</v>
      </c>
      <c r="JOT7" s="2" t="s">
        <v>7257</v>
      </c>
      <c r="JOU7" s="2" t="s">
        <v>7258</v>
      </c>
      <c r="JOV7" s="2" t="s">
        <v>7259</v>
      </c>
      <c r="JOW7" s="2" t="s">
        <v>7260</v>
      </c>
      <c r="JOX7" s="2" t="s">
        <v>7261</v>
      </c>
      <c r="JOY7" s="2" t="s">
        <v>7262</v>
      </c>
      <c r="JOZ7" s="2" t="s">
        <v>7263</v>
      </c>
      <c r="JPA7" s="2" t="s">
        <v>7264</v>
      </c>
      <c r="JPB7" s="2" t="s">
        <v>7265</v>
      </c>
      <c r="JPC7" s="2" t="s">
        <v>7266</v>
      </c>
      <c r="JPD7" s="2" t="s">
        <v>7267</v>
      </c>
      <c r="JPE7" s="2" t="s">
        <v>7268</v>
      </c>
      <c r="JPF7" s="2" t="s">
        <v>7269</v>
      </c>
      <c r="JPG7" s="2" t="s">
        <v>7270</v>
      </c>
      <c r="JPH7" s="2" t="s">
        <v>7271</v>
      </c>
      <c r="JPI7" s="2" t="s">
        <v>7272</v>
      </c>
      <c r="JPJ7" s="2" t="s">
        <v>7273</v>
      </c>
      <c r="JPK7" s="2" t="s">
        <v>7274</v>
      </c>
      <c r="JPL7" s="2" t="s">
        <v>7275</v>
      </c>
      <c r="JPM7" s="2" t="s">
        <v>7276</v>
      </c>
      <c r="JPN7" s="2" t="s">
        <v>7277</v>
      </c>
      <c r="JPO7" s="2" t="s">
        <v>7278</v>
      </c>
      <c r="JPP7" s="2" t="s">
        <v>7279</v>
      </c>
      <c r="JPQ7" s="2" t="s">
        <v>7280</v>
      </c>
      <c r="JPR7" s="2" t="s">
        <v>7281</v>
      </c>
      <c r="JPS7" s="2" t="s">
        <v>7282</v>
      </c>
      <c r="JPT7" s="2" t="s">
        <v>7283</v>
      </c>
      <c r="JPU7" s="2" t="s">
        <v>7284</v>
      </c>
      <c r="JPV7" s="2" t="s">
        <v>7285</v>
      </c>
      <c r="JPW7" s="2" t="s">
        <v>7286</v>
      </c>
      <c r="JPX7" s="2" t="s">
        <v>7287</v>
      </c>
      <c r="JPY7" s="2" t="s">
        <v>7288</v>
      </c>
      <c r="JPZ7" s="2" t="s">
        <v>7289</v>
      </c>
      <c r="JQA7" s="2" t="s">
        <v>7290</v>
      </c>
      <c r="JQB7" s="2" t="s">
        <v>7291</v>
      </c>
      <c r="JQC7" s="2" t="s">
        <v>7292</v>
      </c>
      <c r="JQD7" s="2" t="s">
        <v>7293</v>
      </c>
      <c r="JQE7" s="2" t="s">
        <v>7294</v>
      </c>
      <c r="JQF7" s="2" t="s">
        <v>7295</v>
      </c>
      <c r="JQG7" s="2" t="s">
        <v>7296</v>
      </c>
      <c r="JQH7" s="2" t="s">
        <v>7297</v>
      </c>
      <c r="JQI7" s="2" t="s">
        <v>7298</v>
      </c>
      <c r="JQJ7" s="2" t="s">
        <v>7299</v>
      </c>
      <c r="JQK7" s="2" t="s">
        <v>7300</v>
      </c>
      <c r="JQL7" s="2" t="s">
        <v>7301</v>
      </c>
      <c r="JQM7" s="2" t="s">
        <v>7302</v>
      </c>
      <c r="JQN7" s="2" t="s">
        <v>7303</v>
      </c>
      <c r="JQO7" s="2" t="s">
        <v>7304</v>
      </c>
      <c r="JQP7" s="2" t="s">
        <v>7305</v>
      </c>
      <c r="JQQ7" s="2" t="s">
        <v>7306</v>
      </c>
      <c r="JQR7" s="2" t="s">
        <v>7307</v>
      </c>
      <c r="JQS7" s="2" t="s">
        <v>7308</v>
      </c>
      <c r="JQT7" s="2" t="s">
        <v>7309</v>
      </c>
      <c r="JQU7" s="2" t="s">
        <v>7310</v>
      </c>
      <c r="JQV7" s="2" t="s">
        <v>7311</v>
      </c>
      <c r="JQW7" s="2" t="s">
        <v>7312</v>
      </c>
      <c r="JQX7" s="2" t="s">
        <v>7313</v>
      </c>
      <c r="JQY7" s="2" t="s">
        <v>7314</v>
      </c>
      <c r="JQZ7" s="2" t="s">
        <v>7315</v>
      </c>
      <c r="JRA7" s="2" t="s">
        <v>7316</v>
      </c>
      <c r="JRB7" s="2" t="s">
        <v>7317</v>
      </c>
      <c r="JRC7" s="2" t="s">
        <v>7318</v>
      </c>
      <c r="JRD7" s="2" t="s">
        <v>7319</v>
      </c>
      <c r="JRE7" s="2" t="s">
        <v>7320</v>
      </c>
      <c r="JRF7" s="2" t="s">
        <v>7321</v>
      </c>
      <c r="JRG7" s="2" t="s">
        <v>7322</v>
      </c>
      <c r="JRH7" s="2" t="s">
        <v>7323</v>
      </c>
      <c r="JRI7" s="2" t="s">
        <v>7324</v>
      </c>
      <c r="JRJ7" s="2" t="s">
        <v>7325</v>
      </c>
      <c r="JRK7" s="2" t="s">
        <v>7326</v>
      </c>
      <c r="JRL7" s="2" t="s">
        <v>7327</v>
      </c>
      <c r="JRM7" s="2" t="s">
        <v>7328</v>
      </c>
      <c r="JRN7" s="2" t="s">
        <v>7329</v>
      </c>
      <c r="JRO7" s="2" t="s">
        <v>7330</v>
      </c>
      <c r="JRP7" s="2" t="s">
        <v>7331</v>
      </c>
      <c r="JRQ7" s="2" t="s">
        <v>7332</v>
      </c>
      <c r="JRR7" s="2" t="s">
        <v>7333</v>
      </c>
      <c r="JRS7" s="2" t="s">
        <v>7334</v>
      </c>
      <c r="JRT7" s="2" t="s">
        <v>7335</v>
      </c>
      <c r="JRU7" s="2" t="s">
        <v>7336</v>
      </c>
      <c r="JRV7" s="2" t="s">
        <v>7337</v>
      </c>
      <c r="JRW7" s="2" t="s">
        <v>7338</v>
      </c>
      <c r="JRX7" s="2" t="s">
        <v>7339</v>
      </c>
      <c r="JRY7" s="2" t="s">
        <v>7340</v>
      </c>
      <c r="JRZ7" s="2" t="s">
        <v>7341</v>
      </c>
      <c r="JSA7" s="2" t="s">
        <v>7342</v>
      </c>
      <c r="JSB7" s="2" t="s">
        <v>7343</v>
      </c>
      <c r="JSC7" s="2" t="s">
        <v>7344</v>
      </c>
      <c r="JSD7" s="2" t="s">
        <v>7345</v>
      </c>
      <c r="JSE7" s="2" t="s">
        <v>7346</v>
      </c>
      <c r="JSF7" s="2" t="s">
        <v>7347</v>
      </c>
      <c r="JSG7" s="2" t="s">
        <v>7348</v>
      </c>
      <c r="JSH7" s="2" t="s">
        <v>7349</v>
      </c>
      <c r="JSI7" s="2" t="s">
        <v>7350</v>
      </c>
      <c r="JSJ7" s="2" t="s">
        <v>7351</v>
      </c>
      <c r="JSK7" s="2" t="s">
        <v>7352</v>
      </c>
      <c r="JSL7" s="2" t="s">
        <v>7353</v>
      </c>
      <c r="JSM7" s="2" t="s">
        <v>7354</v>
      </c>
      <c r="JSN7" s="2" t="s">
        <v>7355</v>
      </c>
      <c r="JSO7" s="2" t="s">
        <v>7356</v>
      </c>
      <c r="JSP7" s="2" t="s">
        <v>7357</v>
      </c>
      <c r="JSQ7" s="2" t="s">
        <v>7358</v>
      </c>
      <c r="JSR7" s="2" t="s">
        <v>7359</v>
      </c>
      <c r="JSS7" s="2" t="s">
        <v>7360</v>
      </c>
      <c r="JST7" s="2" t="s">
        <v>7361</v>
      </c>
      <c r="JSU7" s="2" t="s">
        <v>7362</v>
      </c>
      <c r="JSV7" s="2" t="s">
        <v>7363</v>
      </c>
      <c r="JSW7" s="2" t="s">
        <v>7364</v>
      </c>
      <c r="JSX7" s="2" t="s">
        <v>7365</v>
      </c>
      <c r="JSY7" s="2" t="s">
        <v>7366</v>
      </c>
      <c r="JSZ7" s="2" t="s">
        <v>7367</v>
      </c>
      <c r="JTA7" s="2" t="s">
        <v>7368</v>
      </c>
      <c r="JTB7" s="2" t="s">
        <v>7369</v>
      </c>
      <c r="JTC7" s="2" t="s">
        <v>7370</v>
      </c>
      <c r="JTD7" s="2" t="s">
        <v>7371</v>
      </c>
      <c r="JTE7" s="2" t="s">
        <v>7372</v>
      </c>
      <c r="JTF7" s="2" t="s">
        <v>7373</v>
      </c>
      <c r="JTG7" s="2" t="s">
        <v>7374</v>
      </c>
      <c r="JTH7" s="2" t="s">
        <v>7375</v>
      </c>
      <c r="JTI7" s="2" t="s">
        <v>7376</v>
      </c>
      <c r="JTJ7" s="2" t="s">
        <v>7377</v>
      </c>
      <c r="JTK7" s="2" t="s">
        <v>7378</v>
      </c>
      <c r="JTL7" s="2" t="s">
        <v>7379</v>
      </c>
      <c r="JTM7" s="2" t="s">
        <v>7380</v>
      </c>
      <c r="JTN7" s="2" t="s">
        <v>7381</v>
      </c>
      <c r="JTO7" s="2" t="s">
        <v>7382</v>
      </c>
      <c r="JTP7" s="2" t="s">
        <v>7383</v>
      </c>
      <c r="JTQ7" s="2" t="s">
        <v>7384</v>
      </c>
      <c r="JTR7" s="2" t="s">
        <v>7385</v>
      </c>
      <c r="JTS7" s="2" t="s">
        <v>7386</v>
      </c>
      <c r="JTT7" s="2" t="s">
        <v>7387</v>
      </c>
      <c r="JTU7" s="2" t="s">
        <v>7388</v>
      </c>
      <c r="JTV7" s="2" t="s">
        <v>7389</v>
      </c>
      <c r="JTW7" s="2" t="s">
        <v>7390</v>
      </c>
      <c r="JTX7" s="2" t="s">
        <v>7391</v>
      </c>
      <c r="JTY7" s="2" t="s">
        <v>7392</v>
      </c>
      <c r="JTZ7" s="2" t="s">
        <v>7393</v>
      </c>
      <c r="JUA7" s="2" t="s">
        <v>7394</v>
      </c>
      <c r="JUB7" s="2" t="s">
        <v>7395</v>
      </c>
      <c r="JUC7" s="2" t="s">
        <v>7396</v>
      </c>
      <c r="JUD7" s="2" t="s">
        <v>7397</v>
      </c>
      <c r="JUE7" s="2" t="s">
        <v>7398</v>
      </c>
      <c r="JUF7" s="2" t="s">
        <v>7399</v>
      </c>
      <c r="JUG7" s="2" t="s">
        <v>7400</v>
      </c>
      <c r="JUH7" s="2" t="s">
        <v>7401</v>
      </c>
      <c r="JUI7" s="2" t="s">
        <v>7402</v>
      </c>
      <c r="JUJ7" s="2" t="s">
        <v>7403</v>
      </c>
      <c r="JUK7" s="2" t="s">
        <v>7404</v>
      </c>
      <c r="JUL7" s="2" t="s">
        <v>7405</v>
      </c>
      <c r="JUM7" s="2" t="s">
        <v>7406</v>
      </c>
      <c r="JUN7" s="2" t="s">
        <v>7407</v>
      </c>
      <c r="JUO7" s="2" t="s">
        <v>7408</v>
      </c>
      <c r="JUP7" s="2" t="s">
        <v>7409</v>
      </c>
      <c r="JUQ7" s="2" t="s">
        <v>7410</v>
      </c>
      <c r="JUR7" s="2" t="s">
        <v>7411</v>
      </c>
      <c r="JUS7" s="2" t="s">
        <v>7412</v>
      </c>
      <c r="JUT7" s="2" t="s">
        <v>7413</v>
      </c>
      <c r="JUU7" s="2" t="s">
        <v>7414</v>
      </c>
      <c r="JUV7" s="2" t="s">
        <v>7415</v>
      </c>
      <c r="JUW7" s="2" t="s">
        <v>7416</v>
      </c>
      <c r="JUX7" s="2" t="s">
        <v>7417</v>
      </c>
      <c r="JUY7" s="2" t="s">
        <v>7418</v>
      </c>
      <c r="JUZ7" s="2" t="s">
        <v>7419</v>
      </c>
      <c r="JVA7" s="2" t="s">
        <v>7420</v>
      </c>
      <c r="JVB7" s="2" t="s">
        <v>7421</v>
      </c>
      <c r="JVC7" s="2" t="s">
        <v>7422</v>
      </c>
      <c r="JVD7" s="2" t="s">
        <v>7423</v>
      </c>
      <c r="JVE7" s="2" t="s">
        <v>7424</v>
      </c>
      <c r="JVF7" s="2" t="s">
        <v>7425</v>
      </c>
      <c r="JVG7" s="2" t="s">
        <v>7426</v>
      </c>
      <c r="JVH7" s="2" t="s">
        <v>7427</v>
      </c>
      <c r="JVI7" s="2" t="s">
        <v>7428</v>
      </c>
      <c r="JVJ7" s="2" t="s">
        <v>7429</v>
      </c>
      <c r="JVK7" s="2" t="s">
        <v>7430</v>
      </c>
      <c r="JVL7" s="2" t="s">
        <v>7431</v>
      </c>
      <c r="JVM7" s="2" t="s">
        <v>7432</v>
      </c>
      <c r="JVN7" s="2" t="s">
        <v>7433</v>
      </c>
      <c r="JVO7" s="2" t="s">
        <v>7434</v>
      </c>
      <c r="JVP7" s="2" t="s">
        <v>7435</v>
      </c>
      <c r="JVQ7" s="2" t="s">
        <v>7436</v>
      </c>
      <c r="JVR7" s="2" t="s">
        <v>7437</v>
      </c>
      <c r="JVS7" s="2" t="s">
        <v>7438</v>
      </c>
      <c r="JVT7" s="2" t="s">
        <v>7439</v>
      </c>
      <c r="JVU7" s="2" t="s">
        <v>7440</v>
      </c>
      <c r="JVV7" s="2" t="s">
        <v>7441</v>
      </c>
      <c r="JVW7" s="2" t="s">
        <v>7442</v>
      </c>
      <c r="JVX7" s="2" t="s">
        <v>7443</v>
      </c>
      <c r="JVY7" s="2" t="s">
        <v>7444</v>
      </c>
      <c r="JVZ7" s="2" t="s">
        <v>7445</v>
      </c>
      <c r="JWA7" s="2" t="s">
        <v>7446</v>
      </c>
      <c r="JWB7" s="2" t="s">
        <v>7447</v>
      </c>
      <c r="JWC7" s="2" t="s">
        <v>7448</v>
      </c>
      <c r="JWD7" s="2" t="s">
        <v>7449</v>
      </c>
      <c r="JWE7" s="2" t="s">
        <v>7450</v>
      </c>
      <c r="JWF7" s="2" t="s">
        <v>7451</v>
      </c>
      <c r="JWG7" s="2" t="s">
        <v>7452</v>
      </c>
      <c r="JWH7" s="2" t="s">
        <v>7453</v>
      </c>
      <c r="JWI7" s="2" t="s">
        <v>7454</v>
      </c>
      <c r="JWJ7" s="2" t="s">
        <v>7455</v>
      </c>
      <c r="JWK7" s="2" t="s">
        <v>7456</v>
      </c>
      <c r="JWL7" s="2" t="s">
        <v>7457</v>
      </c>
      <c r="JWM7" s="2" t="s">
        <v>7458</v>
      </c>
      <c r="JWN7" s="2" t="s">
        <v>7459</v>
      </c>
      <c r="JWO7" s="2" t="s">
        <v>7460</v>
      </c>
      <c r="JWP7" s="2" t="s">
        <v>7461</v>
      </c>
      <c r="JWQ7" s="2" t="s">
        <v>7462</v>
      </c>
      <c r="JWR7" s="2" t="s">
        <v>7463</v>
      </c>
      <c r="JWS7" s="2" t="s">
        <v>7464</v>
      </c>
      <c r="JWT7" s="2" t="s">
        <v>7465</v>
      </c>
      <c r="JWU7" s="2" t="s">
        <v>7466</v>
      </c>
      <c r="JWV7" s="2" t="s">
        <v>7467</v>
      </c>
      <c r="JWW7" s="2" t="s">
        <v>7468</v>
      </c>
      <c r="JWX7" s="2" t="s">
        <v>7469</v>
      </c>
      <c r="JWY7" s="2" t="s">
        <v>7470</v>
      </c>
      <c r="JWZ7" s="2" t="s">
        <v>7471</v>
      </c>
      <c r="JXA7" s="2" t="s">
        <v>7472</v>
      </c>
      <c r="JXB7" s="2" t="s">
        <v>7473</v>
      </c>
      <c r="JXC7" s="2" t="s">
        <v>7474</v>
      </c>
      <c r="JXD7" s="2" t="s">
        <v>7475</v>
      </c>
      <c r="JXE7" s="2" t="s">
        <v>7476</v>
      </c>
      <c r="JXF7" s="2" t="s">
        <v>7477</v>
      </c>
      <c r="JXG7" s="2" t="s">
        <v>7478</v>
      </c>
      <c r="JXH7" s="2" t="s">
        <v>7479</v>
      </c>
      <c r="JXI7" s="2" t="s">
        <v>7480</v>
      </c>
      <c r="JXJ7" s="2" t="s">
        <v>7481</v>
      </c>
      <c r="JXK7" s="2" t="s">
        <v>7482</v>
      </c>
      <c r="JXL7" s="2" t="s">
        <v>7483</v>
      </c>
      <c r="JXM7" s="2" t="s">
        <v>7484</v>
      </c>
      <c r="JXN7" s="2" t="s">
        <v>7485</v>
      </c>
      <c r="JXO7" s="2" t="s">
        <v>7486</v>
      </c>
      <c r="JXP7" s="2" t="s">
        <v>7487</v>
      </c>
      <c r="JXQ7" s="2" t="s">
        <v>7488</v>
      </c>
      <c r="JXR7" s="2" t="s">
        <v>7489</v>
      </c>
      <c r="JXS7" s="2" t="s">
        <v>7490</v>
      </c>
      <c r="JXT7" s="2" t="s">
        <v>7491</v>
      </c>
      <c r="JXU7" s="2" t="s">
        <v>7492</v>
      </c>
      <c r="JXV7" s="2" t="s">
        <v>7493</v>
      </c>
      <c r="JXW7" s="2" t="s">
        <v>7494</v>
      </c>
      <c r="JXX7" s="2" t="s">
        <v>7495</v>
      </c>
      <c r="JXY7" s="2" t="s">
        <v>7496</v>
      </c>
      <c r="JXZ7" s="2" t="s">
        <v>7497</v>
      </c>
      <c r="JYA7" s="2" t="s">
        <v>7498</v>
      </c>
      <c r="JYB7" s="2" t="s">
        <v>7499</v>
      </c>
      <c r="JYC7" s="2" t="s">
        <v>7500</v>
      </c>
      <c r="JYD7" s="2" t="s">
        <v>7501</v>
      </c>
      <c r="JYE7" s="2" t="s">
        <v>7502</v>
      </c>
      <c r="JYF7" s="2" t="s">
        <v>7503</v>
      </c>
      <c r="JYG7" s="2" t="s">
        <v>7504</v>
      </c>
      <c r="JYH7" s="2" t="s">
        <v>7505</v>
      </c>
      <c r="JYI7" s="2" t="s">
        <v>7506</v>
      </c>
      <c r="JYJ7" s="2" t="s">
        <v>7507</v>
      </c>
      <c r="JYK7" s="2" t="s">
        <v>7508</v>
      </c>
      <c r="JYL7" s="2" t="s">
        <v>7509</v>
      </c>
      <c r="JYM7" s="2" t="s">
        <v>7510</v>
      </c>
      <c r="JYN7" s="2" t="s">
        <v>7511</v>
      </c>
      <c r="JYO7" s="2" t="s">
        <v>7512</v>
      </c>
      <c r="JYP7" s="2" t="s">
        <v>7513</v>
      </c>
      <c r="JYQ7" s="2" t="s">
        <v>7514</v>
      </c>
      <c r="JYR7" s="2" t="s">
        <v>7515</v>
      </c>
      <c r="JYS7" s="2" t="s">
        <v>7516</v>
      </c>
      <c r="JYT7" s="2" t="s">
        <v>7517</v>
      </c>
      <c r="JYU7" s="2" t="s">
        <v>7518</v>
      </c>
      <c r="JYV7" s="2" t="s">
        <v>7519</v>
      </c>
      <c r="JYW7" s="2" t="s">
        <v>7520</v>
      </c>
      <c r="JYX7" s="2" t="s">
        <v>7521</v>
      </c>
      <c r="JYY7" s="2" t="s">
        <v>7522</v>
      </c>
      <c r="JYZ7" s="2" t="s">
        <v>7523</v>
      </c>
      <c r="JZA7" s="2" t="s">
        <v>7524</v>
      </c>
      <c r="JZB7" s="2" t="s">
        <v>7525</v>
      </c>
      <c r="JZC7" s="2" t="s">
        <v>7526</v>
      </c>
      <c r="JZD7" s="2" t="s">
        <v>7527</v>
      </c>
      <c r="JZE7" s="2" t="s">
        <v>7528</v>
      </c>
      <c r="JZF7" s="2" t="s">
        <v>7529</v>
      </c>
      <c r="JZG7" s="2" t="s">
        <v>7530</v>
      </c>
      <c r="JZH7" s="2" t="s">
        <v>7531</v>
      </c>
      <c r="JZI7" s="2" t="s">
        <v>7532</v>
      </c>
      <c r="JZJ7" s="2" t="s">
        <v>7533</v>
      </c>
      <c r="JZK7" s="2" t="s">
        <v>7534</v>
      </c>
      <c r="JZL7" s="2" t="s">
        <v>7535</v>
      </c>
      <c r="JZM7" s="2" t="s">
        <v>7536</v>
      </c>
      <c r="JZN7" s="2" t="s">
        <v>7537</v>
      </c>
      <c r="JZO7" s="2" t="s">
        <v>7538</v>
      </c>
      <c r="JZP7" s="2" t="s">
        <v>7539</v>
      </c>
      <c r="JZQ7" s="2" t="s">
        <v>7540</v>
      </c>
      <c r="JZR7" s="2" t="s">
        <v>7541</v>
      </c>
      <c r="JZS7" s="2" t="s">
        <v>7542</v>
      </c>
      <c r="JZT7" s="2" t="s">
        <v>7543</v>
      </c>
      <c r="JZU7" s="2" t="s">
        <v>7544</v>
      </c>
      <c r="JZV7" s="2" t="s">
        <v>7545</v>
      </c>
      <c r="JZW7" s="2" t="s">
        <v>7546</v>
      </c>
      <c r="JZX7" s="2" t="s">
        <v>7547</v>
      </c>
      <c r="JZY7" s="2" t="s">
        <v>7548</v>
      </c>
      <c r="JZZ7" s="2" t="s">
        <v>7549</v>
      </c>
      <c r="KAA7" s="2" t="s">
        <v>7550</v>
      </c>
      <c r="KAB7" s="2" t="s">
        <v>7551</v>
      </c>
      <c r="KAC7" s="2" t="s">
        <v>7552</v>
      </c>
      <c r="KAD7" s="2" t="s">
        <v>7553</v>
      </c>
      <c r="KAE7" s="2" t="s">
        <v>7554</v>
      </c>
      <c r="KAF7" s="2" t="s">
        <v>7555</v>
      </c>
      <c r="KAG7" s="2" t="s">
        <v>7556</v>
      </c>
      <c r="KAH7" s="2" t="s">
        <v>7557</v>
      </c>
      <c r="KAI7" s="2" t="s">
        <v>7558</v>
      </c>
      <c r="KAJ7" s="2" t="s">
        <v>7559</v>
      </c>
      <c r="KAK7" s="2" t="s">
        <v>7560</v>
      </c>
      <c r="KAL7" s="2" t="s">
        <v>7561</v>
      </c>
      <c r="KAM7" s="2" t="s">
        <v>7562</v>
      </c>
      <c r="KAN7" s="2" t="s">
        <v>7563</v>
      </c>
      <c r="KAO7" s="2" t="s">
        <v>7564</v>
      </c>
      <c r="KAP7" s="2" t="s">
        <v>7565</v>
      </c>
      <c r="KAQ7" s="2" t="s">
        <v>7566</v>
      </c>
      <c r="KAR7" s="2" t="s">
        <v>7567</v>
      </c>
      <c r="KAS7" s="2" t="s">
        <v>7568</v>
      </c>
      <c r="KAT7" s="2" t="s">
        <v>7569</v>
      </c>
      <c r="KAU7" s="2" t="s">
        <v>7570</v>
      </c>
      <c r="KAV7" s="2" t="s">
        <v>7571</v>
      </c>
      <c r="KAW7" s="2" t="s">
        <v>7572</v>
      </c>
      <c r="KAX7" s="2" t="s">
        <v>7573</v>
      </c>
      <c r="KAY7" s="2" t="s">
        <v>7574</v>
      </c>
      <c r="KAZ7" s="2" t="s">
        <v>7575</v>
      </c>
      <c r="KBA7" s="2" t="s">
        <v>7576</v>
      </c>
      <c r="KBB7" s="2" t="s">
        <v>7577</v>
      </c>
      <c r="KBC7" s="2" t="s">
        <v>7578</v>
      </c>
      <c r="KBD7" s="2" t="s">
        <v>7579</v>
      </c>
      <c r="KBE7" s="2" t="s">
        <v>7580</v>
      </c>
      <c r="KBF7" s="2" t="s">
        <v>7581</v>
      </c>
      <c r="KBG7" s="2" t="s">
        <v>7582</v>
      </c>
      <c r="KBH7" s="2" t="s">
        <v>7583</v>
      </c>
      <c r="KBI7" s="2" t="s">
        <v>7584</v>
      </c>
      <c r="KBJ7" s="2" t="s">
        <v>7585</v>
      </c>
      <c r="KBK7" s="2" t="s">
        <v>7586</v>
      </c>
      <c r="KBL7" s="2" t="s">
        <v>7587</v>
      </c>
      <c r="KBM7" s="2" t="s">
        <v>7588</v>
      </c>
      <c r="KBN7" s="2" t="s">
        <v>7589</v>
      </c>
      <c r="KBO7" s="2" t="s">
        <v>7590</v>
      </c>
      <c r="KBP7" s="2" t="s">
        <v>7591</v>
      </c>
      <c r="KBQ7" s="2" t="s">
        <v>7592</v>
      </c>
      <c r="KBR7" s="2" t="s">
        <v>7593</v>
      </c>
      <c r="KBS7" s="2" t="s">
        <v>7594</v>
      </c>
      <c r="KBT7" s="2" t="s">
        <v>7595</v>
      </c>
      <c r="KBU7" s="2" t="s">
        <v>7596</v>
      </c>
      <c r="KBV7" s="2" t="s">
        <v>7597</v>
      </c>
      <c r="KBW7" s="2" t="s">
        <v>7598</v>
      </c>
      <c r="KBX7" s="2" t="s">
        <v>7599</v>
      </c>
      <c r="KBY7" s="2" t="s">
        <v>7600</v>
      </c>
      <c r="KBZ7" s="2" t="s">
        <v>7601</v>
      </c>
      <c r="KCA7" s="2" t="s">
        <v>7602</v>
      </c>
      <c r="KCB7" s="2" t="s">
        <v>7603</v>
      </c>
      <c r="KCC7" s="2" t="s">
        <v>7604</v>
      </c>
      <c r="KCD7" s="2" t="s">
        <v>7605</v>
      </c>
      <c r="KCE7" s="2" t="s">
        <v>7606</v>
      </c>
      <c r="KCF7" s="2" t="s">
        <v>7607</v>
      </c>
      <c r="KCG7" s="2" t="s">
        <v>7608</v>
      </c>
      <c r="KCH7" s="2" t="s">
        <v>7609</v>
      </c>
      <c r="KCI7" s="2" t="s">
        <v>7610</v>
      </c>
      <c r="KCJ7" s="2" t="s">
        <v>7611</v>
      </c>
      <c r="KCK7" s="2" t="s">
        <v>7612</v>
      </c>
      <c r="KCL7" s="2" t="s">
        <v>7613</v>
      </c>
      <c r="KCM7" s="2" t="s">
        <v>7614</v>
      </c>
      <c r="KCN7" s="2" t="s">
        <v>7615</v>
      </c>
      <c r="KCO7" s="2" t="s">
        <v>7616</v>
      </c>
      <c r="KCP7" s="2" t="s">
        <v>7617</v>
      </c>
      <c r="KCQ7" s="2" t="s">
        <v>7618</v>
      </c>
      <c r="KCR7" s="2" t="s">
        <v>7619</v>
      </c>
      <c r="KCS7" s="2" t="s">
        <v>7620</v>
      </c>
      <c r="KCT7" s="2" t="s">
        <v>7621</v>
      </c>
      <c r="KCU7" s="2" t="s">
        <v>7622</v>
      </c>
      <c r="KCV7" s="2" t="s">
        <v>7623</v>
      </c>
      <c r="KCW7" s="2" t="s">
        <v>7624</v>
      </c>
      <c r="KCX7" s="2" t="s">
        <v>7625</v>
      </c>
      <c r="KCY7" s="2" t="s">
        <v>7626</v>
      </c>
      <c r="KCZ7" s="2" t="s">
        <v>7627</v>
      </c>
      <c r="KDA7" s="2" t="s">
        <v>7628</v>
      </c>
      <c r="KDB7" s="2" t="s">
        <v>7629</v>
      </c>
      <c r="KDC7" s="2" t="s">
        <v>7630</v>
      </c>
      <c r="KDD7" s="2" t="s">
        <v>7631</v>
      </c>
      <c r="KDE7" s="2" t="s">
        <v>7632</v>
      </c>
      <c r="KDF7" s="2" t="s">
        <v>7633</v>
      </c>
      <c r="KDG7" s="2" t="s">
        <v>7634</v>
      </c>
      <c r="KDH7" s="2" t="s">
        <v>7635</v>
      </c>
      <c r="KDI7" s="2" t="s">
        <v>7636</v>
      </c>
      <c r="KDJ7" s="2" t="s">
        <v>7637</v>
      </c>
      <c r="KDK7" s="2" t="s">
        <v>7638</v>
      </c>
      <c r="KDL7" s="2" t="s">
        <v>7639</v>
      </c>
      <c r="KDM7" s="2" t="s">
        <v>7640</v>
      </c>
      <c r="KDN7" s="2" t="s">
        <v>7641</v>
      </c>
      <c r="KDO7" s="2" t="s">
        <v>7642</v>
      </c>
      <c r="KDP7" s="2" t="s">
        <v>7643</v>
      </c>
      <c r="KDQ7" s="2" t="s">
        <v>7644</v>
      </c>
      <c r="KDR7" s="2" t="s">
        <v>7645</v>
      </c>
      <c r="KDS7" s="2" t="s">
        <v>7646</v>
      </c>
      <c r="KDT7" s="2" t="s">
        <v>7647</v>
      </c>
      <c r="KDU7" s="2" t="s">
        <v>7648</v>
      </c>
      <c r="KDV7" s="2" t="s">
        <v>7649</v>
      </c>
      <c r="KDW7" s="2" t="s">
        <v>7650</v>
      </c>
      <c r="KDX7" s="2" t="s">
        <v>7651</v>
      </c>
      <c r="KDY7" s="2" t="s">
        <v>7652</v>
      </c>
      <c r="KDZ7" s="2" t="s">
        <v>7653</v>
      </c>
      <c r="KEA7" s="2" t="s">
        <v>7654</v>
      </c>
      <c r="KEB7" s="2" t="s">
        <v>7655</v>
      </c>
      <c r="KEC7" s="2" t="s">
        <v>7656</v>
      </c>
      <c r="KED7" s="2" t="s">
        <v>7657</v>
      </c>
      <c r="KEE7" s="2" t="s">
        <v>7658</v>
      </c>
      <c r="KEF7" s="2" t="s">
        <v>7659</v>
      </c>
      <c r="KEG7" s="2" t="s">
        <v>7660</v>
      </c>
      <c r="KEH7" s="2" t="s">
        <v>7661</v>
      </c>
      <c r="KEI7" s="2" t="s">
        <v>7662</v>
      </c>
      <c r="KEJ7" s="2" t="s">
        <v>7663</v>
      </c>
      <c r="KEK7" s="2" t="s">
        <v>7664</v>
      </c>
      <c r="KEL7" s="2" t="s">
        <v>7665</v>
      </c>
      <c r="KEM7" s="2" t="s">
        <v>7666</v>
      </c>
      <c r="KEN7" s="2" t="s">
        <v>7667</v>
      </c>
      <c r="KEO7" s="2" t="s">
        <v>7668</v>
      </c>
      <c r="KEP7" s="2" t="s">
        <v>7669</v>
      </c>
      <c r="KEQ7" s="2" t="s">
        <v>7670</v>
      </c>
      <c r="KER7" s="2" t="s">
        <v>7671</v>
      </c>
      <c r="KES7" s="2" t="s">
        <v>7672</v>
      </c>
      <c r="KET7" s="2" t="s">
        <v>7673</v>
      </c>
      <c r="KEU7" s="2" t="s">
        <v>7674</v>
      </c>
      <c r="KEV7" s="2" t="s">
        <v>7675</v>
      </c>
      <c r="KEW7" s="2" t="s">
        <v>7676</v>
      </c>
      <c r="KEX7" s="2" t="s">
        <v>7677</v>
      </c>
      <c r="KEY7" s="2" t="s">
        <v>7678</v>
      </c>
      <c r="KEZ7" s="2" t="s">
        <v>7679</v>
      </c>
      <c r="KFA7" s="2" t="s">
        <v>7680</v>
      </c>
      <c r="KFB7" s="2" t="s">
        <v>7681</v>
      </c>
      <c r="KFC7" s="2" t="s">
        <v>7682</v>
      </c>
      <c r="KFD7" s="2" t="s">
        <v>7683</v>
      </c>
      <c r="KFE7" s="2" t="s">
        <v>7684</v>
      </c>
      <c r="KFF7" s="2" t="s">
        <v>7685</v>
      </c>
      <c r="KFG7" s="2" t="s">
        <v>7686</v>
      </c>
      <c r="KFH7" s="2" t="s">
        <v>7687</v>
      </c>
      <c r="KFI7" s="2" t="s">
        <v>7688</v>
      </c>
      <c r="KFJ7" s="2" t="s">
        <v>7689</v>
      </c>
      <c r="KFK7" s="2" t="s">
        <v>7690</v>
      </c>
      <c r="KFL7" s="2" t="s">
        <v>7691</v>
      </c>
      <c r="KFM7" s="2" t="s">
        <v>7692</v>
      </c>
      <c r="KFN7" s="2" t="s">
        <v>7693</v>
      </c>
      <c r="KFO7" s="2" t="s">
        <v>7694</v>
      </c>
      <c r="KFP7" s="2" t="s">
        <v>7695</v>
      </c>
      <c r="KFQ7" s="2" t="s">
        <v>7696</v>
      </c>
      <c r="KFR7" s="2" t="s">
        <v>7697</v>
      </c>
      <c r="KFS7" s="2" t="s">
        <v>7698</v>
      </c>
      <c r="KFT7" s="2" t="s">
        <v>7699</v>
      </c>
      <c r="KFU7" s="2" t="s">
        <v>7700</v>
      </c>
      <c r="KFV7" s="2" t="s">
        <v>7701</v>
      </c>
      <c r="KFW7" s="2" t="s">
        <v>7702</v>
      </c>
      <c r="KFX7" s="2" t="s">
        <v>7703</v>
      </c>
      <c r="KFY7" s="2" t="s">
        <v>7704</v>
      </c>
      <c r="KFZ7" s="2" t="s">
        <v>7705</v>
      </c>
      <c r="KGA7" s="2" t="s">
        <v>7706</v>
      </c>
      <c r="KGB7" s="2" t="s">
        <v>7707</v>
      </c>
      <c r="KGC7" s="2" t="s">
        <v>7708</v>
      </c>
      <c r="KGD7" s="2" t="s">
        <v>7709</v>
      </c>
      <c r="KGE7" s="2" t="s">
        <v>7710</v>
      </c>
      <c r="KGF7" s="2" t="s">
        <v>7711</v>
      </c>
      <c r="KGG7" s="2" t="s">
        <v>7712</v>
      </c>
      <c r="KGH7" s="2" t="s">
        <v>7713</v>
      </c>
      <c r="KGI7" s="2" t="s">
        <v>7714</v>
      </c>
      <c r="KGJ7" s="2" t="s">
        <v>7715</v>
      </c>
      <c r="KGK7" s="2" t="s">
        <v>7716</v>
      </c>
      <c r="KGL7" s="2" t="s">
        <v>7717</v>
      </c>
      <c r="KGM7" s="2" t="s">
        <v>7718</v>
      </c>
      <c r="KGN7" s="2" t="s">
        <v>7719</v>
      </c>
      <c r="KGO7" s="2" t="s">
        <v>7720</v>
      </c>
      <c r="KGP7" s="2" t="s">
        <v>7721</v>
      </c>
      <c r="KGQ7" s="2" t="s">
        <v>7722</v>
      </c>
      <c r="KGR7" s="2" t="s">
        <v>7723</v>
      </c>
      <c r="KGS7" s="2" t="s">
        <v>7724</v>
      </c>
      <c r="KGT7" s="2" t="s">
        <v>7725</v>
      </c>
      <c r="KGU7" s="2" t="s">
        <v>7726</v>
      </c>
      <c r="KGV7" s="2" t="s">
        <v>7727</v>
      </c>
      <c r="KGW7" s="2" t="s">
        <v>7728</v>
      </c>
      <c r="KGX7" s="2" t="s">
        <v>7729</v>
      </c>
      <c r="KGY7" s="2" t="s">
        <v>7730</v>
      </c>
      <c r="KGZ7" s="2" t="s">
        <v>7731</v>
      </c>
      <c r="KHA7" s="2" t="s">
        <v>7732</v>
      </c>
      <c r="KHB7" s="2" t="s">
        <v>7733</v>
      </c>
      <c r="KHC7" s="2" t="s">
        <v>7734</v>
      </c>
      <c r="KHD7" s="2" t="s">
        <v>7735</v>
      </c>
      <c r="KHE7" s="2" t="s">
        <v>7736</v>
      </c>
      <c r="KHF7" s="2" t="s">
        <v>7737</v>
      </c>
      <c r="KHG7" s="2" t="s">
        <v>7738</v>
      </c>
      <c r="KHH7" s="2" t="s">
        <v>7739</v>
      </c>
      <c r="KHI7" s="2" t="s">
        <v>7740</v>
      </c>
      <c r="KHJ7" s="2" t="s">
        <v>7741</v>
      </c>
      <c r="KHK7" s="2" t="s">
        <v>7742</v>
      </c>
      <c r="KHL7" s="2" t="s">
        <v>7743</v>
      </c>
      <c r="KHM7" s="2" t="s">
        <v>7744</v>
      </c>
      <c r="KHN7" s="2" t="s">
        <v>7745</v>
      </c>
      <c r="KHO7" s="2" t="s">
        <v>7746</v>
      </c>
      <c r="KHP7" s="2" t="s">
        <v>7747</v>
      </c>
      <c r="KHQ7" s="2" t="s">
        <v>7748</v>
      </c>
      <c r="KHR7" s="2" t="s">
        <v>7749</v>
      </c>
      <c r="KHS7" s="2" t="s">
        <v>7750</v>
      </c>
      <c r="KHT7" s="2" t="s">
        <v>7751</v>
      </c>
      <c r="KHU7" s="2" t="s">
        <v>7752</v>
      </c>
      <c r="KHV7" s="2" t="s">
        <v>7753</v>
      </c>
      <c r="KHW7" s="2" t="s">
        <v>7754</v>
      </c>
      <c r="KHX7" s="2" t="s">
        <v>7755</v>
      </c>
      <c r="KHY7" s="2" t="s">
        <v>7756</v>
      </c>
      <c r="KHZ7" s="2" t="s">
        <v>7757</v>
      </c>
      <c r="KIA7" s="2" t="s">
        <v>7758</v>
      </c>
      <c r="KIB7" s="2" t="s">
        <v>7759</v>
      </c>
      <c r="KIC7" s="2" t="s">
        <v>7760</v>
      </c>
      <c r="KID7" s="2" t="s">
        <v>7761</v>
      </c>
      <c r="KIE7" s="2" t="s">
        <v>7762</v>
      </c>
      <c r="KIF7" s="2" t="s">
        <v>7763</v>
      </c>
      <c r="KIG7" s="2" t="s">
        <v>7764</v>
      </c>
      <c r="KIH7" s="2" t="s">
        <v>7765</v>
      </c>
      <c r="KII7" s="2" t="s">
        <v>7766</v>
      </c>
      <c r="KIJ7" s="2" t="s">
        <v>7767</v>
      </c>
      <c r="KIK7" s="2" t="s">
        <v>7768</v>
      </c>
      <c r="KIL7" s="2" t="s">
        <v>7769</v>
      </c>
      <c r="KIM7" s="2" t="s">
        <v>7770</v>
      </c>
      <c r="KIN7" s="2" t="s">
        <v>7771</v>
      </c>
      <c r="KIO7" s="2" t="s">
        <v>7772</v>
      </c>
      <c r="KIP7" s="2" t="s">
        <v>7773</v>
      </c>
      <c r="KIQ7" s="2" t="s">
        <v>7774</v>
      </c>
      <c r="KIR7" s="2" t="s">
        <v>7775</v>
      </c>
      <c r="KIS7" s="2" t="s">
        <v>7776</v>
      </c>
      <c r="KIT7" s="2" t="s">
        <v>7777</v>
      </c>
      <c r="KIU7" s="2" t="s">
        <v>7778</v>
      </c>
      <c r="KIV7" s="2" t="s">
        <v>7779</v>
      </c>
      <c r="KIW7" s="2" t="s">
        <v>7780</v>
      </c>
      <c r="KIX7" s="2" t="s">
        <v>7781</v>
      </c>
      <c r="KIY7" s="2" t="s">
        <v>7782</v>
      </c>
      <c r="KIZ7" s="2" t="s">
        <v>7783</v>
      </c>
      <c r="KJA7" s="2" t="s">
        <v>7784</v>
      </c>
      <c r="KJB7" s="2" t="s">
        <v>7785</v>
      </c>
      <c r="KJC7" s="2" t="s">
        <v>7786</v>
      </c>
      <c r="KJD7" s="2" t="s">
        <v>7787</v>
      </c>
      <c r="KJE7" s="2" t="s">
        <v>7788</v>
      </c>
      <c r="KJF7" s="2" t="s">
        <v>7789</v>
      </c>
      <c r="KJG7" s="2" t="s">
        <v>7790</v>
      </c>
      <c r="KJH7" s="2" t="s">
        <v>7791</v>
      </c>
      <c r="KJI7" s="2" t="s">
        <v>7792</v>
      </c>
      <c r="KJJ7" s="2" t="s">
        <v>7793</v>
      </c>
      <c r="KJK7" s="2" t="s">
        <v>7794</v>
      </c>
      <c r="KJL7" s="2" t="s">
        <v>7795</v>
      </c>
      <c r="KJM7" s="2" t="s">
        <v>7796</v>
      </c>
      <c r="KJN7" s="2" t="s">
        <v>7797</v>
      </c>
      <c r="KJO7" s="2" t="s">
        <v>7798</v>
      </c>
      <c r="KJP7" s="2" t="s">
        <v>7799</v>
      </c>
      <c r="KJQ7" s="2" t="s">
        <v>7800</v>
      </c>
      <c r="KJR7" s="2" t="s">
        <v>7801</v>
      </c>
      <c r="KJS7" s="2" t="s">
        <v>7802</v>
      </c>
      <c r="KJT7" s="2" t="s">
        <v>7803</v>
      </c>
      <c r="KJU7" s="2" t="s">
        <v>7804</v>
      </c>
      <c r="KJV7" s="2" t="s">
        <v>7805</v>
      </c>
      <c r="KJW7" s="2" t="s">
        <v>7806</v>
      </c>
      <c r="KJX7" s="2" t="s">
        <v>7807</v>
      </c>
      <c r="KJY7" s="2" t="s">
        <v>7808</v>
      </c>
      <c r="KJZ7" s="2" t="s">
        <v>7809</v>
      </c>
      <c r="KKA7" s="2" t="s">
        <v>7810</v>
      </c>
      <c r="KKB7" s="2" t="s">
        <v>7811</v>
      </c>
      <c r="KKC7" s="2" t="s">
        <v>7812</v>
      </c>
      <c r="KKD7" s="2" t="s">
        <v>7813</v>
      </c>
      <c r="KKE7" s="2" t="s">
        <v>7814</v>
      </c>
      <c r="KKF7" s="2" t="s">
        <v>7815</v>
      </c>
      <c r="KKG7" s="2" t="s">
        <v>7816</v>
      </c>
      <c r="KKH7" s="2" t="s">
        <v>7817</v>
      </c>
      <c r="KKI7" s="2" t="s">
        <v>7818</v>
      </c>
      <c r="KKJ7" s="2" t="s">
        <v>7819</v>
      </c>
      <c r="KKK7" s="2" t="s">
        <v>7820</v>
      </c>
      <c r="KKL7" s="2" t="s">
        <v>7821</v>
      </c>
      <c r="KKM7" s="2" t="s">
        <v>7822</v>
      </c>
      <c r="KKN7" s="2" t="s">
        <v>7823</v>
      </c>
      <c r="KKO7" s="2" t="s">
        <v>7824</v>
      </c>
      <c r="KKP7" s="2" t="s">
        <v>7825</v>
      </c>
      <c r="KKQ7" s="2" t="s">
        <v>7826</v>
      </c>
      <c r="KKR7" s="2" t="s">
        <v>7827</v>
      </c>
      <c r="KKS7" s="2" t="s">
        <v>7828</v>
      </c>
      <c r="KKT7" s="2" t="s">
        <v>7829</v>
      </c>
      <c r="KKU7" s="2" t="s">
        <v>7830</v>
      </c>
      <c r="KKV7" s="2" t="s">
        <v>7831</v>
      </c>
      <c r="KKW7" s="2" t="s">
        <v>7832</v>
      </c>
      <c r="KKX7" s="2" t="s">
        <v>7833</v>
      </c>
      <c r="KKY7" s="2" t="s">
        <v>7834</v>
      </c>
      <c r="KKZ7" s="2" t="s">
        <v>7835</v>
      </c>
      <c r="KLA7" s="2" t="s">
        <v>7836</v>
      </c>
      <c r="KLB7" s="2" t="s">
        <v>7837</v>
      </c>
      <c r="KLC7" s="2" t="s">
        <v>7838</v>
      </c>
      <c r="KLD7" s="2" t="s">
        <v>7839</v>
      </c>
      <c r="KLE7" s="2" t="s">
        <v>7840</v>
      </c>
      <c r="KLF7" s="2" t="s">
        <v>7841</v>
      </c>
      <c r="KLG7" s="2" t="s">
        <v>7842</v>
      </c>
      <c r="KLH7" s="2" t="s">
        <v>7843</v>
      </c>
      <c r="KLI7" s="2" t="s">
        <v>7844</v>
      </c>
      <c r="KLJ7" s="2" t="s">
        <v>7845</v>
      </c>
      <c r="KLK7" s="2" t="s">
        <v>7846</v>
      </c>
      <c r="KLL7" s="2" t="s">
        <v>7847</v>
      </c>
      <c r="KLM7" s="2" t="s">
        <v>7848</v>
      </c>
      <c r="KLN7" s="2" t="s">
        <v>7849</v>
      </c>
      <c r="KLO7" s="2" t="s">
        <v>7850</v>
      </c>
      <c r="KLP7" s="2" t="s">
        <v>7851</v>
      </c>
      <c r="KLQ7" s="2" t="s">
        <v>7852</v>
      </c>
      <c r="KLR7" s="2" t="s">
        <v>7853</v>
      </c>
      <c r="KLS7" s="2" t="s">
        <v>7854</v>
      </c>
      <c r="KLT7" s="2" t="s">
        <v>7855</v>
      </c>
      <c r="KLU7" s="2" t="s">
        <v>7856</v>
      </c>
      <c r="KLV7" s="2" t="s">
        <v>7857</v>
      </c>
      <c r="KLW7" s="2" t="s">
        <v>7858</v>
      </c>
      <c r="KLX7" s="2" t="s">
        <v>7859</v>
      </c>
      <c r="KLY7" s="2" t="s">
        <v>7860</v>
      </c>
      <c r="KLZ7" s="2" t="s">
        <v>7861</v>
      </c>
      <c r="KMA7" s="2" t="s">
        <v>7862</v>
      </c>
      <c r="KMB7" s="2" t="s">
        <v>7863</v>
      </c>
      <c r="KMC7" s="2" t="s">
        <v>7864</v>
      </c>
      <c r="KMD7" s="2" t="s">
        <v>7865</v>
      </c>
      <c r="KME7" s="2" t="s">
        <v>7866</v>
      </c>
      <c r="KMF7" s="2" t="s">
        <v>7867</v>
      </c>
      <c r="KMG7" s="2" t="s">
        <v>7868</v>
      </c>
      <c r="KMH7" s="2" t="s">
        <v>7869</v>
      </c>
      <c r="KMI7" s="2" t="s">
        <v>7870</v>
      </c>
      <c r="KMJ7" s="2" t="s">
        <v>7871</v>
      </c>
      <c r="KMK7" s="2" t="s">
        <v>7872</v>
      </c>
      <c r="KML7" s="2" t="s">
        <v>7873</v>
      </c>
      <c r="KMM7" s="2" t="s">
        <v>7874</v>
      </c>
      <c r="KMN7" s="2" t="s">
        <v>7875</v>
      </c>
      <c r="KMO7" s="2" t="s">
        <v>7876</v>
      </c>
      <c r="KMP7" s="2" t="s">
        <v>7877</v>
      </c>
      <c r="KMQ7" s="2" t="s">
        <v>7878</v>
      </c>
      <c r="KMR7" s="2" t="s">
        <v>7879</v>
      </c>
      <c r="KMS7" s="2" t="s">
        <v>7880</v>
      </c>
      <c r="KMT7" s="2" t="s">
        <v>7881</v>
      </c>
      <c r="KMU7" s="2" t="s">
        <v>7882</v>
      </c>
      <c r="KMV7" s="2" t="s">
        <v>7883</v>
      </c>
      <c r="KMW7" s="2" t="s">
        <v>7884</v>
      </c>
      <c r="KMX7" s="2" t="s">
        <v>7885</v>
      </c>
      <c r="KMY7" s="2" t="s">
        <v>7886</v>
      </c>
      <c r="KMZ7" s="2" t="s">
        <v>7887</v>
      </c>
      <c r="KNA7" s="2" t="s">
        <v>7888</v>
      </c>
      <c r="KNB7" s="2" t="s">
        <v>7889</v>
      </c>
      <c r="KNC7" s="2" t="s">
        <v>7890</v>
      </c>
      <c r="KND7" s="2" t="s">
        <v>7891</v>
      </c>
      <c r="KNE7" s="2" t="s">
        <v>7892</v>
      </c>
      <c r="KNF7" s="2" t="s">
        <v>7893</v>
      </c>
      <c r="KNG7" s="2" t="s">
        <v>7894</v>
      </c>
      <c r="KNH7" s="2" t="s">
        <v>7895</v>
      </c>
      <c r="KNI7" s="2" t="s">
        <v>7896</v>
      </c>
      <c r="KNJ7" s="2" t="s">
        <v>7897</v>
      </c>
      <c r="KNK7" s="2" t="s">
        <v>7898</v>
      </c>
      <c r="KNL7" s="2" t="s">
        <v>7899</v>
      </c>
      <c r="KNM7" s="2" t="s">
        <v>7900</v>
      </c>
      <c r="KNN7" s="2" t="s">
        <v>7901</v>
      </c>
      <c r="KNO7" s="2" t="s">
        <v>7902</v>
      </c>
      <c r="KNP7" s="2" t="s">
        <v>7903</v>
      </c>
      <c r="KNQ7" s="2" t="s">
        <v>7904</v>
      </c>
      <c r="KNR7" s="2" t="s">
        <v>7905</v>
      </c>
      <c r="KNS7" s="2" t="s">
        <v>7906</v>
      </c>
      <c r="KNT7" s="2" t="s">
        <v>7907</v>
      </c>
      <c r="KNU7" s="2" t="s">
        <v>7908</v>
      </c>
      <c r="KNV7" s="2" t="s">
        <v>7909</v>
      </c>
      <c r="KNW7" s="2" t="s">
        <v>7910</v>
      </c>
      <c r="KNX7" s="2" t="s">
        <v>7911</v>
      </c>
      <c r="KNY7" s="2" t="s">
        <v>7912</v>
      </c>
      <c r="KNZ7" s="2" t="s">
        <v>7913</v>
      </c>
      <c r="KOA7" s="2" t="s">
        <v>7914</v>
      </c>
      <c r="KOB7" s="2" t="s">
        <v>7915</v>
      </c>
      <c r="KOC7" s="2" t="s">
        <v>7916</v>
      </c>
      <c r="KOD7" s="2" t="s">
        <v>7917</v>
      </c>
      <c r="KOE7" s="2" t="s">
        <v>7918</v>
      </c>
      <c r="KOF7" s="2" t="s">
        <v>7919</v>
      </c>
      <c r="KOG7" s="2" t="s">
        <v>7920</v>
      </c>
      <c r="KOH7" s="2" t="s">
        <v>7921</v>
      </c>
      <c r="KOI7" s="2" t="s">
        <v>7922</v>
      </c>
      <c r="KOJ7" s="2" t="s">
        <v>7923</v>
      </c>
      <c r="KOK7" s="2" t="s">
        <v>7924</v>
      </c>
      <c r="KOL7" s="2" t="s">
        <v>7925</v>
      </c>
      <c r="KOM7" s="2" t="s">
        <v>7926</v>
      </c>
      <c r="KON7" s="2" t="s">
        <v>7927</v>
      </c>
      <c r="KOO7" s="2" t="s">
        <v>7928</v>
      </c>
      <c r="KOP7" s="2" t="s">
        <v>7929</v>
      </c>
      <c r="KOQ7" s="2" t="s">
        <v>7930</v>
      </c>
      <c r="KOR7" s="2" t="s">
        <v>7931</v>
      </c>
      <c r="KOS7" s="2" t="s">
        <v>7932</v>
      </c>
      <c r="KOT7" s="2" t="s">
        <v>7933</v>
      </c>
      <c r="KOU7" s="2" t="s">
        <v>7934</v>
      </c>
      <c r="KOV7" s="2" t="s">
        <v>7935</v>
      </c>
      <c r="KOW7" s="2" t="s">
        <v>7936</v>
      </c>
      <c r="KOX7" s="2" t="s">
        <v>7937</v>
      </c>
      <c r="KOY7" s="2" t="s">
        <v>7938</v>
      </c>
      <c r="KOZ7" s="2" t="s">
        <v>7939</v>
      </c>
      <c r="KPA7" s="2" t="s">
        <v>7940</v>
      </c>
      <c r="KPB7" s="2" t="s">
        <v>7941</v>
      </c>
      <c r="KPC7" s="2" t="s">
        <v>7942</v>
      </c>
      <c r="KPD7" s="2" t="s">
        <v>7943</v>
      </c>
      <c r="KPE7" s="2" t="s">
        <v>7944</v>
      </c>
      <c r="KPF7" s="2" t="s">
        <v>7945</v>
      </c>
      <c r="KPG7" s="2" t="s">
        <v>7946</v>
      </c>
      <c r="KPH7" s="2" t="s">
        <v>7947</v>
      </c>
      <c r="KPI7" s="2" t="s">
        <v>7948</v>
      </c>
      <c r="KPJ7" s="2" t="s">
        <v>7949</v>
      </c>
      <c r="KPK7" s="2" t="s">
        <v>7950</v>
      </c>
      <c r="KPL7" s="2" t="s">
        <v>7951</v>
      </c>
      <c r="KPM7" s="2" t="s">
        <v>7952</v>
      </c>
      <c r="KPN7" s="2" t="s">
        <v>7953</v>
      </c>
      <c r="KPO7" s="2" t="s">
        <v>7954</v>
      </c>
      <c r="KPP7" s="2" t="s">
        <v>7955</v>
      </c>
      <c r="KPQ7" s="2" t="s">
        <v>7956</v>
      </c>
      <c r="KPR7" s="2" t="s">
        <v>7957</v>
      </c>
      <c r="KPS7" s="2" t="s">
        <v>7958</v>
      </c>
      <c r="KPT7" s="2" t="s">
        <v>7959</v>
      </c>
      <c r="KPU7" s="2" t="s">
        <v>7960</v>
      </c>
      <c r="KPV7" s="2" t="s">
        <v>7961</v>
      </c>
      <c r="KPW7" s="2" t="s">
        <v>7962</v>
      </c>
      <c r="KPX7" s="2" t="s">
        <v>7963</v>
      </c>
      <c r="KPY7" s="2" t="s">
        <v>7964</v>
      </c>
      <c r="KPZ7" s="2" t="s">
        <v>7965</v>
      </c>
      <c r="KQA7" s="2" t="s">
        <v>7966</v>
      </c>
      <c r="KQB7" s="2" t="s">
        <v>7967</v>
      </c>
      <c r="KQC7" s="2" t="s">
        <v>7968</v>
      </c>
      <c r="KQD7" s="2" t="s">
        <v>7969</v>
      </c>
      <c r="KQE7" s="2" t="s">
        <v>7970</v>
      </c>
      <c r="KQF7" s="2" t="s">
        <v>7971</v>
      </c>
      <c r="KQG7" s="2" t="s">
        <v>7972</v>
      </c>
      <c r="KQH7" s="2" t="s">
        <v>7973</v>
      </c>
      <c r="KQI7" s="2" t="s">
        <v>7974</v>
      </c>
      <c r="KQJ7" s="2" t="s">
        <v>7975</v>
      </c>
      <c r="KQK7" s="2" t="s">
        <v>7976</v>
      </c>
      <c r="KQL7" s="2" t="s">
        <v>7977</v>
      </c>
      <c r="KQM7" s="2" t="s">
        <v>7978</v>
      </c>
      <c r="KQN7" s="2" t="s">
        <v>7979</v>
      </c>
      <c r="KQO7" s="2" t="s">
        <v>7980</v>
      </c>
      <c r="KQP7" s="2" t="s">
        <v>7981</v>
      </c>
      <c r="KQQ7" s="2" t="s">
        <v>7982</v>
      </c>
      <c r="KQR7" s="2" t="s">
        <v>7983</v>
      </c>
      <c r="KQS7" s="2" t="s">
        <v>7984</v>
      </c>
      <c r="KQT7" s="2" t="s">
        <v>7985</v>
      </c>
      <c r="KQU7" s="2" t="s">
        <v>7986</v>
      </c>
      <c r="KQV7" s="2" t="s">
        <v>7987</v>
      </c>
      <c r="KQW7" s="2" t="s">
        <v>7988</v>
      </c>
      <c r="KQX7" s="2" t="s">
        <v>7989</v>
      </c>
      <c r="KQY7" s="2" t="s">
        <v>7990</v>
      </c>
      <c r="KQZ7" s="2" t="s">
        <v>7991</v>
      </c>
      <c r="KRA7" s="2" t="s">
        <v>7992</v>
      </c>
      <c r="KRB7" s="2" t="s">
        <v>7993</v>
      </c>
      <c r="KRC7" s="2" t="s">
        <v>7994</v>
      </c>
      <c r="KRD7" s="2" t="s">
        <v>7995</v>
      </c>
      <c r="KRE7" s="2" t="s">
        <v>7996</v>
      </c>
      <c r="KRF7" s="2" t="s">
        <v>7997</v>
      </c>
      <c r="KRG7" s="2" t="s">
        <v>7998</v>
      </c>
      <c r="KRH7" s="2" t="s">
        <v>7999</v>
      </c>
      <c r="KRI7" s="2" t="s">
        <v>8000</v>
      </c>
      <c r="KRJ7" s="2" t="s">
        <v>8001</v>
      </c>
      <c r="KRK7" s="2" t="s">
        <v>8002</v>
      </c>
      <c r="KRL7" s="2" t="s">
        <v>8003</v>
      </c>
      <c r="KRM7" s="2" t="s">
        <v>8004</v>
      </c>
      <c r="KRN7" s="2" t="s">
        <v>8005</v>
      </c>
      <c r="KRO7" s="2" t="s">
        <v>8006</v>
      </c>
      <c r="KRP7" s="2" t="s">
        <v>8007</v>
      </c>
      <c r="KRQ7" s="2" t="s">
        <v>8008</v>
      </c>
      <c r="KRR7" s="2" t="s">
        <v>8009</v>
      </c>
      <c r="KRS7" s="2" t="s">
        <v>8010</v>
      </c>
      <c r="KRT7" s="2" t="s">
        <v>8011</v>
      </c>
      <c r="KRU7" s="2" t="s">
        <v>8012</v>
      </c>
      <c r="KRV7" s="2" t="s">
        <v>8013</v>
      </c>
      <c r="KRW7" s="2" t="s">
        <v>8014</v>
      </c>
      <c r="KRX7" s="2" t="s">
        <v>8015</v>
      </c>
      <c r="KRY7" s="2" t="s">
        <v>8016</v>
      </c>
      <c r="KRZ7" s="2" t="s">
        <v>8017</v>
      </c>
      <c r="KSA7" s="2" t="s">
        <v>8018</v>
      </c>
      <c r="KSB7" s="2" t="s">
        <v>8019</v>
      </c>
      <c r="KSC7" s="2" t="s">
        <v>8020</v>
      </c>
      <c r="KSD7" s="2" t="s">
        <v>8021</v>
      </c>
      <c r="KSE7" s="2" t="s">
        <v>8022</v>
      </c>
      <c r="KSF7" s="2" t="s">
        <v>8023</v>
      </c>
      <c r="KSG7" s="2" t="s">
        <v>8024</v>
      </c>
      <c r="KSH7" s="2" t="s">
        <v>8025</v>
      </c>
      <c r="KSI7" s="2" t="s">
        <v>8026</v>
      </c>
      <c r="KSJ7" s="2" t="s">
        <v>8027</v>
      </c>
      <c r="KSK7" s="2" t="s">
        <v>8028</v>
      </c>
      <c r="KSL7" s="2" t="s">
        <v>8029</v>
      </c>
      <c r="KSM7" s="2" t="s">
        <v>8030</v>
      </c>
      <c r="KSN7" s="2" t="s">
        <v>8031</v>
      </c>
      <c r="KSO7" s="2" t="s">
        <v>8032</v>
      </c>
      <c r="KSP7" s="2" t="s">
        <v>8033</v>
      </c>
      <c r="KSQ7" s="2" t="s">
        <v>8034</v>
      </c>
      <c r="KSR7" s="2" t="s">
        <v>8035</v>
      </c>
      <c r="KSS7" s="2" t="s">
        <v>8036</v>
      </c>
      <c r="KST7" s="2" t="s">
        <v>8037</v>
      </c>
      <c r="KSU7" s="2" t="s">
        <v>8038</v>
      </c>
      <c r="KSV7" s="2" t="s">
        <v>8039</v>
      </c>
      <c r="KSW7" s="2" t="s">
        <v>8040</v>
      </c>
      <c r="KSX7" s="2" t="s">
        <v>8041</v>
      </c>
      <c r="KSY7" s="2" t="s">
        <v>8042</v>
      </c>
      <c r="KSZ7" s="2" t="s">
        <v>8043</v>
      </c>
      <c r="KTA7" s="2" t="s">
        <v>8044</v>
      </c>
      <c r="KTB7" s="2" t="s">
        <v>8045</v>
      </c>
      <c r="KTC7" s="2" t="s">
        <v>8046</v>
      </c>
      <c r="KTD7" s="2" t="s">
        <v>8047</v>
      </c>
      <c r="KTE7" s="2" t="s">
        <v>8048</v>
      </c>
      <c r="KTF7" s="2" t="s">
        <v>8049</v>
      </c>
      <c r="KTG7" s="2" t="s">
        <v>8050</v>
      </c>
      <c r="KTH7" s="2" t="s">
        <v>8051</v>
      </c>
      <c r="KTI7" s="2" t="s">
        <v>8052</v>
      </c>
      <c r="KTJ7" s="2" t="s">
        <v>8053</v>
      </c>
      <c r="KTK7" s="2" t="s">
        <v>8054</v>
      </c>
      <c r="KTL7" s="2" t="s">
        <v>8055</v>
      </c>
      <c r="KTM7" s="2" t="s">
        <v>8056</v>
      </c>
      <c r="KTN7" s="2" t="s">
        <v>8057</v>
      </c>
      <c r="KTO7" s="2" t="s">
        <v>8058</v>
      </c>
      <c r="KTP7" s="2" t="s">
        <v>8059</v>
      </c>
      <c r="KTQ7" s="2" t="s">
        <v>8060</v>
      </c>
      <c r="KTR7" s="2" t="s">
        <v>8061</v>
      </c>
      <c r="KTS7" s="2" t="s">
        <v>8062</v>
      </c>
      <c r="KTT7" s="2" t="s">
        <v>8063</v>
      </c>
      <c r="KTU7" s="2" t="s">
        <v>8064</v>
      </c>
      <c r="KTV7" s="2" t="s">
        <v>8065</v>
      </c>
      <c r="KTW7" s="2" t="s">
        <v>8066</v>
      </c>
      <c r="KTX7" s="2" t="s">
        <v>8067</v>
      </c>
      <c r="KTY7" s="2" t="s">
        <v>8068</v>
      </c>
      <c r="KTZ7" s="2" t="s">
        <v>8069</v>
      </c>
      <c r="KUA7" s="2" t="s">
        <v>8070</v>
      </c>
      <c r="KUB7" s="2" t="s">
        <v>8071</v>
      </c>
      <c r="KUC7" s="2" t="s">
        <v>8072</v>
      </c>
      <c r="KUD7" s="2" t="s">
        <v>8073</v>
      </c>
      <c r="KUE7" s="2" t="s">
        <v>8074</v>
      </c>
      <c r="KUF7" s="2" t="s">
        <v>8075</v>
      </c>
      <c r="KUG7" s="2" t="s">
        <v>8076</v>
      </c>
      <c r="KUH7" s="2" t="s">
        <v>8077</v>
      </c>
      <c r="KUI7" s="2" t="s">
        <v>8078</v>
      </c>
      <c r="KUJ7" s="2" t="s">
        <v>8079</v>
      </c>
      <c r="KUK7" s="2" t="s">
        <v>8080</v>
      </c>
      <c r="KUL7" s="2" t="s">
        <v>8081</v>
      </c>
      <c r="KUM7" s="2" t="s">
        <v>8082</v>
      </c>
      <c r="KUN7" s="2" t="s">
        <v>8083</v>
      </c>
      <c r="KUO7" s="2" t="s">
        <v>8084</v>
      </c>
      <c r="KUP7" s="2" t="s">
        <v>8085</v>
      </c>
      <c r="KUQ7" s="2" t="s">
        <v>8086</v>
      </c>
      <c r="KUR7" s="2" t="s">
        <v>8087</v>
      </c>
      <c r="KUS7" s="2" t="s">
        <v>8088</v>
      </c>
      <c r="KUT7" s="2" t="s">
        <v>8089</v>
      </c>
      <c r="KUU7" s="2" t="s">
        <v>8090</v>
      </c>
      <c r="KUV7" s="2" t="s">
        <v>8091</v>
      </c>
      <c r="KUW7" s="2" t="s">
        <v>8092</v>
      </c>
      <c r="KUX7" s="2" t="s">
        <v>8093</v>
      </c>
      <c r="KUY7" s="2" t="s">
        <v>8094</v>
      </c>
      <c r="KUZ7" s="2" t="s">
        <v>8095</v>
      </c>
      <c r="KVA7" s="2" t="s">
        <v>8096</v>
      </c>
      <c r="KVB7" s="2" t="s">
        <v>8097</v>
      </c>
      <c r="KVC7" s="2" t="s">
        <v>8098</v>
      </c>
      <c r="KVD7" s="2" t="s">
        <v>8099</v>
      </c>
      <c r="KVE7" s="2" t="s">
        <v>8100</v>
      </c>
      <c r="KVF7" s="2" t="s">
        <v>8101</v>
      </c>
      <c r="KVG7" s="2" t="s">
        <v>8102</v>
      </c>
      <c r="KVH7" s="2" t="s">
        <v>8103</v>
      </c>
      <c r="KVI7" s="2" t="s">
        <v>8104</v>
      </c>
      <c r="KVJ7" s="2" t="s">
        <v>8105</v>
      </c>
      <c r="KVK7" s="2" t="s">
        <v>8106</v>
      </c>
      <c r="KVL7" s="2" t="s">
        <v>8107</v>
      </c>
      <c r="KVM7" s="2" t="s">
        <v>8108</v>
      </c>
      <c r="KVN7" s="2" t="s">
        <v>8109</v>
      </c>
      <c r="KVO7" s="2" t="s">
        <v>8110</v>
      </c>
      <c r="KVP7" s="2" t="s">
        <v>8111</v>
      </c>
      <c r="KVQ7" s="2" t="s">
        <v>8112</v>
      </c>
      <c r="KVR7" s="2" t="s">
        <v>8113</v>
      </c>
      <c r="KVS7" s="2" t="s">
        <v>8114</v>
      </c>
      <c r="KVT7" s="2" t="s">
        <v>8115</v>
      </c>
      <c r="KVU7" s="2" t="s">
        <v>8116</v>
      </c>
      <c r="KVV7" s="2" t="s">
        <v>8117</v>
      </c>
      <c r="KVW7" s="2" t="s">
        <v>8118</v>
      </c>
      <c r="KVX7" s="2" t="s">
        <v>8119</v>
      </c>
      <c r="KVY7" s="2" t="s">
        <v>8120</v>
      </c>
      <c r="KVZ7" s="2" t="s">
        <v>8121</v>
      </c>
      <c r="KWA7" s="2" t="s">
        <v>8122</v>
      </c>
      <c r="KWB7" s="2" t="s">
        <v>8123</v>
      </c>
      <c r="KWC7" s="2" t="s">
        <v>8124</v>
      </c>
      <c r="KWD7" s="2" t="s">
        <v>8125</v>
      </c>
      <c r="KWE7" s="2" t="s">
        <v>8126</v>
      </c>
      <c r="KWF7" s="2" t="s">
        <v>8127</v>
      </c>
      <c r="KWG7" s="2" t="s">
        <v>8128</v>
      </c>
      <c r="KWH7" s="2" t="s">
        <v>8129</v>
      </c>
      <c r="KWI7" s="2" t="s">
        <v>8130</v>
      </c>
      <c r="KWJ7" s="2" t="s">
        <v>8131</v>
      </c>
      <c r="KWK7" s="2" t="s">
        <v>8132</v>
      </c>
      <c r="KWL7" s="2" t="s">
        <v>8133</v>
      </c>
      <c r="KWM7" s="2" t="s">
        <v>8134</v>
      </c>
      <c r="KWN7" s="2" t="s">
        <v>8135</v>
      </c>
      <c r="KWO7" s="2" t="s">
        <v>8136</v>
      </c>
      <c r="KWP7" s="2" t="s">
        <v>8137</v>
      </c>
      <c r="KWQ7" s="2" t="s">
        <v>8138</v>
      </c>
      <c r="KWR7" s="2" t="s">
        <v>8139</v>
      </c>
      <c r="KWS7" s="2" t="s">
        <v>8140</v>
      </c>
      <c r="KWT7" s="2" t="s">
        <v>8141</v>
      </c>
      <c r="KWU7" s="2" t="s">
        <v>8142</v>
      </c>
      <c r="KWV7" s="2" t="s">
        <v>8143</v>
      </c>
      <c r="KWW7" s="2" t="s">
        <v>8144</v>
      </c>
      <c r="KWX7" s="2" t="s">
        <v>8145</v>
      </c>
      <c r="KWY7" s="2" t="s">
        <v>8146</v>
      </c>
      <c r="KWZ7" s="2" t="s">
        <v>8147</v>
      </c>
      <c r="KXA7" s="2" t="s">
        <v>8148</v>
      </c>
      <c r="KXB7" s="2" t="s">
        <v>8149</v>
      </c>
      <c r="KXC7" s="2" t="s">
        <v>8150</v>
      </c>
      <c r="KXD7" s="2" t="s">
        <v>8151</v>
      </c>
      <c r="KXE7" s="2" t="s">
        <v>8152</v>
      </c>
      <c r="KXF7" s="2" t="s">
        <v>8153</v>
      </c>
      <c r="KXG7" s="2" t="s">
        <v>8154</v>
      </c>
      <c r="KXH7" s="2" t="s">
        <v>8155</v>
      </c>
      <c r="KXI7" s="2" t="s">
        <v>8156</v>
      </c>
      <c r="KXJ7" s="2" t="s">
        <v>8157</v>
      </c>
      <c r="KXK7" s="2" t="s">
        <v>8158</v>
      </c>
      <c r="KXL7" s="2" t="s">
        <v>8159</v>
      </c>
      <c r="KXM7" s="2" t="s">
        <v>8160</v>
      </c>
      <c r="KXN7" s="2" t="s">
        <v>8161</v>
      </c>
      <c r="KXO7" s="2" t="s">
        <v>8162</v>
      </c>
      <c r="KXP7" s="2" t="s">
        <v>8163</v>
      </c>
      <c r="KXQ7" s="2" t="s">
        <v>8164</v>
      </c>
      <c r="KXR7" s="2" t="s">
        <v>8165</v>
      </c>
      <c r="KXS7" s="2" t="s">
        <v>8166</v>
      </c>
      <c r="KXT7" s="2" t="s">
        <v>8167</v>
      </c>
      <c r="KXU7" s="2" t="s">
        <v>8168</v>
      </c>
      <c r="KXV7" s="2" t="s">
        <v>8169</v>
      </c>
      <c r="KXW7" s="2" t="s">
        <v>8170</v>
      </c>
      <c r="KXX7" s="2" t="s">
        <v>8171</v>
      </c>
      <c r="KXY7" s="2" t="s">
        <v>8172</v>
      </c>
      <c r="KXZ7" s="2" t="s">
        <v>8173</v>
      </c>
      <c r="KYA7" s="2" t="s">
        <v>8174</v>
      </c>
      <c r="KYB7" s="2" t="s">
        <v>8175</v>
      </c>
      <c r="KYC7" s="2" t="s">
        <v>8176</v>
      </c>
      <c r="KYD7" s="2" t="s">
        <v>8177</v>
      </c>
      <c r="KYE7" s="2" t="s">
        <v>8178</v>
      </c>
      <c r="KYF7" s="2" t="s">
        <v>8179</v>
      </c>
      <c r="KYG7" s="2" t="s">
        <v>8180</v>
      </c>
      <c r="KYH7" s="2" t="s">
        <v>8181</v>
      </c>
      <c r="KYI7" s="2" t="s">
        <v>8182</v>
      </c>
      <c r="KYJ7" s="2" t="s">
        <v>8183</v>
      </c>
      <c r="KYK7" s="2" t="s">
        <v>8184</v>
      </c>
      <c r="KYL7" s="2" t="s">
        <v>8185</v>
      </c>
      <c r="KYM7" s="2" t="s">
        <v>8186</v>
      </c>
      <c r="KYN7" s="2" t="s">
        <v>8187</v>
      </c>
      <c r="KYO7" s="2" t="s">
        <v>8188</v>
      </c>
      <c r="KYP7" s="2" t="s">
        <v>8189</v>
      </c>
      <c r="KYQ7" s="2" t="s">
        <v>8190</v>
      </c>
      <c r="KYR7" s="2" t="s">
        <v>8191</v>
      </c>
      <c r="KYS7" s="2" t="s">
        <v>8192</v>
      </c>
      <c r="KYT7" s="2" t="s">
        <v>8193</v>
      </c>
      <c r="KYU7" s="2" t="s">
        <v>8194</v>
      </c>
      <c r="KYV7" s="2" t="s">
        <v>8195</v>
      </c>
      <c r="KYW7" s="2" t="s">
        <v>8196</v>
      </c>
      <c r="KYX7" s="2" t="s">
        <v>8197</v>
      </c>
      <c r="KYY7" s="2" t="s">
        <v>8198</v>
      </c>
      <c r="KYZ7" s="2" t="s">
        <v>8199</v>
      </c>
      <c r="KZA7" s="2" t="s">
        <v>8200</v>
      </c>
      <c r="KZB7" s="2" t="s">
        <v>8201</v>
      </c>
      <c r="KZC7" s="2" t="s">
        <v>8202</v>
      </c>
      <c r="KZD7" s="2" t="s">
        <v>8203</v>
      </c>
      <c r="KZE7" s="2" t="s">
        <v>8204</v>
      </c>
      <c r="KZF7" s="2" t="s">
        <v>8205</v>
      </c>
      <c r="KZG7" s="2" t="s">
        <v>8206</v>
      </c>
      <c r="KZH7" s="2" t="s">
        <v>8207</v>
      </c>
      <c r="KZI7" s="2" t="s">
        <v>8208</v>
      </c>
      <c r="KZJ7" s="2" t="s">
        <v>8209</v>
      </c>
      <c r="KZK7" s="2" t="s">
        <v>8210</v>
      </c>
      <c r="KZL7" s="2" t="s">
        <v>8211</v>
      </c>
      <c r="KZM7" s="2" t="s">
        <v>8212</v>
      </c>
      <c r="KZN7" s="2" t="s">
        <v>8213</v>
      </c>
      <c r="KZO7" s="2" t="s">
        <v>8214</v>
      </c>
      <c r="KZP7" s="2" t="s">
        <v>8215</v>
      </c>
      <c r="KZQ7" s="2" t="s">
        <v>8216</v>
      </c>
      <c r="KZR7" s="2" t="s">
        <v>8217</v>
      </c>
      <c r="KZS7" s="2" t="s">
        <v>8218</v>
      </c>
      <c r="KZT7" s="2" t="s">
        <v>8219</v>
      </c>
      <c r="KZU7" s="2" t="s">
        <v>8220</v>
      </c>
      <c r="KZV7" s="2" t="s">
        <v>8221</v>
      </c>
      <c r="KZW7" s="2" t="s">
        <v>8222</v>
      </c>
      <c r="KZX7" s="2" t="s">
        <v>8223</v>
      </c>
      <c r="KZY7" s="2" t="s">
        <v>8224</v>
      </c>
      <c r="KZZ7" s="2" t="s">
        <v>8225</v>
      </c>
      <c r="LAA7" s="2" t="s">
        <v>8226</v>
      </c>
      <c r="LAB7" s="2" t="s">
        <v>8227</v>
      </c>
      <c r="LAC7" s="2" t="s">
        <v>8228</v>
      </c>
      <c r="LAD7" s="2" t="s">
        <v>8229</v>
      </c>
      <c r="LAE7" s="2" t="s">
        <v>8230</v>
      </c>
      <c r="LAF7" s="2" t="s">
        <v>8231</v>
      </c>
      <c r="LAG7" s="2" t="s">
        <v>8232</v>
      </c>
      <c r="LAH7" s="2" t="s">
        <v>8233</v>
      </c>
      <c r="LAI7" s="2" t="s">
        <v>8234</v>
      </c>
      <c r="LAJ7" s="2" t="s">
        <v>8235</v>
      </c>
      <c r="LAK7" s="2" t="s">
        <v>8236</v>
      </c>
      <c r="LAL7" s="2" t="s">
        <v>8237</v>
      </c>
      <c r="LAM7" s="2" t="s">
        <v>8238</v>
      </c>
      <c r="LAN7" s="2" t="s">
        <v>8239</v>
      </c>
      <c r="LAO7" s="2" t="s">
        <v>8240</v>
      </c>
      <c r="LAP7" s="2" t="s">
        <v>8241</v>
      </c>
      <c r="LAQ7" s="2" t="s">
        <v>8242</v>
      </c>
      <c r="LAR7" s="2" t="s">
        <v>8243</v>
      </c>
      <c r="LAS7" s="2" t="s">
        <v>8244</v>
      </c>
      <c r="LAT7" s="2" t="s">
        <v>8245</v>
      </c>
      <c r="LAU7" s="2" t="s">
        <v>8246</v>
      </c>
      <c r="LAV7" s="2" t="s">
        <v>8247</v>
      </c>
      <c r="LAW7" s="2" t="s">
        <v>8248</v>
      </c>
      <c r="LAX7" s="2" t="s">
        <v>8249</v>
      </c>
      <c r="LAY7" s="2" t="s">
        <v>8250</v>
      </c>
      <c r="LAZ7" s="2" t="s">
        <v>8251</v>
      </c>
      <c r="LBA7" s="2" t="s">
        <v>8252</v>
      </c>
      <c r="LBB7" s="2" t="s">
        <v>8253</v>
      </c>
      <c r="LBC7" s="2" t="s">
        <v>8254</v>
      </c>
      <c r="LBD7" s="2" t="s">
        <v>8255</v>
      </c>
      <c r="LBE7" s="2" t="s">
        <v>8256</v>
      </c>
      <c r="LBF7" s="2" t="s">
        <v>8257</v>
      </c>
      <c r="LBG7" s="2" t="s">
        <v>8258</v>
      </c>
      <c r="LBH7" s="2" t="s">
        <v>8259</v>
      </c>
      <c r="LBI7" s="2" t="s">
        <v>8260</v>
      </c>
      <c r="LBJ7" s="2" t="s">
        <v>8261</v>
      </c>
      <c r="LBK7" s="2" t="s">
        <v>8262</v>
      </c>
      <c r="LBL7" s="2" t="s">
        <v>8263</v>
      </c>
      <c r="LBM7" s="2" t="s">
        <v>8264</v>
      </c>
      <c r="LBN7" s="2" t="s">
        <v>8265</v>
      </c>
      <c r="LBO7" s="2" t="s">
        <v>8266</v>
      </c>
      <c r="LBP7" s="2" t="s">
        <v>8267</v>
      </c>
      <c r="LBQ7" s="2" t="s">
        <v>8268</v>
      </c>
      <c r="LBR7" s="2" t="s">
        <v>8269</v>
      </c>
      <c r="LBS7" s="2" t="s">
        <v>8270</v>
      </c>
      <c r="LBT7" s="2" t="s">
        <v>8271</v>
      </c>
      <c r="LBU7" s="2" t="s">
        <v>8272</v>
      </c>
      <c r="LBV7" s="2" t="s">
        <v>8273</v>
      </c>
      <c r="LBW7" s="2" t="s">
        <v>8274</v>
      </c>
      <c r="LBX7" s="2" t="s">
        <v>8275</v>
      </c>
      <c r="LBY7" s="2" t="s">
        <v>8276</v>
      </c>
      <c r="LBZ7" s="2" t="s">
        <v>8277</v>
      </c>
      <c r="LCA7" s="2" t="s">
        <v>8278</v>
      </c>
      <c r="LCB7" s="2" t="s">
        <v>8279</v>
      </c>
      <c r="LCC7" s="2" t="s">
        <v>8280</v>
      </c>
      <c r="LCD7" s="2" t="s">
        <v>8281</v>
      </c>
      <c r="LCE7" s="2" t="s">
        <v>8282</v>
      </c>
      <c r="LCF7" s="2" t="s">
        <v>8283</v>
      </c>
      <c r="LCG7" s="2" t="s">
        <v>8284</v>
      </c>
      <c r="LCH7" s="2" t="s">
        <v>8285</v>
      </c>
      <c r="LCI7" s="2" t="s">
        <v>8286</v>
      </c>
      <c r="LCJ7" s="2" t="s">
        <v>8287</v>
      </c>
      <c r="LCK7" s="2" t="s">
        <v>8288</v>
      </c>
      <c r="LCL7" s="2" t="s">
        <v>8289</v>
      </c>
      <c r="LCM7" s="2" t="s">
        <v>8290</v>
      </c>
      <c r="LCN7" s="2" t="s">
        <v>8291</v>
      </c>
      <c r="LCO7" s="2" t="s">
        <v>8292</v>
      </c>
      <c r="LCP7" s="2" t="s">
        <v>8293</v>
      </c>
      <c r="LCQ7" s="2" t="s">
        <v>8294</v>
      </c>
      <c r="LCR7" s="2" t="s">
        <v>8295</v>
      </c>
      <c r="LCS7" s="2" t="s">
        <v>8296</v>
      </c>
      <c r="LCT7" s="2" t="s">
        <v>8297</v>
      </c>
      <c r="LCU7" s="2" t="s">
        <v>8298</v>
      </c>
      <c r="LCV7" s="2" t="s">
        <v>8299</v>
      </c>
      <c r="LCW7" s="2" t="s">
        <v>8300</v>
      </c>
      <c r="LCX7" s="2" t="s">
        <v>8301</v>
      </c>
      <c r="LCY7" s="2" t="s">
        <v>8302</v>
      </c>
      <c r="LCZ7" s="2" t="s">
        <v>8303</v>
      </c>
      <c r="LDA7" s="2" t="s">
        <v>8304</v>
      </c>
      <c r="LDB7" s="2" t="s">
        <v>8305</v>
      </c>
      <c r="LDC7" s="2" t="s">
        <v>8306</v>
      </c>
      <c r="LDD7" s="2" t="s">
        <v>8307</v>
      </c>
      <c r="LDE7" s="2" t="s">
        <v>8308</v>
      </c>
      <c r="LDF7" s="2" t="s">
        <v>8309</v>
      </c>
      <c r="LDG7" s="2" t="s">
        <v>8310</v>
      </c>
      <c r="LDH7" s="2" t="s">
        <v>8311</v>
      </c>
      <c r="LDI7" s="2" t="s">
        <v>8312</v>
      </c>
      <c r="LDJ7" s="2" t="s">
        <v>8313</v>
      </c>
      <c r="LDK7" s="2" t="s">
        <v>8314</v>
      </c>
      <c r="LDL7" s="2" t="s">
        <v>8315</v>
      </c>
      <c r="LDM7" s="2" t="s">
        <v>8316</v>
      </c>
      <c r="LDN7" s="2" t="s">
        <v>8317</v>
      </c>
      <c r="LDO7" s="2" t="s">
        <v>8318</v>
      </c>
      <c r="LDP7" s="2" t="s">
        <v>8319</v>
      </c>
      <c r="LDQ7" s="2" t="s">
        <v>8320</v>
      </c>
      <c r="LDR7" s="2" t="s">
        <v>8321</v>
      </c>
      <c r="LDS7" s="2" t="s">
        <v>8322</v>
      </c>
      <c r="LDT7" s="2" t="s">
        <v>8323</v>
      </c>
      <c r="LDU7" s="2" t="s">
        <v>8324</v>
      </c>
      <c r="LDV7" s="2" t="s">
        <v>8325</v>
      </c>
      <c r="LDW7" s="2" t="s">
        <v>8326</v>
      </c>
      <c r="LDX7" s="2" t="s">
        <v>8327</v>
      </c>
      <c r="LDY7" s="2" t="s">
        <v>8328</v>
      </c>
      <c r="LDZ7" s="2" t="s">
        <v>8329</v>
      </c>
      <c r="LEA7" s="2" t="s">
        <v>8330</v>
      </c>
      <c r="LEB7" s="2" t="s">
        <v>8331</v>
      </c>
      <c r="LEC7" s="2" t="s">
        <v>8332</v>
      </c>
      <c r="LED7" s="2" t="s">
        <v>8333</v>
      </c>
      <c r="LEE7" s="2" t="s">
        <v>8334</v>
      </c>
      <c r="LEF7" s="2" t="s">
        <v>8335</v>
      </c>
      <c r="LEG7" s="2" t="s">
        <v>8336</v>
      </c>
      <c r="LEH7" s="2" t="s">
        <v>8337</v>
      </c>
      <c r="LEI7" s="2" t="s">
        <v>8338</v>
      </c>
      <c r="LEJ7" s="2" t="s">
        <v>8339</v>
      </c>
      <c r="LEK7" s="2" t="s">
        <v>8340</v>
      </c>
      <c r="LEL7" s="2" t="s">
        <v>8341</v>
      </c>
      <c r="LEM7" s="2" t="s">
        <v>8342</v>
      </c>
      <c r="LEN7" s="2" t="s">
        <v>8343</v>
      </c>
      <c r="LEO7" s="2" t="s">
        <v>8344</v>
      </c>
      <c r="LEP7" s="2" t="s">
        <v>8345</v>
      </c>
      <c r="LEQ7" s="2" t="s">
        <v>8346</v>
      </c>
      <c r="LER7" s="2" t="s">
        <v>8347</v>
      </c>
      <c r="LES7" s="2" t="s">
        <v>8348</v>
      </c>
      <c r="LET7" s="2" t="s">
        <v>8349</v>
      </c>
      <c r="LEU7" s="2" t="s">
        <v>8350</v>
      </c>
      <c r="LEV7" s="2" t="s">
        <v>8351</v>
      </c>
      <c r="LEW7" s="2" t="s">
        <v>8352</v>
      </c>
      <c r="LEX7" s="2" t="s">
        <v>8353</v>
      </c>
      <c r="LEY7" s="2" t="s">
        <v>8354</v>
      </c>
      <c r="LEZ7" s="2" t="s">
        <v>8355</v>
      </c>
      <c r="LFA7" s="2" t="s">
        <v>8356</v>
      </c>
      <c r="LFB7" s="2" t="s">
        <v>8357</v>
      </c>
      <c r="LFC7" s="2" t="s">
        <v>8358</v>
      </c>
      <c r="LFD7" s="2" t="s">
        <v>8359</v>
      </c>
      <c r="LFE7" s="2" t="s">
        <v>8360</v>
      </c>
      <c r="LFF7" s="2" t="s">
        <v>8361</v>
      </c>
      <c r="LFG7" s="2" t="s">
        <v>8362</v>
      </c>
      <c r="LFH7" s="2" t="s">
        <v>8363</v>
      </c>
      <c r="LFI7" s="2" t="s">
        <v>8364</v>
      </c>
      <c r="LFJ7" s="2" t="s">
        <v>8365</v>
      </c>
      <c r="LFK7" s="2" t="s">
        <v>8366</v>
      </c>
      <c r="LFL7" s="2" t="s">
        <v>8367</v>
      </c>
      <c r="LFM7" s="2" t="s">
        <v>8368</v>
      </c>
      <c r="LFN7" s="2" t="s">
        <v>8369</v>
      </c>
      <c r="LFO7" s="2" t="s">
        <v>8370</v>
      </c>
      <c r="LFP7" s="2" t="s">
        <v>8371</v>
      </c>
      <c r="LFQ7" s="2" t="s">
        <v>8372</v>
      </c>
      <c r="LFR7" s="2" t="s">
        <v>8373</v>
      </c>
      <c r="LFS7" s="2" t="s">
        <v>8374</v>
      </c>
      <c r="LFT7" s="2" t="s">
        <v>8375</v>
      </c>
      <c r="LFU7" s="2" t="s">
        <v>8376</v>
      </c>
      <c r="LFV7" s="2" t="s">
        <v>8377</v>
      </c>
      <c r="LFW7" s="2" t="s">
        <v>8378</v>
      </c>
      <c r="LFX7" s="2" t="s">
        <v>8379</v>
      </c>
      <c r="LFY7" s="2" t="s">
        <v>8380</v>
      </c>
      <c r="LFZ7" s="2" t="s">
        <v>8381</v>
      </c>
      <c r="LGA7" s="2" t="s">
        <v>8382</v>
      </c>
      <c r="LGB7" s="2" t="s">
        <v>8383</v>
      </c>
      <c r="LGC7" s="2" t="s">
        <v>8384</v>
      </c>
      <c r="LGD7" s="2" t="s">
        <v>8385</v>
      </c>
      <c r="LGE7" s="2" t="s">
        <v>8386</v>
      </c>
      <c r="LGF7" s="2" t="s">
        <v>8387</v>
      </c>
      <c r="LGG7" s="2" t="s">
        <v>8388</v>
      </c>
      <c r="LGH7" s="2" t="s">
        <v>8389</v>
      </c>
      <c r="LGI7" s="2" t="s">
        <v>8390</v>
      </c>
      <c r="LGJ7" s="2" t="s">
        <v>8391</v>
      </c>
      <c r="LGK7" s="2" t="s">
        <v>8392</v>
      </c>
      <c r="LGL7" s="2" t="s">
        <v>8393</v>
      </c>
      <c r="LGM7" s="2" t="s">
        <v>8394</v>
      </c>
      <c r="LGN7" s="2" t="s">
        <v>8395</v>
      </c>
      <c r="LGO7" s="2" t="s">
        <v>8396</v>
      </c>
      <c r="LGP7" s="2" t="s">
        <v>8397</v>
      </c>
      <c r="LGQ7" s="2" t="s">
        <v>8398</v>
      </c>
      <c r="LGR7" s="2" t="s">
        <v>8399</v>
      </c>
      <c r="LGS7" s="2" t="s">
        <v>8400</v>
      </c>
      <c r="LGT7" s="2" t="s">
        <v>8401</v>
      </c>
      <c r="LGU7" s="2" t="s">
        <v>8402</v>
      </c>
      <c r="LGV7" s="2" t="s">
        <v>8403</v>
      </c>
      <c r="LGW7" s="2" t="s">
        <v>8404</v>
      </c>
      <c r="LGX7" s="2" t="s">
        <v>8405</v>
      </c>
      <c r="LGY7" s="2" t="s">
        <v>8406</v>
      </c>
      <c r="LGZ7" s="2" t="s">
        <v>8407</v>
      </c>
      <c r="LHA7" s="2" t="s">
        <v>8408</v>
      </c>
      <c r="LHB7" s="2" t="s">
        <v>8409</v>
      </c>
      <c r="LHC7" s="2" t="s">
        <v>8410</v>
      </c>
      <c r="LHD7" s="2" t="s">
        <v>8411</v>
      </c>
      <c r="LHE7" s="2" t="s">
        <v>8412</v>
      </c>
      <c r="LHF7" s="2" t="s">
        <v>8413</v>
      </c>
      <c r="LHG7" s="2" t="s">
        <v>8414</v>
      </c>
      <c r="LHH7" s="2" t="s">
        <v>8415</v>
      </c>
      <c r="LHI7" s="2" t="s">
        <v>8416</v>
      </c>
      <c r="LHJ7" s="2" t="s">
        <v>8417</v>
      </c>
      <c r="LHK7" s="2" t="s">
        <v>8418</v>
      </c>
      <c r="LHL7" s="2" t="s">
        <v>8419</v>
      </c>
      <c r="LHM7" s="2" t="s">
        <v>8420</v>
      </c>
      <c r="LHN7" s="2" t="s">
        <v>8421</v>
      </c>
      <c r="LHO7" s="2" t="s">
        <v>8422</v>
      </c>
      <c r="LHP7" s="2" t="s">
        <v>8423</v>
      </c>
      <c r="LHQ7" s="2" t="s">
        <v>8424</v>
      </c>
      <c r="LHR7" s="2" t="s">
        <v>8425</v>
      </c>
      <c r="LHS7" s="2" t="s">
        <v>8426</v>
      </c>
      <c r="LHT7" s="2" t="s">
        <v>8427</v>
      </c>
      <c r="LHU7" s="2" t="s">
        <v>8428</v>
      </c>
      <c r="LHV7" s="2" t="s">
        <v>8429</v>
      </c>
      <c r="LHW7" s="2" t="s">
        <v>8430</v>
      </c>
      <c r="LHX7" s="2" t="s">
        <v>8431</v>
      </c>
      <c r="LHY7" s="2" t="s">
        <v>8432</v>
      </c>
      <c r="LHZ7" s="2" t="s">
        <v>8433</v>
      </c>
      <c r="LIA7" s="2" t="s">
        <v>8434</v>
      </c>
      <c r="LIB7" s="2" t="s">
        <v>8435</v>
      </c>
      <c r="LIC7" s="2" t="s">
        <v>8436</v>
      </c>
      <c r="LID7" s="2" t="s">
        <v>8437</v>
      </c>
      <c r="LIE7" s="2" t="s">
        <v>8438</v>
      </c>
      <c r="LIF7" s="2" t="s">
        <v>8439</v>
      </c>
      <c r="LIG7" s="2" t="s">
        <v>8440</v>
      </c>
      <c r="LIH7" s="2" t="s">
        <v>8441</v>
      </c>
      <c r="LII7" s="2" t="s">
        <v>8442</v>
      </c>
      <c r="LIJ7" s="2" t="s">
        <v>8443</v>
      </c>
      <c r="LIK7" s="2" t="s">
        <v>8444</v>
      </c>
      <c r="LIL7" s="2" t="s">
        <v>8445</v>
      </c>
      <c r="LIM7" s="2" t="s">
        <v>8446</v>
      </c>
      <c r="LIN7" s="2" t="s">
        <v>8447</v>
      </c>
      <c r="LIO7" s="2" t="s">
        <v>8448</v>
      </c>
      <c r="LIP7" s="2" t="s">
        <v>8449</v>
      </c>
      <c r="LIQ7" s="2" t="s">
        <v>8450</v>
      </c>
      <c r="LIR7" s="2" t="s">
        <v>8451</v>
      </c>
      <c r="LIS7" s="2" t="s">
        <v>8452</v>
      </c>
      <c r="LIT7" s="2" t="s">
        <v>8453</v>
      </c>
      <c r="LIU7" s="2" t="s">
        <v>8454</v>
      </c>
      <c r="LIV7" s="2" t="s">
        <v>8455</v>
      </c>
      <c r="LIW7" s="2" t="s">
        <v>8456</v>
      </c>
      <c r="LIX7" s="2" t="s">
        <v>8457</v>
      </c>
      <c r="LIY7" s="2" t="s">
        <v>8458</v>
      </c>
      <c r="LIZ7" s="2" t="s">
        <v>8459</v>
      </c>
      <c r="LJA7" s="2" t="s">
        <v>8460</v>
      </c>
      <c r="LJB7" s="2" t="s">
        <v>8461</v>
      </c>
      <c r="LJC7" s="2" t="s">
        <v>8462</v>
      </c>
      <c r="LJD7" s="2" t="s">
        <v>8463</v>
      </c>
      <c r="LJE7" s="2" t="s">
        <v>8464</v>
      </c>
      <c r="LJF7" s="2" t="s">
        <v>8465</v>
      </c>
      <c r="LJG7" s="2" t="s">
        <v>8466</v>
      </c>
      <c r="LJH7" s="2" t="s">
        <v>8467</v>
      </c>
      <c r="LJI7" s="2" t="s">
        <v>8468</v>
      </c>
      <c r="LJJ7" s="2" t="s">
        <v>8469</v>
      </c>
      <c r="LJK7" s="2" t="s">
        <v>8470</v>
      </c>
      <c r="LJL7" s="2" t="s">
        <v>8471</v>
      </c>
      <c r="LJM7" s="2" t="s">
        <v>8472</v>
      </c>
      <c r="LJN7" s="2" t="s">
        <v>8473</v>
      </c>
      <c r="LJO7" s="2" t="s">
        <v>8474</v>
      </c>
      <c r="LJP7" s="2" t="s">
        <v>8475</v>
      </c>
      <c r="LJQ7" s="2" t="s">
        <v>8476</v>
      </c>
      <c r="LJR7" s="2" t="s">
        <v>8477</v>
      </c>
      <c r="LJS7" s="2" t="s">
        <v>8478</v>
      </c>
      <c r="LJT7" s="2" t="s">
        <v>8479</v>
      </c>
      <c r="LJU7" s="2" t="s">
        <v>8480</v>
      </c>
      <c r="LJV7" s="2" t="s">
        <v>8481</v>
      </c>
      <c r="LJW7" s="2" t="s">
        <v>8482</v>
      </c>
      <c r="LJX7" s="2" t="s">
        <v>8483</v>
      </c>
      <c r="LJY7" s="2" t="s">
        <v>8484</v>
      </c>
      <c r="LJZ7" s="2" t="s">
        <v>8485</v>
      </c>
      <c r="LKA7" s="2" t="s">
        <v>8486</v>
      </c>
      <c r="LKB7" s="2" t="s">
        <v>8487</v>
      </c>
      <c r="LKC7" s="2" t="s">
        <v>8488</v>
      </c>
      <c r="LKD7" s="2" t="s">
        <v>8489</v>
      </c>
      <c r="LKE7" s="2" t="s">
        <v>8490</v>
      </c>
      <c r="LKF7" s="2" t="s">
        <v>8491</v>
      </c>
      <c r="LKG7" s="2" t="s">
        <v>8492</v>
      </c>
      <c r="LKH7" s="2" t="s">
        <v>8493</v>
      </c>
      <c r="LKI7" s="2" t="s">
        <v>8494</v>
      </c>
      <c r="LKJ7" s="2" t="s">
        <v>8495</v>
      </c>
      <c r="LKK7" s="2" t="s">
        <v>8496</v>
      </c>
      <c r="LKL7" s="2" t="s">
        <v>8497</v>
      </c>
      <c r="LKM7" s="2" t="s">
        <v>8498</v>
      </c>
      <c r="LKN7" s="2" t="s">
        <v>8499</v>
      </c>
      <c r="LKO7" s="2" t="s">
        <v>8500</v>
      </c>
      <c r="LKP7" s="2" t="s">
        <v>8501</v>
      </c>
      <c r="LKQ7" s="2" t="s">
        <v>8502</v>
      </c>
      <c r="LKR7" s="2" t="s">
        <v>8503</v>
      </c>
      <c r="LKS7" s="2" t="s">
        <v>8504</v>
      </c>
      <c r="LKT7" s="2" t="s">
        <v>8505</v>
      </c>
      <c r="LKU7" s="2" t="s">
        <v>8506</v>
      </c>
      <c r="LKV7" s="2" t="s">
        <v>8507</v>
      </c>
      <c r="LKW7" s="2" t="s">
        <v>8508</v>
      </c>
      <c r="LKX7" s="2" t="s">
        <v>8509</v>
      </c>
      <c r="LKY7" s="2" t="s">
        <v>8510</v>
      </c>
      <c r="LKZ7" s="2" t="s">
        <v>8511</v>
      </c>
      <c r="LLA7" s="2" t="s">
        <v>8512</v>
      </c>
      <c r="LLB7" s="2" t="s">
        <v>8513</v>
      </c>
      <c r="LLC7" s="2" t="s">
        <v>8514</v>
      </c>
      <c r="LLD7" s="2" t="s">
        <v>8515</v>
      </c>
      <c r="LLE7" s="2" t="s">
        <v>8516</v>
      </c>
      <c r="LLF7" s="2" t="s">
        <v>8517</v>
      </c>
      <c r="LLG7" s="2" t="s">
        <v>8518</v>
      </c>
      <c r="LLH7" s="2" t="s">
        <v>8519</v>
      </c>
      <c r="LLI7" s="2" t="s">
        <v>8520</v>
      </c>
      <c r="LLJ7" s="2" t="s">
        <v>8521</v>
      </c>
      <c r="LLK7" s="2" t="s">
        <v>8522</v>
      </c>
      <c r="LLL7" s="2" t="s">
        <v>8523</v>
      </c>
      <c r="LLM7" s="2" t="s">
        <v>8524</v>
      </c>
      <c r="LLN7" s="2" t="s">
        <v>8525</v>
      </c>
      <c r="LLO7" s="2" t="s">
        <v>8526</v>
      </c>
      <c r="LLP7" s="2" t="s">
        <v>8527</v>
      </c>
      <c r="LLQ7" s="2" t="s">
        <v>8528</v>
      </c>
      <c r="LLR7" s="2" t="s">
        <v>8529</v>
      </c>
      <c r="LLS7" s="2" t="s">
        <v>8530</v>
      </c>
      <c r="LLT7" s="2" t="s">
        <v>8531</v>
      </c>
      <c r="LLU7" s="2" t="s">
        <v>8532</v>
      </c>
      <c r="LLV7" s="2" t="s">
        <v>8533</v>
      </c>
      <c r="LLW7" s="2" t="s">
        <v>8534</v>
      </c>
      <c r="LLX7" s="2" t="s">
        <v>8535</v>
      </c>
      <c r="LLY7" s="2" t="s">
        <v>8536</v>
      </c>
      <c r="LLZ7" s="2" t="s">
        <v>8537</v>
      </c>
      <c r="LMA7" s="2" t="s">
        <v>8538</v>
      </c>
      <c r="LMB7" s="2" t="s">
        <v>8539</v>
      </c>
      <c r="LMC7" s="2" t="s">
        <v>8540</v>
      </c>
      <c r="LMD7" s="2" t="s">
        <v>8541</v>
      </c>
      <c r="LME7" s="2" t="s">
        <v>8542</v>
      </c>
      <c r="LMF7" s="2" t="s">
        <v>8543</v>
      </c>
      <c r="LMG7" s="2" t="s">
        <v>8544</v>
      </c>
      <c r="LMH7" s="2" t="s">
        <v>8545</v>
      </c>
      <c r="LMI7" s="2" t="s">
        <v>8546</v>
      </c>
      <c r="LMJ7" s="2" t="s">
        <v>8547</v>
      </c>
      <c r="LMK7" s="2" t="s">
        <v>8548</v>
      </c>
      <c r="LML7" s="2" t="s">
        <v>8549</v>
      </c>
      <c r="LMM7" s="2" t="s">
        <v>8550</v>
      </c>
      <c r="LMN7" s="2" t="s">
        <v>8551</v>
      </c>
      <c r="LMO7" s="2" t="s">
        <v>8552</v>
      </c>
      <c r="LMP7" s="2" t="s">
        <v>8553</v>
      </c>
      <c r="LMQ7" s="2" t="s">
        <v>8554</v>
      </c>
      <c r="LMR7" s="2" t="s">
        <v>8555</v>
      </c>
      <c r="LMS7" s="2" t="s">
        <v>8556</v>
      </c>
      <c r="LMT7" s="2" t="s">
        <v>8557</v>
      </c>
      <c r="LMU7" s="2" t="s">
        <v>8558</v>
      </c>
      <c r="LMV7" s="2" t="s">
        <v>8559</v>
      </c>
      <c r="LMW7" s="2" t="s">
        <v>8560</v>
      </c>
      <c r="LMX7" s="2" t="s">
        <v>8561</v>
      </c>
      <c r="LMY7" s="2" t="s">
        <v>8562</v>
      </c>
      <c r="LMZ7" s="2" t="s">
        <v>8563</v>
      </c>
      <c r="LNA7" s="2" t="s">
        <v>8564</v>
      </c>
      <c r="LNB7" s="2" t="s">
        <v>8565</v>
      </c>
      <c r="LNC7" s="2" t="s">
        <v>8566</v>
      </c>
      <c r="LND7" s="2" t="s">
        <v>8567</v>
      </c>
      <c r="LNE7" s="2" t="s">
        <v>8568</v>
      </c>
      <c r="LNF7" s="2" t="s">
        <v>8569</v>
      </c>
      <c r="LNG7" s="2" t="s">
        <v>8570</v>
      </c>
      <c r="LNH7" s="2" t="s">
        <v>8571</v>
      </c>
      <c r="LNI7" s="2" t="s">
        <v>8572</v>
      </c>
      <c r="LNJ7" s="2" t="s">
        <v>8573</v>
      </c>
      <c r="LNK7" s="2" t="s">
        <v>8574</v>
      </c>
      <c r="LNL7" s="2" t="s">
        <v>8575</v>
      </c>
      <c r="LNM7" s="2" t="s">
        <v>8576</v>
      </c>
      <c r="LNN7" s="2" t="s">
        <v>8577</v>
      </c>
      <c r="LNO7" s="2" t="s">
        <v>8578</v>
      </c>
      <c r="LNP7" s="2" t="s">
        <v>8579</v>
      </c>
      <c r="LNQ7" s="2" t="s">
        <v>8580</v>
      </c>
      <c r="LNR7" s="2" t="s">
        <v>8581</v>
      </c>
      <c r="LNS7" s="2" t="s">
        <v>8582</v>
      </c>
      <c r="LNT7" s="2" t="s">
        <v>8583</v>
      </c>
      <c r="LNU7" s="2" t="s">
        <v>8584</v>
      </c>
      <c r="LNV7" s="2" t="s">
        <v>8585</v>
      </c>
      <c r="LNW7" s="2" t="s">
        <v>8586</v>
      </c>
      <c r="LNX7" s="2" t="s">
        <v>8587</v>
      </c>
      <c r="LNY7" s="2" t="s">
        <v>8588</v>
      </c>
      <c r="LNZ7" s="2" t="s">
        <v>8589</v>
      </c>
      <c r="LOA7" s="2" t="s">
        <v>8590</v>
      </c>
      <c r="LOB7" s="2" t="s">
        <v>8591</v>
      </c>
      <c r="LOC7" s="2" t="s">
        <v>8592</v>
      </c>
      <c r="LOD7" s="2" t="s">
        <v>8593</v>
      </c>
      <c r="LOE7" s="2" t="s">
        <v>8594</v>
      </c>
      <c r="LOF7" s="2" t="s">
        <v>8595</v>
      </c>
      <c r="LOG7" s="2" t="s">
        <v>8596</v>
      </c>
      <c r="LOH7" s="2" t="s">
        <v>8597</v>
      </c>
      <c r="LOI7" s="2" t="s">
        <v>8598</v>
      </c>
      <c r="LOJ7" s="2" t="s">
        <v>8599</v>
      </c>
      <c r="LOK7" s="2" t="s">
        <v>8600</v>
      </c>
      <c r="LOL7" s="2" t="s">
        <v>8601</v>
      </c>
      <c r="LOM7" s="2" t="s">
        <v>8602</v>
      </c>
      <c r="LON7" s="2" t="s">
        <v>8603</v>
      </c>
      <c r="LOO7" s="2" t="s">
        <v>8604</v>
      </c>
      <c r="LOP7" s="2" t="s">
        <v>8605</v>
      </c>
      <c r="LOQ7" s="2" t="s">
        <v>8606</v>
      </c>
      <c r="LOR7" s="2" t="s">
        <v>8607</v>
      </c>
      <c r="LOS7" s="2" t="s">
        <v>8608</v>
      </c>
      <c r="LOT7" s="2" t="s">
        <v>8609</v>
      </c>
      <c r="LOU7" s="2" t="s">
        <v>8610</v>
      </c>
      <c r="LOV7" s="2" t="s">
        <v>8611</v>
      </c>
      <c r="LOW7" s="2" t="s">
        <v>8612</v>
      </c>
      <c r="LOX7" s="2" t="s">
        <v>8613</v>
      </c>
      <c r="LOY7" s="2" t="s">
        <v>8614</v>
      </c>
      <c r="LOZ7" s="2" t="s">
        <v>8615</v>
      </c>
      <c r="LPA7" s="2" t="s">
        <v>8616</v>
      </c>
      <c r="LPB7" s="2" t="s">
        <v>8617</v>
      </c>
      <c r="LPC7" s="2" t="s">
        <v>8618</v>
      </c>
      <c r="LPD7" s="2" t="s">
        <v>8619</v>
      </c>
      <c r="LPE7" s="2" t="s">
        <v>8620</v>
      </c>
      <c r="LPF7" s="2" t="s">
        <v>8621</v>
      </c>
      <c r="LPG7" s="2" t="s">
        <v>8622</v>
      </c>
      <c r="LPH7" s="2" t="s">
        <v>8623</v>
      </c>
      <c r="LPI7" s="2" t="s">
        <v>8624</v>
      </c>
      <c r="LPJ7" s="2" t="s">
        <v>8625</v>
      </c>
      <c r="LPK7" s="2" t="s">
        <v>8626</v>
      </c>
      <c r="LPL7" s="2" t="s">
        <v>8627</v>
      </c>
      <c r="LPM7" s="2" t="s">
        <v>8628</v>
      </c>
      <c r="LPN7" s="2" t="s">
        <v>8629</v>
      </c>
      <c r="LPO7" s="2" t="s">
        <v>8630</v>
      </c>
      <c r="LPP7" s="2" t="s">
        <v>8631</v>
      </c>
      <c r="LPQ7" s="2" t="s">
        <v>8632</v>
      </c>
      <c r="LPR7" s="2" t="s">
        <v>8633</v>
      </c>
      <c r="LPS7" s="2" t="s">
        <v>8634</v>
      </c>
      <c r="LPT7" s="2" t="s">
        <v>8635</v>
      </c>
      <c r="LPU7" s="2" t="s">
        <v>8636</v>
      </c>
      <c r="LPV7" s="2" t="s">
        <v>8637</v>
      </c>
      <c r="LPW7" s="2" t="s">
        <v>8638</v>
      </c>
      <c r="LPX7" s="2" t="s">
        <v>8639</v>
      </c>
      <c r="LPY7" s="2" t="s">
        <v>8640</v>
      </c>
      <c r="LPZ7" s="2" t="s">
        <v>8641</v>
      </c>
      <c r="LQA7" s="2" t="s">
        <v>8642</v>
      </c>
      <c r="LQB7" s="2" t="s">
        <v>8643</v>
      </c>
      <c r="LQC7" s="2" t="s">
        <v>8644</v>
      </c>
      <c r="LQD7" s="2" t="s">
        <v>8645</v>
      </c>
      <c r="LQE7" s="2" t="s">
        <v>8646</v>
      </c>
      <c r="LQF7" s="2" t="s">
        <v>8647</v>
      </c>
      <c r="LQG7" s="2" t="s">
        <v>8648</v>
      </c>
      <c r="LQH7" s="2" t="s">
        <v>8649</v>
      </c>
      <c r="LQI7" s="2" t="s">
        <v>8650</v>
      </c>
      <c r="LQJ7" s="2" t="s">
        <v>8651</v>
      </c>
      <c r="LQK7" s="2" t="s">
        <v>8652</v>
      </c>
      <c r="LQL7" s="2" t="s">
        <v>8653</v>
      </c>
      <c r="LQM7" s="2" t="s">
        <v>8654</v>
      </c>
      <c r="LQN7" s="2" t="s">
        <v>8655</v>
      </c>
      <c r="LQO7" s="2" t="s">
        <v>8656</v>
      </c>
      <c r="LQP7" s="2" t="s">
        <v>8657</v>
      </c>
      <c r="LQQ7" s="2" t="s">
        <v>8658</v>
      </c>
      <c r="LQR7" s="2" t="s">
        <v>8659</v>
      </c>
      <c r="LQS7" s="2" t="s">
        <v>8660</v>
      </c>
      <c r="LQT7" s="2" t="s">
        <v>8661</v>
      </c>
      <c r="LQU7" s="2" t="s">
        <v>8662</v>
      </c>
      <c r="LQV7" s="2" t="s">
        <v>8663</v>
      </c>
      <c r="LQW7" s="2" t="s">
        <v>8664</v>
      </c>
      <c r="LQX7" s="2" t="s">
        <v>8665</v>
      </c>
      <c r="LQY7" s="2" t="s">
        <v>8666</v>
      </c>
      <c r="LQZ7" s="2" t="s">
        <v>8667</v>
      </c>
      <c r="LRA7" s="2" t="s">
        <v>8668</v>
      </c>
      <c r="LRB7" s="2" t="s">
        <v>8669</v>
      </c>
      <c r="LRC7" s="2" t="s">
        <v>8670</v>
      </c>
      <c r="LRD7" s="2" t="s">
        <v>8671</v>
      </c>
      <c r="LRE7" s="2" t="s">
        <v>8672</v>
      </c>
      <c r="LRF7" s="2" t="s">
        <v>8673</v>
      </c>
      <c r="LRG7" s="2" t="s">
        <v>8674</v>
      </c>
      <c r="LRH7" s="2" t="s">
        <v>8675</v>
      </c>
      <c r="LRI7" s="2" t="s">
        <v>8676</v>
      </c>
      <c r="LRJ7" s="2" t="s">
        <v>8677</v>
      </c>
      <c r="LRK7" s="2" t="s">
        <v>8678</v>
      </c>
      <c r="LRL7" s="2" t="s">
        <v>8679</v>
      </c>
      <c r="LRM7" s="2" t="s">
        <v>8680</v>
      </c>
      <c r="LRN7" s="2" t="s">
        <v>8681</v>
      </c>
      <c r="LRO7" s="2" t="s">
        <v>8682</v>
      </c>
      <c r="LRP7" s="2" t="s">
        <v>8683</v>
      </c>
      <c r="LRQ7" s="2" t="s">
        <v>8684</v>
      </c>
      <c r="LRR7" s="2" t="s">
        <v>8685</v>
      </c>
      <c r="LRS7" s="2" t="s">
        <v>8686</v>
      </c>
      <c r="LRT7" s="2" t="s">
        <v>8687</v>
      </c>
      <c r="LRU7" s="2" t="s">
        <v>8688</v>
      </c>
      <c r="LRV7" s="2" t="s">
        <v>8689</v>
      </c>
      <c r="LRW7" s="2" t="s">
        <v>8690</v>
      </c>
      <c r="LRX7" s="2" t="s">
        <v>8691</v>
      </c>
      <c r="LRY7" s="2" t="s">
        <v>8692</v>
      </c>
      <c r="LRZ7" s="2" t="s">
        <v>8693</v>
      </c>
      <c r="LSA7" s="2" t="s">
        <v>8694</v>
      </c>
      <c r="LSB7" s="2" t="s">
        <v>8695</v>
      </c>
      <c r="LSC7" s="2" t="s">
        <v>8696</v>
      </c>
      <c r="LSD7" s="2" t="s">
        <v>8697</v>
      </c>
      <c r="LSE7" s="2" t="s">
        <v>8698</v>
      </c>
      <c r="LSF7" s="2" t="s">
        <v>8699</v>
      </c>
      <c r="LSG7" s="2" t="s">
        <v>8700</v>
      </c>
      <c r="LSH7" s="2" t="s">
        <v>8701</v>
      </c>
      <c r="LSI7" s="2" t="s">
        <v>8702</v>
      </c>
      <c r="LSJ7" s="2" t="s">
        <v>8703</v>
      </c>
      <c r="LSK7" s="2" t="s">
        <v>8704</v>
      </c>
      <c r="LSL7" s="2" t="s">
        <v>8705</v>
      </c>
      <c r="LSM7" s="2" t="s">
        <v>8706</v>
      </c>
      <c r="LSN7" s="2" t="s">
        <v>8707</v>
      </c>
      <c r="LSO7" s="2" t="s">
        <v>8708</v>
      </c>
      <c r="LSP7" s="2" t="s">
        <v>8709</v>
      </c>
      <c r="LSQ7" s="2" t="s">
        <v>8710</v>
      </c>
      <c r="LSR7" s="2" t="s">
        <v>8711</v>
      </c>
      <c r="LSS7" s="2" t="s">
        <v>8712</v>
      </c>
      <c r="LST7" s="2" t="s">
        <v>8713</v>
      </c>
      <c r="LSU7" s="2" t="s">
        <v>8714</v>
      </c>
      <c r="LSV7" s="2" t="s">
        <v>8715</v>
      </c>
      <c r="LSW7" s="2" t="s">
        <v>8716</v>
      </c>
      <c r="LSX7" s="2" t="s">
        <v>8717</v>
      </c>
      <c r="LSY7" s="2" t="s">
        <v>8718</v>
      </c>
      <c r="LSZ7" s="2" t="s">
        <v>8719</v>
      </c>
      <c r="LTA7" s="2" t="s">
        <v>8720</v>
      </c>
      <c r="LTB7" s="2" t="s">
        <v>8721</v>
      </c>
      <c r="LTC7" s="2" t="s">
        <v>8722</v>
      </c>
      <c r="LTD7" s="2" t="s">
        <v>8723</v>
      </c>
      <c r="LTE7" s="2" t="s">
        <v>8724</v>
      </c>
      <c r="LTF7" s="2" t="s">
        <v>8725</v>
      </c>
      <c r="LTG7" s="2" t="s">
        <v>8726</v>
      </c>
      <c r="LTH7" s="2" t="s">
        <v>8727</v>
      </c>
      <c r="LTI7" s="2" t="s">
        <v>8728</v>
      </c>
      <c r="LTJ7" s="2" t="s">
        <v>8729</v>
      </c>
      <c r="LTK7" s="2" t="s">
        <v>8730</v>
      </c>
      <c r="LTL7" s="2" t="s">
        <v>8731</v>
      </c>
      <c r="LTM7" s="2" t="s">
        <v>8732</v>
      </c>
      <c r="LTN7" s="2" t="s">
        <v>8733</v>
      </c>
      <c r="LTO7" s="2" t="s">
        <v>8734</v>
      </c>
      <c r="LTP7" s="2" t="s">
        <v>8735</v>
      </c>
      <c r="LTQ7" s="2" t="s">
        <v>8736</v>
      </c>
      <c r="LTR7" s="2" t="s">
        <v>8737</v>
      </c>
      <c r="LTS7" s="2" t="s">
        <v>8738</v>
      </c>
      <c r="LTT7" s="2" t="s">
        <v>8739</v>
      </c>
      <c r="LTU7" s="2" t="s">
        <v>8740</v>
      </c>
      <c r="LTV7" s="2" t="s">
        <v>8741</v>
      </c>
      <c r="LTW7" s="2" t="s">
        <v>8742</v>
      </c>
      <c r="LTX7" s="2" t="s">
        <v>8743</v>
      </c>
      <c r="LTY7" s="2" t="s">
        <v>8744</v>
      </c>
      <c r="LTZ7" s="2" t="s">
        <v>8745</v>
      </c>
      <c r="LUA7" s="2" t="s">
        <v>8746</v>
      </c>
      <c r="LUB7" s="2" t="s">
        <v>8747</v>
      </c>
      <c r="LUC7" s="2" t="s">
        <v>8748</v>
      </c>
      <c r="LUD7" s="2" t="s">
        <v>8749</v>
      </c>
      <c r="LUE7" s="2" t="s">
        <v>8750</v>
      </c>
      <c r="LUF7" s="2" t="s">
        <v>8751</v>
      </c>
      <c r="LUG7" s="2" t="s">
        <v>8752</v>
      </c>
      <c r="LUH7" s="2" t="s">
        <v>8753</v>
      </c>
      <c r="LUI7" s="2" t="s">
        <v>8754</v>
      </c>
      <c r="LUJ7" s="2" t="s">
        <v>8755</v>
      </c>
      <c r="LUK7" s="2" t="s">
        <v>8756</v>
      </c>
      <c r="LUL7" s="2" t="s">
        <v>8757</v>
      </c>
      <c r="LUM7" s="2" t="s">
        <v>8758</v>
      </c>
      <c r="LUN7" s="2" t="s">
        <v>8759</v>
      </c>
      <c r="LUO7" s="2" t="s">
        <v>8760</v>
      </c>
      <c r="LUP7" s="2" t="s">
        <v>8761</v>
      </c>
      <c r="LUQ7" s="2" t="s">
        <v>8762</v>
      </c>
      <c r="LUR7" s="2" t="s">
        <v>8763</v>
      </c>
      <c r="LUS7" s="2" t="s">
        <v>8764</v>
      </c>
      <c r="LUT7" s="2" t="s">
        <v>8765</v>
      </c>
      <c r="LUU7" s="2" t="s">
        <v>8766</v>
      </c>
      <c r="LUV7" s="2" t="s">
        <v>8767</v>
      </c>
      <c r="LUW7" s="2" t="s">
        <v>8768</v>
      </c>
      <c r="LUX7" s="2" t="s">
        <v>8769</v>
      </c>
      <c r="LUY7" s="2" t="s">
        <v>8770</v>
      </c>
      <c r="LUZ7" s="2" t="s">
        <v>8771</v>
      </c>
      <c r="LVA7" s="2" t="s">
        <v>8772</v>
      </c>
      <c r="LVB7" s="2" t="s">
        <v>8773</v>
      </c>
      <c r="LVC7" s="2" t="s">
        <v>8774</v>
      </c>
      <c r="LVD7" s="2" t="s">
        <v>8775</v>
      </c>
      <c r="LVE7" s="2" t="s">
        <v>8776</v>
      </c>
      <c r="LVF7" s="2" t="s">
        <v>8777</v>
      </c>
      <c r="LVG7" s="2" t="s">
        <v>8778</v>
      </c>
      <c r="LVH7" s="2" t="s">
        <v>8779</v>
      </c>
      <c r="LVI7" s="2" t="s">
        <v>8780</v>
      </c>
      <c r="LVJ7" s="2" t="s">
        <v>8781</v>
      </c>
      <c r="LVK7" s="2" t="s">
        <v>8782</v>
      </c>
      <c r="LVL7" s="2" t="s">
        <v>8783</v>
      </c>
      <c r="LVM7" s="2" t="s">
        <v>8784</v>
      </c>
      <c r="LVN7" s="2" t="s">
        <v>8785</v>
      </c>
      <c r="LVO7" s="2" t="s">
        <v>8786</v>
      </c>
      <c r="LVP7" s="2" t="s">
        <v>8787</v>
      </c>
      <c r="LVQ7" s="2" t="s">
        <v>8788</v>
      </c>
      <c r="LVR7" s="2" t="s">
        <v>8789</v>
      </c>
      <c r="LVS7" s="2" t="s">
        <v>8790</v>
      </c>
      <c r="LVT7" s="2" t="s">
        <v>8791</v>
      </c>
      <c r="LVU7" s="2" t="s">
        <v>8792</v>
      </c>
      <c r="LVV7" s="2" t="s">
        <v>8793</v>
      </c>
      <c r="LVW7" s="2" t="s">
        <v>8794</v>
      </c>
      <c r="LVX7" s="2" t="s">
        <v>8795</v>
      </c>
      <c r="LVY7" s="2" t="s">
        <v>8796</v>
      </c>
      <c r="LVZ7" s="2" t="s">
        <v>8797</v>
      </c>
      <c r="LWA7" s="2" t="s">
        <v>8798</v>
      </c>
      <c r="LWB7" s="2" t="s">
        <v>8799</v>
      </c>
      <c r="LWC7" s="2" t="s">
        <v>8800</v>
      </c>
      <c r="LWD7" s="2" t="s">
        <v>8801</v>
      </c>
      <c r="LWE7" s="2" t="s">
        <v>8802</v>
      </c>
      <c r="LWF7" s="2" t="s">
        <v>8803</v>
      </c>
      <c r="LWG7" s="2" t="s">
        <v>8804</v>
      </c>
      <c r="LWH7" s="2" t="s">
        <v>8805</v>
      </c>
      <c r="LWI7" s="2" t="s">
        <v>8806</v>
      </c>
      <c r="LWJ7" s="2" t="s">
        <v>8807</v>
      </c>
      <c r="LWK7" s="2" t="s">
        <v>8808</v>
      </c>
      <c r="LWL7" s="2" t="s">
        <v>8809</v>
      </c>
      <c r="LWM7" s="2" t="s">
        <v>8810</v>
      </c>
      <c r="LWN7" s="2" t="s">
        <v>8811</v>
      </c>
      <c r="LWO7" s="2" t="s">
        <v>8812</v>
      </c>
      <c r="LWP7" s="2" t="s">
        <v>8813</v>
      </c>
      <c r="LWQ7" s="2" t="s">
        <v>8814</v>
      </c>
      <c r="LWR7" s="2" t="s">
        <v>8815</v>
      </c>
      <c r="LWS7" s="2" t="s">
        <v>8816</v>
      </c>
      <c r="LWT7" s="2" t="s">
        <v>8817</v>
      </c>
      <c r="LWU7" s="2" t="s">
        <v>8818</v>
      </c>
      <c r="LWV7" s="2" t="s">
        <v>8819</v>
      </c>
      <c r="LWW7" s="2" t="s">
        <v>8820</v>
      </c>
      <c r="LWX7" s="2" t="s">
        <v>8821</v>
      </c>
      <c r="LWY7" s="2" t="s">
        <v>8822</v>
      </c>
      <c r="LWZ7" s="2" t="s">
        <v>8823</v>
      </c>
      <c r="LXA7" s="2" t="s">
        <v>8824</v>
      </c>
      <c r="LXB7" s="2" t="s">
        <v>8825</v>
      </c>
      <c r="LXC7" s="2" t="s">
        <v>8826</v>
      </c>
      <c r="LXD7" s="2" t="s">
        <v>8827</v>
      </c>
      <c r="LXE7" s="2" t="s">
        <v>8828</v>
      </c>
      <c r="LXF7" s="2" t="s">
        <v>8829</v>
      </c>
      <c r="LXG7" s="2" t="s">
        <v>8830</v>
      </c>
      <c r="LXH7" s="2" t="s">
        <v>8831</v>
      </c>
      <c r="LXI7" s="2" t="s">
        <v>8832</v>
      </c>
      <c r="LXJ7" s="2" t="s">
        <v>8833</v>
      </c>
      <c r="LXK7" s="2" t="s">
        <v>8834</v>
      </c>
      <c r="LXL7" s="2" t="s">
        <v>8835</v>
      </c>
      <c r="LXM7" s="2" t="s">
        <v>8836</v>
      </c>
      <c r="LXN7" s="2" t="s">
        <v>8837</v>
      </c>
      <c r="LXO7" s="2" t="s">
        <v>8838</v>
      </c>
      <c r="LXP7" s="2" t="s">
        <v>8839</v>
      </c>
      <c r="LXQ7" s="2" t="s">
        <v>8840</v>
      </c>
      <c r="LXR7" s="2" t="s">
        <v>8841</v>
      </c>
      <c r="LXS7" s="2" t="s">
        <v>8842</v>
      </c>
      <c r="LXT7" s="2" t="s">
        <v>8843</v>
      </c>
      <c r="LXU7" s="2" t="s">
        <v>8844</v>
      </c>
      <c r="LXV7" s="2" t="s">
        <v>8845</v>
      </c>
      <c r="LXW7" s="2" t="s">
        <v>8846</v>
      </c>
      <c r="LXX7" s="2" t="s">
        <v>8847</v>
      </c>
      <c r="LXY7" s="2" t="s">
        <v>8848</v>
      </c>
      <c r="LXZ7" s="2" t="s">
        <v>8849</v>
      </c>
      <c r="LYA7" s="2" t="s">
        <v>8850</v>
      </c>
      <c r="LYB7" s="2" t="s">
        <v>8851</v>
      </c>
      <c r="LYC7" s="2" t="s">
        <v>8852</v>
      </c>
      <c r="LYD7" s="2" t="s">
        <v>8853</v>
      </c>
      <c r="LYE7" s="2" t="s">
        <v>8854</v>
      </c>
      <c r="LYF7" s="2" t="s">
        <v>8855</v>
      </c>
      <c r="LYG7" s="2" t="s">
        <v>8856</v>
      </c>
      <c r="LYH7" s="2" t="s">
        <v>8857</v>
      </c>
      <c r="LYI7" s="2" t="s">
        <v>8858</v>
      </c>
      <c r="LYJ7" s="2" t="s">
        <v>8859</v>
      </c>
      <c r="LYK7" s="2" t="s">
        <v>8860</v>
      </c>
      <c r="LYL7" s="2" t="s">
        <v>8861</v>
      </c>
      <c r="LYM7" s="2" t="s">
        <v>8862</v>
      </c>
      <c r="LYN7" s="2" t="s">
        <v>8863</v>
      </c>
      <c r="LYO7" s="2" t="s">
        <v>8864</v>
      </c>
      <c r="LYP7" s="2" t="s">
        <v>8865</v>
      </c>
      <c r="LYQ7" s="2" t="s">
        <v>8866</v>
      </c>
      <c r="LYR7" s="2" t="s">
        <v>8867</v>
      </c>
      <c r="LYS7" s="2" t="s">
        <v>8868</v>
      </c>
      <c r="LYT7" s="2" t="s">
        <v>8869</v>
      </c>
      <c r="LYU7" s="2" t="s">
        <v>8870</v>
      </c>
      <c r="LYV7" s="2" t="s">
        <v>8871</v>
      </c>
      <c r="LYW7" s="2" t="s">
        <v>8872</v>
      </c>
      <c r="LYX7" s="2" t="s">
        <v>8873</v>
      </c>
      <c r="LYY7" s="2" t="s">
        <v>8874</v>
      </c>
      <c r="LYZ7" s="2" t="s">
        <v>8875</v>
      </c>
      <c r="LZA7" s="2" t="s">
        <v>8876</v>
      </c>
      <c r="LZB7" s="2" t="s">
        <v>8877</v>
      </c>
      <c r="LZC7" s="2" t="s">
        <v>8878</v>
      </c>
      <c r="LZD7" s="2" t="s">
        <v>8879</v>
      </c>
      <c r="LZE7" s="2" t="s">
        <v>8880</v>
      </c>
      <c r="LZF7" s="2" t="s">
        <v>8881</v>
      </c>
      <c r="LZG7" s="2" t="s">
        <v>8882</v>
      </c>
      <c r="LZH7" s="2" t="s">
        <v>8883</v>
      </c>
      <c r="LZI7" s="2" t="s">
        <v>8884</v>
      </c>
      <c r="LZJ7" s="2" t="s">
        <v>8885</v>
      </c>
      <c r="LZK7" s="2" t="s">
        <v>8886</v>
      </c>
      <c r="LZL7" s="2" t="s">
        <v>8887</v>
      </c>
      <c r="LZM7" s="2" t="s">
        <v>8888</v>
      </c>
      <c r="LZN7" s="2" t="s">
        <v>8889</v>
      </c>
      <c r="LZO7" s="2" t="s">
        <v>8890</v>
      </c>
      <c r="LZP7" s="2" t="s">
        <v>8891</v>
      </c>
      <c r="LZQ7" s="2" t="s">
        <v>8892</v>
      </c>
      <c r="LZR7" s="2" t="s">
        <v>8893</v>
      </c>
      <c r="LZS7" s="2" t="s">
        <v>8894</v>
      </c>
      <c r="LZT7" s="2" t="s">
        <v>8895</v>
      </c>
      <c r="LZU7" s="2" t="s">
        <v>8896</v>
      </c>
      <c r="LZV7" s="2" t="s">
        <v>8897</v>
      </c>
      <c r="LZW7" s="2" t="s">
        <v>8898</v>
      </c>
      <c r="LZX7" s="2" t="s">
        <v>8899</v>
      </c>
      <c r="LZY7" s="2" t="s">
        <v>8900</v>
      </c>
      <c r="LZZ7" s="2" t="s">
        <v>8901</v>
      </c>
      <c r="MAA7" s="2" t="s">
        <v>8902</v>
      </c>
      <c r="MAB7" s="2" t="s">
        <v>8903</v>
      </c>
      <c r="MAC7" s="2" t="s">
        <v>8904</v>
      </c>
      <c r="MAD7" s="2" t="s">
        <v>8905</v>
      </c>
      <c r="MAE7" s="2" t="s">
        <v>8906</v>
      </c>
      <c r="MAF7" s="2" t="s">
        <v>8907</v>
      </c>
      <c r="MAG7" s="2" t="s">
        <v>8908</v>
      </c>
      <c r="MAH7" s="2" t="s">
        <v>8909</v>
      </c>
      <c r="MAI7" s="2" t="s">
        <v>8910</v>
      </c>
      <c r="MAJ7" s="2" t="s">
        <v>8911</v>
      </c>
      <c r="MAK7" s="2" t="s">
        <v>8912</v>
      </c>
      <c r="MAL7" s="2" t="s">
        <v>8913</v>
      </c>
      <c r="MAM7" s="2" t="s">
        <v>8914</v>
      </c>
      <c r="MAN7" s="2" t="s">
        <v>8915</v>
      </c>
      <c r="MAO7" s="2" t="s">
        <v>8916</v>
      </c>
      <c r="MAP7" s="2" t="s">
        <v>8917</v>
      </c>
      <c r="MAQ7" s="2" t="s">
        <v>8918</v>
      </c>
      <c r="MAR7" s="2" t="s">
        <v>8919</v>
      </c>
      <c r="MAS7" s="2" t="s">
        <v>8920</v>
      </c>
      <c r="MAT7" s="2" t="s">
        <v>8921</v>
      </c>
      <c r="MAU7" s="2" t="s">
        <v>8922</v>
      </c>
      <c r="MAV7" s="2" t="s">
        <v>8923</v>
      </c>
      <c r="MAW7" s="2" t="s">
        <v>8924</v>
      </c>
      <c r="MAX7" s="2" t="s">
        <v>8925</v>
      </c>
      <c r="MAY7" s="2" t="s">
        <v>8926</v>
      </c>
      <c r="MAZ7" s="2" t="s">
        <v>8927</v>
      </c>
      <c r="MBA7" s="2" t="s">
        <v>8928</v>
      </c>
      <c r="MBB7" s="2" t="s">
        <v>8929</v>
      </c>
      <c r="MBC7" s="2" t="s">
        <v>8930</v>
      </c>
      <c r="MBD7" s="2" t="s">
        <v>8931</v>
      </c>
      <c r="MBE7" s="2" t="s">
        <v>8932</v>
      </c>
      <c r="MBF7" s="2" t="s">
        <v>8933</v>
      </c>
      <c r="MBG7" s="2" t="s">
        <v>8934</v>
      </c>
      <c r="MBH7" s="2" t="s">
        <v>8935</v>
      </c>
      <c r="MBI7" s="2" t="s">
        <v>8936</v>
      </c>
      <c r="MBJ7" s="2" t="s">
        <v>8937</v>
      </c>
      <c r="MBK7" s="2" t="s">
        <v>8938</v>
      </c>
      <c r="MBL7" s="2" t="s">
        <v>8939</v>
      </c>
      <c r="MBM7" s="2" t="s">
        <v>8940</v>
      </c>
      <c r="MBN7" s="2" t="s">
        <v>8941</v>
      </c>
      <c r="MBO7" s="2" t="s">
        <v>8942</v>
      </c>
      <c r="MBP7" s="2" t="s">
        <v>8943</v>
      </c>
      <c r="MBQ7" s="2" t="s">
        <v>8944</v>
      </c>
      <c r="MBR7" s="2" t="s">
        <v>8945</v>
      </c>
      <c r="MBS7" s="2" t="s">
        <v>8946</v>
      </c>
      <c r="MBT7" s="2" t="s">
        <v>8947</v>
      </c>
      <c r="MBU7" s="2" t="s">
        <v>8948</v>
      </c>
      <c r="MBV7" s="2" t="s">
        <v>8949</v>
      </c>
      <c r="MBW7" s="2" t="s">
        <v>8950</v>
      </c>
      <c r="MBX7" s="2" t="s">
        <v>8951</v>
      </c>
      <c r="MBY7" s="2" t="s">
        <v>8952</v>
      </c>
      <c r="MBZ7" s="2" t="s">
        <v>8953</v>
      </c>
      <c r="MCA7" s="2" t="s">
        <v>8954</v>
      </c>
      <c r="MCB7" s="2" t="s">
        <v>8955</v>
      </c>
      <c r="MCC7" s="2" t="s">
        <v>8956</v>
      </c>
      <c r="MCD7" s="2" t="s">
        <v>8957</v>
      </c>
      <c r="MCE7" s="2" t="s">
        <v>8958</v>
      </c>
      <c r="MCF7" s="2" t="s">
        <v>8959</v>
      </c>
      <c r="MCG7" s="2" t="s">
        <v>8960</v>
      </c>
      <c r="MCH7" s="2" t="s">
        <v>8961</v>
      </c>
      <c r="MCI7" s="2" t="s">
        <v>8962</v>
      </c>
      <c r="MCJ7" s="2" t="s">
        <v>8963</v>
      </c>
      <c r="MCK7" s="2" t="s">
        <v>8964</v>
      </c>
      <c r="MCL7" s="2" t="s">
        <v>8965</v>
      </c>
      <c r="MCM7" s="2" t="s">
        <v>8966</v>
      </c>
      <c r="MCN7" s="2" t="s">
        <v>8967</v>
      </c>
      <c r="MCO7" s="2" t="s">
        <v>8968</v>
      </c>
      <c r="MCP7" s="2" t="s">
        <v>8969</v>
      </c>
      <c r="MCQ7" s="2" t="s">
        <v>8970</v>
      </c>
      <c r="MCR7" s="2" t="s">
        <v>8971</v>
      </c>
      <c r="MCS7" s="2" t="s">
        <v>8972</v>
      </c>
      <c r="MCT7" s="2" t="s">
        <v>8973</v>
      </c>
      <c r="MCU7" s="2" t="s">
        <v>8974</v>
      </c>
      <c r="MCV7" s="2" t="s">
        <v>8975</v>
      </c>
      <c r="MCW7" s="2" t="s">
        <v>8976</v>
      </c>
      <c r="MCX7" s="2" t="s">
        <v>8977</v>
      </c>
      <c r="MCY7" s="2" t="s">
        <v>8978</v>
      </c>
      <c r="MCZ7" s="2" t="s">
        <v>8979</v>
      </c>
      <c r="MDA7" s="2" t="s">
        <v>8980</v>
      </c>
      <c r="MDB7" s="2" t="s">
        <v>8981</v>
      </c>
      <c r="MDC7" s="2" t="s">
        <v>8982</v>
      </c>
      <c r="MDD7" s="2" t="s">
        <v>8983</v>
      </c>
      <c r="MDE7" s="2" t="s">
        <v>8984</v>
      </c>
      <c r="MDF7" s="2" t="s">
        <v>8985</v>
      </c>
      <c r="MDG7" s="2" t="s">
        <v>8986</v>
      </c>
      <c r="MDH7" s="2" t="s">
        <v>8987</v>
      </c>
      <c r="MDI7" s="2" t="s">
        <v>8988</v>
      </c>
      <c r="MDJ7" s="2" t="s">
        <v>8989</v>
      </c>
      <c r="MDK7" s="2" t="s">
        <v>8990</v>
      </c>
      <c r="MDL7" s="2" t="s">
        <v>8991</v>
      </c>
      <c r="MDM7" s="2" t="s">
        <v>8992</v>
      </c>
      <c r="MDN7" s="2" t="s">
        <v>8993</v>
      </c>
      <c r="MDO7" s="2" t="s">
        <v>8994</v>
      </c>
      <c r="MDP7" s="2" t="s">
        <v>8995</v>
      </c>
      <c r="MDQ7" s="2" t="s">
        <v>8996</v>
      </c>
      <c r="MDR7" s="2" t="s">
        <v>8997</v>
      </c>
      <c r="MDS7" s="2" t="s">
        <v>8998</v>
      </c>
      <c r="MDT7" s="2" t="s">
        <v>8999</v>
      </c>
      <c r="MDU7" s="2" t="s">
        <v>9000</v>
      </c>
      <c r="MDV7" s="2" t="s">
        <v>9001</v>
      </c>
      <c r="MDW7" s="2" t="s">
        <v>9002</v>
      </c>
      <c r="MDX7" s="2" t="s">
        <v>9003</v>
      </c>
      <c r="MDY7" s="2" t="s">
        <v>9004</v>
      </c>
      <c r="MDZ7" s="2" t="s">
        <v>9005</v>
      </c>
      <c r="MEA7" s="2" t="s">
        <v>9006</v>
      </c>
      <c r="MEB7" s="2" t="s">
        <v>9007</v>
      </c>
      <c r="MEC7" s="2" t="s">
        <v>9008</v>
      </c>
      <c r="MED7" s="2" t="s">
        <v>9009</v>
      </c>
      <c r="MEE7" s="2" t="s">
        <v>9010</v>
      </c>
      <c r="MEF7" s="2" t="s">
        <v>9011</v>
      </c>
      <c r="MEG7" s="2" t="s">
        <v>9012</v>
      </c>
      <c r="MEH7" s="2" t="s">
        <v>9013</v>
      </c>
      <c r="MEI7" s="2" t="s">
        <v>9014</v>
      </c>
      <c r="MEJ7" s="2" t="s">
        <v>9015</v>
      </c>
      <c r="MEK7" s="2" t="s">
        <v>9016</v>
      </c>
      <c r="MEL7" s="2" t="s">
        <v>9017</v>
      </c>
      <c r="MEM7" s="2" t="s">
        <v>9018</v>
      </c>
      <c r="MEN7" s="2" t="s">
        <v>9019</v>
      </c>
      <c r="MEO7" s="2" t="s">
        <v>9020</v>
      </c>
      <c r="MEP7" s="2" t="s">
        <v>9021</v>
      </c>
      <c r="MEQ7" s="2" t="s">
        <v>9022</v>
      </c>
      <c r="MER7" s="2" t="s">
        <v>9023</v>
      </c>
      <c r="MES7" s="2" t="s">
        <v>9024</v>
      </c>
      <c r="MET7" s="2" t="s">
        <v>9025</v>
      </c>
      <c r="MEU7" s="2" t="s">
        <v>9026</v>
      </c>
      <c r="MEV7" s="2" t="s">
        <v>9027</v>
      </c>
      <c r="MEW7" s="2" t="s">
        <v>9028</v>
      </c>
      <c r="MEX7" s="2" t="s">
        <v>9029</v>
      </c>
      <c r="MEY7" s="2" t="s">
        <v>9030</v>
      </c>
      <c r="MEZ7" s="2" t="s">
        <v>9031</v>
      </c>
      <c r="MFA7" s="2" t="s">
        <v>9032</v>
      </c>
      <c r="MFB7" s="2" t="s">
        <v>9033</v>
      </c>
      <c r="MFC7" s="2" t="s">
        <v>9034</v>
      </c>
      <c r="MFD7" s="2" t="s">
        <v>9035</v>
      </c>
      <c r="MFE7" s="2" t="s">
        <v>9036</v>
      </c>
      <c r="MFF7" s="2" t="s">
        <v>9037</v>
      </c>
      <c r="MFG7" s="2" t="s">
        <v>9038</v>
      </c>
      <c r="MFH7" s="2" t="s">
        <v>9039</v>
      </c>
      <c r="MFI7" s="2" t="s">
        <v>9040</v>
      </c>
      <c r="MFJ7" s="2" t="s">
        <v>9041</v>
      </c>
      <c r="MFK7" s="2" t="s">
        <v>9042</v>
      </c>
      <c r="MFL7" s="2" t="s">
        <v>9043</v>
      </c>
      <c r="MFM7" s="2" t="s">
        <v>9044</v>
      </c>
      <c r="MFN7" s="2" t="s">
        <v>9045</v>
      </c>
      <c r="MFO7" s="2" t="s">
        <v>9046</v>
      </c>
      <c r="MFP7" s="2" t="s">
        <v>9047</v>
      </c>
      <c r="MFQ7" s="2" t="s">
        <v>9048</v>
      </c>
      <c r="MFR7" s="2" t="s">
        <v>9049</v>
      </c>
      <c r="MFS7" s="2" t="s">
        <v>9050</v>
      </c>
      <c r="MFT7" s="2" t="s">
        <v>9051</v>
      </c>
      <c r="MFU7" s="2" t="s">
        <v>9052</v>
      </c>
      <c r="MFV7" s="2" t="s">
        <v>9053</v>
      </c>
      <c r="MFW7" s="2" t="s">
        <v>9054</v>
      </c>
      <c r="MFX7" s="2" t="s">
        <v>9055</v>
      </c>
      <c r="MFY7" s="2" t="s">
        <v>9056</v>
      </c>
      <c r="MFZ7" s="2" t="s">
        <v>9057</v>
      </c>
      <c r="MGA7" s="2" t="s">
        <v>9058</v>
      </c>
      <c r="MGB7" s="2" t="s">
        <v>9059</v>
      </c>
      <c r="MGC7" s="2" t="s">
        <v>9060</v>
      </c>
      <c r="MGD7" s="2" t="s">
        <v>9061</v>
      </c>
      <c r="MGE7" s="2" t="s">
        <v>9062</v>
      </c>
      <c r="MGF7" s="2" t="s">
        <v>9063</v>
      </c>
      <c r="MGG7" s="2" t="s">
        <v>9064</v>
      </c>
      <c r="MGH7" s="2" t="s">
        <v>9065</v>
      </c>
      <c r="MGI7" s="2" t="s">
        <v>9066</v>
      </c>
      <c r="MGJ7" s="2" t="s">
        <v>9067</v>
      </c>
      <c r="MGK7" s="2" t="s">
        <v>9068</v>
      </c>
      <c r="MGL7" s="2" t="s">
        <v>9069</v>
      </c>
      <c r="MGM7" s="2" t="s">
        <v>9070</v>
      </c>
      <c r="MGN7" s="2" t="s">
        <v>9071</v>
      </c>
      <c r="MGO7" s="2" t="s">
        <v>9072</v>
      </c>
      <c r="MGP7" s="2" t="s">
        <v>9073</v>
      </c>
      <c r="MGQ7" s="2" t="s">
        <v>9074</v>
      </c>
      <c r="MGR7" s="2" t="s">
        <v>9075</v>
      </c>
      <c r="MGS7" s="2" t="s">
        <v>9076</v>
      </c>
      <c r="MGT7" s="2" t="s">
        <v>9077</v>
      </c>
      <c r="MGU7" s="2" t="s">
        <v>9078</v>
      </c>
      <c r="MGV7" s="2" t="s">
        <v>9079</v>
      </c>
      <c r="MGW7" s="2" t="s">
        <v>9080</v>
      </c>
      <c r="MGX7" s="2" t="s">
        <v>9081</v>
      </c>
      <c r="MGY7" s="2" t="s">
        <v>9082</v>
      </c>
      <c r="MGZ7" s="2" t="s">
        <v>9083</v>
      </c>
      <c r="MHA7" s="2" t="s">
        <v>9084</v>
      </c>
      <c r="MHB7" s="2" t="s">
        <v>9085</v>
      </c>
      <c r="MHC7" s="2" t="s">
        <v>9086</v>
      </c>
      <c r="MHD7" s="2" t="s">
        <v>9087</v>
      </c>
      <c r="MHE7" s="2" t="s">
        <v>9088</v>
      </c>
      <c r="MHF7" s="2" t="s">
        <v>9089</v>
      </c>
      <c r="MHG7" s="2" t="s">
        <v>9090</v>
      </c>
      <c r="MHH7" s="2" t="s">
        <v>9091</v>
      </c>
      <c r="MHI7" s="2" t="s">
        <v>9092</v>
      </c>
      <c r="MHJ7" s="2" t="s">
        <v>9093</v>
      </c>
      <c r="MHK7" s="2" t="s">
        <v>9094</v>
      </c>
      <c r="MHL7" s="2" t="s">
        <v>9095</v>
      </c>
      <c r="MHM7" s="2" t="s">
        <v>9096</v>
      </c>
      <c r="MHN7" s="2" t="s">
        <v>9097</v>
      </c>
      <c r="MHO7" s="2" t="s">
        <v>9098</v>
      </c>
      <c r="MHP7" s="2" t="s">
        <v>9099</v>
      </c>
      <c r="MHQ7" s="2" t="s">
        <v>9100</v>
      </c>
      <c r="MHR7" s="2" t="s">
        <v>9101</v>
      </c>
      <c r="MHS7" s="2" t="s">
        <v>9102</v>
      </c>
      <c r="MHT7" s="2" t="s">
        <v>9103</v>
      </c>
      <c r="MHU7" s="2" t="s">
        <v>9104</v>
      </c>
      <c r="MHV7" s="2" t="s">
        <v>9105</v>
      </c>
      <c r="MHW7" s="2" t="s">
        <v>9106</v>
      </c>
      <c r="MHX7" s="2" t="s">
        <v>9107</v>
      </c>
      <c r="MHY7" s="2" t="s">
        <v>9108</v>
      </c>
      <c r="MHZ7" s="2" t="s">
        <v>9109</v>
      </c>
      <c r="MIA7" s="2" t="s">
        <v>9110</v>
      </c>
      <c r="MIB7" s="2" t="s">
        <v>9111</v>
      </c>
      <c r="MIC7" s="2" t="s">
        <v>9112</v>
      </c>
      <c r="MID7" s="2" t="s">
        <v>9113</v>
      </c>
      <c r="MIE7" s="2" t="s">
        <v>9114</v>
      </c>
      <c r="MIF7" s="2" t="s">
        <v>9115</v>
      </c>
      <c r="MIG7" s="2" t="s">
        <v>9116</v>
      </c>
      <c r="MIH7" s="2" t="s">
        <v>9117</v>
      </c>
      <c r="MII7" s="2" t="s">
        <v>9118</v>
      </c>
      <c r="MIJ7" s="2" t="s">
        <v>9119</v>
      </c>
      <c r="MIK7" s="2" t="s">
        <v>9120</v>
      </c>
      <c r="MIL7" s="2" t="s">
        <v>9121</v>
      </c>
      <c r="MIM7" s="2" t="s">
        <v>9122</v>
      </c>
      <c r="MIN7" s="2" t="s">
        <v>9123</v>
      </c>
      <c r="MIO7" s="2" t="s">
        <v>9124</v>
      </c>
      <c r="MIP7" s="2" t="s">
        <v>9125</v>
      </c>
      <c r="MIQ7" s="2" t="s">
        <v>9126</v>
      </c>
      <c r="MIR7" s="2" t="s">
        <v>9127</v>
      </c>
      <c r="MIS7" s="2" t="s">
        <v>9128</v>
      </c>
      <c r="MIT7" s="2" t="s">
        <v>9129</v>
      </c>
      <c r="MIU7" s="2" t="s">
        <v>9130</v>
      </c>
      <c r="MIV7" s="2" t="s">
        <v>9131</v>
      </c>
      <c r="MIW7" s="2" t="s">
        <v>9132</v>
      </c>
      <c r="MIX7" s="2" t="s">
        <v>9133</v>
      </c>
      <c r="MIY7" s="2" t="s">
        <v>9134</v>
      </c>
      <c r="MIZ7" s="2" t="s">
        <v>9135</v>
      </c>
      <c r="MJA7" s="2" t="s">
        <v>9136</v>
      </c>
      <c r="MJB7" s="2" t="s">
        <v>9137</v>
      </c>
      <c r="MJC7" s="2" t="s">
        <v>9138</v>
      </c>
      <c r="MJD7" s="2" t="s">
        <v>9139</v>
      </c>
      <c r="MJE7" s="2" t="s">
        <v>9140</v>
      </c>
      <c r="MJF7" s="2" t="s">
        <v>9141</v>
      </c>
      <c r="MJG7" s="2" t="s">
        <v>9142</v>
      </c>
      <c r="MJH7" s="2" t="s">
        <v>9143</v>
      </c>
      <c r="MJI7" s="2" t="s">
        <v>9144</v>
      </c>
      <c r="MJJ7" s="2" t="s">
        <v>9145</v>
      </c>
      <c r="MJK7" s="2" t="s">
        <v>9146</v>
      </c>
      <c r="MJL7" s="2" t="s">
        <v>9147</v>
      </c>
      <c r="MJM7" s="2" t="s">
        <v>9148</v>
      </c>
      <c r="MJN7" s="2" t="s">
        <v>9149</v>
      </c>
      <c r="MJO7" s="2" t="s">
        <v>9150</v>
      </c>
      <c r="MJP7" s="2" t="s">
        <v>9151</v>
      </c>
      <c r="MJQ7" s="2" t="s">
        <v>9152</v>
      </c>
      <c r="MJR7" s="2" t="s">
        <v>9153</v>
      </c>
      <c r="MJS7" s="2" t="s">
        <v>9154</v>
      </c>
      <c r="MJT7" s="2" t="s">
        <v>9155</v>
      </c>
      <c r="MJU7" s="2" t="s">
        <v>9156</v>
      </c>
      <c r="MJV7" s="2" t="s">
        <v>9157</v>
      </c>
      <c r="MJW7" s="2" t="s">
        <v>9158</v>
      </c>
      <c r="MJX7" s="2" t="s">
        <v>9159</v>
      </c>
      <c r="MJY7" s="2" t="s">
        <v>9160</v>
      </c>
      <c r="MJZ7" s="2" t="s">
        <v>9161</v>
      </c>
      <c r="MKA7" s="2" t="s">
        <v>9162</v>
      </c>
      <c r="MKB7" s="2" t="s">
        <v>9163</v>
      </c>
      <c r="MKC7" s="2" t="s">
        <v>9164</v>
      </c>
      <c r="MKD7" s="2" t="s">
        <v>9165</v>
      </c>
      <c r="MKE7" s="2" t="s">
        <v>9166</v>
      </c>
      <c r="MKF7" s="2" t="s">
        <v>9167</v>
      </c>
      <c r="MKG7" s="2" t="s">
        <v>9168</v>
      </c>
      <c r="MKH7" s="2" t="s">
        <v>9169</v>
      </c>
      <c r="MKI7" s="2" t="s">
        <v>9170</v>
      </c>
      <c r="MKJ7" s="2" t="s">
        <v>9171</v>
      </c>
      <c r="MKK7" s="2" t="s">
        <v>9172</v>
      </c>
      <c r="MKL7" s="2" t="s">
        <v>9173</v>
      </c>
      <c r="MKM7" s="2" t="s">
        <v>9174</v>
      </c>
      <c r="MKN7" s="2" t="s">
        <v>9175</v>
      </c>
      <c r="MKO7" s="2" t="s">
        <v>9176</v>
      </c>
      <c r="MKP7" s="2" t="s">
        <v>9177</v>
      </c>
      <c r="MKQ7" s="2" t="s">
        <v>9178</v>
      </c>
      <c r="MKR7" s="2" t="s">
        <v>9179</v>
      </c>
      <c r="MKS7" s="2" t="s">
        <v>9180</v>
      </c>
      <c r="MKT7" s="2" t="s">
        <v>9181</v>
      </c>
      <c r="MKU7" s="2" t="s">
        <v>9182</v>
      </c>
      <c r="MKV7" s="2" t="s">
        <v>9183</v>
      </c>
      <c r="MKW7" s="2" t="s">
        <v>9184</v>
      </c>
      <c r="MKX7" s="2" t="s">
        <v>9185</v>
      </c>
      <c r="MKY7" s="2" t="s">
        <v>9186</v>
      </c>
      <c r="MKZ7" s="2" t="s">
        <v>9187</v>
      </c>
      <c r="MLA7" s="2" t="s">
        <v>9188</v>
      </c>
      <c r="MLB7" s="2" t="s">
        <v>9189</v>
      </c>
      <c r="MLC7" s="2" t="s">
        <v>9190</v>
      </c>
      <c r="MLD7" s="2" t="s">
        <v>9191</v>
      </c>
      <c r="MLE7" s="2" t="s">
        <v>9192</v>
      </c>
      <c r="MLF7" s="2" t="s">
        <v>9193</v>
      </c>
      <c r="MLG7" s="2" t="s">
        <v>9194</v>
      </c>
      <c r="MLH7" s="2" t="s">
        <v>9195</v>
      </c>
      <c r="MLI7" s="2" t="s">
        <v>9196</v>
      </c>
      <c r="MLJ7" s="2" t="s">
        <v>9197</v>
      </c>
      <c r="MLK7" s="2" t="s">
        <v>9198</v>
      </c>
      <c r="MLL7" s="2" t="s">
        <v>9199</v>
      </c>
      <c r="MLM7" s="2" t="s">
        <v>9200</v>
      </c>
      <c r="MLN7" s="2" t="s">
        <v>9201</v>
      </c>
      <c r="MLO7" s="2" t="s">
        <v>9202</v>
      </c>
      <c r="MLP7" s="2" t="s">
        <v>9203</v>
      </c>
      <c r="MLQ7" s="2" t="s">
        <v>9204</v>
      </c>
      <c r="MLR7" s="2" t="s">
        <v>9205</v>
      </c>
      <c r="MLS7" s="2" t="s">
        <v>9206</v>
      </c>
      <c r="MLT7" s="2" t="s">
        <v>9207</v>
      </c>
      <c r="MLU7" s="2" t="s">
        <v>9208</v>
      </c>
      <c r="MLV7" s="2" t="s">
        <v>9209</v>
      </c>
      <c r="MLW7" s="2" t="s">
        <v>9210</v>
      </c>
      <c r="MLX7" s="2" t="s">
        <v>9211</v>
      </c>
      <c r="MLY7" s="2" t="s">
        <v>9212</v>
      </c>
      <c r="MLZ7" s="2" t="s">
        <v>9213</v>
      </c>
      <c r="MMA7" s="2" t="s">
        <v>9214</v>
      </c>
      <c r="MMB7" s="2" t="s">
        <v>9215</v>
      </c>
      <c r="MMC7" s="2" t="s">
        <v>9216</v>
      </c>
      <c r="MMD7" s="2" t="s">
        <v>9217</v>
      </c>
      <c r="MME7" s="2" t="s">
        <v>9218</v>
      </c>
      <c r="MMF7" s="2" t="s">
        <v>9219</v>
      </c>
      <c r="MMG7" s="2" t="s">
        <v>9220</v>
      </c>
      <c r="MMH7" s="2" t="s">
        <v>9221</v>
      </c>
      <c r="MMI7" s="2" t="s">
        <v>9222</v>
      </c>
      <c r="MMJ7" s="2" t="s">
        <v>9223</v>
      </c>
      <c r="MMK7" s="2" t="s">
        <v>9224</v>
      </c>
      <c r="MML7" s="2" t="s">
        <v>9225</v>
      </c>
      <c r="MMM7" s="2" t="s">
        <v>9226</v>
      </c>
      <c r="MMN7" s="2" t="s">
        <v>9227</v>
      </c>
      <c r="MMO7" s="2" t="s">
        <v>9228</v>
      </c>
      <c r="MMP7" s="2" t="s">
        <v>9229</v>
      </c>
      <c r="MMQ7" s="2" t="s">
        <v>9230</v>
      </c>
      <c r="MMR7" s="2" t="s">
        <v>9231</v>
      </c>
      <c r="MMS7" s="2" t="s">
        <v>9232</v>
      </c>
      <c r="MMT7" s="2" t="s">
        <v>9233</v>
      </c>
      <c r="MMU7" s="2" t="s">
        <v>9234</v>
      </c>
      <c r="MMV7" s="2" t="s">
        <v>9235</v>
      </c>
      <c r="MMW7" s="2" t="s">
        <v>9236</v>
      </c>
      <c r="MMX7" s="2" t="s">
        <v>9237</v>
      </c>
      <c r="MMY7" s="2" t="s">
        <v>9238</v>
      </c>
      <c r="MMZ7" s="2" t="s">
        <v>9239</v>
      </c>
      <c r="MNA7" s="2" t="s">
        <v>9240</v>
      </c>
      <c r="MNB7" s="2" t="s">
        <v>9241</v>
      </c>
      <c r="MNC7" s="2" t="s">
        <v>9242</v>
      </c>
      <c r="MND7" s="2" t="s">
        <v>9243</v>
      </c>
      <c r="MNE7" s="2" t="s">
        <v>9244</v>
      </c>
      <c r="MNF7" s="2" t="s">
        <v>9245</v>
      </c>
      <c r="MNG7" s="2" t="s">
        <v>9246</v>
      </c>
      <c r="MNH7" s="2" t="s">
        <v>9247</v>
      </c>
      <c r="MNI7" s="2" t="s">
        <v>9248</v>
      </c>
      <c r="MNJ7" s="2" t="s">
        <v>9249</v>
      </c>
      <c r="MNK7" s="2" t="s">
        <v>9250</v>
      </c>
      <c r="MNL7" s="2" t="s">
        <v>9251</v>
      </c>
      <c r="MNM7" s="2" t="s">
        <v>9252</v>
      </c>
      <c r="MNN7" s="2" t="s">
        <v>9253</v>
      </c>
      <c r="MNO7" s="2" t="s">
        <v>9254</v>
      </c>
      <c r="MNP7" s="2" t="s">
        <v>9255</v>
      </c>
      <c r="MNQ7" s="2" t="s">
        <v>9256</v>
      </c>
      <c r="MNR7" s="2" t="s">
        <v>9257</v>
      </c>
      <c r="MNS7" s="2" t="s">
        <v>9258</v>
      </c>
      <c r="MNT7" s="2" t="s">
        <v>9259</v>
      </c>
      <c r="MNU7" s="2" t="s">
        <v>9260</v>
      </c>
      <c r="MNV7" s="2" t="s">
        <v>9261</v>
      </c>
      <c r="MNW7" s="2" t="s">
        <v>9262</v>
      </c>
      <c r="MNX7" s="2" t="s">
        <v>9263</v>
      </c>
      <c r="MNY7" s="2" t="s">
        <v>9264</v>
      </c>
      <c r="MNZ7" s="2" t="s">
        <v>9265</v>
      </c>
      <c r="MOA7" s="2" t="s">
        <v>9266</v>
      </c>
      <c r="MOB7" s="2" t="s">
        <v>9267</v>
      </c>
      <c r="MOC7" s="2" t="s">
        <v>9268</v>
      </c>
      <c r="MOD7" s="2" t="s">
        <v>9269</v>
      </c>
      <c r="MOE7" s="2" t="s">
        <v>9270</v>
      </c>
      <c r="MOF7" s="2" t="s">
        <v>9271</v>
      </c>
      <c r="MOG7" s="2" t="s">
        <v>9272</v>
      </c>
      <c r="MOH7" s="2" t="s">
        <v>9273</v>
      </c>
      <c r="MOI7" s="2" t="s">
        <v>9274</v>
      </c>
      <c r="MOJ7" s="2" t="s">
        <v>9275</v>
      </c>
      <c r="MOK7" s="2" t="s">
        <v>9276</v>
      </c>
      <c r="MOL7" s="2" t="s">
        <v>9277</v>
      </c>
      <c r="MOM7" s="2" t="s">
        <v>9278</v>
      </c>
      <c r="MON7" s="2" t="s">
        <v>9279</v>
      </c>
      <c r="MOO7" s="2" t="s">
        <v>9280</v>
      </c>
      <c r="MOP7" s="2" t="s">
        <v>9281</v>
      </c>
      <c r="MOQ7" s="2" t="s">
        <v>9282</v>
      </c>
      <c r="MOR7" s="2" t="s">
        <v>9283</v>
      </c>
      <c r="MOS7" s="2" t="s">
        <v>9284</v>
      </c>
      <c r="MOT7" s="2" t="s">
        <v>9285</v>
      </c>
      <c r="MOU7" s="2" t="s">
        <v>9286</v>
      </c>
      <c r="MOV7" s="2" t="s">
        <v>9287</v>
      </c>
      <c r="MOW7" s="2" t="s">
        <v>9288</v>
      </c>
      <c r="MOX7" s="2" t="s">
        <v>9289</v>
      </c>
      <c r="MOY7" s="2" t="s">
        <v>9290</v>
      </c>
      <c r="MOZ7" s="2" t="s">
        <v>9291</v>
      </c>
      <c r="MPA7" s="2" t="s">
        <v>9292</v>
      </c>
      <c r="MPB7" s="2" t="s">
        <v>9293</v>
      </c>
      <c r="MPC7" s="2" t="s">
        <v>9294</v>
      </c>
      <c r="MPD7" s="2" t="s">
        <v>9295</v>
      </c>
      <c r="MPE7" s="2" t="s">
        <v>9296</v>
      </c>
      <c r="MPF7" s="2" t="s">
        <v>9297</v>
      </c>
      <c r="MPG7" s="2" t="s">
        <v>9298</v>
      </c>
      <c r="MPH7" s="2" t="s">
        <v>9299</v>
      </c>
      <c r="MPI7" s="2" t="s">
        <v>9300</v>
      </c>
      <c r="MPJ7" s="2" t="s">
        <v>9301</v>
      </c>
      <c r="MPK7" s="2" t="s">
        <v>9302</v>
      </c>
      <c r="MPL7" s="2" t="s">
        <v>9303</v>
      </c>
      <c r="MPM7" s="2" t="s">
        <v>9304</v>
      </c>
      <c r="MPN7" s="2" t="s">
        <v>9305</v>
      </c>
      <c r="MPO7" s="2" t="s">
        <v>9306</v>
      </c>
      <c r="MPP7" s="2" t="s">
        <v>9307</v>
      </c>
      <c r="MPQ7" s="2" t="s">
        <v>9308</v>
      </c>
      <c r="MPR7" s="2" t="s">
        <v>9309</v>
      </c>
      <c r="MPS7" s="2" t="s">
        <v>9310</v>
      </c>
      <c r="MPT7" s="2" t="s">
        <v>9311</v>
      </c>
      <c r="MPU7" s="2" t="s">
        <v>9312</v>
      </c>
      <c r="MPV7" s="2" t="s">
        <v>9313</v>
      </c>
      <c r="MPW7" s="2" t="s">
        <v>9314</v>
      </c>
      <c r="MPX7" s="2" t="s">
        <v>9315</v>
      </c>
      <c r="MPY7" s="2" t="s">
        <v>9316</v>
      </c>
      <c r="MPZ7" s="2" t="s">
        <v>9317</v>
      </c>
      <c r="MQA7" s="2" t="s">
        <v>9318</v>
      </c>
      <c r="MQB7" s="2" t="s">
        <v>9319</v>
      </c>
      <c r="MQC7" s="2" t="s">
        <v>9320</v>
      </c>
      <c r="MQD7" s="2" t="s">
        <v>9321</v>
      </c>
      <c r="MQE7" s="2" t="s">
        <v>9322</v>
      </c>
      <c r="MQF7" s="2" t="s">
        <v>9323</v>
      </c>
      <c r="MQG7" s="2" t="s">
        <v>9324</v>
      </c>
      <c r="MQH7" s="2" t="s">
        <v>9325</v>
      </c>
      <c r="MQI7" s="2" t="s">
        <v>9326</v>
      </c>
      <c r="MQJ7" s="2" t="s">
        <v>9327</v>
      </c>
      <c r="MQK7" s="2" t="s">
        <v>9328</v>
      </c>
      <c r="MQL7" s="2" t="s">
        <v>9329</v>
      </c>
      <c r="MQM7" s="2" t="s">
        <v>9330</v>
      </c>
      <c r="MQN7" s="2" t="s">
        <v>9331</v>
      </c>
      <c r="MQO7" s="2" t="s">
        <v>9332</v>
      </c>
      <c r="MQP7" s="2" t="s">
        <v>9333</v>
      </c>
      <c r="MQQ7" s="2" t="s">
        <v>9334</v>
      </c>
      <c r="MQR7" s="2" t="s">
        <v>9335</v>
      </c>
      <c r="MQS7" s="2" t="s">
        <v>9336</v>
      </c>
      <c r="MQT7" s="2" t="s">
        <v>9337</v>
      </c>
      <c r="MQU7" s="2" t="s">
        <v>9338</v>
      </c>
      <c r="MQV7" s="2" t="s">
        <v>9339</v>
      </c>
      <c r="MQW7" s="2" t="s">
        <v>9340</v>
      </c>
      <c r="MQX7" s="2" t="s">
        <v>9341</v>
      </c>
      <c r="MQY7" s="2" t="s">
        <v>9342</v>
      </c>
      <c r="MQZ7" s="2" t="s">
        <v>9343</v>
      </c>
      <c r="MRA7" s="2" t="s">
        <v>9344</v>
      </c>
      <c r="MRB7" s="2" t="s">
        <v>9345</v>
      </c>
      <c r="MRC7" s="2" t="s">
        <v>9346</v>
      </c>
      <c r="MRD7" s="2" t="s">
        <v>9347</v>
      </c>
      <c r="MRE7" s="2" t="s">
        <v>9348</v>
      </c>
      <c r="MRF7" s="2" t="s">
        <v>9349</v>
      </c>
      <c r="MRG7" s="2" t="s">
        <v>9350</v>
      </c>
      <c r="MRH7" s="2" t="s">
        <v>9351</v>
      </c>
      <c r="MRI7" s="2" t="s">
        <v>9352</v>
      </c>
      <c r="MRJ7" s="2" t="s">
        <v>9353</v>
      </c>
      <c r="MRK7" s="2" t="s">
        <v>9354</v>
      </c>
      <c r="MRL7" s="2" t="s">
        <v>9355</v>
      </c>
      <c r="MRM7" s="2" t="s">
        <v>9356</v>
      </c>
      <c r="MRN7" s="2" t="s">
        <v>9357</v>
      </c>
      <c r="MRO7" s="2" t="s">
        <v>9358</v>
      </c>
      <c r="MRP7" s="2" t="s">
        <v>9359</v>
      </c>
      <c r="MRQ7" s="2" t="s">
        <v>9360</v>
      </c>
      <c r="MRR7" s="2" t="s">
        <v>9361</v>
      </c>
      <c r="MRS7" s="2" t="s">
        <v>9362</v>
      </c>
      <c r="MRT7" s="2" t="s">
        <v>9363</v>
      </c>
      <c r="MRU7" s="2" t="s">
        <v>9364</v>
      </c>
      <c r="MRV7" s="2" t="s">
        <v>9365</v>
      </c>
      <c r="MRW7" s="2" t="s">
        <v>9366</v>
      </c>
      <c r="MRX7" s="2" t="s">
        <v>9367</v>
      </c>
      <c r="MRY7" s="2" t="s">
        <v>9368</v>
      </c>
      <c r="MRZ7" s="2" t="s">
        <v>9369</v>
      </c>
      <c r="MSA7" s="2" t="s">
        <v>9370</v>
      </c>
      <c r="MSB7" s="2" t="s">
        <v>9371</v>
      </c>
      <c r="MSC7" s="2" t="s">
        <v>9372</v>
      </c>
      <c r="MSD7" s="2" t="s">
        <v>9373</v>
      </c>
      <c r="MSE7" s="2" t="s">
        <v>9374</v>
      </c>
      <c r="MSF7" s="2" t="s">
        <v>9375</v>
      </c>
      <c r="MSG7" s="2" t="s">
        <v>9376</v>
      </c>
      <c r="MSH7" s="2" t="s">
        <v>9377</v>
      </c>
      <c r="MSI7" s="2" t="s">
        <v>9378</v>
      </c>
      <c r="MSJ7" s="2" t="s">
        <v>9379</v>
      </c>
      <c r="MSK7" s="2" t="s">
        <v>9380</v>
      </c>
      <c r="MSL7" s="2" t="s">
        <v>9381</v>
      </c>
      <c r="MSM7" s="2" t="s">
        <v>9382</v>
      </c>
      <c r="MSN7" s="2" t="s">
        <v>9383</v>
      </c>
      <c r="MSO7" s="2" t="s">
        <v>9384</v>
      </c>
      <c r="MSP7" s="2" t="s">
        <v>9385</v>
      </c>
      <c r="MSQ7" s="2" t="s">
        <v>9386</v>
      </c>
      <c r="MSR7" s="2" t="s">
        <v>9387</v>
      </c>
      <c r="MSS7" s="2" t="s">
        <v>9388</v>
      </c>
      <c r="MST7" s="2" t="s">
        <v>9389</v>
      </c>
      <c r="MSU7" s="2" t="s">
        <v>9390</v>
      </c>
      <c r="MSV7" s="2" t="s">
        <v>9391</v>
      </c>
      <c r="MSW7" s="2" t="s">
        <v>9392</v>
      </c>
      <c r="MSX7" s="2" t="s">
        <v>9393</v>
      </c>
      <c r="MSY7" s="2" t="s">
        <v>9394</v>
      </c>
      <c r="MSZ7" s="2" t="s">
        <v>9395</v>
      </c>
      <c r="MTA7" s="2" t="s">
        <v>9396</v>
      </c>
      <c r="MTB7" s="2" t="s">
        <v>9397</v>
      </c>
      <c r="MTC7" s="2" t="s">
        <v>9398</v>
      </c>
      <c r="MTD7" s="2" t="s">
        <v>9399</v>
      </c>
      <c r="MTE7" s="2" t="s">
        <v>9400</v>
      </c>
      <c r="MTF7" s="2" t="s">
        <v>9401</v>
      </c>
      <c r="MTG7" s="2" t="s">
        <v>9402</v>
      </c>
      <c r="MTH7" s="2" t="s">
        <v>9403</v>
      </c>
      <c r="MTI7" s="2" t="s">
        <v>9404</v>
      </c>
      <c r="MTJ7" s="2" t="s">
        <v>9405</v>
      </c>
      <c r="MTK7" s="2" t="s">
        <v>9406</v>
      </c>
      <c r="MTL7" s="2" t="s">
        <v>9407</v>
      </c>
      <c r="MTM7" s="2" t="s">
        <v>9408</v>
      </c>
      <c r="MTN7" s="2" t="s">
        <v>9409</v>
      </c>
      <c r="MTO7" s="2" t="s">
        <v>9410</v>
      </c>
      <c r="MTP7" s="2" t="s">
        <v>9411</v>
      </c>
      <c r="MTQ7" s="2" t="s">
        <v>9412</v>
      </c>
      <c r="MTR7" s="2" t="s">
        <v>9413</v>
      </c>
      <c r="MTS7" s="2" t="s">
        <v>9414</v>
      </c>
      <c r="MTT7" s="2" t="s">
        <v>9415</v>
      </c>
      <c r="MTU7" s="2" t="s">
        <v>9416</v>
      </c>
      <c r="MTV7" s="2" t="s">
        <v>9417</v>
      </c>
      <c r="MTW7" s="2" t="s">
        <v>9418</v>
      </c>
      <c r="MTX7" s="2" t="s">
        <v>9419</v>
      </c>
      <c r="MTY7" s="2" t="s">
        <v>9420</v>
      </c>
      <c r="MTZ7" s="2" t="s">
        <v>9421</v>
      </c>
      <c r="MUA7" s="2" t="s">
        <v>9422</v>
      </c>
      <c r="MUB7" s="2" t="s">
        <v>9423</v>
      </c>
      <c r="MUC7" s="2" t="s">
        <v>9424</v>
      </c>
      <c r="MUD7" s="2" t="s">
        <v>9425</v>
      </c>
      <c r="MUE7" s="2" t="s">
        <v>9426</v>
      </c>
      <c r="MUF7" s="2" t="s">
        <v>9427</v>
      </c>
      <c r="MUG7" s="2" t="s">
        <v>9428</v>
      </c>
      <c r="MUH7" s="2" t="s">
        <v>9429</v>
      </c>
      <c r="MUI7" s="2" t="s">
        <v>9430</v>
      </c>
      <c r="MUJ7" s="2" t="s">
        <v>9431</v>
      </c>
      <c r="MUK7" s="2" t="s">
        <v>9432</v>
      </c>
      <c r="MUL7" s="2" t="s">
        <v>9433</v>
      </c>
      <c r="MUM7" s="2" t="s">
        <v>9434</v>
      </c>
      <c r="MUN7" s="2" t="s">
        <v>9435</v>
      </c>
      <c r="MUO7" s="2" t="s">
        <v>9436</v>
      </c>
      <c r="MUP7" s="2" t="s">
        <v>9437</v>
      </c>
      <c r="MUQ7" s="2" t="s">
        <v>9438</v>
      </c>
      <c r="MUR7" s="2" t="s">
        <v>9439</v>
      </c>
      <c r="MUS7" s="2" t="s">
        <v>9440</v>
      </c>
      <c r="MUT7" s="2" t="s">
        <v>9441</v>
      </c>
      <c r="MUU7" s="2" t="s">
        <v>9442</v>
      </c>
      <c r="MUV7" s="2" t="s">
        <v>9443</v>
      </c>
      <c r="MUW7" s="2" t="s">
        <v>9444</v>
      </c>
      <c r="MUX7" s="2" t="s">
        <v>9445</v>
      </c>
      <c r="MUY7" s="2" t="s">
        <v>9446</v>
      </c>
      <c r="MUZ7" s="2" t="s">
        <v>9447</v>
      </c>
      <c r="MVA7" s="2" t="s">
        <v>9448</v>
      </c>
      <c r="MVB7" s="2" t="s">
        <v>9449</v>
      </c>
      <c r="MVC7" s="2" t="s">
        <v>9450</v>
      </c>
      <c r="MVD7" s="2" t="s">
        <v>9451</v>
      </c>
      <c r="MVE7" s="2" t="s">
        <v>9452</v>
      </c>
      <c r="MVF7" s="2" t="s">
        <v>9453</v>
      </c>
      <c r="MVG7" s="2" t="s">
        <v>9454</v>
      </c>
      <c r="MVH7" s="2" t="s">
        <v>9455</v>
      </c>
      <c r="MVI7" s="2" t="s">
        <v>9456</v>
      </c>
      <c r="MVJ7" s="2" t="s">
        <v>9457</v>
      </c>
      <c r="MVK7" s="2" t="s">
        <v>9458</v>
      </c>
      <c r="MVL7" s="2" t="s">
        <v>9459</v>
      </c>
      <c r="MVM7" s="2" t="s">
        <v>9460</v>
      </c>
      <c r="MVN7" s="2" t="s">
        <v>9461</v>
      </c>
      <c r="MVO7" s="2" t="s">
        <v>9462</v>
      </c>
      <c r="MVP7" s="2" t="s">
        <v>9463</v>
      </c>
      <c r="MVQ7" s="2" t="s">
        <v>9464</v>
      </c>
      <c r="MVR7" s="2" t="s">
        <v>9465</v>
      </c>
      <c r="MVS7" s="2" t="s">
        <v>9466</v>
      </c>
      <c r="MVT7" s="2" t="s">
        <v>9467</v>
      </c>
      <c r="MVU7" s="2" t="s">
        <v>9468</v>
      </c>
      <c r="MVV7" s="2" t="s">
        <v>9469</v>
      </c>
      <c r="MVW7" s="2" t="s">
        <v>9470</v>
      </c>
      <c r="MVX7" s="2" t="s">
        <v>9471</v>
      </c>
      <c r="MVY7" s="2" t="s">
        <v>9472</v>
      </c>
      <c r="MVZ7" s="2" t="s">
        <v>9473</v>
      </c>
      <c r="MWA7" s="2" t="s">
        <v>9474</v>
      </c>
      <c r="MWB7" s="2" t="s">
        <v>9475</v>
      </c>
      <c r="MWC7" s="2" t="s">
        <v>9476</v>
      </c>
      <c r="MWD7" s="2" t="s">
        <v>9477</v>
      </c>
      <c r="MWE7" s="2" t="s">
        <v>9478</v>
      </c>
      <c r="MWF7" s="2" t="s">
        <v>9479</v>
      </c>
      <c r="MWG7" s="2" t="s">
        <v>9480</v>
      </c>
      <c r="MWH7" s="2" t="s">
        <v>9481</v>
      </c>
      <c r="MWI7" s="2" t="s">
        <v>9482</v>
      </c>
      <c r="MWJ7" s="2" t="s">
        <v>9483</v>
      </c>
      <c r="MWK7" s="2" t="s">
        <v>9484</v>
      </c>
      <c r="MWL7" s="2" t="s">
        <v>9485</v>
      </c>
      <c r="MWM7" s="2" t="s">
        <v>9486</v>
      </c>
      <c r="MWN7" s="2" t="s">
        <v>9487</v>
      </c>
      <c r="MWO7" s="2" t="s">
        <v>9488</v>
      </c>
      <c r="MWP7" s="2" t="s">
        <v>9489</v>
      </c>
      <c r="MWQ7" s="2" t="s">
        <v>9490</v>
      </c>
      <c r="MWR7" s="2" t="s">
        <v>9491</v>
      </c>
      <c r="MWS7" s="2" t="s">
        <v>9492</v>
      </c>
      <c r="MWT7" s="2" t="s">
        <v>9493</v>
      </c>
      <c r="MWU7" s="2" t="s">
        <v>9494</v>
      </c>
      <c r="MWV7" s="2" t="s">
        <v>9495</v>
      </c>
      <c r="MWW7" s="2" t="s">
        <v>9496</v>
      </c>
      <c r="MWX7" s="2" t="s">
        <v>9497</v>
      </c>
      <c r="MWY7" s="2" t="s">
        <v>9498</v>
      </c>
      <c r="MWZ7" s="2" t="s">
        <v>9499</v>
      </c>
      <c r="MXA7" s="2" t="s">
        <v>9500</v>
      </c>
      <c r="MXB7" s="2" t="s">
        <v>9501</v>
      </c>
      <c r="MXC7" s="2" t="s">
        <v>9502</v>
      </c>
      <c r="MXD7" s="2" t="s">
        <v>9503</v>
      </c>
      <c r="MXE7" s="2" t="s">
        <v>9504</v>
      </c>
      <c r="MXF7" s="2" t="s">
        <v>9505</v>
      </c>
      <c r="MXG7" s="2" t="s">
        <v>9506</v>
      </c>
      <c r="MXH7" s="2" t="s">
        <v>9507</v>
      </c>
      <c r="MXI7" s="2" t="s">
        <v>9508</v>
      </c>
      <c r="MXJ7" s="2" t="s">
        <v>9509</v>
      </c>
      <c r="MXK7" s="2" t="s">
        <v>9510</v>
      </c>
      <c r="MXL7" s="2" t="s">
        <v>9511</v>
      </c>
      <c r="MXM7" s="2" t="s">
        <v>9512</v>
      </c>
      <c r="MXN7" s="2" t="s">
        <v>9513</v>
      </c>
      <c r="MXO7" s="2" t="s">
        <v>9514</v>
      </c>
      <c r="MXP7" s="2" t="s">
        <v>9515</v>
      </c>
      <c r="MXQ7" s="2" t="s">
        <v>9516</v>
      </c>
      <c r="MXR7" s="2" t="s">
        <v>9517</v>
      </c>
      <c r="MXS7" s="2" t="s">
        <v>9518</v>
      </c>
      <c r="MXT7" s="2" t="s">
        <v>9519</v>
      </c>
      <c r="MXU7" s="2" t="s">
        <v>9520</v>
      </c>
      <c r="MXV7" s="2" t="s">
        <v>9521</v>
      </c>
      <c r="MXW7" s="2" t="s">
        <v>9522</v>
      </c>
      <c r="MXX7" s="2" t="s">
        <v>9523</v>
      </c>
      <c r="MXY7" s="2" t="s">
        <v>9524</v>
      </c>
      <c r="MXZ7" s="2" t="s">
        <v>9525</v>
      </c>
      <c r="MYA7" s="2" t="s">
        <v>9526</v>
      </c>
      <c r="MYB7" s="2" t="s">
        <v>9527</v>
      </c>
      <c r="MYC7" s="2" t="s">
        <v>9528</v>
      </c>
      <c r="MYD7" s="2" t="s">
        <v>9529</v>
      </c>
      <c r="MYE7" s="2" t="s">
        <v>9530</v>
      </c>
      <c r="MYF7" s="2" t="s">
        <v>9531</v>
      </c>
      <c r="MYG7" s="2" t="s">
        <v>9532</v>
      </c>
      <c r="MYH7" s="2" t="s">
        <v>9533</v>
      </c>
      <c r="MYI7" s="2" t="s">
        <v>9534</v>
      </c>
      <c r="MYJ7" s="2" t="s">
        <v>9535</v>
      </c>
      <c r="MYK7" s="2" t="s">
        <v>9536</v>
      </c>
      <c r="MYL7" s="2" t="s">
        <v>9537</v>
      </c>
      <c r="MYM7" s="2" t="s">
        <v>9538</v>
      </c>
      <c r="MYN7" s="2" t="s">
        <v>9539</v>
      </c>
      <c r="MYO7" s="2" t="s">
        <v>9540</v>
      </c>
      <c r="MYP7" s="2" t="s">
        <v>9541</v>
      </c>
      <c r="MYQ7" s="2" t="s">
        <v>9542</v>
      </c>
      <c r="MYR7" s="2" t="s">
        <v>9543</v>
      </c>
      <c r="MYS7" s="2" t="s">
        <v>9544</v>
      </c>
      <c r="MYT7" s="2" t="s">
        <v>9545</v>
      </c>
      <c r="MYU7" s="2" t="s">
        <v>9546</v>
      </c>
      <c r="MYV7" s="2" t="s">
        <v>9547</v>
      </c>
      <c r="MYW7" s="2" t="s">
        <v>9548</v>
      </c>
      <c r="MYX7" s="2" t="s">
        <v>9549</v>
      </c>
      <c r="MYY7" s="2" t="s">
        <v>9550</v>
      </c>
      <c r="MYZ7" s="2" t="s">
        <v>9551</v>
      </c>
      <c r="MZA7" s="2" t="s">
        <v>9552</v>
      </c>
      <c r="MZB7" s="2" t="s">
        <v>9553</v>
      </c>
      <c r="MZC7" s="2" t="s">
        <v>9554</v>
      </c>
      <c r="MZD7" s="2" t="s">
        <v>9555</v>
      </c>
      <c r="MZE7" s="2" t="s">
        <v>9556</v>
      </c>
      <c r="MZF7" s="2" t="s">
        <v>9557</v>
      </c>
      <c r="MZG7" s="2" t="s">
        <v>9558</v>
      </c>
      <c r="MZH7" s="2" t="s">
        <v>9559</v>
      </c>
      <c r="MZI7" s="2" t="s">
        <v>9560</v>
      </c>
      <c r="MZJ7" s="2" t="s">
        <v>9561</v>
      </c>
      <c r="MZK7" s="2" t="s">
        <v>9562</v>
      </c>
      <c r="MZL7" s="2" t="s">
        <v>9563</v>
      </c>
      <c r="MZM7" s="2" t="s">
        <v>9564</v>
      </c>
      <c r="MZN7" s="2" t="s">
        <v>9565</v>
      </c>
      <c r="MZO7" s="2" t="s">
        <v>9566</v>
      </c>
      <c r="MZP7" s="2" t="s">
        <v>9567</v>
      </c>
      <c r="MZQ7" s="2" t="s">
        <v>9568</v>
      </c>
      <c r="MZR7" s="2" t="s">
        <v>9569</v>
      </c>
      <c r="MZS7" s="2" t="s">
        <v>9570</v>
      </c>
      <c r="MZT7" s="2" t="s">
        <v>9571</v>
      </c>
      <c r="MZU7" s="2" t="s">
        <v>9572</v>
      </c>
      <c r="MZV7" s="2" t="s">
        <v>9573</v>
      </c>
      <c r="MZW7" s="2" t="s">
        <v>9574</v>
      </c>
      <c r="MZX7" s="2" t="s">
        <v>9575</v>
      </c>
      <c r="MZY7" s="2" t="s">
        <v>9576</v>
      </c>
      <c r="MZZ7" s="2" t="s">
        <v>9577</v>
      </c>
      <c r="NAA7" s="2" t="s">
        <v>9578</v>
      </c>
      <c r="NAB7" s="2" t="s">
        <v>9579</v>
      </c>
      <c r="NAC7" s="2" t="s">
        <v>9580</v>
      </c>
      <c r="NAD7" s="2" t="s">
        <v>9581</v>
      </c>
      <c r="NAE7" s="2" t="s">
        <v>9582</v>
      </c>
      <c r="NAF7" s="2" t="s">
        <v>9583</v>
      </c>
      <c r="NAG7" s="2" t="s">
        <v>9584</v>
      </c>
      <c r="NAH7" s="2" t="s">
        <v>9585</v>
      </c>
      <c r="NAI7" s="2" t="s">
        <v>9586</v>
      </c>
      <c r="NAJ7" s="2" t="s">
        <v>9587</v>
      </c>
      <c r="NAK7" s="2" t="s">
        <v>9588</v>
      </c>
      <c r="NAL7" s="2" t="s">
        <v>9589</v>
      </c>
      <c r="NAM7" s="2" t="s">
        <v>9590</v>
      </c>
      <c r="NAN7" s="2" t="s">
        <v>9591</v>
      </c>
      <c r="NAO7" s="2" t="s">
        <v>9592</v>
      </c>
      <c r="NAP7" s="2" t="s">
        <v>9593</v>
      </c>
      <c r="NAQ7" s="2" t="s">
        <v>9594</v>
      </c>
      <c r="NAR7" s="2" t="s">
        <v>9595</v>
      </c>
      <c r="NAS7" s="2" t="s">
        <v>9596</v>
      </c>
      <c r="NAT7" s="2" t="s">
        <v>9597</v>
      </c>
      <c r="NAU7" s="2" t="s">
        <v>9598</v>
      </c>
      <c r="NAV7" s="2" t="s">
        <v>9599</v>
      </c>
      <c r="NAW7" s="2" t="s">
        <v>9600</v>
      </c>
      <c r="NAX7" s="2" t="s">
        <v>9601</v>
      </c>
      <c r="NAY7" s="2" t="s">
        <v>9602</v>
      </c>
      <c r="NAZ7" s="2" t="s">
        <v>9603</v>
      </c>
      <c r="NBA7" s="2" t="s">
        <v>9604</v>
      </c>
      <c r="NBB7" s="2" t="s">
        <v>9605</v>
      </c>
      <c r="NBC7" s="2" t="s">
        <v>9606</v>
      </c>
      <c r="NBD7" s="2" t="s">
        <v>9607</v>
      </c>
      <c r="NBE7" s="2" t="s">
        <v>9608</v>
      </c>
      <c r="NBF7" s="2" t="s">
        <v>9609</v>
      </c>
      <c r="NBG7" s="2" t="s">
        <v>9610</v>
      </c>
      <c r="NBH7" s="2" t="s">
        <v>9611</v>
      </c>
      <c r="NBI7" s="2" t="s">
        <v>9612</v>
      </c>
      <c r="NBJ7" s="2" t="s">
        <v>9613</v>
      </c>
      <c r="NBK7" s="2" t="s">
        <v>9614</v>
      </c>
      <c r="NBL7" s="2" t="s">
        <v>9615</v>
      </c>
      <c r="NBM7" s="2" t="s">
        <v>9616</v>
      </c>
      <c r="NBN7" s="2" t="s">
        <v>9617</v>
      </c>
      <c r="NBO7" s="2" t="s">
        <v>9618</v>
      </c>
      <c r="NBP7" s="2" t="s">
        <v>9619</v>
      </c>
      <c r="NBQ7" s="2" t="s">
        <v>9620</v>
      </c>
      <c r="NBR7" s="2" t="s">
        <v>9621</v>
      </c>
      <c r="NBS7" s="2" t="s">
        <v>9622</v>
      </c>
      <c r="NBT7" s="2" t="s">
        <v>9623</v>
      </c>
      <c r="NBU7" s="2" t="s">
        <v>9624</v>
      </c>
      <c r="NBV7" s="2" t="s">
        <v>9625</v>
      </c>
      <c r="NBW7" s="2" t="s">
        <v>9626</v>
      </c>
      <c r="NBX7" s="2" t="s">
        <v>9627</v>
      </c>
      <c r="NBY7" s="2" t="s">
        <v>9628</v>
      </c>
      <c r="NBZ7" s="2" t="s">
        <v>9629</v>
      </c>
      <c r="NCA7" s="2" t="s">
        <v>9630</v>
      </c>
      <c r="NCB7" s="2" t="s">
        <v>9631</v>
      </c>
      <c r="NCC7" s="2" t="s">
        <v>9632</v>
      </c>
      <c r="NCD7" s="2" t="s">
        <v>9633</v>
      </c>
      <c r="NCE7" s="2" t="s">
        <v>9634</v>
      </c>
      <c r="NCF7" s="2" t="s">
        <v>9635</v>
      </c>
      <c r="NCG7" s="2" t="s">
        <v>9636</v>
      </c>
      <c r="NCH7" s="2" t="s">
        <v>9637</v>
      </c>
      <c r="NCI7" s="2" t="s">
        <v>9638</v>
      </c>
      <c r="NCJ7" s="2" t="s">
        <v>9639</v>
      </c>
      <c r="NCK7" s="2" t="s">
        <v>9640</v>
      </c>
      <c r="NCL7" s="2" t="s">
        <v>9641</v>
      </c>
      <c r="NCM7" s="2" t="s">
        <v>9642</v>
      </c>
      <c r="NCN7" s="2" t="s">
        <v>9643</v>
      </c>
      <c r="NCO7" s="2" t="s">
        <v>9644</v>
      </c>
      <c r="NCP7" s="2" t="s">
        <v>9645</v>
      </c>
      <c r="NCQ7" s="2" t="s">
        <v>9646</v>
      </c>
      <c r="NCR7" s="2" t="s">
        <v>9647</v>
      </c>
      <c r="NCS7" s="2" t="s">
        <v>9648</v>
      </c>
      <c r="NCT7" s="2" t="s">
        <v>9649</v>
      </c>
      <c r="NCU7" s="2" t="s">
        <v>9650</v>
      </c>
      <c r="NCV7" s="2" t="s">
        <v>9651</v>
      </c>
      <c r="NCW7" s="2" t="s">
        <v>9652</v>
      </c>
      <c r="NCX7" s="2" t="s">
        <v>9653</v>
      </c>
      <c r="NCY7" s="2" t="s">
        <v>9654</v>
      </c>
      <c r="NCZ7" s="2" t="s">
        <v>9655</v>
      </c>
      <c r="NDA7" s="2" t="s">
        <v>9656</v>
      </c>
      <c r="NDB7" s="2" t="s">
        <v>9657</v>
      </c>
      <c r="NDC7" s="2" t="s">
        <v>9658</v>
      </c>
      <c r="NDD7" s="2" t="s">
        <v>9659</v>
      </c>
      <c r="NDE7" s="2" t="s">
        <v>9660</v>
      </c>
      <c r="NDF7" s="2" t="s">
        <v>9661</v>
      </c>
      <c r="NDG7" s="2" t="s">
        <v>9662</v>
      </c>
      <c r="NDH7" s="2" t="s">
        <v>9663</v>
      </c>
      <c r="NDI7" s="2" t="s">
        <v>9664</v>
      </c>
      <c r="NDJ7" s="2" t="s">
        <v>9665</v>
      </c>
      <c r="NDK7" s="2" t="s">
        <v>9666</v>
      </c>
      <c r="NDL7" s="2" t="s">
        <v>9667</v>
      </c>
      <c r="NDM7" s="2" t="s">
        <v>9668</v>
      </c>
      <c r="NDN7" s="2" t="s">
        <v>9669</v>
      </c>
      <c r="NDO7" s="2" t="s">
        <v>9670</v>
      </c>
      <c r="NDP7" s="2" t="s">
        <v>9671</v>
      </c>
      <c r="NDQ7" s="2" t="s">
        <v>9672</v>
      </c>
      <c r="NDR7" s="2" t="s">
        <v>9673</v>
      </c>
      <c r="NDS7" s="2" t="s">
        <v>9674</v>
      </c>
      <c r="NDT7" s="2" t="s">
        <v>9675</v>
      </c>
      <c r="NDU7" s="2" t="s">
        <v>9676</v>
      </c>
      <c r="NDV7" s="2" t="s">
        <v>9677</v>
      </c>
      <c r="NDW7" s="2" t="s">
        <v>9678</v>
      </c>
      <c r="NDX7" s="2" t="s">
        <v>9679</v>
      </c>
      <c r="NDY7" s="2" t="s">
        <v>9680</v>
      </c>
      <c r="NDZ7" s="2" t="s">
        <v>9681</v>
      </c>
      <c r="NEA7" s="2" t="s">
        <v>9682</v>
      </c>
      <c r="NEB7" s="2" t="s">
        <v>9683</v>
      </c>
      <c r="NEC7" s="2" t="s">
        <v>9684</v>
      </c>
      <c r="NED7" s="2" t="s">
        <v>9685</v>
      </c>
      <c r="NEE7" s="2" t="s">
        <v>9686</v>
      </c>
      <c r="NEF7" s="2" t="s">
        <v>9687</v>
      </c>
      <c r="NEG7" s="2" t="s">
        <v>9688</v>
      </c>
      <c r="NEH7" s="2" t="s">
        <v>9689</v>
      </c>
      <c r="NEI7" s="2" t="s">
        <v>9690</v>
      </c>
      <c r="NEJ7" s="2" t="s">
        <v>9691</v>
      </c>
      <c r="NEK7" s="2" t="s">
        <v>9692</v>
      </c>
      <c r="NEL7" s="2" t="s">
        <v>9693</v>
      </c>
      <c r="NEM7" s="2" t="s">
        <v>9694</v>
      </c>
      <c r="NEN7" s="2" t="s">
        <v>9695</v>
      </c>
      <c r="NEO7" s="2" t="s">
        <v>9696</v>
      </c>
      <c r="NEP7" s="2" t="s">
        <v>9697</v>
      </c>
      <c r="NEQ7" s="2" t="s">
        <v>9698</v>
      </c>
      <c r="NER7" s="2" t="s">
        <v>9699</v>
      </c>
      <c r="NES7" s="2" t="s">
        <v>9700</v>
      </c>
      <c r="NET7" s="2" t="s">
        <v>9701</v>
      </c>
      <c r="NEU7" s="2" t="s">
        <v>9702</v>
      </c>
      <c r="NEV7" s="2" t="s">
        <v>9703</v>
      </c>
      <c r="NEW7" s="2" t="s">
        <v>9704</v>
      </c>
      <c r="NEX7" s="2" t="s">
        <v>9705</v>
      </c>
      <c r="NEY7" s="2" t="s">
        <v>9706</v>
      </c>
      <c r="NEZ7" s="2" t="s">
        <v>9707</v>
      </c>
      <c r="NFA7" s="2" t="s">
        <v>9708</v>
      </c>
      <c r="NFB7" s="2" t="s">
        <v>9709</v>
      </c>
      <c r="NFC7" s="2" t="s">
        <v>9710</v>
      </c>
      <c r="NFD7" s="2" t="s">
        <v>9711</v>
      </c>
      <c r="NFE7" s="2" t="s">
        <v>9712</v>
      </c>
      <c r="NFF7" s="2" t="s">
        <v>9713</v>
      </c>
      <c r="NFG7" s="2" t="s">
        <v>9714</v>
      </c>
      <c r="NFH7" s="2" t="s">
        <v>9715</v>
      </c>
      <c r="NFI7" s="2" t="s">
        <v>9716</v>
      </c>
      <c r="NFJ7" s="2" t="s">
        <v>9717</v>
      </c>
      <c r="NFK7" s="2" t="s">
        <v>9718</v>
      </c>
      <c r="NFL7" s="2" t="s">
        <v>9719</v>
      </c>
      <c r="NFM7" s="2" t="s">
        <v>9720</v>
      </c>
      <c r="NFN7" s="2" t="s">
        <v>9721</v>
      </c>
      <c r="NFO7" s="2" t="s">
        <v>9722</v>
      </c>
      <c r="NFP7" s="2" t="s">
        <v>9723</v>
      </c>
      <c r="NFQ7" s="2" t="s">
        <v>9724</v>
      </c>
      <c r="NFR7" s="2" t="s">
        <v>9725</v>
      </c>
      <c r="NFS7" s="2" t="s">
        <v>9726</v>
      </c>
      <c r="NFT7" s="2" t="s">
        <v>9727</v>
      </c>
      <c r="NFU7" s="2" t="s">
        <v>9728</v>
      </c>
      <c r="NFV7" s="2" t="s">
        <v>9729</v>
      </c>
      <c r="NFW7" s="2" t="s">
        <v>9730</v>
      </c>
      <c r="NFX7" s="2" t="s">
        <v>9731</v>
      </c>
      <c r="NFY7" s="2" t="s">
        <v>9732</v>
      </c>
      <c r="NFZ7" s="2" t="s">
        <v>9733</v>
      </c>
      <c r="NGA7" s="2" t="s">
        <v>9734</v>
      </c>
      <c r="NGB7" s="2" t="s">
        <v>9735</v>
      </c>
      <c r="NGC7" s="2" t="s">
        <v>9736</v>
      </c>
      <c r="NGD7" s="2" t="s">
        <v>9737</v>
      </c>
      <c r="NGE7" s="2" t="s">
        <v>9738</v>
      </c>
      <c r="NGF7" s="2" t="s">
        <v>9739</v>
      </c>
      <c r="NGG7" s="2" t="s">
        <v>9740</v>
      </c>
      <c r="NGH7" s="2" t="s">
        <v>9741</v>
      </c>
      <c r="NGI7" s="2" t="s">
        <v>9742</v>
      </c>
      <c r="NGJ7" s="2" t="s">
        <v>9743</v>
      </c>
      <c r="NGK7" s="2" t="s">
        <v>9744</v>
      </c>
      <c r="NGL7" s="2" t="s">
        <v>9745</v>
      </c>
      <c r="NGM7" s="2" t="s">
        <v>9746</v>
      </c>
      <c r="NGN7" s="2" t="s">
        <v>9747</v>
      </c>
      <c r="NGO7" s="2" t="s">
        <v>9748</v>
      </c>
      <c r="NGP7" s="2" t="s">
        <v>9749</v>
      </c>
      <c r="NGQ7" s="2" t="s">
        <v>9750</v>
      </c>
      <c r="NGR7" s="2" t="s">
        <v>9751</v>
      </c>
      <c r="NGS7" s="2" t="s">
        <v>9752</v>
      </c>
      <c r="NGT7" s="2" t="s">
        <v>9753</v>
      </c>
      <c r="NGU7" s="2" t="s">
        <v>9754</v>
      </c>
      <c r="NGV7" s="2" t="s">
        <v>9755</v>
      </c>
      <c r="NGW7" s="2" t="s">
        <v>9756</v>
      </c>
      <c r="NGX7" s="2" t="s">
        <v>9757</v>
      </c>
      <c r="NGY7" s="2" t="s">
        <v>9758</v>
      </c>
      <c r="NGZ7" s="2" t="s">
        <v>9759</v>
      </c>
      <c r="NHA7" s="2" t="s">
        <v>9760</v>
      </c>
      <c r="NHB7" s="2" t="s">
        <v>9761</v>
      </c>
      <c r="NHC7" s="2" t="s">
        <v>9762</v>
      </c>
      <c r="NHD7" s="2" t="s">
        <v>9763</v>
      </c>
      <c r="NHE7" s="2" t="s">
        <v>9764</v>
      </c>
      <c r="NHF7" s="2" t="s">
        <v>9765</v>
      </c>
      <c r="NHG7" s="2" t="s">
        <v>9766</v>
      </c>
      <c r="NHH7" s="2" t="s">
        <v>9767</v>
      </c>
      <c r="NHI7" s="2" t="s">
        <v>9768</v>
      </c>
      <c r="NHJ7" s="2" t="s">
        <v>9769</v>
      </c>
      <c r="NHK7" s="2" t="s">
        <v>9770</v>
      </c>
      <c r="NHL7" s="2" t="s">
        <v>9771</v>
      </c>
      <c r="NHM7" s="2" t="s">
        <v>9772</v>
      </c>
      <c r="NHN7" s="2" t="s">
        <v>9773</v>
      </c>
      <c r="NHO7" s="2" t="s">
        <v>9774</v>
      </c>
      <c r="NHP7" s="2" t="s">
        <v>9775</v>
      </c>
      <c r="NHQ7" s="2" t="s">
        <v>9776</v>
      </c>
      <c r="NHR7" s="2" t="s">
        <v>9777</v>
      </c>
      <c r="NHS7" s="2" t="s">
        <v>9778</v>
      </c>
      <c r="NHT7" s="2" t="s">
        <v>9779</v>
      </c>
      <c r="NHU7" s="2" t="s">
        <v>9780</v>
      </c>
      <c r="NHV7" s="2" t="s">
        <v>9781</v>
      </c>
      <c r="NHW7" s="2" t="s">
        <v>9782</v>
      </c>
      <c r="NHX7" s="2" t="s">
        <v>9783</v>
      </c>
      <c r="NHY7" s="2" t="s">
        <v>9784</v>
      </c>
      <c r="NHZ7" s="2" t="s">
        <v>9785</v>
      </c>
      <c r="NIA7" s="2" t="s">
        <v>9786</v>
      </c>
      <c r="NIB7" s="2" t="s">
        <v>9787</v>
      </c>
      <c r="NIC7" s="2" t="s">
        <v>9788</v>
      </c>
      <c r="NID7" s="2" t="s">
        <v>9789</v>
      </c>
      <c r="NIE7" s="2" t="s">
        <v>9790</v>
      </c>
      <c r="NIF7" s="2" t="s">
        <v>9791</v>
      </c>
      <c r="NIG7" s="2" t="s">
        <v>9792</v>
      </c>
      <c r="NIH7" s="2" t="s">
        <v>9793</v>
      </c>
      <c r="NII7" s="2" t="s">
        <v>9794</v>
      </c>
      <c r="NIJ7" s="2" t="s">
        <v>9795</v>
      </c>
      <c r="NIK7" s="2" t="s">
        <v>9796</v>
      </c>
      <c r="NIL7" s="2" t="s">
        <v>9797</v>
      </c>
      <c r="NIM7" s="2" t="s">
        <v>9798</v>
      </c>
      <c r="NIN7" s="2" t="s">
        <v>9799</v>
      </c>
      <c r="NIO7" s="2" t="s">
        <v>9800</v>
      </c>
      <c r="NIP7" s="2" t="s">
        <v>9801</v>
      </c>
      <c r="NIQ7" s="2" t="s">
        <v>9802</v>
      </c>
      <c r="NIR7" s="2" t="s">
        <v>9803</v>
      </c>
      <c r="NIS7" s="2" t="s">
        <v>9804</v>
      </c>
      <c r="NIT7" s="2" t="s">
        <v>9805</v>
      </c>
      <c r="NIU7" s="2" t="s">
        <v>9806</v>
      </c>
      <c r="NIV7" s="2" t="s">
        <v>9807</v>
      </c>
      <c r="NIW7" s="2" t="s">
        <v>9808</v>
      </c>
      <c r="NIX7" s="2" t="s">
        <v>9809</v>
      </c>
      <c r="NIY7" s="2" t="s">
        <v>9810</v>
      </c>
      <c r="NIZ7" s="2" t="s">
        <v>9811</v>
      </c>
      <c r="NJA7" s="2" t="s">
        <v>9812</v>
      </c>
      <c r="NJB7" s="2" t="s">
        <v>9813</v>
      </c>
      <c r="NJC7" s="2" t="s">
        <v>9814</v>
      </c>
      <c r="NJD7" s="2" t="s">
        <v>9815</v>
      </c>
      <c r="NJE7" s="2" t="s">
        <v>9816</v>
      </c>
      <c r="NJF7" s="2" t="s">
        <v>9817</v>
      </c>
      <c r="NJG7" s="2" t="s">
        <v>9818</v>
      </c>
      <c r="NJH7" s="2" t="s">
        <v>9819</v>
      </c>
      <c r="NJI7" s="2" t="s">
        <v>9820</v>
      </c>
      <c r="NJJ7" s="2" t="s">
        <v>9821</v>
      </c>
      <c r="NJK7" s="2" t="s">
        <v>9822</v>
      </c>
      <c r="NJL7" s="2" t="s">
        <v>9823</v>
      </c>
      <c r="NJM7" s="2" t="s">
        <v>9824</v>
      </c>
      <c r="NJN7" s="2" t="s">
        <v>9825</v>
      </c>
      <c r="NJO7" s="2" t="s">
        <v>9826</v>
      </c>
      <c r="NJP7" s="2" t="s">
        <v>9827</v>
      </c>
      <c r="NJQ7" s="2" t="s">
        <v>9828</v>
      </c>
      <c r="NJR7" s="2" t="s">
        <v>9829</v>
      </c>
      <c r="NJS7" s="2" t="s">
        <v>9830</v>
      </c>
      <c r="NJT7" s="2" t="s">
        <v>9831</v>
      </c>
      <c r="NJU7" s="2" t="s">
        <v>9832</v>
      </c>
      <c r="NJV7" s="2" t="s">
        <v>9833</v>
      </c>
      <c r="NJW7" s="2" t="s">
        <v>9834</v>
      </c>
      <c r="NJX7" s="2" t="s">
        <v>9835</v>
      </c>
      <c r="NJY7" s="2" t="s">
        <v>9836</v>
      </c>
      <c r="NJZ7" s="2" t="s">
        <v>9837</v>
      </c>
      <c r="NKA7" s="2" t="s">
        <v>9838</v>
      </c>
      <c r="NKB7" s="2" t="s">
        <v>9839</v>
      </c>
      <c r="NKC7" s="2" t="s">
        <v>9840</v>
      </c>
      <c r="NKD7" s="2" t="s">
        <v>9841</v>
      </c>
      <c r="NKE7" s="2" t="s">
        <v>9842</v>
      </c>
      <c r="NKF7" s="2" t="s">
        <v>9843</v>
      </c>
      <c r="NKG7" s="2" t="s">
        <v>9844</v>
      </c>
      <c r="NKH7" s="2" t="s">
        <v>9845</v>
      </c>
      <c r="NKI7" s="2" t="s">
        <v>9846</v>
      </c>
      <c r="NKJ7" s="2" t="s">
        <v>9847</v>
      </c>
      <c r="NKK7" s="2" t="s">
        <v>9848</v>
      </c>
      <c r="NKL7" s="2" t="s">
        <v>9849</v>
      </c>
      <c r="NKM7" s="2" t="s">
        <v>9850</v>
      </c>
      <c r="NKN7" s="2" t="s">
        <v>9851</v>
      </c>
      <c r="NKO7" s="2" t="s">
        <v>9852</v>
      </c>
      <c r="NKP7" s="2" t="s">
        <v>9853</v>
      </c>
      <c r="NKQ7" s="2" t="s">
        <v>9854</v>
      </c>
      <c r="NKR7" s="2" t="s">
        <v>9855</v>
      </c>
      <c r="NKS7" s="2" t="s">
        <v>9856</v>
      </c>
      <c r="NKT7" s="2" t="s">
        <v>9857</v>
      </c>
      <c r="NKU7" s="2" t="s">
        <v>9858</v>
      </c>
      <c r="NKV7" s="2" t="s">
        <v>9859</v>
      </c>
      <c r="NKW7" s="2" t="s">
        <v>9860</v>
      </c>
      <c r="NKX7" s="2" t="s">
        <v>9861</v>
      </c>
      <c r="NKY7" s="2" t="s">
        <v>9862</v>
      </c>
      <c r="NKZ7" s="2" t="s">
        <v>9863</v>
      </c>
      <c r="NLA7" s="2" t="s">
        <v>9864</v>
      </c>
      <c r="NLB7" s="2" t="s">
        <v>9865</v>
      </c>
      <c r="NLC7" s="2" t="s">
        <v>9866</v>
      </c>
      <c r="NLD7" s="2" t="s">
        <v>9867</v>
      </c>
      <c r="NLE7" s="2" t="s">
        <v>9868</v>
      </c>
      <c r="NLF7" s="2" t="s">
        <v>9869</v>
      </c>
      <c r="NLG7" s="2" t="s">
        <v>9870</v>
      </c>
      <c r="NLH7" s="2" t="s">
        <v>9871</v>
      </c>
      <c r="NLI7" s="2" t="s">
        <v>9872</v>
      </c>
      <c r="NLJ7" s="2" t="s">
        <v>9873</v>
      </c>
      <c r="NLK7" s="2" t="s">
        <v>9874</v>
      </c>
      <c r="NLL7" s="2" t="s">
        <v>9875</v>
      </c>
      <c r="NLM7" s="2" t="s">
        <v>9876</v>
      </c>
      <c r="NLN7" s="2" t="s">
        <v>9877</v>
      </c>
      <c r="NLO7" s="2" t="s">
        <v>9878</v>
      </c>
      <c r="NLP7" s="2" t="s">
        <v>9879</v>
      </c>
      <c r="NLQ7" s="2" t="s">
        <v>9880</v>
      </c>
      <c r="NLR7" s="2" t="s">
        <v>9881</v>
      </c>
      <c r="NLS7" s="2" t="s">
        <v>9882</v>
      </c>
      <c r="NLT7" s="2" t="s">
        <v>9883</v>
      </c>
      <c r="NLU7" s="2" t="s">
        <v>9884</v>
      </c>
      <c r="NLV7" s="2" t="s">
        <v>9885</v>
      </c>
      <c r="NLW7" s="2" t="s">
        <v>9886</v>
      </c>
      <c r="NLX7" s="2" t="s">
        <v>9887</v>
      </c>
      <c r="NLY7" s="2" t="s">
        <v>9888</v>
      </c>
      <c r="NLZ7" s="2" t="s">
        <v>9889</v>
      </c>
      <c r="NMA7" s="2" t="s">
        <v>9890</v>
      </c>
      <c r="NMB7" s="2" t="s">
        <v>9891</v>
      </c>
      <c r="NMC7" s="2" t="s">
        <v>9892</v>
      </c>
      <c r="NMD7" s="2" t="s">
        <v>9893</v>
      </c>
      <c r="NME7" s="2" t="s">
        <v>9894</v>
      </c>
      <c r="NMF7" s="2" t="s">
        <v>9895</v>
      </c>
      <c r="NMG7" s="2" t="s">
        <v>9896</v>
      </c>
      <c r="NMH7" s="2" t="s">
        <v>9897</v>
      </c>
      <c r="NMI7" s="2" t="s">
        <v>9898</v>
      </c>
      <c r="NMJ7" s="2" t="s">
        <v>9899</v>
      </c>
      <c r="NMK7" s="2" t="s">
        <v>9900</v>
      </c>
      <c r="NML7" s="2" t="s">
        <v>9901</v>
      </c>
      <c r="NMM7" s="2" t="s">
        <v>9902</v>
      </c>
      <c r="NMN7" s="2" t="s">
        <v>9903</v>
      </c>
      <c r="NMO7" s="2" t="s">
        <v>9904</v>
      </c>
      <c r="NMP7" s="2" t="s">
        <v>9905</v>
      </c>
      <c r="NMQ7" s="2" t="s">
        <v>9906</v>
      </c>
      <c r="NMR7" s="2" t="s">
        <v>9907</v>
      </c>
      <c r="NMS7" s="2" t="s">
        <v>9908</v>
      </c>
      <c r="NMT7" s="2" t="s">
        <v>9909</v>
      </c>
      <c r="NMU7" s="2" t="s">
        <v>9910</v>
      </c>
      <c r="NMV7" s="2" t="s">
        <v>9911</v>
      </c>
      <c r="NMW7" s="2" t="s">
        <v>9912</v>
      </c>
      <c r="NMX7" s="2" t="s">
        <v>9913</v>
      </c>
      <c r="NMY7" s="2" t="s">
        <v>9914</v>
      </c>
      <c r="NMZ7" s="2" t="s">
        <v>9915</v>
      </c>
      <c r="NNA7" s="2" t="s">
        <v>9916</v>
      </c>
      <c r="NNB7" s="2" t="s">
        <v>9917</v>
      </c>
      <c r="NNC7" s="2" t="s">
        <v>9918</v>
      </c>
      <c r="NND7" s="2" t="s">
        <v>9919</v>
      </c>
      <c r="NNE7" s="2" t="s">
        <v>9920</v>
      </c>
      <c r="NNF7" s="2" t="s">
        <v>9921</v>
      </c>
      <c r="NNG7" s="2" t="s">
        <v>9922</v>
      </c>
      <c r="NNH7" s="2" t="s">
        <v>9923</v>
      </c>
      <c r="NNI7" s="2" t="s">
        <v>9924</v>
      </c>
      <c r="NNJ7" s="2" t="s">
        <v>9925</v>
      </c>
      <c r="NNK7" s="2" t="s">
        <v>9926</v>
      </c>
      <c r="NNL7" s="2" t="s">
        <v>9927</v>
      </c>
      <c r="NNM7" s="2" t="s">
        <v>9928</v>
      </c>
      <c r="NNN7" s="2" t="s">
        <v>9929</v>
      </c>
      <c r="NNO7" s="2" t="s">
        <v>9930</v>
      </c>
      <c r="NNP7" s="2" t="s">
        <v>9931</v>
      </c>
      <c r="NNQ7" s="2" t="s">
        <v>9932</v>
      </c>
      <c r="NNR7" s="2" t="s">
        <v>9933</v>
      </c>
      <c r="NNS7" s="2" t="s">
        <v>9934</v>
      </c>
      <c r="NNT7" s="2" t="s">
        <v>9935</v>
      </c>
      <c r="NNU7" s="2" t="s">
        <v>9936</v>
      </c>
      <c r="NNV7" s="2" t="s">
        <v>9937</v>
      </c>
      <c r="NNW7" s="2" t="s">
        <v>9938</v>
      </c>
      <c r="NNX7" s="2" t="s">
        <v>9939</v>
      </c>
      <c r="NNY7" s="2" t="s">
        <v>9940</v>
      </c>
      <c r="NNZ7" s="2" t="s">
        <v>9941</v>
      </c>
      <c r="NOA7" s="2" t="s">
        <v>9942</v>
      </c>
      <c r="NOB7" s="2" t="s">
        <v>9943</v>
      </c>
      <c r="NOC7" s="2" t="s">
        <v>9944</v>
      </c>
      <c r="NOD7" s="2" t="s">
        <v>9945</v>
      </c>
      <c r="NOE7" s="2" t="s">
        <v>9946</v>
      </c>
      <c r="NOF7" s="2" t="s">
        <v>9947</v>
      </c>
      <c r="NOG7" s="2" t="s">
        <v>9948</v>
      </c>
      <c r="NOH7" s="2" t="s">
        <v>9949</v>
      </c>
      <c r="NOI7" s="2" t="s">
        <v>9950</v>
      </c>
      <c r="NOJ7" s="2" t="s">
        <v>9951</v>
      </c>
      <c r="NOK7" s="2" t="s">
        <v>9952</v>
      </c>
      <c r="NOL7" s="2" t="s">
        <v>9953</v>
      </c>
      <c r="NOM7" s="2" t="s">
        <v>9954</v>
      </c>
      <c r="NON7" s="2" t="s">
        <v>9955</v>
      </c>
      <c r="NOO7" s="2" t="s">
        <v>9956</v>
      </c>
      <c r="NOP7" s="2" t="s">
        <v>9957</v>
      </c>
      <c r="NOQ7" s="2" t="s">
        <v>9958</v>
      </c>
      <c r="NOR7" s="2" t="s">
        <v>9959</v>
      </c>
      <c r="NOS7" s="2" t="s">
        <v>9960</v>
      </c>
      <c r="NOT7" s="2" t="s">
        <v>9961</v>
      </c>
      <c r="NOU7" s="2" t="s">
        <v>9962</v>
      </c>
      <c r="NOV7" s="2" t="s">
        <v>9963</v>
      </c>
      <c r="NOW7" s="2" t="s">
        <v>9964</v>
      </c>
      <c r="NOX7" s="2" t="s">
        <v>9965</v>
      </c>
      <c r="NOY7" s="2" t="s">
        <v>9966</v>
      </c>
      <c r="NOZ7" s="2" t="s">
        <v>9967</v>
      </c>
      <c r="NPA7" s="2" t="s">
        <v>9968</v>
      </c>
      <c r="NPB7" s="2" t="s">
        <v>9969</v>
      </c>
      <c r="NPC7" s="2" t="s">
        <v>9970</v>
      </c>
      <c r="NPD7" s="2" t="s">
        <v>9971</v>
      </c>
      <c r="NPE7" s="2" t="s">
        <v>9972</v>
      </c>
      <c r="NPF7" s="2" t="s">
        <v>9973</v>
      </c>
      <c r="NPG7" s="2" t="s">
        <v>9974</v>
      </c>
      <c r="NPH7" s="2" t="s">
        <v>9975</v>
      </c>
      <c r="NPI7" s="2" t="s">
        <v>9976</v>
      </c>
      <c r="NPJ7" s="2" t="s">
        <v>9977</v>
      </c>
      <c r="NPK7" s="2" t="s">
        <v>9978</v>
      </c>
      <c r="NPL7" s="2" t="s">
        <v>9979</v>
      </c>
      <c r="NPM7" s="2" t="s">
        <v>9980</v>
      </c>
      <c r="NPN7" s="2" t="s">
        <v>9981</v>
      </c>
      <c r="NPO7" s="2" t="s">
        <v>9982</v>
      </c>
      <c r="NPP7" s="2" t="s">
        <v>9983</v>
      </c>
      <c r="NPQ7" s="2" t="s">
        <v>9984</v>
      </c>
      <c r="NPR7" s="2" t="s">
        <v>9985</v>
      </c>
      <c r="NPS7" s="2" t="s">
        <v>9986</v>
      </c>
      <c r="NPT7" s="2" t="s">
        <v>9987</v>
      </c>
      <c r="NPU7" s="2" t="s">
        <v>9988</v>
      </c>
      <c r="NPV7" s="2" t="s">
        <v>9989</v>
      </c>
      <c r="NPW7" s="2" t="s">
        <v>9990</v>
      </c>
      <c r="NPX7" s="2" t="s">
        <v>9991</v>
      </c>
      <c r="NPY7" s="2" t="s">
        <v>9992</v>
      </c>
      <c r="NPZ7" s="2" t="s">
        <v>9993</v>
      </c>
      <c r="NQA7" s="2" t="s">
        <v>9994</v>
      </c>
      <c r="NQB7" s="2" t="s">
        <v>9995</v>
      </c>
      <c r="NQC7" s="2" t="s">
        <v>9996</v>
      </c>
      <c r="NQD7" s="2" t="s">
        <v>9997</v>
      </c>
      <c r="NQE7" s="2" t="s">
        <v>9998</v>
      </c>
      <c r="NQF7" s="2" t="s">
        <v>9999</v>
      </c>
      <c r="NQG7" s="2" t="s">
        <v>10000</v>
      </c>
      <c r="NQH7" s="2" t="s">
        <v>10001</v>
      </c>
      <c r="NQI7" s="2" t="s">
        <v>10002</v>
      </c>
      <c r="NQJ7" s="2" t="s">
        <v>10003</v>
      </c>
      <c r="NQK7" s="2" t="s">
        <v>10004</v>
      </c>
      <c r="NQL7" s="2" t="s">
        <v>10005</v>
      </c>
      <c r="NQM7" s="2" t="s">
        <v>10006</v>
      </c>
      <c r="NQN7" s="2" t="s">
        <v>10007</v>
      </c>
      <c r="NQO7" s="2" t="s">
        <v>10008</v>
      </c>
      <c r="NQP7" s="2" t="s">
        <v>10009</v>
      </c>
      <c r="NQQ7" s="2" t="s">
        <v>10010</v>
      </c>
      <c r="NQR7" s="2" t="s">
        <v>10011</v>
      </c>
      <c r="NQS7" s="2" t="s">
        <v>10012</v>
      </c>
      <c r="NQT7" s="2" t="s">
        <v>10013</v>
      </c>
      <c r="NQU7" s="2" t="s">
        <v>10014</v>
      </c>
      <c r="NQV7" s="2" t="s">
        <v>10015</v>
      </c>
      <c r="NQW7" s="2" t="s">
        <v>10016</v>
      </c>
      <c r="NQX7" s="2" t="s">
        <v>10017</v>
      </c>
      <c r="NQY7" s="2" t="s">
        <v>10018</v>
      </c>
      <c r="NQZ7" s="2" t="s">
        <v>10019</v>
      </c>
      <c r="NRA7" s="2" t="s">
        <v>10020</v>
      </c>
      <c r="NRB7" s="2" t="s">
        <v>10021</v>
      </c>
      <c r="NRC7" s="2" t="s">
        <v>10022</v>
      </c>
      <c r="NRD7" s="2" t="s">
        <v>10023</v>
      </c>
      <c r="NRE7" s="2" t="s">
        <v>10024</v>
      </c>
      <c r="NRF7" s="2" t="s">
        <v>10025</v>
      </c>
      <c r="NRG7" s="2" t="s">
        <v>10026</v>
      </c>
      <c r="NRH7" s="2" t="s">
        <v>10027</v>
      </c>
      <c r="NRI7" s="2" t="s">
        <v>10028</v>
      </c>
      <c r="NRJ7" s="2" t="s">
        <v>10029</v>
      </c>
      <c r="NRK7" s="2" t="s">
        <v>10030</v>
      </c>
      <c r="NRL7" s="2" t="s">
        <v>10031</v>
      </c>
      <c r="NRM7" s="2" t="s">
        <v>10032</v>
      </c>
      <c r="NRN7" s="2" t="s">
        <v>10033</v>
      </c>
      <c r="NRO7" s="2" t="s">
        <v>10034</v>
      </c>
      <c r="NRP7" s="2" t="s">
        <v>10035</v>
      </c>
      <c r="NRQ7" s="2" t="s">
        <v>10036</v>
      </c>
      <c r="NRR7" s="2" t="s">
        <v>10037</v>
      </c>
      <c r="NRS7" s="2" t="s">
        <v>10038</v>
      </c>
      <c r="NRT7" s="2" t="s">
        <v>10039</v>
      </c>
      <c r="NRU7" s="2" t="s">
        <v>10040</v>
      </c>
      <c r="NRV7" s="2" t="s">
        <v>10041</v>
      </c>
      <c r="NRW7" s="2" t="s">
        <v>10042</v>
      </c>
      <c r="NRX7" s="2" t="s">
        <v>10043</v>
      </c>
      <c r="NRY7" s="2" t="s">
        <v>10044</v>
      </c>
      <c r="NRZ7" s="2" t="s">
        <v>10045</v>
      </c>
      <c r="NSA7" s="2" t="s">
        <v>10046</v>
      </c>
      <c r="NSB7" s="2" t="s">
        <v>10047</v>
      </c>
      <c r="NSC7" s="2" t="s">
        <v>10048</v>
      </c>
      <c r="NSD7" s="2" t="s">
        <v>10049</v>
      </c>
      <c r="NSE7" s="2" t="s">
        <v>10050</v>
      </c>
      <c r="NSF7" s="2" t="s">
        <v>10051</v>
      </c>
      <c r="NSG7" s="2" t="s">
        <v>10052</v>
      </c>
      <c r="NSH7" s="2" t="s">
        <v>10053</v>
      </c>
      <c r="NSI7" s="2" t="s">
        <v>10054</v>
      </c>
      <c r="NSJ7" s="2" t="s">
        <v>10055</v>
      </c>
      <c r="NSK7" s="2" t="s">
        <v>10056</v>
      </c>
      <c r="NSL7" s="2" t="s">
        <v>10057</v>
      </c>
      <c r="NSM7" s="2" t="s">
        <v>10058</v>
      </c>
      <c r="NSN7" s="2" t="s">
        <v>10059</v>
      </c>
      <c r="NSO7" s="2" t="s">
        <v>10060</v>
      </c>
      <c r="NSP7" s="2" t="s">
        <v>10061</v>
      </c>
      <c r="NSQ7" s="2" t="s">
        <v>10062</v>
      </c>
      <c r="NSR7" s="2" t="s">
        <v>10063</v>
      </c>
      <c r="NSS7" s="2" t="s">
        <v>10064</v>
      </c>
      <c r="NST7" s="2" t="s">
        <v>10065</v>
      </c>
      <c r="NSU7" s="2" t="s">
        <v>10066</v>
      </c>
      <c r="NSV7" s="2" t="s">
        <v>10067</v>
      </c>
      <c r="NSW7" s="2" t="s">
        <v>10068</v>
      </c>
      <c r="NSX7" s="2" t="s">
        <v>10069</v>
      </c>
      <c r="NSY7" s="2" t="s">
        <v>10070</v>
      </c>
      <c r="NSZ7" s="2" t="s">
        <v>10071</v>
      </c>
      <c r="NTA7" s="2" t="s">
        <v>10072</v>
      </c>
      <c r="NTB7" s="2" t="s">
        <v>10073</v>
      </c>
      <c r="NTC7" s="2" t="s">
        <v>10074</v>
      </c>
      <c r="NTD7" s="2" t="s">
        <v>10075</v>
      </c>
      <c r="NTE7" s="2" t="s">
        <v>10076</v>
      </c>
      <c r="NTF7" s="2" t="s">
        <v>10077</v>
      </c>
      <c r="NTG7" s="2" t="s">
        <v>10078</v>
      </c>
      <c r="NTH7" s="2" t="s">
        <v>10079</v>
      </c>
      <c r="NTI7" s="2" t="s">
        <v>10080</v>
      </c>
      <c r="NTJ7" s="2" t="s">
        <v>10081</v>
      </c>
      <c r="NTK7" s="2" t="s">
        <v>10082</v>
      </c>
      <c r="NTL7" s="2" t="s">
        <v>10083</v>
      </c>
      <c r="NTM7" s="2" t="s">
        <v>10084</v>
      </c>
      <c r="NTN7" s="2" t="s">
        <v>10085</v>
      </c>
      <c r="NTO7" s="2" t="s">
        <v>10086</v>
      </c>
      <c r="NTP7" s="2" t="s">
        <v>10087</v>
      </c>
      <c r="NTQ7" s="2" t="s">
        <v>10088</v>
      </c>
      <c r="NTR7" s="2" t="s">
        <v>10089</v>
      </c>
      <c r="NTS7" s="2" t="s">
        <v>10090</v>
      </c>
      <c r="NTT7" s="2" t="s">
        <v>10091</v>
      </c>
      <c r="NTU7" s="2" t="s">
        <v>10092</v>
      </c>
      <c r="NTV7" s="2" t="s">
        <v>10093</v>
      </c>
      <c r="NTW7" s="2" t="s">
        <v>10094</v>
      </c>
      <c r="NTX7" s="2" t="s">
        <v>10095</v>
      </c>
      <c r="NTY7" s="2" t="s">
        <v>10096</v>
      </c>
      <c r="NTZ7" s="2" t="s">
        <v>10097</v>
      </c>
      <c r="NUA7" s="2" t="s">
        <v>10098</v>
      </c>
      <c r="NUB7" s="2" t="s">
        <v>10099</v>
      </c>
      <c r="NUC7" s="2" t="s">
        <v>10100</v>
      </c>
      <c r="NUD7" s="2" t="s">
        <v>10101</v>
      </c>
      <c r="NUE7" s="2" t="s">
        <v>10102</v>
      </c>
      <c r="NUF7" s="2" t="s">
        <v>10103</v>
      </c>
      <c r="NUG7" s="2" t="s">
        <v>10104</v>
      </c>
      <c r="NUH7" s="2" t="s">
        <v>10105</v>
      </c>
      <c r="NUI7" s="2" t="s">
        <v>10106</v>
      </c>
      <c r="NUJ7" s="2" t="s">
        <v>10107</v>
      </c>
      <c r="NUK7" s="2" t="s">
        <v>10108</v>
      </c>
      <c r="NUL7" s="2" t="s">
        <v>10109</v>
      </c>
      <c r="NUM7" s="2" t="s">
        <v>10110</v>
      </c>
      <c r="NUN7" s="2" t="s">
        <v>10111</v>
      </c>
      <c r="NUO7" s="2" t="s">
        <v>10112</v>
      </c>
      <c r="NUP7" s="2" t="s">
        <v>10113</v>
      </c>
      <c r="NUQ7" s="2" t="s">
        <v>10114</v>
      </c>
      <c r="NUR7" s="2" t="s">
        <v>10115</v>
      </c>
      <c r="NUS7" s="2" t="s">
        <v>10116</v>
      </c>
      <c r="NUT7" s="2" t="s">
        <v>10117</v>
      </c>
      <c r="NUU7" s="2" t="s">
        <v>10118</v>
      </c>
      <c r="NUV7" s="2" t="s">
        <v>10119</v>
      </c>
      <c r="NUW7" s="2" t="s">
        <v>10120</v>
      </c>
      <c r="NUX7" s="2" t="s">
        <v>10121</v>
      </c>
      <c r="NUY7" s="2" t="s">
        <v>10122</v>
      </c>
      <c r="NUZ7" s="2" t="s">
        <v>10123</v>
      </c>
      <c r="NVA7" s="2" t="s">
        <v>10124</v>
      </c>
      <c r="NVB7" s="2" t="s">
        <v>10125</v>
      </c>
      <c r="NVC7" s="2" t="s">
        <v>10126</v>
      </c>
      <c r="NVD7" s="2" t="s">
        <v>10127</v>
      </c>
      <c r="NVE7" s="2" t="s">
        <v>10128</v>
      </c>
      <c r="NVF7" s="2" t="s">
        <v>10129</v>
      </c>
      <c r="NVG7" s="2" t="s">
        <v>10130</v>
      </c>
      <c r="NVH7" s="2" t="s">
        <v>10131</v>
      </c>
      <c r="NVI7" s="2" t="s">
        <v>10132</v>
      </c>
      <c r="NVJ7" s="2" t="s">
        <v>10133</v>
      </c>
      <c r="NVK7" s="2" t="s">
        <v>10134</v>
      </c>
      <c r="NVL7" s="2" t="s">
        <v>10135</v>
      </c>
      <c r="NVM7" s="2" t="s">
        <v>10136</v>
      </c>
      <c r="NVN7" s="2" t="s">
        <v>10137</v>
      </c>
      <c r="NVO7" s="2" t="s">
        <v>10138</v>
      </c>
      <c r="NVP7" s="2" t="s">
        <v>10139</v>
      </c>
      <c r="NVQ7" s="2" t="s">
        <v>10140</v>
      </c>
      <c r="NVR7" s="2" t="s">
        <v>10141</v>
      </c>
      <c r="NVS7" s="2" t="s">
        <v>10142</v>
      </c>
      <c r="NVT7" s="2" t="s">
        <v>10143</v>
      </c>
      <c r="NVU7" s="2" t="s">
        <v>10144</v>
      </c>
      <c r="NVV7" s="2" t="s">
        <v>10145</v>
      </c>
      <c r="NVW7" s="2" t="s">
        <v>10146</v>
      </c>
      <c r="NVX7" s="2" t="s">
        <v>10147</v>
      </c>
      <c r="NVY7" s="2" t="s">
        <v>10148</v>
      </c>
      <c r="NVZ7" s="2" t="s">
        <v>10149</v>
      </c>
      <c r="NWA7" s="2" t="s">
        <v>10150</v>
      </c>
      <c r="NWB7" s="2" t="s">
        <v>10151</v>
      </c>
      <c r="NWC7" s="2" t="s">
        <v>10152</v>
      </c>
      <c r="NWD7" s="2" t="s">
        <v>10153</v>
      </c>
      <c r="NWE7" s="2" t="s">
        <v>10154</v>
      </c>
      <c r="NWF7" s="2" t="s">
        <v>10155</v>
      </c>
      <c r="NWG7" s="2" t="s">
        <v>10156</v>
      </c>
      <c r="NWH7" s="2" t="s">
        <v>10157</v>
      </c>
      <c r="NWI7" s="2" t="s">
        <v>10158</v>
      </c>
      <c r="NWJ7" s="2" t="s">
        <v>10159</v>
      </c>
      <c r="NWK7" s="2" t="s">
        <v>10160</v>
      </c>
      <c r="NWL7" s="2" t="s">
        <v>10161</v>
      </c>
      <c r="NWM7" s="2" t="s">
        <v>10162</v>
      </c>
      <c r="NWN7" s="2" t="s">
        <v>10163</v>
      </c>
      <c r="NWO7" s="2" t="s">
        <v>10164</v>
      </c>
      <c r="NWP7" s="2" t="s">
        <v>10165</v>
      </c>
      <c r="NWQ7" s="2" t="s">
        <v>10166</v>
      </c>
      <c r="NWR7" s="2" t="s">
        <v>10167</v>
      </c>
      <c r="NWS7" s="2" t="s">
        <v>10168</v>
      </c>
      <c r="NWT7" s="2" t="s">
        <v>10169</v>
      </c>
      <c r="NWU7" s="2" t="s">
        <v>10170</v>
      </c>
      <c r="NWV7" s="2" t="s">
        <v>10171</v>
      </c>
      <c r="NWW7" s="2" t="s">
        <v>10172</v>
      </c>
      <c r="NWX7" s="2" t="s">
        <v>10173</v>
      </c>
      <c r="NWY7" s="2" t="s">
        <v>10174</v>
      </c>
      <c r="NWZ7" s="2" t="s">
        <v>10175</v>
      </c>
      <c r="NXA7" s="2" t="s">
        <v>10176</v>
      </c>
      <c r="NXB7" s="2" t="s">
        <v>10177</v>
      </c>
      <c r="NXC7" s="2" t="s">
        <v>10178</v>
      </c>
      <c r="NXD7" s="2" t="s">
        <v>10179</v>
      </c>
      <c r="NXE7" s="2" t="s">
        <v>10180</v>
      </c>
      <c r="NXF7" s="2" t="s">
        <v>10181</v>
      </c>
      <c r="NXG7" s="2" t="s">
        <v>10182</v>
      </c>
      <c r="NXH7" s="2" t="s">
        <v>10183</v>
      </c>
      <c r="NXI7" s="2" t="s">
        <v>10184</v>
      </c>
      <c r="NXJ7" s="2" t="s">
        <v>10185</v>
      </c>
      <c r="NXK7" s="2" t="s">
        <v>10186</v>
      </c>
      <c r="NXL7" s="2" t="s">
        <v>10187</v>
      </c>
      <c r="NXM7" s="2" t="s">
        <v>10188</v>
      </c>
      <c r="NXN7" s="2" t="s">
        <v>10189</v>
      </c>
      <c r="NXO7" s="2" t="s">
        <v>10190</v>
      </c>
      <c r="NXP7" s="2" t="s">
        <v>10191</v>
      </c>
      <c r="NXQ7" s="2" t="s">
        <v>10192</v>
      </c>
      <c r="NXR7" s="2" t="s">
        <v>10193</v>
      </c>
      <c r="NXS7" s="2" t="s">
        <v>10194</v>
      </c>
      <c r="NXT7" s="2" t="s">
        <v>10195</v>
      </c>
      <c r="NXU7" s="2" t="s">
        <v>10196</v>
      </c>
      <c r="NXV7" s="2" t="s">
        <v>10197</v>
      </c>
      <c r="NXW7" s="2" t="s">
        <v>10198</v>
      </c>
      <c r="NXX7" s="2" t="s">
        <v>10199</v>
      </c>
      <c r="NXY7" s="2" t="s">
        <v>10200</v>
      </c>
      <c r="NXZ7" s="2" t="s">
        <v>10201</v>
      </c>
      <c r="NYA7" s="2" t="s">
        <v>10202</v>
      </c>
      <c r="NYB7" s="2" t="s">
        <v>10203</v>
      </c>
      <c r="NYC7" s="2" t="s">
        <v>10204</v>
      </c>
      <c r="NYD7" s="2" t="s">
        <v>10205</v>
      </c>
      <c r="NYE7" s="2" t="s">
        <v>10206</v>
      </c>
      <c r="NYF7" s="2" t="s">
        <v>10207</v>
      </c>
      <c r="NYG7" s="2" t="s">
        <v>10208</v>
      </c>
      <c r="NYH7" s="2" t="s">
        <v>10209</v>
      </c>
      <c r="NYI7" s="2" t="s">
        <v>10210</v>
      </c>
      <c r="NYJ7" s="2" t="s">
        <v>10211</v>
      </c>
      <c r="NYK7" s="2" t="s">
        <v>10212</v>
      </c>
      <c r="NYL7" s="2" t="s">
        <v>10213</v>
      </c>
      <c r="NYM7" s="2" t="s">
        <v>10214</v>
      </c>
      <c r="NYN7" s="2" t="s">
        <v>10215</v>
      </c>
      <c r="NYO7" s="2" t="s">
        <v>10216</v>
      </c>
      <c r="NYP7" s="2" t="s">
        <v>10217</v>
      </c>
      <c r="NYQ7" s="2" t="s">
        <v>10218</v>
      </c>
      <c r="NYR7" s="2" t="s">
        <v>10219</v>
      </c>
      <c r="NYS7" s="2" t="s">
        <v>10220</v>
      </c>
      <c r="NYT7" s="2" t="s">
        <v>10221</v>
      </c>
      <c r="NYU7" s="2" t="s">
        <v>10222</v>
      </c>
      <c r="NYV7" s="2" t="s">
        <v>10223</v>
      </c>
      <c r="NYW7" s="2" t="s">
        <v>10224</v>
      </c>
      <c r="NYX7" s="2" t="s">
        <v>10225</v>
      </c>
      <c r="NYY7" s="2" t="s">
        <v>10226</v>
      </c>
      <c r="NYZ7" s="2" t="s">
        <v>10227</v>
      </c>
      <c r="NZA7" s="2" t="s">
        <v>10228</v>
      </c>
      <c r="NZB7" s="2" t="s">
        <v>10229</v>
      </c>
      <c r="NZC7" s="2" t="s">
        <v>10230</v>
      </c>
      <c r="NZD7" s="2" t="s">
        <v>10231</v>
      </c>
      <c r="NZE7" s="2" t="s">
        <v>10232</v>
      </c>
      <c r="NZF7" s="2" t="s">
        <v>10233</v>
      </c>
      <c r="NZG7" s="2" t="s">
        <v>10234</v>
      </c>
      <c r="NZH7" s="2" t="s">
        <v>10235</v>
      </c>
      <c r="NZI7" s="2" t="s">
        <v>10236</v>
      </c>
      <c r="NZJ7" s="2" t="s">
        <v>10237</v>
      </c>
      <c r="NZK7" s="2" t="s">
        <v>10238</v>
      </c>
      <c r="NZL7" s="2" t="s">
        <v>10239</v>
      </c>
      <c r="NZM7" s="2" t="s">
        <v>10240</v>
      </c>
      <c r="NZN7" s="2" t="s">
        <v>10241</v>
      </c>
      <c r="NZO7" s="2" t="s">
        <v>10242</v>
      </c>
      <c r="NZP7" s="2" t="s">
        <v>10243</v>
      </c>
      <c r="NZQ7" s="2" t="s">
        <v>10244</v>
      </c>
      <c r="NZR7" s="2" t="s">
        <v>10245</v>
      </c>
      <c r="NZS7" s="2" t="s">
        <v>10246</v>
      </c>
      <c r="NZT7" s="2" t="s">
        <v>10247</v>
      </c>
      <c r="NZU7" s="2" t="s">
        <v>10248</v>
      </c>
      <c r="NZV7" s="2" t="s">
        <v>10249</v>
      </c>
      <c r="NZW7" s="2" t="s">
        <v>10250</v>
      </c>
      <c r="NZX7" s="2" t="s">
        <v>10251</v>
      </c>
      <c r="NZY7" s="2" t="s">
        <v>10252</v>
      </c>
      <c r="NZZ7" s="2" t="s">
        <v>10253</v>
      </c>
      <c r="OAA7" s="2" t="s">
        <v>10254</v>
      </c>
      <c r="OAB7" s="2" t="s">
        <v>10255</v>
      </c>
      <c r="OAC7" s="2" t="s">
        <v>10256</v>
      </c>
      <c r="OAD7" s="2" t="s">
        <v>10257</v>
      </c>
      <c r="OAE7" s="2" t="s">
        <v>10258</v>
      </c>
      <c r="OAF7" s="2" t="s">
        <v>10259</v>
      </c>
      <c r="OAG7" s="2" t="s">
        <v>10260</v>
      </c>
      <c r="OAH7" s="2" t="s">
        <v>10261</v>
      </c>
      <c r="OAI7" s="2" t="s">
        <v>10262</v>
      </c>
      <c r="OAJ7" s="2" t="s">
        <v>10263</v>
      </c>
      <c r="OAK7" s="2" t="s">
        <v>10264</v>
      </c>
      <c r="OAL7" s="2" t="s">
        <v>10265</v>
      </c>
      <c r="OAM7" s="2" t="s">
        <v>10266</v>
      </c>
      <c r="OAN7" s="2" t="s">
        <v>10267</v>
      </c>
      <c r="OAO7" s="2" t="s">
        <v>10268</v>
      </c>
      <c r="OAP7" s="2" t="s">
        <v>10269</v>
      </c>
      <c r="OAQ7" s="2" t="s">
        <v>10270</v>
      </c>
      <c r="OAR7" s="2" t="s">
        <v>10271</v>
      </c>
      <c r="OAS7" s="2" t="s">
        <v>10272</v>
      </c>
      <c r="OAT7" s="2" t="s">
        <v>10273</v>
      </c>
      <c r="OAU7" s="2" t="s">
        <v>10274</v>
      </c>
      <c r="OAV7" s="2" t="s">
        <v>10275</v>
      </c>
      <c r="OAW7" s="2" t="s">
        <v>10276</v>
      </c>
      <c r="OAX7" s="2" t="s">
        <v>10277</v>
      </c>
      <c r="OAY7" s="2" t="s">
        <v>10278</v>
      </c>
      <c r="OAZ7" s="2" t="s">
        <v>10279</v>
      </c>
      <c r="OBA7" s="2" t="s">
        <v>10280</v>
      </c>
      <c r="OBB7" s="2" t="s">
        <v>10281</v>
      </c>
      <c r="OBC7" s="2" t="s">
        <v>10282</v>
      </c>
      <c r="OBD7" s="2" t="s">
        <v>10283</v>
      </c>
      <c r="OBE7" s="2" t="s">
        <v>10284</v>
      </c>
      <c r="OBF7" s="2" t="s">
        <v>10285</v>
      </c>
      <c r="OBG7" s="2" t="s">
        <v>10286</v>
      </c>
      <c r="OBH7" s="2" t="s">
        <v>10287</v>
      </c>
      <c r="OBI7" s="2" t="s">
        <v>10288</v>
      </c>
      <c r="OBJ7" s="2" t="s">
        <v>10289</v>
      </c>
      <c r="OBK7" s="2" t="s">
        <v>10290</v>
      </c>
      <c r="OBL7" s="2" t="s">
        <v>10291</v>
      </c>
      <c r="OBM7" s="2" t="s">
        <v>10292</v>
      </c>
      <c r="OBN7" s="2" t="s">
        <v>10293</v>
      </c>
      <c r="OBO7" s="2" t="s">
        <v>10294</v>
      </c>
      <c r="OBP7" s="2" t="s">
        <v>10295</v>
      </c>
      <c r="OBQ7" s="2" t="s">
        <v>10296</v>
      </c>
      <c r="OBR7" s="2" t="s">
        <v>10297</v>
      </c>
      <c r="OBS7" s="2" t="s">
        <v>10298</v>
      </c>
      <c r="OBT7" s="2" t="s">
        <v>10299</v>
      </c>
      <c r="OBU7" s="2" t="s">
        <v>10300</v>
      </c>
      <c r="OBV7" s="2" t="s">
        <v>10301</v>
      </c>
      <c r="OBW7" s="2" t="s">
        <v>10302</v>
      </c>
      <c r="OBX7" s="2" t="s">
        <v>10303</v>
      </c>
      <c r="OBY7" s="2" t="s">
        <v>10304</v>
      </c>
      <c r="OBZ7" s="2" t="s">
        <v>10305</v>
      </c>
      <c r="OCA7" s="2" t="s">
        <v>10306</v>
      </c>
      <c r="OCB7" s="2" t="s">
        <v>10307</v>
      </c>
      <c r="OCC7" s="2" t="s">
        <v>10308</v>
      </c>
      <c r="OCD7" s="2" t="s">
        <v>10309</v>
      </c>
      <c r="OCE7" s="2" t="s">
        <v>10310</v>
      </c>
      <c r="OCF7" s="2" t="s">
        <v>10311</v>
      </c>
      <c r="OCG7" s="2" t="s">
        <v>10312</v>
      </c>
      <c r="OCH7" s="2" t="s">
        <v>10313</v>
      </c>
      <c r="OCI7" s="2" t="s">
        <v>10314</v>
      </c>
      <c r="OCJ7" s="2" t="s">
        <v>10315</v>
      </c>
      <c r="OCK7" s="2" t="s">
        <v>10316</v>
      </c>
      <c r="OCL7" s="2" t="s">
        <v>10317</v>
      </c>
      <c r="OCM7" s="2" t="s">
        <v>10318</v>
      </c>
      <c r="OCN7" s="2" t="s">
        <v>10319</v>
      </c>
      <c r="OCO7" s="2" t="s">
        <v>10320</v>
      </c>
      <c r="OCP7" s="2" t="s">
        <v>10321</v>
      </c>
      <c r="OCQ7" s="2" t="s">
        <v>10322</v>
      </c>
      <c r="OCR7" s="2" t="s">
        <v>10323</v>
      </c>
      <c r="OCS7" s="2" t="s">
        <v>10324</v>
      </c>
      <c r="OCT7" s="2" t="s">
        <v>10325</v>
      </c>
      <c r="OCU7" s="2" t="s">
        <v>10326</v>
      </c>
      <c r="OCV7" s="2" t="s">
        <v>10327</v>
      </c>
      <c r="OCW7" s="2" t="s">
        <v>10328</v>
      </c>
      <c r="OCX7" s="2" t="s">
        <v>10329</v>
      </c>
      <c r="OCY7" s="2" t="s">
        <v>10330</v>
      </c>
      <c r="OCZ7" s="2" t="s">
        <v>10331</v>
      </c>
      <c r="ODA7" s="2" t="s">
        <v>10332</v>
      </c>
      <c r="ODB7" s="2" t="s">
        <v>10333</v>
      </c>
      <c r="ODC7" s="2" t="s">
        <v>10334</v>
      </c>
      <c r="ODD7" s="2" t="s">
        <v>10335</v>
      </c>
      <c r="ODE7" s="2" t="s">
        <v>10336</v>
      </c>
      <c r="ODF7" s="2" t="s">
        <v>10337</v>
      </c>
      <c r="ODG7" s="2" t="s">
        <v>10338</v>
      </c>
      <c r="ODH7" s="2" t="s">
        <v>10339</v>
      </c>
      <c r="ODI7" s="2" t="s">
        <v>10340</v>
      </c>
      <c r="ODJ7" s="2" t="s">
        <v>10341</v>
      </c>
      <c r="ODK7" s="2" t="s">
        <v>10342</v>
      </c>
      <c r="ODL7" s="2" t="s">
        <v>10343</v>
      </c>
      <c r="ODM7" s="2" t="s">
        <v>10344</v>
      </c>
      <c r="ODN7" s="2" t="s">
        <v>10345</v>
      </c>
      <c r="ODO7" s="2" t="s">
        <v>10346</v>
      </c>
      <c r="ODP7" s="2" t="s">
        <v>10347</v>
      </c>
      <c r="ODQ7" s="2" t="s">
        <v>10348</v>
      </c>
      <c r="ODR7" s="2" t="s">
        <v>10349</v>
      </c>
      <c r="ODS7" s="2" t="s">
        <v>10350</v>
      </c>
      <c r="ODT7" s="2" t="s">
        <v>10351</v>
      </c>
      <c r="ODU7" s="2" t="s">
        <v>10352</v>
      </c>
      <c r="ODV7" s="2" t="s">
        <v>10353</v>
      </c>
      <c r="ODW7" s="2" t="s">
        <v>10354</v>
      </c>
      <c r="ODX7" s="2" t="s">
        <v>10355</v>
      </c>
      <c r="ODY7" s="2" t="s">
        <v>10356</v>
      </c>
      <c r="ODZ7" s="2" t="s">
        <v>10357</v>
      </c>
      <c r="OEA7" s="2" t="s">
        <v>10358</v>
      </c>
      <c r="OEB7" s="2" t="s">
        <v>10359</v>
      </c>
      <c r="OEC7" s="2" t="s">
        <v>10360</v>
      </c>
      <c r="OED7" s="2" t="s">
        <v>10361</v>
      </c>
      <c r="OEE7" s="2" t="s">
        <v>10362</v>
      </c>
      <c r="OEF7" s="2" t="s">
        <v>10363</v>
      </c>
      <c r="OEG7" s="2" t="s">
        <v>10364</v>
      </c>
      <c r="OEH7" s="2" t="s">
        <v>10365</v>
      </c>
      <c r="OEI7" s="2" t="s">
        <v>10366</v>
      </c>
      <c r="OEJ7" s="2" t="s">
        <v>10367</v>
      </c>
      <c r="OEK7" s="2" t="s">
        <v>10368</v>
      </c>
      <c r="OEL7" s="2" t="s">
        <v>10369</v>
      </c>
      <c r="OEM7" s="2" t="s">
        <v>10370</v>
      </c>
      <c r="OEN7" s="2" t="s">
        <v>10371</v>
      </c>
      <c r="OEO7" s="2" t="s">
        <v>10372</v>
      </c>
      <c r="OEP7" s="2" t="s">
        <v>10373</v>
      </c>
      <c r="OEQ7" s="2" t="s">
        <v>10374</v>
      </c>
      <c r="OER7" s="2" t="s">
        <v>10375</v>
      </c>
      <c r="OES7" s="2" t="s">
        <v>10376</v>
      </c>
      <c r="OET7" s="2" t="s">
        <v>10377</v>
      </c>
      <c r="OEU7" s="2" t="s">
        <v>10378</v>
      </c>
      <c r="OEV7" s="2" t="s">
        <v>10379</v>
      </c>
      <c r="OEW7" s="2" t="s">
        <v>10380</v>
      </c>
      <c r="OEX7" s="2" t="s">
        <v>10381</v>
      </c>
      <c r="OEY7" s="2" t="s">
        <v>10382</v>
      </c>
      <c r="OEZ7" s="2" t="s">
        <v>10383</v>
      </c>
      <c r="OFA7" s="2" t="s">
        <v>10384</v>
      </c>
      <c r="OFB7" s="2" t="s">
        <v>10385</v>
      </c>
      <c r="OFC7" s="2" t="s">
        <v>10386</v>
      </c>
      <c r="OFD7" s="2" t="s">
        <v>10387</v>
      </c>
      <c r="OFE7" s="2" t="s">
        <v>10388</v>
      </c>
      <c r="OFF7" s="2" t="s">
        <v>10389</v>
      </c>
      <c r="OFG7" s="2" t="s">
        <v>10390</v>
      </c>
      <c r="OFH7" s="2" t="s">
        <v>10391</v>
      </c>
      <c r="OFI7" s="2" t="s">
        <v>10392</v>
      </c>
      <c r="OFJ7" s="2" t="s">
        <v>10393</v>
      </c>
      <c r="OFK7" s="2" t="s">
        <v>10394</v>
      </c>
      <c r="OFL7" s="2" t="s">
        <v>10395</v>
      </c>
      <c r="OFM7" s="2" t="s">
        <v>10396</v>
      </c>
      <c r="OFN7" s="2" t="s">
        <v>10397</v>
      </c>
      <c r="OFO7" s="2" t="s">
        <v>10398</v>
      </c>
      <c r="OFP7" s="2" t="s">
        <v>10399</v>
      </c>
      <c r="OFQ7" s="2" t="s">
        <v>10400</v>
      </c>
      <c r="OFR7" s="2" t="s">
        <v>10401</v>
      </c>
      <c r="OFS7" s="2" t="s">
        <v>10402</v>
      </c>
      <c r="OFT7" s="2" t="s">
        <v>10403</v>
      </c>
      <c r="OFU7" s="2" t="s">
        <v>10404</v>
      </c>
      <c r="OFV7" s="2" t="s">
        <v>10405</v>
      </c>
      <c r="OFW7" s="2" t="s">
        <v>10406</v>
      </c>
      <c r="OFX7" s="2" t="s">
        <v>10407</v>
      </c>
      <c r="OFY7" s="2" t="s">
        <v>10408</v>
      </c>
      <c r="OFZ7" s="2" t="s">
        <v>10409</v>
      </c>
      <c r="OGA7" s="2" t="s">
        <v>10410</v>
      </c>
      <c r="OGB7" s="2" t="s">
        <v>10411</v>
      </c>
      <c r="OGC7" s="2" t="s">
        <v>10412</v>
      </c>
      <c r="OGD7" s="2" t="s">
        <v>10413</v>
      </c>
      <c r="OGE7" s="2" t="s">
        <v>10414</v>
      </c>
      <c r="OGF7" s="2" t="s">
        <v>10415</v>
      </c>
      <c r="OGG7" s="2" t="s">
        <v>10416</v>
      </c>
      <c r="OGH7" s="2" t="s">
        <v>10417</v>
      </c>
      <c r="OGI7" s="2" t="s">
        <v>10418</v>
      </c>
      <c r="OGJ7" s="2" t="s">
        <v>10419</v>
      </c>
      <c r="OGK7" s="2" t="s">
        <v>10420</v>
      </c>
      <c r="OGL7" s="2" t="s">
        <v>10421</v>
      </c>
      <c r="OGM7" s="2" t="s">
        <v>10422</v>
      </c>
      <c r="OGN7" s="2" t="s">
        <v>10423</v>
      </c>
      <c r="OGO7" s="2" t="s">
        <v>10424</v>
      </c>
      <c r="OGP7" s="2" t="s">
        <v>10425</v>
      </c>
      <c r="OGQ7" s="2" t="s">
        <v>10426</v>
      </c>
      <c r="OGR7" s="2" t="s">
        <v>10427</v>
      </c>
      <c r="OGS7" s="2" t="s">
        <v>10428</v>
      </c>
      <c r="OGT7" s="2" t="s">
        <v>10429</v>
      </c>
      <c r="OGU7" s="2" t="s">
        <v>10430</v>
      </c>
      <c r="OGV7" s="2" t="s">
        <v>10431</v>
      </c>
      <c r="OGW7" s="2" t="s">
        <v>10432</v>
      </c>
      <c r="OGX7" s="2" t="s">
        <v>10433</v>
      </c>
      <c r="OGY7" s="2" t="s">
        <v>10434</v>
      </c>
      <c r="OGZ7" s="2" t="s">
        <v>10435</v>
      </c>
      <c r="OHA7" s="2" t="s">
        <v>10436</v>
      </c>
      <c r="OHB7" s="2" t="s">
        <v>10437</v>
      </c>
      <c r="OHC7" s="2" t="s">
        <v>10438</v>
      </c>
      <c r="OHD7" s="2" t="s">
        <v>10439</v>
      </c>
      <c r="OHE7" s="2" t="s">
        <v>10440</v>
      </c>
      <c r="OHF7" s="2" t="s">
        <v>10441</v>
      </c>
      <c r="OHG7" s="2" t="s">
        <v>10442</v>
      </c>
      <c r="OHH7" s="2" t="s">
        <v>10443</v>
      </c>
      <c r="OHI7" s="2" t="s">
        <v>10444</v>
      </c>
      <c r="OHJ7" s="2" t="s">
        <v>10445</v>
      </c>
      <c r="OHK7" s="2" t="s">
        <v>10446</v>
      </c>
      <c r="OHL7" s="2" t="s">
        <v>10447</v>
      </c>
      <c r="OHM7" s="2" t="s">
        <v>10448</v>
      </c>
      <c r="OHN7" s="2" t="s">
        <v>10449</v>
      </c>
      <c r="OHO7" s="2" t="s">
        <v>10450</v>
      </c>
      <c r="OHP7" s="2" t="s">
        <v>10451</v>
      </c>
      <c r="OHQ7" s="2" t="s">
        <v>10452</v>
      </c>
      <c r="OHR7" s="2" t="s">
        <v>10453</v>
      </c>
      <c r="OHS7" s="2" t="s">
        <v>10454</v>
      </c>
      <c r="OHT7" s="2" t="s">
        <v>10455</v>
      </c>
      <c r="OHU7" s="2" t="s">
        <v>10456</v>
      </c>
      <c r="OHV7" s="2" t="s">
        <v>10457</v>
      </c>
      <c r="OHW7" s="2" t="s">
        <v>10458</v>
      </c>
      <c r="OHX7" s="2" t="s">
        <v>10459</v>
      </c>
      <c r="OHY7" s="2" t="s">
        <v>10460</v>
      </c>
      <c r="OHZ7" s="2" t="s">
        <v>10461</v>
      </c>
      <c r="OIA7" s="2" t="s">
        <v>10462</v>
      </c>
      <c r="OIB7" s="2" t="s">
        <v>10463</v>
      </c>
      <c r="OIC7" s="2" t="s">
        <v>10464</v>
      </c>
      <c r="OID7" s="2" t="s">
        <v>10465</v>
      </c>
      <c r="OIE7" s="2" t="s">
        <v>10466</v>
      </c>
      <c r="OIF7" s="2" t="s">
        <v>10467</v>
      </c>
      <c r="OIG7" s="2" t="s">
        <v>10468</v>
      </c>
      <c r="OIH7" s="2" t="s">
        <v>10469</v>
      </c>
      <c r="OII7" s="2" t="s">
        <v>10470</v>
      </c>
      <c r="OIJ7" s="2" t="s">
        <v>10471</v>
      </c>
      <c r="OIK7" s="2" t="s">
        <v>10472</v>
      </c>
      <c r="OIL7" s="2" t="s">
        <v>10473</v>
      </c>
      <c r="OIM7" s="2" t="s">
        <v>10474</v>
      </c>
      <c r="OIN7" s="2" t="s">
        <v>10475</v>
      </c>
      <c r="OIO7" s="2" t="s">
        <v>10476</v>
      </c>
      <c r="OIP7" s="2" t="s">
        <v>10477</v>
      </c>
      <c r="OIQ7" s="2" t="s">
        <v>10478</v>
      </c>
      <c r="OIR7" s="2" t="s">
        <v>10479</v>
      </c>
      <c r="OIS7" s="2" t="s">
        <v>10480</v>
      </c>
      <c r="OIT7" s="2" t="s">
        <v>10481</v>
      </c>
      <c r="OIU7" s="2" t="s">
        <v>10482</v>
      </c>
      <c r="OIV7" s="2" t="s">
        <v>10483</v>
      </c>
      <c r="OIW7" s="2" t="s">
        <v>10484</v>
      </c>
      <c r="OIX7" s="2" t="s">
        <v>10485</v>
      </c>
      <c r="OIY7" s="2" t="s">
        <v>10486</v>
      </c>
      <c r="OIZ7" s="2" t="s">
        <v>10487</v>
      </c>
      <c r="OJA7" s="2" t="s">
        <v>10488</v>
      </c>
      <c r="OJB7" s="2" t="s">
        <v>10489</v>
      </c>
      <c r="OJC7" s="2" t="s">
        <v>10490</v>
      </c>
      <c r="OJD7" s="2" t="s">
        <v>10491</v>
      </c>
      <c r="OJE7" s="2" t="s">
        <v>10492</v>
      </c>
      <c r="OJF7" s="2" t="s">
        <v>10493</v>
      </c>
      <c r="OJG7" s="2" t="s">
        <v>10494</v>
      </c>
      <c r="OJH7" s="2" t="s">
        <v>10495</v>
      </c>
      <c r="OJI7" s="2" t="s">
        <v>10496</v>
      </c>
      <c r="OJJ7" s="2" t="s">
        <v>10497</v>
      </c>
      <c r="OJK7" s="2" t="s">
        <v>10498</v>
      </c>
      <c r="OJL7" s="2" t="s">
        <v>10499</v>
      </c>
      <c r="OJM7" s="2" t="s">
        <v>10500</v>
      </c>
      <c r="OJN7" s="2" t="s">
        <v>10501</v>
      </c>
      <c r="OJO7" s="2" t="s">
        <v>10502</v>
      </c>
      <c r="OJP7" s="2" t="s">
        <v>10503</v>
      </c>
      <c r="OJQ7" s="2" t="s">
        <v>10504</v>
      </c>
      <c r="OJR7" s="2" t="s">
        <v>10505</v>
      </c>
      <c r="OJS7" s="2" t="s">
        <v>10506</v>
      </c>
      <c r="OJT7" s="2" t="s">
        <v>10507</v>
      </c>
      <c r="OJU7" s="2" t="s">
        <v>10508</v>
      </c>
      <c r="OJV7" s="2" t="s">
        <v>10509</v>
      </c>
      <c r="OJW7" s="2" t="s">
        <v>10510</v>
      </c>
      <c r="OJX7" s="2" t="s">
        <v>10511</v>
      </c>
      <c r="OJY7" s="2" t="s">
        <v>10512</v>
      </c>
      <c r="OJZ7" s="2" t="s">
        <v>10513</v>
      </c>
      <c r="OKA7" s="2" t="s">
        <v>10514</v>
      </c>
      <c r="OKB7" s="2" t="s">
        <v>10515</v>
      </c>
      <c r="OKC7" s="2" t="s">
        <v>10516</v>
      </c>
      <c r="OKD7" s="2" t="s">
        <v>10517</v>
      </c>
      <c r="OKE7" s="2" t="s">
        <v>10518</v>
      </c>
      <c r="OKF7" s="2" t="s">
        <v>10519</v>
      </c>
      <c r="OKG7" s="2" t="s">
        <v>10520</v>
      </c>
      <c r="OKH7" s="2" t="s">
        <v>10521</v>
      </c>
      <c r="OKI7" s="2" t="s">
        <v>10522</v>
      </c>
      <c r="OKJ7" s="2" t="s">
        <v>10523</v>
      </c>
      <c r="OKK7" s="2" t="s">
        <v>10524</v>
      </c>
      <c r="OKL7" s="2" t="s">
        <v>10525</v>
      </c>
      <c r="OKM7" s="2" t="s">
        <v>10526</v>
      </c>
      <c r="OKN7" s="2" t="s">
        <v>10527</v>
      </c>
      <c r="OKO7" s="2" t="s">
        <v>10528</v>
      </c>
      <c r="OKP7" s="2" t="s">
        <v>10529</v>
      </c>
      <c r="OKQ7" s="2" t="s">
        <v>10530</v>
      </c>
      <c r="OKR7" s="2" t="s">
        <v>10531</v>
      </c>
      <c r="OKS7" s="2" t="s">
        <v>10532</v>
      </c>
      <c r="OKT7" s="2" t="s">
        <v>10533</v>
      </c>
      <c r="OKU7" s="2" t="s">
        <v>10534</v>
      </c>
      <c r="OKV7" s="2" t="s">
        <v>10535</v>
      </c>
      <c r="OKW7" s="2" t="s">
        <v>10536</v>
      </c>
      <c r="OKX7" s="2" t="s">
        <v>10537</v>
      </c>
      <c r="OKY7" s="2" t="s">
        <v>10538</v>
      </c>
      <c r="OKZ7" s="2" t="s">
        <v>10539</v>
      </c>
      <c r="OLA7" s="2" t="s">
        <v>10540</v>
      </c>
      <c r="OLB7" s="2" t="s">
        <v>10541</v>
      </c>
      <c r="OLC7" s="2" t="s">
        <v>10542</v>
      </c>
      <c r="OLD7" s="2" t="s">
        <v>10543</v>
      </c>
      <c r="OLE7" s="2" t="s">
        <v>10544</v>
      </c>
      <c r="OLF7" s="2" t="s">
        <v>10545</v>
      </c>
      <c r="OLG7" s="2" t="s">
        <v>10546</v>
      </c>
      <c r="OLH7" s="2" t="s">
        <v>10547</v>
      </c>
      <c r="OLI7" s="2" t="s">
        <v>10548</v>
      </c>
      <c r="OLJ7" s="2" t="s">
        <v>10549</v>
      </c>
      <c r="OLK7" s="2" t="s">
        <v>10550</v>
      </c>
      <c r="OLL7" s="2" t="s">
        <v>10551</v>
      </c>
      <c r="OLM7" s="2" t="s">
        <v>10552</v>
      </c>
      <c r="OLN7" s="2" t="s">
        <v>10553</v>
      </c>
      <c r="OLO7" s="2" t="s">
        <v>10554</v>
      </c>
      <c r="OLP7" s="2" t="s">
        <v>10555</v>
      </c>
      <c r="OLQ7" s="2" t="s">
        <v>10556</v>
      </c>
      <c r="OLR7" s="2" t="s">
        <v>10557</v>
      </c>
      <c r="OLS7" s="2" t="s">
        <v>10558</v>
      </c>
      <c r="OLT7" s="2" t="s">
        <v>10559</v>
      </c>
      <c r="OLU7" s="2" t="s">
        <v>10560</v>
      </c>
      <c r="OLV7" s="2" t="s">
        <v>10561</v>
      </c>
      <c r="OLW7" s="2" t="s">
        <v>10562</v>
      </c>
      <c r="OLX7" s="2" t="s">
        <v>10563</v>
      </c>
      <c r="OLY7" s="2" t="s">
        <v>10564</v>
      </c>
      <c r="OLZ7" s="2" t="s">
        <v>10565</v>
      </c>
      <c r="OMA7" s="2" t="s">
        <v>10566</v>
      </c>
      <c r="OMB7" s="2" t="s">
        <v>10567</v>
      </c>
      <c r="OMC7" s="2" t="s">
        <v>10568</v>
      </c>
      <c r="OMD7" s="2" t="s">
        <v>10569</v>
      </c>
      <c r="OME7" s="2" t="s">
        <v>10570</v>
      </c>
      <c r="OMF7" s="2" t="s">
        <v>10571</v>
      </c>
      <c r="OMG7" s="2" t="s">
        <v>10572</v>
      </c>
      <c r="OMH7" s="2" t="s">
        <v>10573</v>
      </c>
      <c r="OMI7" s="2" t="s">
        <v>10574</v>
      </c>
      <c r="OMJ7" s="2" t="s">
        <v>10575</v>
      </c>
      <c r="OMK7" s="2" t="s">
        <v>10576</v>
      </c>
      <c r="OML7" s="2" t="s">
        <v>10577</v>
      </c>
      <c r="OMM7" s="2" t="s">
        <v>10578</v>
      </c>
      <c r="OMN7" s="2" t="s">
        <v>10579</v>
      </c>
      <c r="OMO7" s="2" t="s">
        <v>10580</v>
      </c>
      <c r="OMP7" s="2" t="s">
        <v>10581</v>
      </c>
      <c r="OMQ7" s="2" t="s">
        <v>10582</v>
      </c>
      <c r="OMR7" s="2" t="s">
        <v>10583</v>
      </c>
      <c r="OMS7" s="2" t="s">
        <v>10584</v>
      </c>
      <c r="OMT7" s="2" t="s">
        <v>10585</v>
      </c>
      <c r="OMU7" s="2" t="s">
        <v>10586</v>
      </c>
      <c r="OMV7" s="2" t="s">
        <v>10587</v>
      </c>
      <c r="OMW7" s="2" t="s">
        <v>10588</v>
      </c>
      <c r="OMX7" s="2" t="s">
        <v>10589</v>
      </c>
      <c r="OMY7" s="2" t="s">
        <v>10590</v>
      </c>
      <c r="OMZ7" s="2" t="s">
        <v>10591</v>
      </c>
      <c r="ONA7" s="2" t="s">
        <v>10592</v>
      </c>
      <c r="ONB7" s="2" t="s">
        <v>10593</v>
      </c>
      <c r="ONC7" s="2" t="s">
        <v>10594</v>
      </c>
      <c r="OND7" s="2" t="s">
        <v>10595</v>
      </c>
      <c r="ONE7" s="2" t="s">
        <v>10596</v>
      </c>
      <c r="ONF7" s="2" t="s">
        <v>10597</v>
      </c>
      <c r="ONG7" s="2" t="s">
        <v>10598</v>
      </c>
      <c r="ONH7" s="2" t="s">
        <v>10599</v>
      </c>
      <c r="ONI7" s="2" t="s">
        <v>10600</v>
      </c>
      <c r="ONJ7" s="2" t="s">
        <v>10601</v>
      </c>
      <c r="ONK7" s="2" t="s">
        <v>10602</v>
      </c>
      <c r="ONL7" s="2" t="s">
        <v>10603</v>
      </c>
      <c r="ONM7" s="2" t="s">
        <v>10604</v>
      </c>
      <c r="ONN7" s="2" t="s">
        <v>10605</v>
      </c>
      <c r="ONO7" s="2" t="s">
        <v>10606</v>
      </c>
      <c r="ONP7" s="2" t="s">
        <v>10607</v>
      </c>
      <c r="ONQ7" s="2" t="s">
        <v>10608</v>
      </c>
      <c r="ONR7" s="2" t="s">
        <v>10609</v>
      </c>
      <c r="ONS7" s="2" t="s">
        <v>10610</v>
      </c>
      <c r="ONT7" s="2" t="s">
        <v>10611</v>
      </c>
      <c r="ONU7" s="2" t="s">
        <v>10612</v>
      </c>
      <c r="ONV7" s="2" t="s">
        <v>10613</v>
      </c>
      <c r="ONW7" s="2" t="s">
        <v>10614</v>
      </c>
      <c r="ONX7" s="2" t="s">
        <v>10615</v>
      </c>
      <c r="ONY7" s="2" t="s">
        <v>10616</v>
      </c>
      <c r="ONZ7" s="2" t="s">
        <v>10617</v>
      </c>
      <c r="OOA7" s="2" t="s">
        <v>10618</v>
      </c>
      <c r="OOB7" s="2" t="s">
        <v>10619</v>
      </c>
      <c r="OOC7" s="2" t="s">
        <v>10620</v>
      </c>
      <c r="OOD7" s="2" t="s">
        <v>10621</v>
      </c>
      <c r="OOE7" s="2" t="s">
        <v>10622</v>
      </c>
      <c r="OOF7" s="2" t="s">
        <v>10623</v>
      </c>
      <c r="OOG7" s="2" t="s">
        <v>10624</v>
      </c>
      <c r="OOH7" s="2" t="s">
        <v>10625</v>
      </c>
      <c r="OOI7" s="2" t="s">
        <v>10626</v>
      </c>
      <c r="OOJ7" s="2" t="s">
        <v>10627</v>
      </c>
      <c r="OOK7" s="2" t="s">
        <v>10628</v>
      </c>
      <c r="OOL7" s="2" t="s">
        <v>10629</v>
      </c>
      <c r="OOM7" s="2" t="s">
        <v>10630</v>
      </c>
      <c r="OON7" s="2" t="s">
        <v>10631</v>
      </c>
      <c r="OOO7" s="2" t="s">
        <v>10632</v>
      </c>
      <c r="OOP7" s="2" t="s">
        <v>10633</v>
      </c>
      <c r="OOQ7" s="2" t="s">
        <v>10634</v>
      </c>
      <c r="OOR7" s="2" t="s">
        <v>10635</v>
      </c>
      <c r="OOS7" s="2" t="s">
        <v>10636</v>
      </c>
      <c r="OOT7" s="2" t="s">
        <v>10637</v>
      </c>
      <c r="OOU7" s="2" t="s">
        <v>10638</v>
      </c>
      <c r="OOV7" s="2" t="s">
        <v>10639</v>
      </c>
      <c r="OOW7" s="2" t="s">
        <v>10640</v>
      </c>
      <c r="OOX7" s="2" t="s">
        <v>10641</v>
      </c>
      <c r="OOY7" s="2" t="s">
        <v>10642</v>
      </c>
      <c r="OOZ7" s="2" t="s">
        <v>10643</v>
      </c>
      <c r="OPA7" s="2" t="s">
        <v>10644</v>
      </c>
      <c r="OPB7" s="2" t="s">
        <v>10645</v>
      </c>
      <c r="OPC7" s="2" t="s">
        <v>10646</v>
      </c>
      <c r="OPD7" s="2" t="s">
        <v>10647</v>
      </c>
      <c r="OPE7" s="2" t="s">
        <v>10648</v>
      </c>
      <c r="OPF7" s="2" t="s">
        <v>10649</v>
      </c>
      <c r="OPG7" s="2" t="s">
        <v>10650</v>
      </c>
      <c r="OPH7" s="2" t="s">
        <v>10651</v>
      </c>
      <c r="OPI7" s="2" t="s">
        <v>10652</v>
      </c>
      <c r="OPJ7" s="2" t="s">
        <v>10653</v>
      </c>
      <c r="OPK7" s="2" t="s">
        <v>10654</v>
      </c>
      <c r="OPL7" s="2" t="s">
        <v>10655</v>
      </c>
      <c r="OPM7" s="2" t="s">
        <v>10656</v>
      </c>
      <c r="OPN7" s="2" t="s">
        <v>10657</v>
      </c>
      <c r="OPO7" s="2" t="s">
        <v>10658</v>
      </c>
      <c r="OPP7" s="2" t="s">
        <v>10659</v>
      </c>
      <c r="OPQ7" s="2" t="s">
        <v>10660</v>
      </c>
      <c r="OPR7" s="2" t="s">
        <v>10661</v>
      </c>
      <c r="OPS7" s="2" t="s">
        <v>10662</v>
      </c>
      <c r="OPT7" s="2" t="s">
        <v>10663</v>
      </c>
      <c r="OPU7" s="2" t="s">
        <v>10664</v>
      </c>
      <c r="OPV7" s="2" t="s">
        <v>10665</v>
      </c>
      <c r="OPW7" s="2" t="s">
        <v>10666</v>
      </c>
      <c r="OPX7" s="2" t="s">
        <v>10667</v>
      </c>
      <c r="OPY7" s="2" t="s">
        <v>10668</v>
      </c>
      <c r="OPZ7" s="2" t="s">
        <v>10669</v>
      </c>
      <c r="OQA7" s="2" t="s">
        <v>10670</v>
      </c>
      <c r="OQB7" s="2" t="s">
        <v>10671</v>
      </c>
      <c r="OQC7" s="2" t="s">
        <v>10672</v>
      </c>
      <c r="OQD7" s="2" t="s">
        <v>10673</v>
      </c>
      <c r="OQE7" s="2" t="s">
        <v>10674</v>
      </c>
      <c r="OQF7" s="2" t="s">
        <v>10675</v>
      </c>
      <c r="OQG7" s="2" t="s">
        <v>10676</v>
      </c>
      <c r="OQH7" s="2" t="s">
        <v>10677</v>
      </c>
      <c r="OQI7" s="2" t="s">
        <v>10678</v>
      </c>
      <c r="OQJ7" s="2" t="s">
        <v>10679</v>
      </c>
      <c r="OQK7" s="2" t="s">
        <v>10680</v>
      </c>
      <c r="OQL7" s="2" t="s">
        <v>10681</v>
      </c>
      <c r="OQM7" s="2" t="s">
        <v>10682</v>
      </c>
      <c r="OQN7" s="2" t="s">
        <v>10683</v>
      </c>
      <c r="OQO7" s="2" t="s">
        <v>10684</v>
      </c>
      <c r="OQP7" s="2" t="s">
        <v>10685</v>
      </c>
      <c r="OQQ7" s="2" t="s">
        <v>10686</v>
      </c>
      <c r="OQR7" s="2" t="s">
        <v>10687</v>
      </c>
      <c r="OQS7" s="2" t="s">
        <v>10688</v>
      </c>
      <c r="OQT7" s="2" t="s">
        <v>10689</v>
      </c>
      <c r="OQU7" s="2" t="s">
        <v>10690</v>
      </c>
      <c r="OQV7" s="2" t="s">
        <v>10691</v>
      </c>
      <c r="OQW7" s="2" t="s">
        <v>10692</v>
      </c>
      <c r="OQX7" s="2" t="s">
        <v>10693</v>
      </c>
      <c r="OQY7" s="2" t="s">
        <v>10694</v>
      </c>
      <c r="OQZ7" s="2" t="s">
        <v>10695</v>
      </c>
      <c r="ORA7" s="2" t="s">
        <v>10696</v>
      </c>
      <c r="ORB7" s="2" t="s">
        <v>10697</v>
      </c>
      <c r="ORC7" s="2" t="s">
        <v>10698</v>
      </c>
      <c r="ORD7" s="2" t="s">
        <v>10699</v>
      </c>
      <c r="ORE7" s="2" t="s">
        <v>10700</v>
      </c>
      <c r="ORF7" s="2" t="s">
        <v>10701</v>
      </c>
      <c r="ORG7" s="2" t="s">
        <v>10702</v>
      </c>
      <c r="ORH7" s="2" t="s">
        <v>10703</v>
      </c>
      <c r="ORI7" s="2" t="s">
        <v>10704</v>
      </c>
      <c r="ORJ7" s="2" t="s">
        <v>10705</v>
      </c>
      <c r="ORK7" s="2" t="s">
        <v>10706</v>
      </c>
      <c r="ORL7" s="2" t="s">
        <v>10707</v>
      </c>
      <c r="ORM7" s="2" t="s">
        <v>10708</v>
      </c>
      <c r="ORN7" s="2" t="s">
        <v>10709</v>
      </c>
      <c r="ORO7" s="2" t="s">
        <v>10710</v>
      </c>
      <c r="ORP7" s="2" t="s">
        <v>10711</v>
      </c>
      <c r="ORQ7" s="2" t="s">
        <v>10712</v>
      </c>
      <c r="ORR7" s="2" t="s">
        <v>10713</v>
      </c>
      <c r="ORS7" s="2" t="s">
        <v>10714</v>
      </c>
      <c r="ORT7" s="2" t="s">
        <v>10715</v>
      </c>
      <c r="ORU7" s="2" t="s">
        <v>10716</v>
      </c>
      <c r="ORV7" s="2" t="s">
        <v>10717</v>
      </c>
      <c r="ORW7" s="2" t="s">
        <v>10718</v>
      </c>
      <c r="ORX7" s="2" t="s">
        <v>10719</v>
      </c>
      <c r="ORY7" s="2" t="s">
        <v>10720</v>
      </c>
      <c r="ORZ7" s="2" t="s">
        <v>10721</v>
      </c>
      <c r="OSA7" s="2" t="s">
        <v>10722</v>
      </c>
      <c r="OSB7" s="2" t="s">
        <v>10723</v>
      </c>
      <c r="OSC7" s="2" t="s">
        <v>10724</v>
      </c>
      <c r="OSD7" s="2" t="s">
        <v>10725</v>
      </c>
      <c r="OSE7" s="2" t="s">
        <v>10726</v>
      </c>
      <c r="OSF7" s="2" t="s">
        <v>10727</v>
      </c>
      <c r="OSG7" s="2" t="s">
        <v>10728</v>
      </c>
      <c r="OSH7" s="2" t="s">
        <v>10729</v>
      </c>
      <c r="OSI7" s="2" t="s">
        <v>10730</v>
      </c>
      <c r="OSJ7" s="2" t="s">
        <v>10731</v>
      </c>
      <c r="OSK7" s="2" t="s">
        <v>10732</v>
      </c>
      <c r="OSL7" s="2" t="s">
        <v>10733</v>
      </c>
      <c r="OSM7" s="2" t="s">
        <v>10734</v>
      </c>
      <c r="OSN7" s="2" t="s">
        <v>10735</v>
      </c>
      <c r="OSO7" s="2" t="s">
        <v>10736</v>
      </c>
      <c r="OSP7" s="2" t="s">
        <v>10737</v>
      </c>
      <c r="OSQ7" s="2" t="s">
        <v>10738</v>
      </c>
      <c r="OSR7" s="2" t="s">
        <v>10739</v>
      </c>
      <c r="OSS7" s="2" t="s">
        <v>10740</v>
      </c>
      <c r="OST7" s="2" t="s">
        <v>10741</v>
      </c>
      <c r="OSU7" s="2" t="s">
        <v>10742</v>
      </c>
      <c r="OSV7" s="2" t="s">
        <v>10743</v>
      </c>
      <c r="OSW7" s="2" t="s">
        <v>10744</v>
      </c>
      <c r="OSX7" s="2" t="s">
        <v>10745</v>
      </c>
      <c r="OSY7" s="2" t="s">
        <v>10746</v>
      </c>
      <c r="OSZ7" s="2" t="s">
        <v>10747</v>
      </c>
      <c r="OTA7" s="2" t="s">
        <v>10748</v>
      </c>
      <c r="OTB7" s="2" t="s">
        <v>10749</v>
      </c>
      <c r="OTC7" s="2" t="s">
        <v>10750</v>
      </c>
      <c r="OTD7" s="2" t="s">
        <v>10751</v>
      </c>
      <c r="OTE7" s="2" t="s">
        <v>10752</v>
      </c>
      <c r="OTF7" s="2" t="s">
        <v>10753</v>
      </c>
      <c r="OTG7" s="2" t="s">
        <v>10754</v>
      </c>
      <c r="OTH7" s="2" t="s">
        <v>10755</v>
      </c>
      <c r="OTI7" s="2" t="s">
        <v>10756</v>
      </c>
      <c r="OTJ7" s="2" t="s">
        <v>10757</v>
      </c>
      <c r="OTK7" s="2" t="s">
        <v>10758</v>
      </c>
      <c r="OTL7" s="2" t="s">
        <v>10759</v>
      </c>
      <c r="OTM7" s="2" t="s">
        <v>10760</v>
      </c>
      <c r="OTN7" s="2" t="s">
        <v>10761</v>
      </c>
      <c r="OTO7" s="2" t="s">
        <v>10762</v>
      </c>
      <c r="OTP7" s="2" t="s">
        <v>10763</v>
      </c>
      <c r="OTQ7" s="2" t="s">
        <v>10764</v>
      </c>
      <c r="OTR7" s="2" t="s">
        <v>10765</v>
      </c>
      <c r="OTS7" s="2" t="s">
        <v>10766</v>
      </c>
      <c r="OTT7" s="2" t="s">
        <v>10767</v>
      </c>
      <c r="OTU7" s="2" t="s">
        <v>10768</v>
      </c>
      <c r="OTV7" s="2" t="s">
        <v>10769</v>
      </c>
      <c r="OTW7" s="2" t="s">
        <v>10770</v>
      </c>
      <c r="OTX7" s="2" t="s">
        <v>10771</v>
      </c>
      <c r="OTY7" s="2" t="s">
        <v>10772</v>
      </c>
      <c r="OTZ7" s="2" t="s">
        <v>10773</v>
      </c>
      <c r="OUA7" s="2" t="s">
        <v>10774</v>
      </c>
      <c r="OUB7" s="2" t="s">
        <v>10775</v>
      </c>
      <c r="OUC7" s="2" t="s">
        <v>10776</v>
      </c>
      <c r="OUD7" s="2" t="s">
        <v>10777</v>
      </c>
      <c r="OUE7" s="2" t="s">
        <v>10778</v>
      </c>
      <c r="OUF7" s="2" t="s">
        <v>10779</v>
      </c>
      <c r="OUG7" s="2" t="s">
        <v>10780</v>
      </c>
      <c r="OUH7" s="2" t="s">
        <v>10781</v>
      </c>
      <c r="OUI7" s="2" t="s">
        <v>10782</v>
      </c>
      <c r="OUJ7" s="2" t="s">
        <v>10783</v>
      </c>
      <c r="OUK7" s="2" t="s">
        <v>10784</v>
      </c>
      <c r="OUL7" s="2" t="s">
        <v>10785</v>
      </c>
      <c r="OUM7" s="2" t="s">
        <v>10786</v>
      </c>
      <c r="OUN7" s="2" t="s">
        <v>10787</v>
      </c>
      <c r="OUO7" s="2" t="s">
        <v>10788</v>
      </c>
      <c r="OUP7" s="2" t="s">
        <v>10789</v>
      </c>
      <c r="OUQ7" s="2" t="s">
        <v>10790</v>
      </c>
      <c r="OUR7" s="2" t="s">
        <v>10791</v>
      </c>
      <c r="OUS7" s="2" t="s">
        <v>10792</v>
      </c>
      <c r="OUT7" s="2" t="s">
        <v>10793</v>
      </c>
      <c r="OUU7" s="2" t="s">
        <v>10794</v>
      </c>
      <c r="OUV7" s="2" t="s">
        <v>10795</v>
      </c>
      <c r="OUW7" s="2" t="s">
        <v>10796</v>
      </c>
      <c r="OUX7" s="2" t="s">
        <v>10797</v>
      </c>
      <c r="OUY7" s="2" t="s">
        <v>10798</v>
      </c>
      <c r="OUZ7" s="2" t="s">
        <v>10799</v>
      </c>
      <c r="OVA7" s="2" t="s">
        <v>10800</v>
      </c>
      <c r="OVB7" s="2" t="s">
        <v>10801</v>
      </c>
      <c r="OVC7" s="2" t="s">
        <v>10802</v>
      </c>
      <c r="OVD7" s="2" t="s">
        <v>10803</v>
      </c>
      <c r="OVE7" s="2" t="s">
        <v>10804</v>
      </c>
      <c r="OVF7" s="2" t="s">
        <v>10805</v>
      </c>
      <c r="OVG7" s="2" t="s">
        <v>10806</v>
      </c>
      <c r="OVH7" s="2" t="s">
        <v>10807</v>
      </c>
      <c r="OVI7" s="2" t="s">
        <v>10808</v>
      </c>
      <c r="OVJ7" s="2" t="s">
        <v>10809</v>
      </c>
      <c r="OVK7" s="2" t="s">
        <v>10810</v>
      </c>
      <c r="OVL7" s="2" t="s">
        <v>10811</v>
      </c>
      <c r="OVM7" s="2" t="s">
        <v>10812</v>
      </c>
      <c r="OVN7" s="2" t="s">
        <v>10813</v>
      </c>
      <c r="OVO7" s="2" t="s">
        <v>10814</v>
      </c>
      <c r="OVP7" s="2" t="s">
        <v>10815</v>
      </c>
      <c r="OVQ7" s="2" t="s">
        <v>10816</v>
      </c>
      <c r="OVR7" s="2" t="s">
        <v>10817</v>
      </c>
      <c r="OVS7" s="2" t="s">
        <v>10818</v>
      </c>
      <c r="OVT7" s="2" t="s">
        <v>10819</v>
      </c>
      <c r="OVU7" s="2" t="s">
        <v>10820</v>
      </c>
      <c r="OVV7" s="2" t="s">
        <v>10821</v>
      </c>
      <c r="OVW7" s="2" t="s">
        <v>10822</v>
      </c>
      <c r="OVX7" s="2" t="s">
        <v>10823</v>
      </c>
      <c r="OVY7" s="2" t="s">
        <v>10824</v>
      </c>
      <c r="OVZ7" s="2" t="s">
        <v>10825</v>
      </c>
      <c r="OWA7" s="2" t="s">
        <v>10826</v>
      </c>
      <c r="OWB7" s="2" t="s">
        <v>10827</v>
      </c>
      <c r="OWC7" s="2" t="s">
        <v>10828</v>
      </c>
      <c r="OWD7" s="2" t="s">
        <v>10829</v>
      </c>
      <c r="OWE7" s="2" t="s">
        <v>10830</v>
      </c>
      <c r="OWF7" s="2" t="s">
        <v>10831</v>
      </c>
      <c r="OWG7" s="2" t="s">
        <v>10832</v>
      </c>
      <c r="OWH7" s="2" t="s">
        <v>10833</v>
      </c>
      <c r="OWI7" s="2" t="s">
        <v>10834</v>
      </c>
      <c r="OWJ7" s="2" t="s">
        <v>10835</v>
      </c>
      <c r="OWK7" s="2" t="s">
        <v>10836</v>
      </c>
      <c r="OWL7" s="2" t="s">
        <v>10837</v>
      </c>
      <c r="OWM7" s="2" t="s">
        <v>10838</v>
      </c>
      <c r="OWN7" s="2" t="s">
        <v>10839</v>
      </c>
      <c r="OWO7" s="2" t="s">
        <v>10840</v>
      </c>
      <c r="OWP7" s="2" t="s">
        <v>10841</v>
      </c>
      <c r="OWQ7" s="2" t="s">
        <v>10842</v>
      </c>
      <c r="OWR7" s="2" t="s">
        <v>10843</v>
      </c>
      <c r="OWS7" s="2" t="s">
        <v>10844</v>
      </c>
      <c r="OWT7" s="2" t="s">
        <v>10845</v>
      </c>
      <c r="OWU7" s="2" t="s">
        <v>10846</v>
      </c>
      <c r="OWV7" s="2" t="s">
        <v>10847</v>
      </c>
      <c r="OWW7" s="2" t="s">
        <v>10848</v>
      </c>
      <c r="OWX7" s="2" t="s">
        <v>10849</v>
      </c>
      <c r="OWY7" s="2" t="s">
        <v>10850</v>
      </c>
      <c r="OWZ7" s="2" t="s">
        <v>10851</v>
      </c>
      <c r="OXA7" s="2" t="s">
        <v>10852</v>
      </c>
      <c r="OXB7" s="2" t="s">
        <v>10853</v>
      </c>
      <c r="OXC7" s="2" t="s">
        <v>10854</v>
      </c>
      <c r="OXD7" s="2" t="s">
        <v>10855</v>
      </c>
      <c r="OXE7" s="2" t="s">
        <v>10856</v>
      </c>
      <c r="OXF7" s="2" t="s">
        <v>10857</v>
      </c>
      <c r="OXG7" s="2" t="s">
        <v>10858</v>
      </c>
      <c r="OXH7" s="2" t="s">
        <v>10859</v>
      </c>
      <c r="OXI7" s="2" t="s">
        <v>10860</v>
      </c>
      <c r="OXJ7" s="2" t="s">
        <v>10861</v>
      </c>
      <c r="OXK7" s="2" t="s">
        <v>10862</v>
      </c>
      <c r="OXL7" s="2" t="s">
        <v>10863</v>
      </c>
      <c r="OXM7" s="2" t="s">
        <v>10864</v>
      </c>
      <c r="OXN7" s="2" t="s">
        <v>10865</v>
      </c>
      <c r="OXO7" s="2" t="s">
        <v>10866</v>
      </c>
      <c r="OXP7" s="2" t="s">
        <v>10867</v>
      </c>
      <c r="OXQ7" s="2" t="s">
        <v>10868</v>
      </c>
      <c r="OXR7" s="2" t="s">
        <v>10869</v>
      </c>
      <c r="OXS7" s="2" t="s">
        <v>10870</v>
      </c>
      <c r="OXT7" s="2" t="s">
        <v>10871</v>
      </c>
      <c r="OXU7" s="2" t="s">
        <v>10872</v>
      </c>
      <c r="OXV7" s="2" t="s">
        <v>10873</v>
      </c>
      <c r="OXW7" s="2" t="s">
        <v>10874</v>
      </c>
      <c r="OXX7" s="2" t="s">
        <v>10875</v>
      </c>
      <c r="OXY7" s="2" t="s">
        <v>10876</v>
      </c>
      <c r="OXZ7" s="2" t="s">
        <v>10877</v>
      </c>
      <c r="OYA7" s="2" t="s">
        <v>10878</v>
      </c>
      <c r="OYB7" s="2" t="s">
        <v>10879</v>
      </c>
      <c r="OYC7" s="2" t="s">
        <v>10880</v>
      </c>
      <c r="OYD7" s="2" t="s">
        <v>10881</v>
      </c>
      <c r="OYE7" s="2" t="s">
        <v>10882</v>
      </c>
      <c r="OYF7" s="2" t="s">
        <v>10883</v>
      </c>
      <c r="OYG7" s="2" t="s">
        <v>10884</v>
      </c>
      <c r="OYH7" s="2" t="s">
        <v>10885</v>
      </c>
      <c r="OYI7" s="2" t="s">
        <v>10886</v>
      </c>
      <c r="OYJ7" s="2" t="s">
        <v>10887</v>
      </c>
      <c r="OYK7" s="2" t="s">
        <v>10888</v>
      </c>
      <c r="OYL7" s="2" t="s">
        <v>10889</v>
      </c>
      <c r="OYM7" s="2" t="s">
        <v>10890</v>
      </c>
      <c r="OYN7" s="2" t="s">
        <v>10891</v>
      </c>
      <c r="OYO7" s="2" t="s">
        <v>10892</v>
      </c>
      <c r="OYP7" s="2" t="s">
        <v>10893</v>
      </c>
      <c r="OYQ7" s="2" t="s">
        <v>10894</v>
      </c>
      <c r="OYR7" s="2" t="s">
        <v>10895</v>
      </c>
      <c r="OYS7" s="2" t="s">
        <v>10896</v>
      </c>
      <c r="OYT7" s="2" t="s">
        <v>10897</v>
      </c>
      <c r="OYU7" s="2" t="s">
        <v>10898</v>
      </c>
      <c r="OYV7" s="2" t="s">
        <v>10899</v>
      </c>
      <c r="OYW7" s="2" t="s">
        <v>10900</v>
      </c>
      <c r="OYX7" s="2" t="s">
        <v>10901</v>
      </c>
      <c r="OYY7" s="2" t="s">
        <v>10902</v>
      </c>
      <c r="OYZ7" s="2" t="s">
        <v>10903</v>
      </c>
      <c r="OZA7" s="2" t="s">
        <v>10904</v>
      </c>
      <c r="OZB7" s="2" t="s">
        <v>10905</v>
      </c>
      <c r="OZC7" s="2" t="s">
        <v>10906</v>
      </c>
      <c r="OZD7" s="2" t="s">
        <v>10907</v>
      </c>
      <c r="OZE7" s="2" t="s">
        <v>10908</v>
      </c>
      <c r="OZF7" s="2" t="s">
        <v>10909</v>
      </c>
      <c r="OZG7" s="2" t="s">
        <v>10910</v>
      </c>
      <c r="OZH7" s="2" t="s">
        <v>10911</v>
      </c>
      <c r="OZI7" s="2" t="s">
        <v>10912</v>
      </c>
      <c r="OZJ7" s="2" t="s">
        <v>10913</v>
      </c>
      <c r="OZK7" s="2" t="s">
        <v>10914</v>
      </c>
      <c r="OZL7" s="2" t="s">
        <v>10915</v>
      </c>
      <c r="OZM7" s="2" t="s">
        <v>10916</v>
      </c>
      <c r="OZN7" s="2" t="s">
        <v>10917</v>
      </c>
      <c r="OZO7" s="2" t="s">
        <v>10918</v>
      </c>
      <c r="OZP7" s="2" t="s">
        <v>10919</v>
      </c>
      <c r="OZQ7" s="2" t="s">
        <v>10920</v>
      </c>
      <c r="OZR7" s="2" t="s">
        <v>10921</v>
      </c>
      <c r="OZS7" s="2" t="s">
        <v>10922</v>
      </c>
      <c r="OZT7" s="2" t="s">
        <v>10923</v>
      </c>
      <c r="OZU7" s="2" t="s">
        <v>10924</v>
      </c>
      <c r="OZV7" s="2" t="s">
        <v>10925</v>
      </c>
      <c r="OZW7" s="2" t="s">
        <v>10926</v>
      </c>
      <c r="OZX7" s="2" t="s">
        <v>10927</v>
      </c>
      <c r="OZY7" s="2" t="s">
        <v>10928</v>
      </c>
      <c r="OZZ7" s="2" t="s">
        <v>10929</v>
      </c>
      <c r="PAA7" s="2" t="s">
        <v>10930</v>
      </c>
      <c r="PAB7" s="2" t="s">
        <v>10931</v>
      </c>
      <c r="PAC7" s="2" t="s">
        <v>10932</v>
      </c>
      <c r="PAD7" s="2" t="s">
        <v>10933</v>
      </c>
      <c r="PAE7" s="2" t="s">
        <v>10934</v>
      </c>
      <c r="PAF7" s="2" t="s">
        <v>10935</v>
      </c>
      <c r="PAG7" s="2" t="s">
        <v>10936</v>
      </c>
      <c r="PAH7" s="2" t="s">
        <v>10937</v>
      </c>
      <c r="PAI7" s="2" t="s">
        <v>10938</v>
      </c>
      <c r="PAJ7" s="2" t="s">
        <v>10939</v>
      </c>
      <c r="PAK7" s="2" t="s">
        <v>10940</v>
      </c>
      <c r="PAL7" s="2" t="s">
        <v>10941</v>
      </c>
      <c r="PAM7" s="2" t="s">
        <v>10942</v>
      </c>
      <c r="PAN7" s="2" t="s">
        <v>10943</v>
      </c>
      <c r="PAO7" s="2" t="s">
        <v>10944</v>
      </c>
      <c r="PAP7" s="2" t="s">
        <v>10945</v>
      </c>
      <c r="PAQ7" s="2" t="s">
        <v>10946</v>
      </c>
      <c r="PAR7" s="2" t="s">
        <v>10947</v>
      </c>
      <c r="PAS7" s="2" t="s">
        <v>10948</v>
      </c>
      <c r="PAT7" s="2" t="s">
        <v>10949</v>
      </c>
      <c r="PAU7" s="2" t="s">
        <v>10950</v>
      </c>
      <c r="PAV7" s="2" t="s">
        <v>10951</v>
      </c>
      <c r="PAW7" s="2" t="s">
        <v>10952</v>
      </c>
      <c r="PAX7" s="2" t="s">
        <v>10953</v>
      </c>
      <c r="PAY7" s="2" t="s">
        <v>10954</v>
      </c>
      <c r="PAZ7" s="2" t="s">
        <v>10955</v>
      </c>
      <c r="PBA7" s="2" t="s">
        <v>10956</v>
      </c>
      <c r="PBB7" s="2" t="s">
        <v>10957</v>
      </c>
      <c r="PBC7" s="2" t="s">
        <v>10958</v>
      </c>
      <c r="PBD7" s="2" t="s">
        <v>10959</v>
      </c>
      <c r="PBE7" s="2" t="s">
        <v>10960</v>
      </c>
      <c r="PBF7" s="2" t="s">
        <v>10961</v>
      </c>
      <c r="PBG7" s="2" t="s">
        <v>10962</v>
      </c>
      <c r="PBH7" s="2" t="s">
        <v>10963</v>
      </c>
      <c r="PBI7" s="2" t="s">
        <v>10964</v>
      </c>
      <c r="PBJ7" s="2" t="s">
        <v>10965</v>
      </c>
      <c r="PBK7" s="2" t="s">
        <v>10966</v>
      </c>
      <c r="PBL7" s="2" t="s">
        <v>10967</v>
      </c>
      <c r="PBM7" s="2" t="s">
        <v>10968</v>
      </c>
      <c r="PBN7" s="2" t="s">
        <v>10969</v>
      </c>
      <c r="PBO7" s="2" t="s">
        <v>10970</v>
      </c>
      <c r="PBP7" s="2" t="s">
        <v>10971</v>
      </c>
      <c r="PBQ7" s="2" t="s">
        <v>10972</v>
      </c>
      <c r="PBR7" s="2" t="s">
        <v>10973</v>
      </c>
      <c r="PBS7" s="2" t="s">
        <v>10974</v>
      </c>
      <c r="PBT7" s="2" t="s">
        <v>10975</v>
      </c>
      <c r="PBU7" s="2" t="s">
        <v>10976</v>
      </c>
      <c r="PBV7" s="2" t="s">
        <v>10977</v>
      </c>
      <c r="PBW7" s="2" t="s">
        <v>10978</v>
      </c>
      <c r="PBX7" s="2" t="s">
        <v>10979</v>
      </c>
      <c r="PBY7" s="2" t="s">
        <v>10980</v>
      </c>
      <c r="PBZ7" s="2" t="s">
        <v>10981</v>
      </c>
      <c r="PCA7" s="2" t="s">
        <v>10982</v>
      </c>
      <c r="PCB7" s="2" t="s">
        <v>10983</v>
      </c>
      <c r="PCC7" s="2" t="s">
        <v>10984</v>
      </c>
      <c r="PCD7" s="2" t="s">
        <v>10985</v>
      </c>
      <c r="PCE7" s="2" t="s">
        <v>10986</v>
      </c>
      <c r="PCF7" s="2" t="s">
        <v>10987</v>
      </c>
      <c r="PCG7" s="2" t="s">
        <v>10988</v>
      </c>
      <c r="PCH7" s="2" t="s">
        <v>10989</v>
      </c>
      <c r="PCI7" s="2" t="s">
        <v>10990</v>
      </c>
      <c r="PCJ7" s="2" t="s">
        <v>10991</v>
      </c>
      <c r="PCK7" s="2" t="s">
        <v>10992</v>
      </c>
      <c r="PCL7" s="2" t="s">
        <v>10993</v>
      </c>
      <c r="PCM7" s="2" t="s">
        <v>10994</v>
      </c>
      <c r="PCN7" s="2" t="s">
        <v>10995</v>
      </c>
      <c r="PCO7" s="2" t="s">
        <v>10996</v>
      </c>
      <c r="PCP7" s="2" t="s">
        <v>10997</v>
      </c>
      <c r="PCQ7" s="2" t="s">
        <v>10998</v>
      </c>
      <c r="PCR7" s="2" t="s">
        <v>10999</v>
      </c>
      <c r="PCS7" s="2" t="s">
        <v>11000</v>
      </c>
      <c r="PCT7" s="2" t="s">
        <v>11001</v>
      </c>
      <c r="PCU7" s="2" t="s">
        <v>11002</v>
      </c>
      <c r="PCV7" s="2" t="s">
        <v>11003</v>
      </c>
      <c r="PCW7" s="2" t="s">
        <v>11004</v>
      </c>
      <c r="PCX7" s="2" t="s">
        <v>11005</v>
      </c>
      <c r="PCY7" s="2" t="s">
        <v>11006</v>
      </c>
      <c r="PCZ7" s="2" t="s">
        <v>11007</v>
      </c>
      <c r="PDA7" s="2" t="s">
        <v>11008</v>
      </c>
      <c r="PDB7" s="2" t="s">
        <v>11009</v>
      </c>
      <c r="PDC7" s="2" t="s">
        <v>11010</v>
      </c>
      <c r="PDD7" s="2" t="s">
        <v>11011</v>
      </c>
      <c r="PDE7" s="2" t="s">
        <v>11012</v>
      </c>
      <c r="PDF7" s="2" t="s">
        <v>11013</v>
      </c>
      <c r="PDG7" s="2" t="s">
        <v>11014</v>
      </c>
      <c r="PDH7" s="2" t="s">
        <v>11015</v>
      </c>
      <c r="PDI7" s="2" t="s">
        <v>11016</v>
      </c>
      <c r="PDJ7" s="2" t="s">
        <v>11017</v>
      </c>
      <c r="PDK7" s="2" t="s">
        <v>11018</v>
      </c>
      <c r="PDL7" s="2" t="s">
        <v>11019</v>
      </c>
      <c r="PDM7" s="2" t="s">
        <v>11020</v>
      </c>
      <c r="PDN7" s="2" t="s">
        <v>11021</v>
      </c>
      <c r="PDO7" s="2" t="s">
        <v>11022</v>
      </c>
      <c r="PDP7" s="2" t="s">
        <v>11023</v>
      </c>
      <c r="PDQ7" s="2" t="s">
        <v>11024</v>
      </c>
      <c r="PDR7" s="2" t="s">
        <v>11025</v>
      </c>
      <c r="PDS7" s="2" t="s">
        <v>11026</v>
      </c>
      <c r="PDT7" s="2" t="s">
        <v>11027</v>
      </c>
      <c r="PDU7" s="2" t="s">
        <v>11028</v>
      </c>
      <c r="PDV7" s="2" t="s">
        <v>11029</v>
      </c>
      <c r="PDW7" s="2" t="s">
        <v>11030</v>
      </c>
      <c r="PDX7" s="2" t="s">
        <v>11031</v>
      </c>
      <c r="PDY7" s="2" t="s">
        <v>11032</v>
      </c>
      <c r="PDZ7" s="2" t="s">
        <v>11033</v>
      </c>
      <c r="PEA7" s="2" t="s">
        <v>11034</v>
      </c>
      <c r="PEB7" s="2" t="s">
        <v>11035</v>
      </c>
      <c r="PEC7" s="2" t="s">
        <v>11036</v>
      </c>
      <c r="PED7" s="2" t="s">
        <v>11037</v>
      </c>
      <c r="PEE7" s="2" t="s">
        <v>11038</v>
      </c>
      <c r="PEF7" s="2" t="s">
        <v>11039</v>
      </c>
      <c r="PEG7" s="2" t="s">
        <v>11040</v>
      </c>
      <c r="PEH7" s="2" t="s">
        <v>11041</v>
      </c>
      <c r="PEI7" s="2" t="s">
        <v>11042</v>
      </c>
      <c r="PEJ7" s="2" t="s">
        <v>11043</v>
      </c>
      <c r="PEK7" s="2" t="s">
        <v>11044</v>
      </c>
      <c r="PEL7" s="2" t="s">
        <v>11045</v>
      </c>
      <c r="PEM7" s="2" t="s">
        <v>11046</v>
      </c>
      <c r="PEN7" s="2" t="s">
        <v>11047</v>
      </c>
      <c r="PEO7" s="2" t="s">
        <v>11048</v>
      </c>
      <c r="PEP7" s="2" t="s">
        <v>11049</v>
      </c>
      <c r="PEQ7" s="2" t="s">
        <v>11050</v>
      </c>
      <c r="PER7" s="2" t="s">
        <v>11051</v>
      </c>
      <c r="PES7" s="2" t="s">
        <v>11052</v>
      </c>
      <c r="PET7" s="2" t="s">
        <v>11053</v>
      </c>
      <c r="PEU7" s="2" t="s">
        <v>11054</v>
      </c>
      <c r="PEV7" s="2" t="s">
        <v>11055</v>
      </c>
      <c r="PEW7" s="2" t="s">
        <v>11056</v>
      </c>
      <c r="PEX7" s="2" t="s">
        <v>11057</v>
      </c>
      <c r="PEY7" s="2" t="s">
        <v>11058</v>
      </c>
      <c r="PEZ7" s="2" t="s">
        <v>11059</v>
      </c>
      <c r="PFA7" s="2" t="s">
        <v>11060</v>
      </c>
      <c r="PFB7" s="2" t="s">
        <v>11061</v>
      </c>
      <c r="PFC7" s="2" t="s">
        <v>11062</v>
      </c>
      <c r="PFD7" s="2" t="s">
        <v>11063</v>
      </c>
      <c r="PFE7" s="2" t="s">
        <v>11064</v>
      </c>
      <c r="PFF7" s="2" t="s">
        <v>11065</v>
      </c>
      <c r="PFG7" s="2" t="s">
        <v>11066</v>
      </c>
      <c r="PFH7" s="2" t="s">
        <v>11067</v>
      </c>
      <c r="PFI7" s="2" t="s">
        <v>11068</v>
      </c>
      <c r="PFJ7" s="2" t="s">
        <v>11069</v>
      </c>
      <c r="PFK7" s="2" t="s">
        <v>11070</v>
      </c>
      <c r="PFL7" s="2" t="s">
        <v>11071</v>
      </c>
      <c r="PFM7" s="2" t="s">
        <v>11072</v>
      </c>
      <c r="PFN7" s="2" t="s">
        <v>11073</v>
      </c>
      <c r="PFO7" s="2" t="s">
        <v>11074</v>
      </c>
      <c r="PFP7" s="2" t="s">
        <v>11075</v>
      </c>
      <c r="PFQ7" s="2" t="s">
        <v>11076</v>
      </c>
      <c r="PFR7" s="2" t="s">
        <v>11077</v>
      </c>
      <c r="PFS7" s="2" t="s">
        <v>11078</v>
      </c>
      <c r="PFT7" s="2" t="s">
        <v>11079</v>
      </c>
      <c r="PFU7" s="2" t="s">
        <v>11080</v>
      </c>
      <c r="PFV7" s="2" t="s">
        <v>11081</v>
      </c>
      <c r="PFW7" s="2" t="s">
        <v>11082</v>
      </c>
      <c r="PFX7" s="2" t="s">
        <v>11083</v>
      </c>
      <c r="PFY7" s="2" t="s">
        <v>11084</v>
      </c>
      <c r="PFZ7" s="2" t="s">
        <v>11085</v>
      </c>
      <c r="PGA7" s="2" t="s">
        <v>11086</v>
      </c>
      <c r="PGB7" s="2" t="s">
        <v>11087</v>
      </c>
      <c r="PGC7" s="2" t="s">
        <v>11088</v>
      </c>
      <c r="PGD7" s="2" t="s">
        <v>11089</v>
      </c>
      <c r="PGE7" s="2" t="s">
        <v>11090</v>
      </c>
      <c r="PGF7" s="2" t="s">
        <v>11091</v>
      </c>
      <c r="PGG7" s="2" t="s">
        <v>11092</v>
      </c>
      <c r="PGH7" s="2" t="s">
        <v>11093</v>
      </c>
      <c r="PGI7" s="2" t="s">
        <v>11094</v>
      </c>
      <c r="PGJ7" s="2" t="s">
        <v>11095</v>
      </c>
      <c r="PGK7" s="2" t="s">
        <v>11096</v>
      </c>
      <c r="PGL7" s="2" t="s">
        <v>11097</v>
      </c>
      <c r="PGM7" s="2" t="s">
        <v>11098</v>
      </c>
      <c r="PGN7" s="2" t="s">
        <v>11099</v>
      </c>
      <c r="PGO7" s="2" t="s">
        <v>11100</v>
      </c>
      <c r="PGP7" s="2" t="s">
        <v>11101</v>
      </c>
      <c r="PGQ7" s="2" t="s">
        <v>11102</v>
      </c>
      <c r="PGR7" s="2" t="s">
        <v>11103</v>
      </c>
      <c r="PGS7" s="2" t="s">
        <v>11104</v>
      </c>
      <c r="PGT7" s="2" t="s">
        <v>11105</v>
      </c>
      <c r="PGU7" s="2" t="s">
        <v>11106</v>
      </c>
      <c r="PGV7" s="2" t="s">
        <v>11107</v>
      </c>
      <c r="PGW7" s="2" t="s">
        <v>11108</v>
      </c>
      <c r="PGX7" s="2" t="s">
        <v>11109</v>
      </c>
      <c r="PGY7" s="2" t="s">
        <v>11110</v>
      </c>
      <c r="PGZ7" s="2" t="s">
        <v>11111</v>
      </c>
      <c r="PHA7" s="2" t="s">
        <v>11112</v>
      </c>
      <c r="PHB7" s="2" t="s">
        <v>11113</v>
      </c>
      <c r="PHC7" s="2" t="s">
        <v>11114</v>
      </c>
      <c r="PHD7" s="2" t="s">
        <v>11115</v>
      </c>
      <c r="PHE7" s="2" t="s">
        <v>11116</v>
      </c>
      <c r="PHF7" s="2" t="s">
        <v>11117</v>
      </c>
      <c r="PHG7" s="2" t="s">
        <v>11118</v>
      </c>
      <c r="PHH7" s="2" t="s">
        <v>11119</v>
      </c>
      <c r="PHI7" s="2" t="s">
        <v>11120</v>
      </c>
      <c r="PHJ7" s="2" t="s">
        <v>11121</v>
      </c>
      <c r="PHK7" s="2" t="s">
        <v>11122</v>
      </c>
      <c r="PHL7" s="2" t="s">
        <v>11123</v>
      </c>
      <c r="PHM7" s="2" t="s">
        <v>11124</v>
      </c>
      <c r="PHN7" s="2" t="s">
        <v>11125</v>
      </c>
      <c r="PHO7" s="2" t="s">
        <v>11126</v>
      </c>
      <c r="PHP7" s="2" t="s">
        <v>11127</v>
      </c>
      <c r="PHQ7" s="2" t="s">
        <v>11128</v>
      </c>
      <c r="PHR7" s="2" t="s">
        <v>11129</v>
      </c>
      <c r="PHS7" s="2" t="s">
        <v>11130</v>
      </c>
      <c r="PHT7" s="2" t="s">
        <v>11131</v>
      </c>
      <c r="PHU7" s="2" t="s">
        <v>11132</v>
      </c>
      <c r="PHV7" s="2" t="s">
        <v>11133</v>
      </c>
      <c r="PHW7" s="2" t="s">
        <v>11134</v>
      </c>
      <c r="PHX7" s="2" t="s">
        <v>11135</v>
      </c>
      <c r="PHY7" s="2" t="s">
        <v>11136</v>
      </c>
      <c r="PHZ7" s="2" t="s">
        <v>11137</v>
      </c>
      <c r="PIA7" s="2" t="s">
        <v>11138</v>
      </c>
      <c r="PIB7" s="2" t="s">
        <v>11139</v>
      </c>
      <c r="PIC7" s="2" t="s">
        <v>11140</v>
      </c>
      <c r="PID7" s="2" t="s">
        <v>11141</v>
      </c>
      <c r="PIE7" s="2" t="s">
        <v>11142</v>
      </c>
      <c r="PIF7" s="2" t="s">
        <v>11143</v>
      </c>
      <c r="PIG7" s="2" t="s">
        <v>11144</v>
      </c>
      <c r="PIH7" s="2" t="s">
        <v>11145</v>
      </c>
      <c r="PII7" s="2" t="s">
        <v>11146</v>
      </c>
      <c r="PIJ7" s="2" t="s">
        <v>11147</v>
      </c>
      <c r="PIK7" s="2" t="s">
        <v>11148</v>
      </c>
      <c r="PIL7" s="2" t="s">
        <v>11149</v>
      </c>
      <c r="PIM7" s="2" t="s">
        <v>11150</v>
      </c>
      <c r="PIN7" s="2" t="s">
        <v>11151</v>
      </c>
      <c r="PIO7" s="2" t="s">
        <v>11152</v>
      </c>
      <c r="PIP7" s="2" t="s">
        <v>11153</v>
      </c>
      <c r="PIQ7" s="2" t="s">
        <v>11154</v>
      </c>
      <c r="PIR7" s="2" t="s">
        <v>11155</v>
      </c>
      <c r="PIS7" s="2" t="s">
        <v>11156</v>
      </c>
      <c r="PIT7" s="2" t="s">
        <v>11157</v>
      </c>
      <c r="PIU7" s="2" t="s">
        <v>11158</v>
      </c>
      <c r="PIV7" s="2" t="s">
        <v>11159</v>
      </c>
      <c r="PIW7" s="2" t="s">
        <v>11160</v>
      </c>
      <c r="PIX7" s="2" t="s">
        <v>11161</v>
      </c>
      <c r="PIY7" s="2" t="s">
        <v>11162</v>
      </c>
      <c r="PIZ7" s="2" t="s">
        <v>11163</v>
      </c>
      <c r="PJA7" s="2" t="s">
        <v>11164</v>
      </c>
      <c r="PJB7" s="2" t="s">
        <v>11165</v>
      </c>
      <c r="PJC7" s="2" t="s">
        <v>11166</v>
      </c>
      <c r="PJD7" s="2" t="s">
        <v>11167</v>
      </c>
      <c r="PJE7" s="2" t="s">
        <v>11168</v>
      </c>
      <c r="PJF7" s="2" t="s">
        <v>11169</v>
      </c>
      <c r="PJG7" s="2" t="s">
        <v>11170</v>
      </c>
      <c r="PJH7" s="2" t="s">
        <v>11171</v>
      </c>
      <c r="PJI7" s="2" t="s">
        <v>11172</v>
      </c>
      <c r="PJJ7" s="2" t="s">
        <v>11173</v>
      </c>
      <c r="PJK7" s="2" t="s">
        <v>11174</v>
      </c>
      <c r="PJL7" s="2" t="s">
        <v>11175</v>
      </c>
      <c r="PJM7" s="2" t="s">
        <v>11176</v>
      </c>
      <c r="PJN7" s="2" t="s">
        <v>11177</v>
      </c>
      <c r="PJO7" s="2" t="s">
        <v>11178</v>
      </c>
      <c r="PJP7" s="2" t="s">
        <v>11179</v>
      </c>
      <c r="PJQ7" s="2" t="s">
        <v>11180</v>
      </c>
      <c r="PJR7" s="2" t="s">
        <v>11181</v>
      </c>
      <c r="PJS7" s="2" t="s">
        <v>11182</v>
      </c>
      <c r="PJT7" s="2" t="s">
        <v>11183</v>
      </c>
      <c r="PJU7" s="2" t="s">
        <v>11184</v>
      </c>
      <c r="PJV7" s="2" t="s">
        <v>11185</v>
      </c>
      <c r="PJW7" s="2" t="s">
        <v>11186</v>
      </c>
      <c r="PJX7" s="2" t="s">
        <v>11187</v>
      </c>
      <c r="PJY7" s="2" t="s">
        <v>11188</v>
      </c>
      <c r="PJZ7" s="2" t="s">
        <v>11189</v>
      </c>
      <c r="PKA7" s="2" t="s">
        <v>11190</v>
      </c>
      <c r="PKB7" s="2" t="s">
        <v>11191</v>
      </c>
      <c r="PKC7" s="2" t="s">
        <v>11192</v>
      </c>
      <c r="PKD7" s="2" t="s">
        <v>11193</v>
      </c>
      <c r="PKE7" s="2" t="s">
        <v>11194</v>
      </c>
      <c r="PKF7" s="2" t="s">
        <v>11195</v>
      </c>
      <c r="PKG7" s="2" t="s">
        <v>11196</v>
      </c>
      <c r="PKH7" s="2" t="s">
        <v>11197</v>
      </c>
      <c r="PKI7" s="2" t="s">
        <v>11198</v>
      </c>
      <c r="PKJ7" s="2" t="s">
        <v>11199</v>
      </c>
      <c r="PKK7" s="2" t="s">
        <v>11200</v>
      </c>
      <c r="PKL7" s="2" t="s">
        <v>11201</v>
      </c>
      <c r="PKM7" s="2" t="s">
        <v>11202</v>
      </c>
      <c r="PKN7" s="2" t="s">
        <v>11203</v>
      </c>
      <c r="PKO7" s="2" t="s">
        <v>11204</v>
      </c>
      <c r="PKP7" s="2" t="s">
        <v>11205</v>
      </c>
      <c r="PKQ7" s="2" t="s">
        <v>11206</v>
      </c>
      <c r="PKR7" s="2" t="s">
        <v>11207</v>
      </c>
      <c r="PKS7" s="2" t="s">
        <v>11208</v>
      </c>
      <c r="PKT7" s="2" t="s">
        <v>11209</v>
      </c>
      <c r="PKU7" s="2" t="s">
        <v>11210</v>
      </c>
      <c r="PKV7" s="2" t="s">
        <v>11211</v>
      </c>
      <c r="PKW7" s="2" t="s">
        <v>11212</v>
      </c>
      <c r="PKX7" s="2" t="s">
        <v>11213</v>
      </c>
      <c r="PKY7" s="2" t="s">
        <v>11214</v>
      </c>
      <c r="PKZ7" s="2" t="s">
        <v>11215</v>
      </c>
      <c r="PLA7" s="2" t="s">
        <v>11216</v>
      </c>
      <c r="PLB7" s="2" t="s">
        <v>11217</v>
      </c>
      <c r="PLC7" s="2" t="s">
        <v>11218</v>
      </c>
      <c r="PLD7" s="2" t="s">
        <v>11219</v>
      </c>
      <c r="PLE7" s="2" t="s">
        <v>11220</v>
      </c>
      <c r="PLF7" s="2" t="s">
        <v>11221</v>
      </c>
      <c r="PLG7" s="2" t="s">
        <v>11222</v>
      </c>
      <c r="PLH7" s="2" t="s">
        <v>11223</v>
      </c>
      <c r="PLI7" s="2" t="s">
        <v>11224</v>
      </c>
      <c r="PLJ7" s="2" t="s">
        <v>11225</v>
      </c>
      <c r="PLK7" s="2" t="s">
        <v>11226</v>
      </c>
      <c r="PLL7" s="2" t="s">
        <v>11227</v>
      </c>
      <c r="PLM7" s="2" t="s">
        <v>11228</v>
      </c>
      <c r="PLN7" s="2" t="s">
        <v>11229</v>
      </c>
      <c r="PLO7" s="2" t="s">
        <v>11230</v>
      </c>
      <c r="PLP7" s="2" t="s">
        <v>11231</v>
      </c>
      <c r="PLQ7" s="2" t="s">
        <v>11232</v>
      </c>
      <c r="PLR7" s="2" t="s">
        <v>11233</v>
      </c>
      <c r="PLS7" s="2" t="s">
        <v>11234</v>
      </c>
      <c r="PLT7" s="2" t="s">
        <v>11235</v>
      </c>
      <c r="PLU7" s="2" t="s">
        <v>11236</v>
      </c>
      <c r="PLV7" s="2" t="s">
        <v>11237</v>
      </c>
      <c r="PLW7" s="2" t="s">
        <v>11238</v>
      </c>
      <c r="PLX7" s="2" t="s">
        <v>11239</v>
      </c>
      <c r="PLY7" s="2" t="s">
        <v>11240</v>
      </c>
      <c r="PLZ7" s="2" t="s">
        <v>11241</v>
      </c>
      <c r="PMA7" s="2" t="s">
        <v>11242</v>
      </c>
      <c r="PMB7" s="2" t="s">
        <v>11243</v>
      </c>
      <c r="PMC7" s="2" t="s">
        <v>11244</v>
      </c>
      <c r="PMD7" s="2" t="s">
        <v>11245</v>
      </c>
      <c r="PME7" s="2" t="s">
        <v>11246</v>
      </c>
      <c r="PMF7" s="2" t="s">
        <v>11247</v>
      </c>
      <c r="PMG7" s="2" t="s">
        <v>11248</v>
      </c>
      <c r="PMH7" s="2" t="s">
        <v>11249</v>
      </c>
      <c r="PMI7" s="2" t="s">
        <v>11250</v>
      </c>
      <c r="PMJ7" s="2" t="s">
        <v>11251</v>
      </c>
      <c r="PMK7" s="2" t="s">
        <v>11252</v>
      </c>
      <c r="PML7" s="2" t="s">
        <v>11253</v>
      </c>
      <c r="PMM7" s="2" t="s">
        <v>11254</v>
      </c>
      <c r="PMN7" s="2" t="s">
        <v>11255</v>
      </c>
      <c r="PMO7" s="2" t="s">
        <v>11256</v>
      </c>
      <c r="PMP7" s="2" t="s">
        <v>11257</v>
      </c>
      <c r="PMQ7" s="2" t="s">
        <v>11258</v>
      </c>
      <c r="PMR7" s="2" t="s">
        <v>11259</v>
      </c>
      <c r="PMS7" s="2" t="s">
        <v>11260</v>
      </c>
      <c r="PMT7" s="2" t="s">
        <v>11261</v>
      </c>
      <c r="PMU7" s="2" t="s">
        <v>11262</v>
      </c>
      <c r="PMV7" s="2" t="s">
        <v>11263</v>
      </c>
      <c r="PMW7" s="2" t="s">
        <v>11264</v>
      </c>
      <c r="PMX7" s="2" t="s">
        <v>11265</v>
      </c>
      <c r="PMY7" s="2" t="s">
        <v>11266</v>
      </c>
      <c r="PMZ7" s="2" t="s">
        <v>11267</v>
      </c>
      <c r="PNA7" s="2" t="s">
        <v>11268</v>
      </c>
      <c r="PNB7" s="2" t="s">
        <v>11269</v>
      </c>
      <c r="PNC7" s="2" t="s">
        <v>11270</v>
      </c>
      <c r="PND7" s="2" t="s">
        <v>11271</v>
      </c>
      <c r="PNE7" s="2" t="s">
        <v>11272</v>
      </c>
      <c r="PNF7" s="2" t="s">
        <v>11273</v>
      </c>
      <c r="PNG7" s="2" t="s">
        <v>11274</v>
      </c>
      <c r="PNH7" s="2" t="s">
        <v>11275</v>
      </c>
      <c r="PNI7" s="2" t="s">
        <v>11276</v>
      </c>
      <c r="PNJ7" s="2" t="s">
        <v>11277</v>
      </c>
      <c r="PNK7" s="2" t="s">
        <v>11278</v>
      </c>
      <c r="PNL7" s="2" t="s">
        <v>11279</v>
      </c>
      <c r="PNM7" s="2" t="s">
        <v>11280</v>
      </c>
      <c r="PNN7" s="2" t="s">
        <v>11281</v>
      </c>
      <c r="PNO7" s="2" t="s">
        <v>11282</v>
      </c>
      <c r="PNP7" s="2" t="s">
        <v>11283</v>
      </c>
      <c r="PNQ7" s="2" t="s">
        <v>11284</v>
      </c>
      <c r="PNR7" s="2" t="s">
        <v>11285</v>
      </c>
      <c r="PNS7" s="2" t="s">
        <v>11286</v>
      </c>
      <c r="PNT7" s="2" t="s">
        <v>11287</v>
      </c>
      <c r="PNU7" s="2" t="s">
        <v>11288</v>
      </c>
      <c r="PNV7" s="2" t="s">
        <v>11289</v>
      </c>
      <c r="PNW7" s="2" t="s">
        <v>11290</v>
      </c>
      <c r="PNX7" s="2" t="s">
        <v>11291</v>
      </c>
      <c r="PNY7" s="2" t="s">
        <v>11292</v>
      </c>
      <c r="PNZ7" s="2" t="s">
        <v>11293</v>
      </c>
      <c r="POA7" s="2" t="s">
        <v>11294</v>
      </c>
      <c r="POB7" s="2" t="s">
        <v>11295</v>
      </c>
      <c r="POC7" s="2" t="s">
        <v>11296</v>
      </c>
      <c r="POD7" s="2" t="s">
        <v>11297</v>
      </c>
      <c r="POE7" s="2" t="s">
        <v>11298</v>
      </c>
      <c r="POF7" s="2" t="s">
        <v>11299</v>
      </c>
      <c r="POG7" s="2" t="s">
        <v>11300</v>
      </c>
      <c r="POH7" s="2" t="s">
        <v>11301</v>
      </c>
      <c r="POI7" s="2" t="s">
        <v>11302</v>
      </c>
      <c r="POJ7" s="2" t="s">
        <v>11303</v>
      </c>
      <c r="POK7" s="2" t="s">
        <v>11304</v>
      </c>
      <c r="POL7" s="2" t="s">
        <v>11305</v>
      </c>
      <c r="POM7" s="2" t="s">
        <v>11306</v>
      </c>
      <c r="PON7" s="2" t="s">
        <v>11307</v>
      </c>
      <c r="POO7" s="2" t="s">
        <v>11308</v>
      </c>
      <c r="POP7" s="2" t="s">
        <v>11309</v>
      </c>
      <c r="POQ7" s="2" t="s">
        <v>11310</v>
      </c>
      <c r="POR7" s="2" t="s">
        <v>11311</v>
      </c>
      <c r="POS7" s="2" t="s">
        <v>11312</v>
      </c>
      <c r="POT7" s="2" t="s">
        <v>11313</v>
      </c>
      <c r="POU7" s="2" t="s">
        <v>11314</v>
      </c>
      <c r="POV7" s="2" t="s">
        <v>11315</v>
      </c>
      <c r="POW7" s="2" t="s">
        <v>11316</v>
      </c>
      <c r="POX7" s="2" t="s">
        <v>11317</v>
      </c>
      <c r="POY7" s="2" t="s">
        <v>11318</v>
      </c>
      <c r="POZ7" s="2" t="s">
        <v>11319</v>
      </c>
      <c r="PPA7" s="2" t="s">
        <v>11320</v>
      </c>
      <c r="PPB7" s="2" t="s">
        <v>11321</v>
      </c>
      <c r="PPC7" s="2" t="s">
        <v>11322</v>
      </c>
      <c r="PPD7" s="2" t="s">
        <v>11323</v>
      </c>
      <c r="PPE7" s="2" t="s">
        <v>11324</v>
      </c>
      <c r="PPF7" s="2" t="s">
        <v>11325</v>
      </c>
      <c r="PPG7" s="2" t="s">
        <v>11326</v>
      </c>
      <c r="PPH7" s="2" t="s">
        <v>11327</v>
      </c>
      <c r="PPI7" s="2" t="s">
        <v>11328</v>
      </c>
      <c r="PPJ7" s="2" t="s">
        <v>11329</v>
      </c>
      <c r="PPK7" s="2" t="s">
        <v>11330</v>
      </c>
      <c r="PPL7" s="2" t="s">
        <v>11331</v>
      </c>
      <c r="PPM7" s="2" t="s">
        <v>11332</v>
      </c>
      <c r="PPN7" s="2" t="s">
        <v>11333</v>
      </c>
      <c r="PPO7" s="2" t="s">
        <v>11334</v>
      </c>
      <c r="PPP7" s="2" t="s">
        <v>11335</v>
      </c>
      <c r="PPQ7" s="2" t="s">
        <v>11336</v>
      </c>
      <c r="PPR7" s="2" t="s">
        <v>11337</v>
      </c>
      <c r="PPS7" s="2" t="s">
        <v>11338</v>
      </c>
      <c r="PPT7" s="2" t="s">
        <v>11339</v>
      </c>
      <c r="PPU7" s="2" t="s">
        <v>11340</v>
      </c>
      <c r="PPV7" s="2" t="s">
        <v>11341</v>
      </c>
      <c r="PPW7" s="2" t="s">
        <v>11342</v>
      </c>
      <c r="PPX7" s="2" t="s">
        <v>11343</v>
      </c>
      <c r="PPY7" s="2" t="s">
        <v>11344</v>
      </c>
      <c r="PPZ7" s="2" t="s">
        <v>11345</v>
      </c>
      <c r="PQA7" s="2" t="s">
        <v>11346</v>
      </c>
      <c r="PQB7" s="2" t="s">
        <v>11347</v>
      </c>
      <c r="PQC7" s="2" t="s">
        <v>11348</v>
      </c>
      <c r="PQD7" s="2" t="s">
        <v>11349</v>
      </c>
      <c r="PQE7" s="2" t="s">
        <v>11350</v>
      </c>
      <c r="PQF7" s="2" t="s">
        <v>11351</v>
      </c>
      <c r="PQG7" s="2" t="s">
        <v>11352</v>
      </c>
      <c r="PQH7" s="2" t="s">
        <v>11353</v>
      </c>
      <c r="PQI7" s="2" t="s">
        <v>11354</v>
      </c>
      <c r="PQJ7" s="2" t="s">
        <v>11355</v>
      </c>
      <c r="PQK7" s="2" t="s">
        <v>11356</v>
      </c>
      <c r="PQL7" s="2" t="s">
        <v>11357</v>
      </c>
      <c r="PQM7" s="2" t="s">
        <v>11358</v>
      </c>
      <c r="PQN7" s="2" t="s">
        <v>11359</v>
      </c>
      <c r="PQO7" s="2" t="s">
        <v>11360</v>
      </c>
      <c r="PQP7" s="2" t="s">
        <v>11361</v>
      </c>
      <c r="PQQ7" s="2" t="s">
        <v>11362</v>
      </c>
      <c r="PQR7" s="2" t="s">
        <v>11363</v>
      </c>
      <c r="PQS7" s="2" t="s">
        <v>11364</v>
      </c>
      <c r="PQT7" s="2" t="s">
        <v>11365</v>
      </c>
      <c r="PQU7" s="2" t="s">
        <v>11366</v>
      </c>
      <c r="PQV7" s="2" t="s">
        <v>11367</v>
      </c>
      <c r="PQW7" s="2" t="s">
        <v>11368</v>
      </c>
      <c r="PQX7" s="2" t="s">
        <v>11369</v>
      </c>
      <c r="PQY7" s="2" t="s">
        <v>11370</v>
      </c>
      <c r="PQZ7" s="2" t="s">
        <v>11371</v>
      </c>
      <c r="PRA7" s="2" t="s">
        <v>11372</v>
      </c>
      <c r="PRB7" s="2" t="s">
        <v>11373</v>
      </c>
      <c r="PRC7" s="2" t="s">
        <v>11374</v>
      </c>
      <c r="PRD7" s="2" t="s">
        <v>11375</v>
      </c>
      <c r="PRE7" s="2" t="s">
        <v>11376</v>
      </c>
      <c r="PRF7" s="2" t="s">
        <v>11377</v>
      </c>
      <c r="PRG7" s="2" t="s">
        <v>11378</v>
      </c>
      <c r="PRH7" s="2" t="s">
        <v>11379</v>
      </c>
      <c r="PRI7" s="2" t="s">
        <v>11380</v>
      </c>
      <c r="PRJ7" s="2" t="s">
        <v>11381</v>
      </c>
      <c r="PRK7" s="2" t="s">
        <v>11382</v>
      </c>
      <c r="PRL7" s="2" t="s">
        <v>11383</v>
      </c>
      <c r="PRM7" s="2" t="s">
        <v>11384</v>
      </c>
      <c r="PRN7" s="2" t="s">
        <v>11385</v>
      </c>
      <c r="PRO7" s="2" t="s">
        <v>11386</v>
      </c>
      <c r="PRP7" s="2" t="s">
        <v>11387</v>
      </c>
      <c r="PRQ7" s="2" t="s">
        <v>11388</v>
      </c>
      <c r="PRR7" s="2" t="s">
        <v>11389</v>
      </c>
      <c r="PRS7" s="2" t="s">
        <v>11390</v>
      </c>
      <c r="PRT7" s="2" t="s">
        <v>11391</v>
      </c>
      <c r="PRU7" s="2" t="s">
        <v>11392</v>
      </c>
      <c r="PRV7" s="2" t="s">
        <v>11393</v>
      </c>
      <c r="PRW7" s="2" t="s">
        <v>11394</v>
      </c>
      <c r="PRX7" s="2" t="s">
        <v>11395</v>
      </c>
      <c r="PRY7" s="2" t="s">
        <v>11396</v>
      </c>
      <c r="PRZ7" s="2" t="s">
        <v>11397</v>
      </c>
      <c r="PSA7" s="2" t="s">
        <v>11398</v>
      </c>
      <c r="PSB7" s="2" t="s">
        <v>11399</v>
      </c>
      <c r="PSC7" s="2" t="s">
        <v>11400</v>
      </c>
      <c r="PSD7" s="2" t="s">
        <v>11401</v>
      </c>
      <c r="PSE7" s="2" t="s">
        <v>11402</v>
      </c>
      <c r="PSF7" s="2" t="s">
        <v>11403</v>
      </c>
      <c r="PSG7" s="2" t="s">
        <v>11404</v>
      </c>
      <c r="PSH7" s="2" t="s">
        <v>11405</v>
      </c>
      <c r="PSI7" s="2" t="s">
        <v>11406</v>
      </c>
      <c r="PSJ7" s="2" t="s">
        <v>11407</v>
      </c>
      <c r="PSK7" s="2" t="s">
        <v>11408</v>
      </c>
      <c r="PSL7" s="2" t="s">
        <v>11409</v>
      </c>
      <c r="PSM7" s="2" t="s">
        <v>11410</v>
      </c>
      <c r="PSN7" s="2" t="s">
        <v>11411</v>
      </c>
      <c r="PSO7" s="2" t="s">
        <v>11412</v>
      </c>
      <c r="PSP7" s="2" t="s">
        <v>11413</v>
      </c>
      <c r="PSQ7" s="2" t="s">
        <v>11414</v>
      </c>
      <c r="PSR7" s="2" t="s">
        <v>11415</v>
      </c>
      <c r="PSS7" s="2" t="s">
        <v>11416</v>
      </c>
      <c r="PST7" s="2" t="s">
        <v>11417</v>
      </c>
      <c r="PSU7" s="2" t="s">
        <v>11418</v>
      </c>
      <c r="PSV7" s="2" t="s">
        <v>11419</v>
      </c>
      <c r="PSW7" s="2" t="s">
        <v>11420</v>
      </c>
      <c r="PSX7" s="2" t="s">
        <v>11421</v>
      </c>
      <c r="PSY7" s="2" t="s">
        <v>11422</v>
      </c>
      <c r="PSZ7" s="2" t="s">
        <v>11423</v>
      </c>
      <c r="PTA7" s="2" t="s">
        <v>11424</v>
      </c>
      <c r="PTB7" s="2" t="s">
        <v>11425</v>
      </c>
      <c r="PTC7" s="2" t="s">
        <v>11426</v>
      </c>
      <c r="PTD7" s="2" t="s">
        <v>11427</v>
      </c>
      <c r="PTE7" s="2" t="s">
        <v>11428</v>
      </c>
      <c r="PTF7" s="2" t="s">
        <v>11429</v>
      </c>
      <c r="PTG7" s="2" t="s">
        <v>11430</v>
      </c>
      <c r="PTH7" s="2" t="s">
        <v>11431</v>
      </c>
      <c r="PTI7" s="2" t="s">
        <v>11432</v>
      </c>
      <c r="PTJ7" s="2" t="s">
        <v>11433</v>
      </c>
      <c r="PTK7" s="2" t="s">
        <v>11434</v>
      </c>
      <c r="PTL7" s="2" t="s">
        <v>11435</v>
      </c>
      <c r="PTM7" s="2" t="s">
        <v>11436</v>
      </c>
      <c r="PTN7" s="2" t="s">
        <v>11437</v>
      </c>
      <c r="PTO7" s="2" t="s">
        <v>11438</v>
      </c>
      <c r="PTP7" s="2" t="s">
        <v>11439</v>
      </c>
      <c r="PTQ7" s="2" t="s">
        <v>11440</v>
      </c>
      <c r="PTR7" s="2" t="s">
        <v>11441</v>
      </c>
      <c r="PTS7" s="2" t="s">
        <v>11442</v>
      </c>
      <c r="PTT7" s="2" t="s">
        <v>11443</v>
      </c>
      <c r="PTU7" s="2" t="s">
        <v>11444</v>
      </c>
      <c r="PTV7" s="2" t="s">
        <v>11445</v>
      </c>
      <c r="PTW7" s="2" t="s">
        <v>11446</v>
      </c>
      <c r="PTX7" s="2" t="s">
        <v>11447</v>
      </c>
      <c r="PTY7" s="2" t="s">
        <v>11448</v>
      </c>
      <c r="PTZ7" s="2" t="s">
        <v>11449</v>
      </c>
      <c r="PUA7" s="2" t="s">
        <v>11450</v>
      </c>
      <c r="PUB7" s="2" t="s">
        <v>11451</v>
      </c>
      <c r="PUC7" s="2" t="s">
        <v>11452</v>
      </c>
      <c r="PUD7" s="2" t="s">
        <v>11453</v>
      </c>
      <c r="PUE7" s="2" t="s">
        <v>11454</v>
      </c>
      <c r="PUF7" s="2" t="s">
        <v>11455</v>
      </c>
      <c r="PUG7" s="2" t="s">
        <v>11456</v>
      </c>
      <c r="PUH7" s="2" t="s">
        <v>11457</v>
      </c>
      <c r="PUI7" s="2" t="s">
        <v>11458</v>
      </c>
      <c r="PUJ7" s="2" t="s">
        <v>11459</v>
      </c>
      <c r="PUK7" s="2" t="s">
        <v>11460</v>
      </c>
      <c r="PUL7" s="2" t="s">
        <v>11461</v>
      </c>
      <c r="PUM7" s="2" t="s">
        <v>11462</v>
      </c>
      <c r="PUN7" s="2" t="s">
        <v>11463</v>
      </c>
      <c r="PUO7" s="2" t="s">
        <v>11464</v>
      </c>
      <c r="PUP7" s="2" t="s">
        <v>11465</v>
      </c>
      <c r="PUQ7" s="2" t="s">
        <v>11466</v>
      </c>
      <c r="PUR7" s="2" t="s">
        <v>11467</v>
      </c>
      <c r="PUS7" s="2" t="s">
        <v>11468</v>
      </c>
      <c r="PUT7" s="2" t="s">
        <v>11469</v>
      </c>
      <c r="PUU7" s="2" t="s">
        <v>11470</v>
      </c>
      <c r="PUV7" s="2" t="s">
        <v>11471</v>
      </c>
      <c r="PUW7" s="2" t="s">
        <v>11472</v>
      </c>
      <c r="PUX7" s="2" t="s">
        <v>11473</v>
      </c>
      <c r="PUY7" s="2" t="s">
        <v>11474</v>
      </c>
      <c r="PUZ7" s="2" t="s">
        <v>11475</v>
      </c>
      <c r="PVA7" s="2" t="s">
        <v>11476</v>
      </c>
      <c r="PVB7" s="2" t="s">
        <v>11477</v>
      </c>
      <c r="PVC7" s="2" t="s">
        <v>11478</v>
      </c>
      <c r="PVD7" s="2" t="s">
        <v>11479</v>
      </c>
      <c r="PVE7" s="2" t="s">
        <v>11480</v>
      </c>
      <c r="PVF7" s="2" t="s">
        <v>11481</v>
      </c>
      <c r="PVG7" s="2" t="s">
        <v>11482</v>
      </c>
      <c r="PVH7" s="2" t="s">
        <v>11483</v>
      </c>
      <c r="PVI7" s="2" t="s">
        <v>11484</v>
      </c>
      <c r="PVJ7" s="2" t="s">
        <v>11485</v>
      </c>
      <c r="PVK7" s="2" t="s">
        <v>11486</v>
      </c>
      <c r="PVL7" s="2" t="s">
        <v>11487</v>
      </c>
      <c r="PVM7" s="2" t="s">
        <v>11488</v>
      </c>
      <c r="PVN7" s="2" t="s">
        <v>11489</v>
      </c>
      <c r="PVO7" s="2" t="s">
        <v>11490</v>
      </c>
      <c r="PVP7" s="2" t="s">
        <v>11491</v>
      </c>
      <c r="PVQ7" s="2" t="s">
        <v>11492</v>
      </c>
      <c r="PVR7" s="2" t="s">
        <v>11493</v>
      </c>
      <c r="PVS7" s="2" t="s">
        <v>11494</v>
      </c>
      <c r="PVT7" s="2" t="s">
        <v>11495</v>
      </c>
      <c r="PVU7" s="2" t="s">
        <v>11496</v>
      </c>
      <c r="PVV7" s="2" t="s">
        <v>11497</v>
      </c>
      <c r="PVW7" s="2" t="s">
        <v>11498</v>
      </c>
      <c r="PVX7" s="2" t="s">
        <v>11499</v>
      </c>
      <c r="PVY7" s="2" t="s">
        <v>11500</v>
      </c>
      <c r="PVZ7" s="2" t="s">
        <v>11501</v>
      </c>
      <c r="PWA7" s="2" t="s">
        <v>11502</v>
      </c>
      <c r="PWB7" s="2" t="s">
        <v>11503</v>
      </c>
      <c r="PWC7" s="2" t="s">
        <v>11504</v>
      </c>
      <c r="PWD7" s="2" t="s">
        <v>11505</v>
      </c>
      <c r="PWE7" s="2" t="s">
        <v>11506</v>
      </c>
      <c r="PWF7" s="2" t="s">
        <v>11507</v>
      </c>
      <c r="PWG7" s="2" t="s">
        <v>11508</v>
      </c>
      <c r="PWH7" s="2" t="s">
        <v>11509</v>
      </c>
      <c r="PWI7" s="2" t="s">
        <v>11510</v>
      </c>
      <c r="PWJ7" s="2" t="s">
        <v>11511</v>
      </c>
      <c r="PWK7" s="2" t="s">
        <v>11512</v>
      </c>
      <c r="PWL7" s="2" t="s">
        <v>11513</v>
      </c>
      <c r="PWM7" s="2" t="s">
        <v>11514</v>
      </c>
      <c r="PWN7" s="2" t="s">
        <v>11515</v>
      </c>
      <c r="PWO7" s="2" t="s">
        <v>11516</v>
      </c>
      <c r="PWP7" s="2" t="s">
        <v>11517</v>
      </c>
      <c r="PWQ7" s="2" t="s">
        <v>11518</v>
      </c>
      <c r="PWR7" s="2" t="s">
        <v>11519</v>
      </c>
      <c r="PWS7" s="2" t="s">
        <v>11520</v>
      </c>
      <c r="PWT7" s="2" t="s">
        <v>11521</v>
      </c>
      <c r="PWU7" s="2" t="s">
        <v>11522</v>
      </c>
      <c r="PWV7" s="2" t="s">
        <v>11523</v>
      </c>
      <c r="PWW7" s="2" t="s">
        <v>11524</v>
      </c>
      <c r="PWX7" s="2" t="s">
        <v>11525</v>
      </c>
      <c r="PWY7" s="2" t="s">
        <v>11526</v>
      </c>
      <c r="PWZ7" s="2" t="s">
        <v>11527</v>
      </c>
      <c r="PXA7" s="2" t="s">
        <v>11528</v>
      </c>
      <c r="PXB7" s="2" t="s">
        <v>11529</v>
      </c>
      <c r="PXC7" s="2" t="s">
        <v>11530</v>
      </c>
      <c r="PXD7" s="2" t="s">
        <v>11531</v>
      </c>
      <c r="PXE7" s="2" t="s">
        <v>11532</v>
      </c>
      <c r="PXF7" s="2" t="s">
        <v>11533</v>
      </c>
      <c r="PXG7" s="2" t="s">
        <v>11534</v>
      </c>
      <c r="PXH7" s="2" t="s">
        <v>11535</v>
      </c>
      <c r="PXI7" s="2" t="s">
        <v>11536</v>
      </c>
      <c r="PXJ7" s="2" t="s">
        <v>11537</v>
      </c>
      <c r="PXK7" s="2" t="s">
        <v>11538</v>
      </c>
      <c r="PXL7" s="2" t="s">
        <v>11539</v>
      </c>
      <c r="PXM7" s="2" t="s">
        <v>11540</v>
      </c>
      <c r="PXN7" s="2" t="s">
        <v>11541</v>
      </c>
      <c r="PXO7" s="2" t="s">
        <v>11542</v>
      </c>
      <c r="PXP7" s="2" t="s">
        <v>11543</v>
      </c>
      <c r="PXQ7" s="2" t="s">
        <v>11544</v>
      </c>
      <c r="PXR7" s="2" t="s">
        <v>11545</v>
      </c>
      <c r="PXS7" s="2" t="s">
        <v>11546</v>
      </c>
      <c r="PXT7" s="2" t="s">
        <v>11547</v>
      </c>
      <c r="PXU7" s="2" t="s">
        <v>11548</v>
      </c>
      <c r="PXV7" s="2" t="s">
        <v>11549</v>
      </c>
      <c r="PXW7" s="2" t="s">
        <v>11550</v>
      </c>
      <c r="PXX7" s="2" t="s">
        <v>11551</v>
      </c>
      <c r="PXY7" s="2" t="s">
        <v>11552</v>
      </c>
      <c r="PXZ7" s="2" t="s">
        <v>11553</v>
      </c>
      <c r="PYA7" s="2" t="s">
        <v>11554</v>
      </c>
      <c r="PYB7" s="2" t="s">
        <v>11555</v>
      </c>
      <c r="PYC7" s="2" t="s">
        <v>11556</v>
      </c>
      <c r="PYD7" s="2" t="s">
        <v>11557</v>
      </c>
      <c r="PYE7" s="2" t="s">
        <v>11558</v>
      </c>
      <c r="PYF7" s="2" t="s">
        <v>11559</v>
      </c>
      <c r="PYG7" s="2" t="s">
        <v>11560</v>
      </c>
      <c r="PYH7" s="2" t="s">
        <v>11561</v>
      </c>
      <c r="PYI7" s="2" t="s">
        <v>11562</v>
      </c>
      <c r="PYJ7" s="2" t="s">
        <v>11563</v>
      </c>
      <c r="PYK7" s="2" t="s">
        <v>11564</v>
      </c>
      <c r="PYL7" s="2" t="s">
        <v>11565</v>
      </c>
      <c r="PYM7" s="2" t="s">
        <v>11566</v>
      </c>
      <c r="PYN7" s="2" t="s">
        <v>11567</v>
      </c>
      <c r="PYO7" s="2" t="s">
        <v>11568</v>
      </c>
      <c r="PYP7" s="2" t="s">
        <v>11569</v>
      </c>
      <c r="PYQ7" s="2" t="s">
        <v>11570</v>
      </c>
      <c r="PYR7" s="2" t="s">
        <v>11571</v>
      </c>
      <c r="PYS7" s="2" t="s">
        <v>11572</v>
      </c>
      <c r="PYT7" s="2" t="s">
        <v>11573</v>
      </c>
      <c r="PYU7" s="2" t="s">
        <v>11574</v>
      </c>
      <c r="PYV7" s="2" t="s">
        <v>11575</v>
      </c>
      <c r="PYW7" s="2" t="s">
        <v>11576</v>
      </c>
      <c r="PYX7" s="2" t="s">
        <v>11577</v>
      </c>
      <c r="PYY7" s="2" t="s">
        <v>11578</v>
      </c>
      <c r="PYZ7" s="2" t="s">
        <v>11579</v>
      </c>
      <c r="PZA7" s="2" t="s">
        <v>11580</v>
      </c>
      <c r="PZB7" s="2" t="s">
        <v>11581</v>
      </c>
      <c r="PZC7" s="2" t="s">
        <v>11582</v>
      </c>
      <c r="PZD7" s="2" t="s">
        <v>11583</v>
      </c>
      <c r="PZE7" s="2" t="s">
        <v>11584</v>
      </c>
      <c r="PZF7" s="2" t="s">
        <v>11585</v>
      </c>
      <c r="PZG7" s="2" t="s">
        <v>11586</v>
      </c>
      <c r="PZH7" s="2" t="s">
        <v>11587</v>
      </c>
      <c r="PZI7" s="2" t="s">
        <v>11588</v>
      </c>
      <c r="PZJ7" s="2" t="s">
        <v>11589</v>
      </c>
      <c r="PZK7" s="2" t="s">
        <v>11590</v>
      </c>
      <c r="PZL7" s="2" t="s">
        <v>11591</v>
      </c>
      <c r="PZM7" s="2" t="s">
        <v>11592</v>
      </c>
      <c r="PZN7" s="2" t="s">
        <v>11593</v>
      </c>
      <c r="PZO7" s="2" t="s">
        <v>11594</v>
      </c>
      <c r="PZP7" s="2" t="s">
        <v>11595</v>
      </c>
      <c r="PZQ7" s="2" t="s">
        <v>11596</v>
      </c>
      <c r="PZR7" s="2" t="s">
        <v>11597</v>
      </c>
      <c r="PZS7" s="2" t="s">
        <v>11598</v>
      </c>
      <c r="PZT7" s="2" t="s">
        <v>11599</v>
      </c>
      <c r="PZU7" s="2" t="s">
        <v>11600</v>
      </c>
      <c r="PZV7" s="2" t="s">
        <v>11601</v>
      </c>
      <c r="PZW7" s="2" t="s">
        <v>11602</v>
      </c>
      <c r="PZX7" s="2" t="s">
        <v>11603</v>
      </c>
      <c r="PZY7" s="2" t="s">
        <v>11604</v>
      </c>
      <c r="PZZ7" s="2" t="s">
        <v>11605</v>
      </c>
      <c r="QAA7" s="2" t="s">
        <v>11606</v>
      </c>
      <c r="QAB7" s="2" t="s">
        <v>11607</v>
      </c>
      <c r="QAC7" s="2" t="s">
        <v>11608</v>
      </c>
      <c r="QAD7" s="2" t="s">
        <v>11609</v>
      </c>
      <c r="QAE7" s="2" t="s">
        <v>11610</v>
      </c>
      <c r="QAF7" s="2" t="s">
        <v>11611</v>
      </c>
      <c r="QAG7" s="2" t="s">
        <v>11612</v>
      </c>
      <c r="QAH7" s="2" t="s">
        <v>11613</v>
      </c>
      <c r="QAI7" s="2" t="s">
        <v>11614</v>
      </c>
      <c r="QAJ7" s="2" t="s">
        <v>11615</v>
      </c>
      <c r="QAK7" s="2" t="s">
        <v>11616</v>
      </c>
      <c r="QAL7" s="2" t="s">
        <v>11617</v>
      </c>
      <c r="QAM7" s="2" t="s">
        <v>11618</v>
      </c>
      <c r="QAN7" s="2" t="s">
        <v>11619</v>
      </c>
      <c r="QAO7" s="2" t="s">
        <v>11620</v>
      </c>
      <c r="QAP7" s="2" t="s">
        <v>11621</v>
      </c>
      <c r="QAQ7" s="2" t="s">
        <v>11622</v>
      </c>
      <c r="QAR7" s="2" t="s">
        <v>11623</v>
      </c>
      <c r="QAS7" s="2" t="s">
        <v>11624</v>
      </c>
      <c r="QAT7" s="2" t="s">
        <v>11625</v>
      </c>
      <c r="QAU7" s="2" t="s">
        <v>11626</v>
      </c>
      <c r="QAV7" s="2" t="s">
        <v>11627</v>
      </c>
      <c r="QAW7" s="2" t="s">
        <v>11628</v>
      </c>
      <c r="QAX7" s="2" t="s">
        <v>11629</v>
      </c>
      <c r="QAY7" s="2" t="s">
        <v>11630</v>
      </c>
      <c r="QAZ7" s="2" t="s">
        <v>11631</v>
      </c>
      <c r="QBA7" s="2" t="s">
        <v>11632</v>
      </c>
      <c r="QBB7" s="2" t="s">
        <v>11633</v>
      </c>
      <c r="QBC7" s="2" t="s">
        <v>11634</v>
      </c>
      <c r="QBD7" s="2" t="s">
        <v>11635</v>
      </c>
      <c r="QBE7" s="2" t="s">
        <v>11636</v>
      </c>
      <c r="QBF7" s="2" t="s">
        <v>11637</v>
      </c>
      <c r="QBG7" s="2" t="s">
        <v>11638</v>
      </c>
      <c r="QBH7" s="2" t="s">
        <v>11639</v>
      </c>
      <c r="QBI7" s="2" t="s">
        <v>11640</v>
      </c>
      <c r="QBJ7" s="2" t="s">
        <v>11641</v>
      </c>
      <c r="QBK7" s="2" t="s">
        <v>11642</v>
      </c>
      <c r="QBL7" s="2" t="s">
        <v>11643</v>
      </c>
      <c r="QBM7" s="2" t="s">
        <v>11644</v>
      </c>
      <c r="QBN7" s="2" t="s">
        <v>11645</v>
      </c>
      <c r="QBO7" s="2" t="s">
        <v>11646</v>
      </c>
      <c r="QBP7" s="2" t="s">
        <v>11647</v>
      </c>
      <c r="QBQ7" s="2" t="s">
        <v>11648</v>
      </c>
      <c r="QBR7" s="2" t="s">
        <v>11649</v>
      </c>
      <c r="QBS7" s="2" t="s">
        <v>11650</v>
      </c>
      <c r="QBT7" s="2" t="s">
        <v>11651</v>
      </c>
      <c r="QBU7" s="2" t="s">
        <v>11652</v>
      </c>
      <c r="QBV7" s="2" t="s">
        <v>11653</v>
      </c>
      <c r="QBW7" s="2" t="s">
        <v>11654</v>
      </c>
      <c r="QBX7" s="2" t="s">
        <v>11655</v>
      </c>
      <c r="QBY7" s="2" t="s">
        <v>11656</v>
      </c>
      <c r="QBZ7" s="2" t="s">
        <v>11657</v>
      </c>
      <c r="QCA7" s="2" t="s">
        <v>11658</v>
      </c>
      <c r="QCB7" s="2" t="s">
        <v>11659</v>
      </c>
      <c r="QCC7" s="2" t="s">
        <v>11660</v>
      </c>
      <c r="QCD7" s="2" t="s">
        <v>11661</v>
      </c>
      <c r="QCE7" s="2" t="s">
        <v>11662</v>
      </c>
      <c r="QCF7" s="2" t="s">
        <v>11663</v>
      </c>
      <c r="QCG7" s="2" t="s">
        <v>11664</v>
      </c>
      <c r="QCH7" s="2" t="s">
        <v>11665</v>
      </c>
      <c r="QCI7" s="2" t="s">
        <v>11666</v>
      </c>
      <c r="QCJ7" s="2" t="s">
        <v>11667</v>
      </c>
      <c r="QCK7" s="2" t="s">
        <v>11668</v>
      </c>
      <c r="QCL7" s="2" t="s">
        <v>11669</v>
      </c>
      <c r="QCM7" s="2" t="s">
        <v>11670</v>
      </c>
      <c r="QCN7" s="2" t="s">
        <v>11671</v>
      </c>
      <c r="QCO7" s="2" t="s">
        <v>11672</v>
      </c>
      <c r="QCP7" s="2" t="s">
        <v>11673</v>
      </c>
      <c r="QCQ7" s="2" t="s">
        <v>11674</v>
      </c>
      <c r="QCR7" s="2" t="s">
        <v>11675</v>
      </c>
      <c r="QCS7" s="2" t="s">
        <v>11676</v>
      </c>
      <c r="QCT7" s="2" t="s">
        <v>11677</v>
      </c>
      <c r="QCU7" s="2" t="s">
        <v>11678</v>
      </c>
      <c r="QCV7" s="2" t="s">
        <v>11679</v>
      </c>
      <c r="QCW7" s="2" t="s">
        <v>11680</v>
      </c>
      <c r="QCX7" s="2" t="s">
        <v>11681</v>
      </c>
      <c r="QCY7" s="2" t="s">
        <v>11682</v>
      </c>
      <c r="QCZ7" s="2" t="s">
        <v>11683</v>
      </c>
      <c r="QDA7" s="2" t="s">
        <v>11684</v>
      </c>
      <c r="QDB7" s="2" t="s">
        <v>11685</v>
      </c>
      <c r="QDC7" s="2" t="s">
        <v>11686</v>
      </c>
      <c r="QDD7" s="2" t="s">
        <v>11687</v>
      </c>
      <c r="QDE7" s="2" t="s">
        <v>11688</v>
      </c>
      <c r="QDF7" s="2" t="s">
        <v>11689</v>
      </c>
      <c r="QDG7" s="2" t="s">
        <v>11690</v>
      </c>
      <c r="QDH7" s="2" t="s">
        <v>11691</v>
      </c>
      <c r="QDI7" s="2" t="s">
        <v>11692</v>
      </c>
      <c r="QDJ7" s="2" t="s">
        <v>11693</v>
      </c>
      <c r="QDK7" s="2" t="s">
        <v>11694</v>
      </c>
      <c r="QDL7" s="2" t="s">
        <v>11695</v>
      </c>
      <c r="QDM7" s="2" t="s">
        <v>11696</v>
      </c>
      <c r="QDN7" s="2" t="s">
        <v>11697</v>
      </c>
      <c r="QDO7" s="2" t="s">
        <v>11698</v>
      </c>
      <c r="QDP7" s="2" t="s">
        <v>11699</v>
      </c>
      <c r="QDQ7" s="2" t="s">
        <v>11700</v>
      </c>
      <c r="QDR7" s="2" t="s">
        <v>11701</v>
      </c>
      <c r="QDS7" s="2" t="s">
        <v>11702</v>
      </c>
      <c r="QDT7" s="2" t="s">
        <v>11703</v>
      </c>
      <c r="QDU7" s="2" t="s">
        <v>11704</v>
      </c>
      <c r="QDV7" s="2" t="s">
        <v>11705</v>
      </c>
      <c r="QDW7" s="2" t="s">
        <v>11706</v>
      </c>
      <c r="QDX7" s="2" t="s">
        <v>11707</v>
      </c>
      <c r="QDY7" s="2" t="s">
        <v>11708</v>
      </c>
      <c r="QDZ7" s="2" t="s">
        <v>11709</v>
      </c>
      <c r="QEA7" s="2" t="s">
        <v>11710</v>
      </c>
      <c r="QEB7" s="2" t="s">
        <v>11711</v>
      </c>
      <c r="QEC7" s="2" t="s">
        <v>11712</v>
      </c>
      <c r="QED7" s="2" t="s">
        <v>11713</v>
      </c>
      <c r="QEE7" s="2" t="s">
        <v>11714</v>
      </c>
      <c r="QEF7" s="2" t="s">
        <v>11715</v>
      </c>
      <c r="QEG7" s="2" t="s">
        <v>11716</v>
      </c>
      <c r="QEH7" s="2" t="s">
        <v>11717</v>
      </c>
      <c r="QEI7" s="2" t="s">
        <v>11718</v>
      </c>
      <c r="QEJ7" s="2" t="s">
        <v>11719</v>
      </c>
      <c r="QEK7" s="2" t="s">
        <v>11720</v>
      </c>
      <c r="QEL7" s="2" t="s">
        <v>11721</v>
      </c>
      <c r="QEM7" s="2" t="s">
        <v>11722</v>
      </c>
      <c r="QEN7" s="2" t="s">
        <v>11723</v>
      </c>
      <c r="QEO7" s="2" t="s">
        <v>11724</v>
      </c>
      <c r="QEP7" s="2" t="s">
        <v>11725</v>
      </c>
      <c r="QEQ7" s="2" t="s">
        <v>11726</v>
      </c>
      <c r="QER7" s="2" t="s">
        <v>11727</v>
      </c>
      <c r="QES7" s="2" t="s">
        <v>11728</v>
      </c>
      <c r="QET7" s="2" t="s">
        <v>11729</v>
      </c>
      <c r="QEU7" s="2" t="s">
        <v>11730</v>
      </c>
      <c r="QEV7" s="2" t="s">
        <v>11731</v>
      </c>
      <c r="QEW7" s="2" t="s">
        <v>11732</v>
      </c>
      <c r="QEX7" s="2" t="s">
        <v>11733</v>
      </c>
      <c r="QEY7" s="2" t="s">
        <v>11734</v>
      </c>
      <c r="QEZ7" s="2" t="s">
        <v>11735</v>
      </c>
      <c r="QFA7" s="2" t="s">
        <v>11736</v>
      </c>
      <c r="QFB7" s="2" t="s">
        <v>11737</v>
      </c>
      <c r="QFC7" s="2" t="s">
        <v>11738</v>
      </c>
      <c r="QFD7" s="2" t="s">
        <v>11739</v>
      </c>
      <c r="QFE7" s="2" t="s">
        <v>11740</v>
      </c>
      <c r="QFF7" s="2" t="s">
        <v>11741</v>
      </c>
      <c r="QFG7" s="2" t="s">
        <v>11742</v>
      </c>
      <c r="QFH7" s="2" t="s">
        <v>11743</v>
      </c>
      <c r="QFI7" s="2" t="s">
        <v>11744</v>
      </c>
      <c r="QFJ7" s="2" t="s">
        <v>11745</v>
      </c>
      <c r="QFK7" s="2" t="s">
        <v>11746</v>
      </c>
      <c r="QFL7" s="2" t="s">
        <v>11747</v>
      </c>
      <c r="QFM7" s="2" t="s">
        <v>11748</v>
      </c>
      <c r="QFN7" s="2" t="s">
        <v>11749</v>
      </c>
      <c r="QFO7" s="2" t="s">
        <v>11750</v>
      </c>
      <c r="QFP7" s="2" t="s">
        <v>11751</v>
      </c>
      <c r="QFQ7" s="2" t="s">
        <v>11752</v>
      </c>
      <c r="QFR7" s="2" t="s">
        <v>11753</v>
      </c>
      <c r="QFS7" s="2" t="s">
        <v>11754</v>
      </c>
      <c r="QFT7" s="2" t="s">
        <v>11755</v>
      </c>
      <c r="QFU7" s="2" t="s">
        <v>11756</v>
      </c>
      <c r="QFV7" s="2" t="s">
        <v>11757</v>
      </c>
      <c r="QFW7" s="2" t="s">
        <v>11758</v>
      </c>
      <c r="QFX7" s="2" t="s">
        <v>11759</v>
      </c>
      <c r="QFY7" s="2" t="s">
        <v>11760</v>
      </c>
      <c r="QFZ7" s="2" t="s">
        <v>11761</v>
      </c>
      <c r="QGA7" s="2" t="s">
        <v>11762</v>
      </c>
      <c r="QGB7" s="2" t="s">
        <v>11763</v>
      </c>
      <c r="QGC7" s="2" t="s">
        <v>11764</v>
      </c>
      <c r="QGD7" s="2" t="s">
        <v>11765</v>
      </c>
      <c r="QGE7" s="2" t="s">
        <v>11766</v>
      </c>
      <c r="QGF7" s="2" t="s">
        <v>11767</v>
      </c>
      <c r="QGG7" s="2" t="s">
        <v>11768</v>
      </c>
      <c r="QGH7" s="2" t="s">
        <v>11769</v>
      </c>
      <c r="QGI7" s="2" t="s">
        <v>11770</v>
      </c>
      <c r="QGJ7" s="2" t="s">
        <v>11771</v>
      </c>
      <c r="QGK7" s="2" t="s">
        <v>11772</v>
      </c>
      <c r="QGL7" s="2" t="s">
        <v>11773</v>
      </c>
      <c r="QGM7" s="2" t="s">
        <v>11774</v>
      </c>
      <c r="QGN7" s="2" t="s">
        <v>11775</v>
      </c>
      <c r="QGO7" s="2" t="s">
        <v>11776</v>
      </c>
      <c r="QGP7" s="2" t="s">
        <v>11777</v>
      </c>
      <c r="QGQ7" s="2" t="s">
        <v>11778</v>
      </c>
      <c r="QGR7" s="2" t="s">
        <v>11779</v>
      </c>
      <c r="QGS7" s="2" t="s">
        <v>11780</v>
      </c>
      <c r="QGT7" s="2" t="s">
        <v>11781</v>
      </c>
      <c r="QGU7" s="2" t="s">
        <v>11782</v>
      </c>
      <c r="QGV7" s="2" t="s">
        <v>11783</v>
      </c>
      <c r="QGW7" s="2" t="s">
        <v>11784</v>
      </c>
      <c r="QGX7" s="2" t="s">
        <v>11785</v>
      </c>
      <c r="QGY7" s="2" t="s">
        <v>11786</v>
      </c>
      <c r="QGZ7" s="2" t="s">
        <v>11787</v>
      </c>
      <c r="QHA7" s="2" t="s">
        <v>11788</v>
      </c>
      <c r="QHB7" s="2" t="s">
        <v>11789</v>
      </c>
      <c r="QHC7" s="2" t="s">
        <v>11790</v>
      </c>
      <c r="QHD7" s="2" t="s">
        <v>11791</v>
      </c>
      <c r="QHE7" s="2" t="s">
        <v>11792</v>
      </c>
      <c r="QHF7" s="2" t="s">
        <v>11793</v>
      </c>
      <c r="QHG7" s="2" t="s">
        <v>11794</v>
      </c>
      <c r="QHH7" s="2" t="s">
        <v>11795</v>
      </c>
      <c r="QHI7" s="2" t="s">
        <v>11796</v>
      </c>
      <c r="QHJ7" s="2" t="s">
        <v>11797</v>
      </c>
      <c r="QHK7" s="2" t="s">
        <v>11798</v>
      </c>
      <c r="QHL7" s="2" t="s">
        <v>11799</v>
      </c>
      <c r="QHM7" s="2" t="s">
        <v>11800</v>
      </c>
      <c r="QHN7" s="2" t="s">
        <v>11801</v>
      </c>
      <c r="QHO7" s="2" t="s">
        <v>11802</v>
      </c>
      <c r="QHP7" s="2" t="s">
        <v>11803</v>
      </c>
      <c r="QHQ7" s="2" t="s">
        <v>11804</v>
      </c>
      <c r="QHR7" s="2" t="s">
        <v>11805</v>
      </c>
      <c r="QHS7" s="2" t="s">
        <v>11806</v>
      </c>
      <c r="QHT7" s="2" t="s">
        <v>11807</v>
      </c>
      <c r="QHU7" s="2" t="s">
        <v>11808</v>
      </c>
      <c r="QHV7" s="2" t="s">
        <v>11809</v>
      </c>
      <c r="QHW7" s="2" t="s">
        <v>11810</v>
      </c>
      <c r="QHX7" s="2" t="s">
        <v>11811</v>
      </c>
      <c r="QHY7" s="2" t="s">
        <v>11812</v>
      </c>
      <c r="QHZ7" s="2" t="s">
        <v>11813</v>
      </c>
      <c r="QIA7" s="2" t="s">
        <v>11814</v>
      </c>
      <c r="QIB7" s="2" t="s">
        <v>11815</v>
      </c>
      <c r="QIC7" s="2" t="s">
        <v>11816</v>
      </c>
      <c r="QID7" s="2" t="s">
        <v>11817</v>
      </c>
      <c r="QIE7" s="2" t="s">
        <v>11818</v>
      </c>
      <c r="QIF7" s="2" t="s">
        <v>11819</v>
      </c>
      <c r="QIG7" s="2" t="s">
        <v>11820</v>
      </c>
      <c r="QIH7" s="2" t="s">
        <v>11821</v>
      </c>
      <c r="QII7" s="2" t="s">
        <v>11822</v>
      </c>
      <c r="QIJ7" s="2" t="s">
        <v>11823</v>
      </c>
      <c r="QIK7" s="2" t="s">
        <v>11824</v>
      </c>
      <c r="QIL7" s="2" t="s">
        <v>11825</v>
      </c>
      <c r="QIM7" s="2" t="s">
        <v>11826</v>
      </c>
      <c r="QIN7" s="2" t="s">
        <v>11827</v>
      </c>
      <c r="QIO7" s="2" t="s">
        <v>11828</v>
      </c>
      <c r="QIP7" s="2" t="s">
        <v>11829</v>
      </c>
      <c r="QIQ7" s="2" t="s">
        <v>11830</v>
      </c>
      <c r="QIR7" s="2" t="s">
        <v>11831</v>
      </c>
      <c r="QIS7" s="2" t="s">
        <v>11832</v>
      </c>
      <c r="QIT7" s="2" t="s">
        <v>11833</v>
      </c>
      <c r="QIU7" s="2" t="s">
        <v>11834</v>
      </c>
      <c r="QIV7" s="2" t="s">
        <v>11835</v>
      </c>
      <c r="QIW7" s="2" t="s">
        <v>11836</v>
      </c>
      <c r="QIX7" s="2" t="s">
        <v>11837</v>
      </c>
      <c r="QIY7" s="2" t="s">
        <v>11838</v>
      </c>
      <c r="QIZ7" s="2" t="s">
        <v>11839</v>
      </c>
      <c r="QJA7" s="2" t="s">
        <v>11840</v>
      </c>
      <c r="QJB7" s="2" t="s">
        <v>11841</v>
      </c>
      <c r="QJC7" s="2" t="s">
        <v>11842</v>
      </c>
      <c r="QJD7" s="2" t="s">
        <v>11843</v>
      </c>
      <c r="QJE7" s="2" t="s">
        <v>11844</v>
      </c>
      <c r="QJF7" s="2" t="s">
        <v>11845</v>
      </c>
      <c r="QJG7" s="2" t="s">
        <v>11846</v>
      </c>
      <c r="QJH7" s="2" t="s">
        <v>11847</v>
      </c>
      <c r="QJI7" s="2" t="s">
        <v>11848</v>
      </c>
      <c r="QJJ7" s="2" t="s">
        <v>11849</v>
      </c>
      <c r="QJK7" s="2" t="s">
        <v>11850</v>
      </c>
      <c r="QJL7" s="2" t="s">
        <v>11851</v>
      </c>
      <c r="QJM7" s="2" t="s">
        <v>11852</v>
      </c>
      <c r="QJN7" s="2" t="s">
        <v>11853</v>
      </c>
      <c r="QJO7" s="2" t="s">
        <v>11854</v>
      </c>
      <c r="QJP7" s="2" t="s">
        <v>11855</v>
      </c>
      <c r="QJQ7" s="2" t="s">
        <v>11856</v>
      </c>
      <c r="QJR7" s="2" t="s">
        <v>11857</v>
      </c>
      <c r="QJS7" s="2" t="s">
        <v>11858</v>
      </c>
      <c r="QJT7" s="2" t="s">
        <v>11859</v>
      </c>
      <c r="QJU7" s="2" t="s">
        <v>11860</v>
      </c>
      <c r="QJV7" s="2" t="s">
        <v>11861</v>
      </c>
      <c r="QJW7" s="2" t="s">
        <v>11862</v>
      </c>
      <c r="QJX7" s="2" t="s">
        <v>11863</v>
      </c>
      <c r="QJY7" s="2" t="s">
        <v>11864</v>
      </c>
      <c r="QJZ7" s="2" t="s">
        <v>11865</v>
      </c>
      <c r="QKA7" s="2" t="s">
        <v>11866</v>
      </c>
      <c r="QKB7" s="2" t="s">
        <v>11867</v>
      </c>
      <c r="QKC7" s="2" t="s">
        <v>11868</v>
      </c>
      <c r="QKD7" s="2" t="s">
        <v>11869</v>
      </c>
      <c r="QKE7" s="2" t="s">
        <v>11870</v>
      </c>
      <c r="QKF7" s="2" t="s">
        <v>11871</v>
      </c>
      <c r="QKG7" s="2" t="s">
        <v>11872</v>
      </c>
      <c r="QKH7" s="2" t="s">
        <v>11873</v>
      </c>
      <c r="QKI7" s="2" t="s">
        <v>11874</v>
      </c>
      <c r="QKJ7" s="2" t="s">
        <v>11875</v>
      </c>
      <c r="QKK7" s="2" t="s">
        <v>11876</v>
      </c>
      <c r="QKL7" s="2" t="s">
        <v>11877</v>
      </c>
      <c r="QKM7" s="2" t="s">
        <v>11878</v>
      </c>
      <c r="QKN7" s="2" t="s">
        <v>11879</v>
      </c>
      <c r="QKO7" s="2" t="s">
        <v>11880</v>
      </c>
      <c r="QKP7" s="2" t="s">
        <v>11881</v>
      </c>
      <c r="QKQ7" s="2" t="s">
        <v>11882</v>
      </c>
      <c r="QKR7" s="2" t="s">
        <v>11883</v>
      </c>
      <c r="QKS7" s="2" t="s">
        <v>11884</v>
      </c>
      <c r="QKT7" s="2" t="s">
        <v>11885</v>
      </c>
      <c r="QKU7" s="2" t="s">
        <v>11886</v>
      </c>
      <c r="QKV7" s="2" t="s">
        <v>11887</v>
      </c>
      <c r="QKW7" s="2" t="s">
        <v>11888</v>
      </c>
      <c r="QKX7" s="2" t="s">
        <v>11889</v>
      </c>
      <c r="QKY7" s="2" t="s">
        <v>11890</v>
      </c>
      <c r="QKZ7" s="2" t="s">
        <v>11891</v>
      </c>
      <c r="QLA7" s="2" t="s">
        <v>11892</v>
      </c>
      <c r="QLB7" s="2" t="s">
        <v>11893</v>
      </c>
      <c r="QLC7" s="2" t="s">
        <v>11894</v>
      </c>
      <c r="QLD7" s="2" t="s">
        <v>11895</v>
      </c>
      <c r="QLE7" s="2" t="s">
        <v>11896</v>
      </c>
      <c r="QLF7" s="2" t="s">
        <v>11897</v>
      </c>
      <c r="QLG7" s="2" t="s">
        <v>11898</v>
      </c>
      <c r="QLH7" s="2" t="s">
        <v>11899</v>
      </c>
      <c r="QLI7" s="2" t="s">
        <v>11900</v>
      </c>
      <c r="QLJ7" s="2" t="s">
        <v>11901</v>
      </c>
      <c r="QLK7" s="2" t="s">
        <v>11902</v>
      </c>
      <c r="QLL7" s="2" t="s">
        <v>11903</v>
      </c>
      <c r="QLM7" s="2" t="s">
        <v>11904</v>
      </c>
      <c r="QLN7" s="2" t="s">
        <v>11905</v>
      </c>
      <c r="QLO7" s="2" t="s">
        <v>11906</v>
      </c>
      <c r="QLP7" s="2" t="s">
        <v>11907</v>
      </c>
      <c r="QLQ7" s="2" t="s">
        <v>11908</v>
      </c>
      <c r="QLR7" s="2" t="s">
        <v>11909</v>
      </c>
      <c r="QLS7" s="2" t="s">
        <v>11910</v>
      </c>
      <c r="QLT7" s="2" t="s">
        <v>11911</v>
      </c>
      <c r="QLU7" s="2" t="s">
        <v>11912</v>
      </c>
      <c r="QLV7" s="2" t="s">
        <v>11913</v>
      </c>
      <c r="QLW7" s="2" t="s">
        <v>11914</v>
      </c>
      <c r="QLX7" s="2" t="s">
        <v>11915</v>
      </c>
      <c r="QLY7" s="2" t="s">
        <v>11916</v>
      </c>
      <c r="QLZ7" s="2" t="s">
        <v>11917</v>
      </c>
      <c r="QMA7" s="2" t="s">
        <v>11918</v>
      </c>
      <c r="QMB7" s="2" t="s">
        <v>11919</v>
      </c>
      <c r="QMC7" s="2" t="s">
        <v>11920</v>
      </c>
      <c r="QMD7" s="2" t="s">
        <v>11921</v>
      </c>
      <c r="QME7" s="2" t="s">
        <v>11922</v>
      </c>
      <c r="QMF7" s="2" t="s">
        <v>11923</v>
      </c>
      <c r="QMG7" s="2" t="s">
        <v>11924</v>
      </c>
      <c r="QMH7" s="2" t="s">
        <v>11925</v>
      </c>
      <c r="QMI7" s="2" t="s">
        <v>11926</v>
      </c>
      <c r="QMJ7" s="2" t="s">
        <v>11927</v>
      </c>
      <c r="QMK7" s="2" t="s">
        <v>11928</v>
      </c>
      <c r="QML7" s="2" t="s">
        <v>11929</v>
      </c>
      <c r="QMM7" s="2" t="s">
        <v>11930</v>
      </c>
      <c r="QMN7" s="2" t="s">
        <v>11931</v>
      </c>
      <c r="QMO7" s="2" t="s">
        <v>11932</v>
      </c>
      <c r="QMP7" s="2" t="s">
        <v>11933</v>
      </c>
      <c r="QMQ7" s="2" t="s">
        <v>11934</v>
      </c>
      <c r="QMR7" s="2" t="s">
        <v>11935</v>
      </c>
      <c r="QMS7" s="2" t="s">
        <v>11936</v>
      </c>
      <c r="QMT7" s="2" t="s">
        <v>11937</v>
      </c>
      <c r="QMU7" s="2" t="s">
        <v>11938</v>
      </c>
      <c r="QMV7" s="2" t="s">
        <v>11939</v>
      </c>
      <c r="QMW7" s="2" t="s">
        <v>11940</v>
      </c>
      <c r="QMX7" s="2" t="s">
        <v>11941</v>
      </c>
      <c r="QMY7" s="2" t="s">
        <v>11942</v>
      </c>
      <c r="QMZ7" s="2" t="s">
        <v>11943</v>
      </c>
      <c r="QNA7" s="2" t="s">
        <v>11944</v>
      </c>
      <c r="QNB7" s="2" t="s">
        <v>11945</v>
      </c>
      <c r="QNC7" s="2" t="s">
        <v>11946</v>
      </c>
      <c r="QND7" s="2" t="s">
        <v>11947</v>
      </c>
      <c r="QNE7" s="2" t="s">
        <v>11948</v>
      </c>
      <c r="QNF7" s="2" t="s">
        <v>11949</v>
      </c>
      <c r="QNG7" s="2" t="s">
        <v>11950</v>
      </c>
      <c r="QNH7" s="2" t="s">
        <v>11951</v>
      </c>
      <c r="QNI7" s="2" t="s">
        <v>11952</v>
      </c>
      <c r="QNJ7" s="2" t="s">
        <v>11953</v>
      </c>
      <c r="QNK7" s="2" t="s">
        <v>11954</v>
      </c>
      <c r="QNL7" s="2" t="s">
        <v>11955</v>
      </c>
      <c r="QNM7" s="2" t="s">
        <v>11956</v>
      </c>
      <c r="QNN7" s="2" t="s">
        <v>11957</v>
      </c>
      <c r="QNO7" s="2" t="s">
        <v>11958</v>
      </c>
      <c r="QNP7" s="2" t="s">
        <v>11959</v>
      </c>
      <c r="QNQ7" s="2" t="s">
        <v>11960</v>
      </c>
      <c r="QNR7" s="2" t="s">
        <v>11961</v>
      </c>
      <c r="QNS7" s="2" t="s">
        <v>11962</v>
      </c>
      <c r="QNT7" s="2" t="s">
        <v>11963</v>
      </c>
      <c r="QNU7" s="2" t="s">
        <v>11964</v>
      </c>
      <c r="QNV7" s="2" t="s">
        <v>11965</v>
      </c>
      <c r="QNW7" s="2" t="s">
        <v>11966</v>
      </c>
      <c r="QNX7" s="2" t="s">
        <v>11967</v>
      </c>
      <c r="QNY7" s="2" t="s">
        <v>11968</v>
      </c>
      <c r="QNZ7" s="2" t="s">
        <v>11969</v>
      </c>
      <c r="QOA7" s="2" t="s">
        <v>11970</v>
      </c>
      <c r="QOB7" s="2" t="s">
        <v>11971</v>
      </c>
      <c r="QOC7" s="2" t="s">
        <v>11972</v>
      </c>
      <c r="QOD7" s="2" t="s">
        <v>11973</v>
      </c>
      <c r="QOE7" s="2" t="s">
        <v>11974</v>
      </c>
      <c r="QOF7" s="2" t="s">
        <v>11975</v>
      </c>
      <c r="QOG7" s="2" t="s">
        <v>11976</v>
      </c>
      <c r="QOH7" s="2" t="s">
        <v>11977</v>
      </c>
      <c r="QOI7" s="2" t="s">
        <v>11978</v>
      </c>
      <c r="QOJ7" s="2" t="s">
        <v>11979</v>
      </c>
      <c r="QOK7" s="2" t="s">
        <v>11980</v>
      </c>
      <c r="QOL7" s="2" t="s">
        <v>11981</v>
      </c>
      <c r="QOM7" s="2" t="s">
        <v>11982</v>
      </c>
      <c r="QON7" s="2" t="s">
        <v>11983</v>
      </c>
      <c r="QOO7" s="2" t="s">
        <v>11984</v>
      </c>
      <c r="QOP7" s="2" t="s">
        <v>11985</v>
      </c>
      <c r="QOQ7" s="2" t="s">
        <v>11986</v>
      </c>
      <c r="QOR7" s="2" t="s">
        <v>11987</v>
      </c>
      <c r="QOS7" s="2" t="s">
        <v>11988</v>
      </c>
      <c r="QOT7" s="2" t="s">
        <v>11989</v>
      </c>
      <c r="QOU7" s="2" t="s">
        <v>11990</v>
      </c>
      <c r="QOV7" s="2" t="s">
        <v>11991</v>
      </c>
      <c r="QOW7" s="2" t="s">
        <v>11992</v>
      </c>
      <c r="QOX7" s="2" t="s">
        <v>11993</v>
      </c>
      <c r="QOY7" s="2" t="s">
        <v>11994</v>
      </c>
      <c r="QOZ7" s="2" t="s">
        <v>11995</v>
      </c>
      <c r="QPA7" s="2" t="s">
        <v>11996</v>
      </c>
      <c r="QPB7" s="2" t="s">
        <v>11997</v>
      </c>
      <c r="QPC7" s="2" t="s">
        <v>11998</v>
      </c>
      <c r="QPD7" s="2" t="s">
        <v>11999</v>
      </c>
      <c r="QPE7" s="2" t="s">
        <v>12000</v>
      </c>
      <c r="QPF7" s="2" t="s">
        <v>12001</v>
      </c>
      <c r="QPG7" s="2" t="s">
        <v>12002</v>
      </c>
      <c r="QPH7" s="2" t="s">
        <v>12003</v>
      </c>
      <c r="QPI7" s="2" t="s">
        <v>12004</v>
      </c>
      <c r="QPJ7" s="2" t="s">
        <v>12005</v>
      </c>
      <c r="QPK7" s="2" t="s">
        <v>12006</v>
      </c>
      <c r="QPL7" s="2" t="s">
        <v>12007</v>
      </c>
      <c r="QPM7" s="2" t="s">
        <v>12008</v>
      </c>
      <c r="QPN7" s="2" t="s">
        <v>12009</v>
      </c>
      <c r="QPO7" s="2" t="s">
        <v>12010</v>
      </c>
      <c r="QPP7" s="2" t="s">
        <v>12011</v>
      </c>
      <c r="QPQ7" s="2" t="s">
        <v>12012</v>
      </c>
      <c r="QPR7" s="2" t="s">
        <v>12013</v>
      </c>
      <c r="QPS7" s="2" t="s">
        <v>12014</v>
      </c>
      <c r="QPT7" s="2" t="s">
        <v>12015</v>
      </c>
      <c r="QPU7" s="2" t="s">
        <v>12016</v>
      </c>
      <c r="QPV7" s="2" t="s">
        <v>12017</v>
      </c>
      <c r="QPW7" s="2" t="s">
        <v>12018</v>
      </c>
      <c r="QPX7" s="2" t="s">
        <v>12019</v>
      </c>
      <c r="QPY7" s="2" t="s">
        <v>12020</v>
      </c>
      <c r="QPZ7" s="2" t="s">
        <v>12021</v>
      </c>
      <c r="QQA7" s="2" t="s">
        <v>12022</v>
      </c>
      <c r="QQB7" s="2" t="s">
        <v>12023</v>
      </c>
      <c r="QQC7" s="2" t="s">
        <v>12024</v>
      </c>
      <c r="QQD7" s="2" t="s">
        <v>12025</v>
      </c>
      <c r="QQE7" s="2" t="s">
        <v>12026</v>
      </c>
      <c r="QQF7" s="2" t="s">
        <v>12027</v>
      </c>
      <c r="QQG7" s="2" t="s">
        <v>12028</v>
      </c>
      <c r="QQH7" s="2" t="s">
        <v>12029</v>
      </c>
      <c r="QQI7" s="2" t="s">
        <v>12030</v>
      </c>
      <c r="QQJ7" s="2" t="s">
        <v>12031</v>
      </c>
      <c r="QQK7" s="2" t="s">
        <v>12032</v>
      </c>
      <c r="QQL7" s="2" t="s">
        <v>12033</v>
      </c>
      <c r="QQM7" s="2" t="s">
        <v>12034</v>
      </c>
      <c r="QQN7" s="2" t="s">
        <v>12035</v>
      </c>
      <c r="QQO7" s="2" t="s">
        <v>12036</v>
      </c>
      <c r="QQP7" s="2" t="s">
        <v>12037</v>
      </c>
      <c r="QQQ7" s="2" t="s">
        <v>12038</v>
      </c>
      <c r="QQR7" s="2" t="s">
        <v>12039</v>
      </c>
      <c r="QQS7" s="2" t="s">
        <v>12040</v>
      </c>
      <c r="QQT7" s="2" t="s">
        <v>12041</v>
      </c>
      <c r="QQU7" s="2" t="s">
        <v>12042</v>
      </c>
      <c r="QQV7" s="2" t="s">
        <v>12043</v>
      </c>
      <c r="QQW7" s="2" t="s">
        <v>12044</v>
      </c>
      <c r="QQX7" s="2" t="s">
        <v>12045</v>
      </c>
      <c r="QQY7" s="2" t="s">
        <v>12046</v>
      </c>
      <c r="QQZ7" s="2" t="s">
        <v>12047</v>
      </c>
      <c r="QRA7" s="2" t="s">
        <v>12048</v>
      </c>
      <c r="QRB7" s="2" t="s">
        <v>12049</v>
      </c>
      <c r="QRC7" s="2" t="s">
        <v>12050</v>
      </c>
      <c r="QRD7" s="2" t="s">
        <v>12051</v>
      </c>
      <c r="QRE7" s="2" t="s">
        <v>12052</v>
      </c>
      <c r="QRF7" s="2" t="s">
        <v>12053</v>
      </c>
      <c r="QRG7" s="2" t="s">
        <v>12054</v>
      </c>
      <c r="QRH7" s="2" t="s">
        <v>12055</v>
      </c>
      <c r="QRI7" s="2" t="s">
        <v>12056</v>
      </c>
      <c r="QRJ7" s="2" t="s">
        <v>12057</v>
      </c>
      <c r="QRK7" s="2" t="s">
        <v>12058</v>
      </c>
      <c r="QRL7" s="2" t="s">
        <v>12059</v>
      </c>
      <c r="QRM7" s="2" t="s">
        <v>12060</v>
      </c>
      <c r="QRN7" s="2" t="s">
        <v>12061</v>
      </c>
      <c r="QRO7" s="2" t="s">
        <v>12062</v>
      </c>
      <c r="QRP7" s="2" t="s">
        <v>12063</v>
      </c>
      <c r="QRQ7" s="2" t="s">
        <v>12064</v>
      </c>
      <c r="QRR7" s="2" t="s">
        <v>12065</v>
      </c>
      <c r="QRS7" s="2" t="s">
        <v>12066</v>
      </c>
      <c r="QRT7" s="2" t="s">
        <v>12067</v>
      </c>
      <c r="QRU7" s="2" t="s">
        <v>12068</v>
      </c>
      <c r="QRV7" s="2" t="s">
        <v>12069</v>
      </c>
      <c r="QRW7" s="2" t="s">
        <v>12070</v>
      </c>
      <c r="QRX7" s="2" t="s">
        <v>12071</v>
      </c>
      <c r="QRY7" s="2" t="s">
        <v>12072</v>
      </c>
      <c r="QRZ7" s="2" t="s">
        <v>12073</v>
      </c>
      <c r="QSA7" s="2" t="s">
        <v>12074</v>
      </c>
      <c r="QSB7" s="2" t="s">
        <v>12075</v>
      </c>
      <c r="QSC7" s="2" t="s">
        <v>12076</v>
      </c>
      <c r="QSD7" s="2" t="s">
        <v>12077</v>
      </c>
      <c r="QSE7" s="2" t="s">
        <v>12078</v>
      </c>
      <c r="QSF7" s="2" t="s">
        <v>12079</v>
      </c>
      <c r="QSG7" s="2" t="s">
        <v>12080</v>
      </c>
      <c r="QSH7" s="2" t="s">
        <v>12081</v>
      </c>
      <c r="QSI7" s="2" t="s">
        <v>12082</v>
      </c>
      <c r="QSJ7" s="2" t="s">
        <v>12083</v>
      </c>
      <c r="QSK7" s="2" t="s">
        <v>12084</v>
      </c>
      <c r="QSL7" s="2" t="s">
        <v>12085</v>
      </c>
      <c r="QSM7" s="2" t="s">
        <v>12086</v>
      </c>
      <c r="QSN7" s="2" t="s">
        <v>12087</v>
      </c>
      <c r="QSO7" s="2" t="s">
        <v>12088</v>
      </c>
      <c r="QSP7" s="2" t="s">
        <v>12089</v>
      </c>
      <c r="QSQ7" s="2" t="s">
        <v>12090</v>
      </c>
      <c r="QSR7" s="2" t="s">
        <v>12091</v>
      </c>
      <c r="QSS7" s="2" t="s">
        <v>12092</v>
      </c>
      <c r="QST7" s="2" t="s">
        <v>12093</v>
      </c>
      <c r="QSU7" s="2" t="s">
        <v>12094</v>
      </c>
      <c r="QSV7" s="2" t="s">
        <v>12095</v>
      </c>
      <c r="QSW7" s="2" t="s">
        <v>12096</v>
      </c>
      <c r="QSX7" s="2" t="s">
        <v>12097</v>
      </c>
      <c r="QSY7" s="2" t="s">
        <v>12098</v>
      </c>
      <c r="QSZ7" s="2" t="s">
        <v>12099</v>
      </c>
      <c r="QTA7" s="2" t="s">
        <v>12100</v>
      </c>
      <c r="QTB7" s="2" t="s">
        <v>12101</v>
      </c>
      <c r="QTC7" s="2" t="s">
        <v>12102</v>
      </c>
      <c r="QTD7" s="2" t="s">
        <v>12103</v>
      </c>
      <c r="QTE7" s="2" t="s">
        <v>12104</v>
      </c>
      <c r="QTF7" s="2" t="s">
        <v>12105</v>
      </c>
      <c r="QTG7" s="2" t="s">
        <v>12106</v>
      </c>
      <c r="QTH7" s="2" t="s">
        <v>12107</v>
      </c>
      <c r="QTI7" s="2" t="s">
        <v>12108</v>
      </c>
      <c r="QTJ7" s="2" t="s">
        <v>12109</v>
      </c>
      <c r="QTK7" s="2" t="s">
        <v>12110</v>
      </c>
      <c r="QTL7" s="2" t="s">
        <v>12111</v>
      </c>
      <c r="QTM7" s="2" t="s">
        <v>12112</v>
      </c>
      <c r="QTN7" s="2" t="s">
        <v>12113</v>
      </c>
      <c r="QTO7" s="2" t="s">
        <v>12114</v>
      </c>
      <c r="QTP7" s="2" t="s">
        <v>12115</v>
      </c>
      <c r="QTQ7" s="2" t="s">
        <v>12116</v>
      </c>
      <c r="QTR7" s="2" t="s">
        <v>12117</v>
      </c>
      <c r="QTS7" s="2" t="s">
        <v>12118</v>
      </c>
      <c r="QTT7" s="2" t="s">
        <v>12119</v>
      </c>
      <c r="QTU7" s="2" t="s">
        <v>12120</v>
      </c>
      <c r="QTV7" s="2" t="s">
        <v>12121</v>
      </c>
      <c r="QTW7" s="2" t="s">
        <v>12122</v>
      </c>
      <c r="QTX7" s="2" t="s">
        <v>12123</v>
      </c>
      <c r="QTY7" s="2" t="s">
        <v>12124</v>
      </c>
      <c r="QTZ7" s="2" t="s">
        <v>12125</v>
      </c>
      <c r="QUA7" s="2" t="s">
        <v>12126</v>
      </c>
      <c r="QUB7" s="2" t="s">
        <v>12127</v>
      </c>
      <c r="QUC7" s="2" t="s">
        <v>12128</v>
      </c>
      <c r="QUD7" s="2" t="s">
        <v>12129</v>
      </c>
      <c r="QUE7" s="2" t="s">
        <v>12130</v>
      </c>
      <c r="QUF7" s="2" t="s">
        <v>12131</v>
      </c>
      <c r="QUG7" s="2" t="s">
        <v>12132</v>
      </c>
      <c r="QUH7" s="2" t="s">
        <v>12133</v>
      </c>
      <c r="QUI7" s="2" t="s">
        <v>12134</v>
      </c>
      <c r="QUJ7" s="2" t="s">
        <v>12135</v>
      </c>
      <c r="QUK7" s="2" t="s">
        <v>12136</v>
      </c>
      <c r="QUL7" s="2" t="s">
        <v>12137</v>
      </c>
      <c r="QUM7" s="2" t="s">
        <v>12138</v>
      </c>
      <c r="QUN7" s="2" t="s">
        <v>12139</v>
      </c>
      <c r="QUO7" s="2" t="s">
        <v>12140</v>
      </c>
      <c r="QUP7" s="2" t="s">
        <v>12141</v>
      </c>
      <c r="QUQ7" s="2" t="s">
        <v>12142</v>
      </c>
      <c r="QUR7" s="2" t="s">
        <v>12143</v>
      </c>
      <c r="QUS7" s="2" t="s">
        <v>12144</v>
      </c>
      <c r="QUT7" s="2" t="s">
        <v>12145</v>
      </c>
      <c r="QUU7" s="2" t="s">
        <v>12146</v>
      </c>
      <c r="QUV7" s="2" t="s">
        <v>12147</v>
      </c>
      <c r="QUW7" s="2" t="s">
        <v>12148</v>
      </c>
      <c r="QUX7" s="2" t="s">
        <v>12149</v>
      </c>
      <c r="QUY7" s="2" t="s">
        <v>12150</v>
      </c>
      <c r="QUZ7" s="2" t="s">
        <v>12151</v>
      </c>
      <c r="QVA7" s="2" t="s">
        <v>12152</v>
      </c>
      <c r="QVB7" s="2" t="s">
        <v>12153</v>
      </c>
      <c r="QVC7" s="2" t="s">
        <v>12154</v>
      </c>
      <c r="QVD7" s="2" t="s">
        <v>12155</v>
      </c>
      <c r="QVE7" s="2" t="s">
        <v>12156</v>
      </c>
      <c r="QVF7" s="2" t="s">
        <v>12157</v>
      </c>
      <c r="QVG7" s="2" t="s">
        <v>12158</v>
      </c>
      <c r="QVH7" s="2" t="s">
        <v>12159</v>
      </c>
      <c r="QVI7" s="2" t="s">
        <v>12160</v>
      </c>
      <c r="QVJ7" s="2" t="s">
        <v>12161</v>
      </c>
      <c r="QVK7" s="2" t="s">
        <v>12162</v>
      </c>
      <c r="QVL7" s="2" t="s">
        <v>12163</v>
      </c>
      <c r="QVM7" s="2" t="s">
        <v>12164</v>
      </c>
      <c r="QVN7" s="2" t="s">
        <v>12165</v>
      </c>
      <c r="QVO7" s="2" t="s">
        <v>12166</v>
      </c>
      <c r="QVP7" s="2" t="s">
        <v>12167</v>
      </c>
      <c r="QVQ7" s="2" t="s">
        <v>12168</v>
      </c>
      <c r="QVR7" s="2" t="s">
        <v>12169</v>
      </c>
      <c r="QVS7" s="2" t="s">
        <v>12170</v>
      </c>
      <c r="QVT7" s="2" t="s">
        <v>12171</v>
      </c>
      <c r="QVU7" s="2" t="s">
        <v>12172</v>
      </c>
      <c r="QVV7" s="2" t="s">
        <v>12173</v>
      </c>
      <c r="QVW7" s="2" t="s">
        <v>12174</v>
      </c>
      <c r="QVX7" s="2" t="s">
        <v>12175</v>
      </c>
      <c r="QVY7" s="2" t="s">
        <v>12176</v>
      </c>
      <c r="QVZ7" s="2" t="s">
        <v>12177</v>
      </c>
      <c r="QWA7" s="2" t="s">
        <v>12178</v>
      </c>
      <c r="QWB7" s="2" t="s">
        <v>12179</v>
      </c>
      <c r="QWC7" s="2" t="s">
        <v>12180</v>
      </c>
      <c r="QWD7" s="2" t="s">
        <v>12181</v>
      </c>
      <c r="QWE7" s="2" t="s">
        <v>12182</v>
      </c>
      <c r="QWF7" s="2" t="s">
        <v>12183</v>
      </c>
      <c r="QWG7" s="2" t="s">
        <v>12184</v>
      </c>
      <c r="QWH7" s="2" t="s">
        <v>12185</v>
      </c>
      <c r="QWI7" s="2" t="s">
        <v>12186</v>
      </c>
      <c r="QWJ7" s="2" t="s">
        <v>12187</v>
      </c>
      <c r="QWK7" s="2" t="s">
        <v>12188</v>
      </c>
      <c r="QWL7" s="2" t="s">
        <v>12189</v>
      </c>
      <c r="QWM7" s="2" t="s">
        <v>12190</v>
      </c>
      <c r="QWN7" s="2" t="s">
        <v>12191</v>
      </c>
      <c r="QWO7" s="2" t="s">
        <v>12192</v>
      </c>
      <c r="QWP7" s="2" t="s">
        <v>12193</v>
      </c>
      <c r="QWQ7" s="2" t="s">
        <v>12194</v>
      </c>
      <c r="QWR7" s="2" t="s">
        <v>12195</v>
      </c>
      <c r="QWS7" s="2" t="s">
        <v>12196</v>
      </c>
      <c r="QWT7" s="2" t="s">
        <v>12197</v>
      </c>
      <c r="QWU7" s="2" t="s">
        <v>12198</v>
      </c>
      <c r="QWV7" s="2" t="s">
        <v>12199</v>
      </c>
      <c r="QWW7" s="2" t="s">
        <v>12200</v>
      </c>
      <c r="QWX7" s="2" t="s">
        <v>12201</v>
      </c>
      <c r="QWY7" s="2" t="s">
        <v>12202</v>
      </c>
      <c r="QWZ7" s="2" t="s">
        <v>12203</v>
      </c>
      <c r="QXA7" s="2" t="s">
        <v>12204</v>
      </c>
      <c r="QXB7" s="2" t="s">
        <v>12205</v>
      </c>
      <c r="QXC7" s="2" t="s">
        <v>12206</v>
      </c>
      <c r="QXD7" s="2" t="s">
        <v>12207</v>
      </c>
      <c r="QXE7" s="2" t="s">
        <v>12208</v>
      </c>
      <c r="QXF7" s="2" t="s">
        <v>12209</v>
      </c>
      <c r="QXG7" s="2" t="s">
        <v>12210</v>
      </c>
      <c r="QXH7" s="2" t="s">
        <v>12211</v>
      </c>
      <c r="QXI7" s="2" t="s">
        <v>12212</v>
      </c>
      <c r="QXJ7" s="2" t="s">
        <v>12213</v>
      </c>
      <c r="QXK7" s="2" t="s">
        <v>12214</v>
      </c>
      <c r="QXL7" s="2" t="s">
        <v>12215</v>
      </c>
      <c r="QXM7" s="2" t="s">
        <v>12216</v>
      </c>
      <c r="QXN7" s="2" t="s">
        <v>12217</v>
      </c>
      <c r="QXO7" s="2" t="s">
        <v>12218</v>
      </c>
      <c r="QXP7" s="2" t="s">
        <v>12219</v>
      </c>
      <c r="QXQ7" s="2" t="s">
        <v>12220</v>
      </c>
      <c r="QXR7" s="2" t="s">
        <v>12221</v>
      </c>
      <c r="QXS7" s="2" t="s">
        <v>12222</v>
      </c>
      <c r="QXT7" s="2" t="s">
        <v>12223</v>
      </c>
      <c r="QXU7" s="2" t="s">
        <v>12224</v>
      </c>
      <c r="QXV7" s="2" t="s">
        <v>12225</v>
      </c>
      <c r="QXW7" s="2" t="s">
        <v>12226</v>
      </c>
      <c r="QXX7" s="2" t="s">
        <v>12227</v>
      </c>
      <c r="QXY7" s="2" t="s">
        <v>12228</v>
      </c>
      <c r="QXZ7" s="2" t="s">
        <v>12229</v>
      </c>
      <c r="QYA7" s="2" t="s">
        <v>12230</v>
      </c>
      <c r="QYB7" s="2" t="s">
        <v>12231</v>
      </c>
      <c r="QYC7" s="2" t="s">
        <v>12232</v>
      </c>
      <c r="QYD7" s="2" t="s">
        <v>12233</v>
      </c>
      <c r="QYE7" s="2" t="s">
        <v>12234</v>
      </c>
      <c r="QYF7" s="2" t="s">
        <v>12235</v>
      </c>
      <c r="QYG7" s="2" t="s">
        <v>12236</v>
      </c>
      <c r="QYH7" s="2" t="s">
        <v>12237</v>
      </c>
      <c r="QYI7" s="2" t="s">
        <v>12238</v>
      </c>
      <c r="QYJ7" s="2" t="s">
        <v>12239</v>
      </c>
      <c r="QYK7" s="2" t="s">
        <v>12240</v>
      </c>
      <c r="QYL7" s="2" t="s">
        <v>12241</v>
      </c>
      <c r="QYM7" s="2" t="s">
        <v>12242</v>
      </c>
      <c r="QYN7" s="2" t="s">
        <v>12243</v>
      </c>
      <c r="QYO7" s="2" t="s">
        <v>12244</v>
      </c>
      <c r="QYP7" s="2" t="s">
        <v>12245</v>
      </c>
      <c r="QYQ7" s="2" t="s">
        <v>12246</v>
      </c>
      <c r="QYR7" s="2" t="s">
        <v>12247</v>
      </c>
      <c r="QYS7" s="2" t="s">
        <v>12248</v>
      </c>
      <c r="QYT7" s="2" t="s">
        <v>12249</v>
      </c>
      <c r="QYU7" s="2" t="s">
        <v>12250</v>
      </c>
      <c r="QYV7" s="2" t="s">
        <v>12251</v>
      </c>
      <c r="QYW7" s="2" t="s">
        <v>12252</v>
      </c>
      <c r="QYX7" s="2" t="s">
        <v>12253</v>
      </c>
      <c r="QYY7" s="2" t="s">
        <v>12254</v>
      </c>
      <c r="QYZ7" s="2" t="s">
        <v>12255</v>
      </c>
      <c r="QZA7" s="2" t="s">
        <v>12256</v>
      </c>
      <c r="QZB7" s="2" t="s">
        <v>12257</v>
      </c>
      <c r="QZC7" s="2" t="s">
        <v>12258</v>
      </c>
      <c r="QZD7" s="2" t="s">
        <v>12259</v>
      </c>
      <c r="QZE7" s="2" t="s">
        <v>12260</v>
      </c>
      <c r="QZF7" s="2" t="s">
        <v>12261</v>
      </c>
      <c r="QZG7" s="2" t="s">
        <v>12262</v>
      </c>
      <c r="QZH7" s="2" t="s">
        <v>12263</v>
      </c>
      <c r="QZI7" s="2" t="s">
        <v>12264</v>
      </c>
      <c r="QZJ7" s="2" t="s">
        <v>12265</v>
      </c>
      <c r="QZK7" s="2" t="s">
        <v>12266</v>
      </c>
      <c r="QZL7" s="2" t="s">
        <v>12267</v>
      </c>
      <c r="QZM7" s="2" t="s">
        <v>12268</v>
      </c>
      <c r="QZN7" s="2" t="s">
        <v>12269</v>
      </c>
      <c r="QZO7" s="2" t="s">
        <v>12270</v>
      </c>
      <c r="QZP7" s="2" t="s">
        <v>12271</v>
      </c>
      <c r="QZQ7" s="2" t="s">
        <v>12272</v>
      </c>
      <c r="QZR7" s="2" t="s">
        <v>12273</v>
      </c>
      <c r="QZS7" s="2" t="s">
        <v>12274</v>
      </c>
      <c r="QZT7" s="2" t="s">
        <v>12275</v>
      </c>
      <c r="QZU7" s="2" t="s">
        <v>12276</v>
      </c>
      <c r="QZV7" s="2" t="s">
        <v>12277</v>
      </c>
      <c r="QZW7" s="2" t="s">
        <v>12278</v>
      </c>
      <c r="QZX7" s="2" t="s">
        <v>12279</v>
      </c>
      <c r="QZY7" s="2" t="s">
        <v>12280</v>
      </c>
      <c r="QZZ7" s="2" t="s">
        <v>12281</v>
      </c>
      <c r="RAA7" s="2" t="s">
        <v>12282</v>
      </c>
      <c r="RAB7" s="2" t="s">
        <v>12283</v>
      </c>
      <c r="RAC7" s="2" t="s">
        <v>12284</v>
      </c>
      <c r="RAD7" s="2" t="s">
        <v>12285</v>
      </c>
      <c r="RAE7" s="2" t="s">
        <v>12286</v>
      </c>
      <c r="RAF7" s="2" t="s">
        <v>12287</v>
      </c>
      <c r="RAG7" s="2" t="s">
        <v>12288</v>
      </c>
      <c r="RAH7" s="2" t="s">
        <v>12289</v>
      </c>
      <c r="RAI7" s="2" t="s">
        <v>12290</v>
      </c>
      <c r="RAJ7" s="2" t="s">
        <v>12291</v>
      </c>
      <c r="RAK7" s="2" t="s">
        <v>12292</v>
      </c>
      <c r="RAL7" s="2" t="s">
        <v>12293</v>
      </c>
      <c r="RAM7" s="2" t="s">
        <v>12294</v>
      </c>
      <c r="RAN7" s="2" t="s">
        <v>12295</v>
      </c>
      <c r="RAO7" s="2" t="s">
        <v>12296</v>
      </c>
      <c r="RAP7" s="2" t="s">
        <v>12297</v>
      </c>
      <c r="RAQ7" s="2" t="s">
        <v>12298</v>
      </c>
      <c r="RAR7" s="2" t="s">
        <v>12299</v>
      </c>
      <c r="RAS7" s="2" t="s">
        <v>12300</v>
      </c>
      <c r="RAT7" s="2" t="s">
        <v>12301</v>
      </c>
      <c r="RAU7" s="2" t="s">
        <v>12302</v>
      </c>
      <c r="RAV7" s="2" t="s">
        <v>12303</v>
      </c>
      <c r="RAW7" s="2" t="s">
        <v>12304</v>
      </c>
      <c r="RAX7" s="2" t="s">
        <v>12305</v>
      </c>
      <c r="RAY7" s="2" t="s">
        <v>12306</v>
      </c>
      <c r="RAZ7" s="2" t="s">
        <v>12307</v>
      </c>
      <c r="RBA7" s="2" t="s">
        <v>12308</v>
      </c>
      <c r="RBB7" s="2" t="s">
        <v>12309</v>
      </c>
      <c r="RBC7" s="2" t="s">
        <v>12310</v>
      </c>
      <c r="RBD7" s="2" t="s">
        <v>12311</v>
      </c>
      <c r="RBE7" s="2" t="s">
        <v>12312</v>
      </c>
      <c r="RBF7" s="2" t="s">
        <v>12313</v>
      </c>
      <c r="RBG7" s="2" t="s">
        <v>12314</v>
      </c>
      <c r="RBH7" s="2" t="s">
        <v>12315</v>
      </c>
      <c r="RBI7" s="2" t="s">
        <v>12316</v>
      </c>
      <c r="RBJ7" s="2" t="s">
        <v>12317</v>
      </c>
      <c r="RBK7" s="2" t="s">
        <v>12318</v>
      </c>
      <c r="RBL7" s="2" t="s">
        <v>12319</v>
      </c>
      <c r="RBM7" s="2" t="s">
        <v>12320</v>
      </c>
      <c r="RBN7" s="2" t="s">
        <v>12321</v>
      </c>
      <c r="RBO7" s="2" t="s">
        <v>12322</v>
      </c>
      <c r="RBP7" s="2" t="s">
        <v>12323</v>
      </c>
      <c r="RBQ7" s="2" t="s">
        <v>12324</v>
      </c>
      <c r="RBR7" s="2" t="s">
        <v>12325</v>
      </c>
      <c r="RBS7" s="2" t="s">
        <v>12326</v>
      </c>
      <c r="RBT7" s="2" t="s">
        <v>12327</v>
      </c>
      <c r="RBU7" s="2" t="s">
        <v>12328</v>
      </c>
      <c r="RBV7" s="2" t="s">
        <v>12329</v>
      </c>
      <c r="RBW7" s="2" t="s">
        <v>12330</v>
      </c>
      <c r="RBX7" s="2" t="s">
        <v>12331</v>
      </c>
      <c r="RBY7" s="2" t="s">
        <v>12332</v>
      </c>
      <c r="RBZ7" s="2" t="s">
        <v>12333</v>
      </c>
      <c r="RCA7" s="2" t="s">
        <v>12334</v>
      </c>
      <c r="RCB7" s="2" t="s">
        <v>12335</v>
      </c>
      <c r="RCC7" s="2" t="s">
        <v>12336</v>
      </c>
      <c r="RCD7" s="2" t="s">
        <v>12337</v>
      </c>
      <c r="RCE7" s="2" t="s">
        <v>12338</v>
      </c>
      <c r="RCF7" s="2" t="s">
        <v>12339</v>
      </c>
      <c r="RCG7" s="2" t="s">
        <v>12340</v>
      </c>
      <c r="RCH7" s="2" t="s">
        <v>12341</v>
      </c>
      <c r="RCI7" s="2" t="s">
        <v>12342</v>
      </c>
      <c r="RCJ7" s="2" t="s">
        <v>12343</v>
      </c>
      <c r="RCK7" s="2" t="s">
        <v>12344</v>
      </c>
      <c r="RCL7" s="2" t="s">
        <v>12345</v>
      </c>
      <c r="RCM7" s="2" t="s">
        <v>12346</v>
      </c>
      <c r="RCN7" s="2" t="s">
        <v>12347</v>
      </c>
      <c r="RCO7" s="2" t="s">
        <v>12348</v>
      </c>
      <c r="RCP7" s="2" t="s">
        <v>12349</v>
      </c>
      <c r="RCQ7" s="2" t="s">
        <v>12350</v>
      </c>
      <c r="RCR7" s="2" t="s">
        <v>12351</v>
      </c>
      <c r="RCS7" s="2" t="s">
        <v>12352</v>
      </c>
      <c r="RCT7" s="2" t="s">
        <v>12353</v>
      </c>
      <c r="RCU7" s="2" t="s">
        <v>12354</v>
      </c>
      <c r="RCV7" s="2" t="s">
        <v>12355</v>
      </c>
      <c r="RCW7" s="2" t="s">
        <v>12356</v>
      </c>
      <c r="RCX7" s="2" t="s">
        <v>12357</v>
      </c>
      <c r="RCY7" s="2" t="s">
        <v>12358</v>
      </c>
      <c r="RCZ7" s="2" t="s">
        <v>12359</v>
      </c>
      <c r="RDA7" s="2" t="s">
        <v>12360</v>
      </c>
      <c r="RDB7" s="2" t="s">
        <v>12361</v>
      </c>
      <c r="RDC7" s="2" t="s">
        <v>12362</v>
      </c>
      <c r="RDD7" s="2" t="s">
        <v>12363</v>
      </c>
      <c r="RDE7" s="2" t="s">
        <v>12364</v>
      </c>
      <c r="RDF7" s="2" t="s">
        <v>12365</v>
      </c>
      <c r="RDG7" s="2" t="s">
        <v>12366</v>
      </c>
      <c r="RDH7" s="2" t="s">
        <v>12367</v>
      </c>
      <c r="RDI7" s="2" t="s">
        <v>12368</v>
      </c>
      <c r="RDJ7" s="2" t="s">
        <v>12369</v>
      </c>
      <c r="RDK7" s="2" t="s">
        <v>12370</v>
      </c>
      <c r="RDL7" s="2" t="s">
        <v>12371</v>
      </c>
      <c r="RDM7" s="2" t="s">
        <v>12372</v>
      </c>
      <c r="RDN7" s="2" t="s">
        <v>12373</v>
      </c>
      <c r="RDO7" s="2" t="s">
        <v>12374</v>
      </c>
      <c r="RDP7" s="2" t="s">
        <v>12375</v>
      </c>
      <c r="RDQ7" s="2" t="s">
        <v>12376</v>
      </c>
      <c r="RDR7" s="2" t="s">
        <v>12377</v>
      </c>
      <c r="RDS7" s="2" t="s">
        <v>12378</v>
      </c>
      <c r="RDT7" s="2" t="s">
        <v>12379</v>
      </c>
      <c r="RDU7" s="2" t="s">
        <v>12380</v>
      </c>
      <c r="RDV7" s="2" t="s">
        <v>12381</v>
      </c>
      <c r="RDW7" s="2" t="s">
        <v>12382</v>
      </c>
      <c r="RDX7" s="2" t="s">
        <v>12383</v>
      </c>
      <c r="RDY7" s="2" t="s">
        <v>12384</v>
      </c>
      <c r="RDZ7" s="2" t="s">
        <v>12385</v>
      </c>
      <c r="REA7" s="2" t="s">
        <v>12386</v>
      </c>
      <c r="REB7" s="2" t="s">
        <v>12387</v>
      </c>
      <c r="REC7" s="2" t="s">
        <v>12388</v>
      </c>
      <c r="RED7" s="2" t="s">
        <v>12389</v>
      </c>
      <c r="REE7" s="2" t="s">
        <v>12390</v>
      </c>
      <c r="REF7" s="2" t="s">
        <v>12391</v>
      </c>
      <c r="REG7" s="2" t="s">
        <v>12392</v>
      </c>
      <c r="REH7" s="2" t="s">
        <v>12393</v>
      </c>
      <c r="REI7" s="2" t="s">
        <v>12394</v>
      </c>
      <c r="REJ7" s="2" t="s">
        <v>12395</v>
      </c>
      <c r="REK7" s="2" t="s">
        <v>12396</v>
      </c>
      <c r="REL7" s="2" t="s">
        <v>12397</v>
      </c>
      <c r="REM7" s="2" t="s">
        <v>12398</v>
      </c>
      <c r="REN7" s="2" t="s">
        <v>12399</v>
      </c>
      <c r="REO7" s="2" t="s">
        <v>12400</v>
      </c>
      <c r="REP7" s="2" t="s">
        <v>12401</v>
      </c>
      <c r="REQ7" s="2" t="s">
        <v>12402</v>
      </c>
      <c r="RER7" s="2" t="s">
        <v>12403</v>
      </c>
      <c r="RES7" s="2" t="s">
        <v>12404</v>
      </c>
      <c r="RET7" s="2" t="s">
        <v>12405</v>
      </c>
      <c r="REU7" s="2" t="s">
        <v>12406</v>
      </c>
      <c r="REV7" s="2" t="s">
        <v>12407</v>
      </c>
      <c r="REW7" s="2" t="s">
        <v>12408</v>
      </c>
      <c r="REX7" s="2" t="s">
        <v>12409</v>
      </c>
      <c r="REY7" s="2" t="s">
        <v>12410</v>
      </c>
      <c r="REZ7" s="2" t="s">
        <v>12411</v>
      </c>
      <c r="RFA7" s="2" t="s">
        <v>12412</v>
      </c>
      <c r="RFB7" s="2" t="s">
        <v>12413</v>
      </c>
      <c r="RFC7" s="2" t="s">
        <v>12414</v>
      </c>
      <c r="RFD7" s="2" t="s">
        <v>12415</v>
      </c>
      <c r="RFE7" s="2" t="s">
        <v>12416</v>
      </c>
      <c r="RFF7" s="2" t="s">
        <v>12417</v>
      </c>
      <c r="RFG7" s="2" t="s">
        <v>12418</v>
      </c>
      <c r="RFH7" s="2" t="s">
        <v>12419</v>
      </c>
      <c r="RFI7" s="2" t="s">
        <v>12420</v>
      </c>
      <c r="RFJ7" s="2" t="s">
        <v>12421</v>
      </c>
      <c r="RFK7" s="2" t="s">
        <v>12422</v>
      </c>
      <c r="RFL7" s="2" t="s">
        <v>12423</v>
      </c>
      <c r="RFM7" s="2" t="s">
        <v>12424</v>
      </c>
      <c r="RFN7" s="2" t="s">
        <v>12425</v>
      </c>
      <c r="RFO7" s="2" t="s">
        <v>12426</v>
      </c>
      <c r="RFP7" s="2" t="s">
        <v>12427</v>
      </c>
      <c r="RFQ7" s="2" t="s">
        <v>12428</v>
      </c>
      <c r="RFR7" s="2" t="s">
        <v>12429</v>
      </c>
      <c r="RFS7" s="2" t="s">
        <v>12430</v>
      </c>
      <c r="RFT7" s="2" t="s">
        <v>12431</v>
      </c>
      <c r="RFU7" s="2" t="s">
        <v>12432</v>
      </c>
      <c r="RFV7" s="2" t="s">
        <v>12433</v>
      </c>
      <c r="RFW7" s="2" t="s">
        <v>12434</v>
      </c>
      <c r="RFX7" s="2" t="s">
        <v>12435</v>
      </c>
      <c r="RFY7" s="2" t="s">
        <v>12436</v>
      </c>
      <c r="RFZ7" s="2" t="s">
        <v>12437</v>
      </c>
      <c r="RGA7" s="2" t="s">
        <v>12438</v>
      </c>
      <c r="RGB7" s="2" t="s">
        <v>12439</v>
      </c>
      <c r="RGC7" s="2" t="s">
        <v>12440</v>
      </c>
      <c r="RGD7" s="2" t="s">
        <v>12441</v>
      </c>
      <c r="RGE7" s="2" t="s">
        <v>12442</v>
      </c>
      <c r="RGF7" s="2" t="s">
        <v>12443</v>
      </c>
      <c r="RGG7" s="2" t="s">
        <v>12444</v>
      </c>
      <c r="RGH7" s="2" t="s">
        <v>12445</v>
      </c>
      <c r="RGI7" s="2" t="s">
        <v>12446</v>
      </c>
      <c r="RGJ7" s="2" t="s">
        <v>12447</v>
      </c>
      <c r="RGK7" s="2" t="s">
        <v>12448</v>
      </c>
      <c r="RGL7" s="2" t="s">
        <v>12449</v>
      </c>
      <c r="RGM7" s="2" t="s">
        <v>12450</v>
      </c>
      <c r="RGN7" s="2" t="s">
        <v>12451</v>
      </c>
      <c r="RGO7" s="2" t="s">
        <v>12452</v>
      </c>
      <c r="RGP7" s="2" t="s">
        <v>12453</v>
      </c>
      <c r="RGQ7" s="2" t="s">
        <v>12454</v>
      </c>
      <c r="RGR7" s="2" t="s">
        <v>12455</v>
      </c>
      <c r="RGS7" s="2" t="s">
        <v>12456</v>
      </c>
      <c r="RGT7" s="2" t="s">
        <v>12457</v>
      </c>
      <c r="RGU7" s="2" t="s">
        <v>12458</v>
      </c>
      <c r="RGV7" s="2" t="s">
        <v>12459</v>
      </c>
      <c r="RGW7" s="2" t="s">
        <v>12460</v>
      </c>
      <c r="RGX7" s="2" t="s">
        <v>12461</v>
      </c>
      <c r="RGY7" s="2" t="s">
        <v>12462</v>
      </c>
      <c r="RGZ7" s="2" t="s">
        <v>12463</v>
      </c>
      <c r="RHA7" s="2" t="s">
        <v>12464</v>
      </c>
      <c r="RHB7" s="2" t="s">
        <v>12465</v>
      </c>
      <c r="RHC7" s="2" t="s">
        <v>12466</v>
      </c>
      <c r="RHD7" s="2" t="s">
        <v>12467</v>
      </c>
      <c r="RHE7" s="2" t="s">
        <v>12468</v>
      </c>
      <c r="RHF7" s="2" t="s">
        <v>12469</v>
      </c>
      <c r="RHG7" s="2" t="s">
        <v>12470</v>
      </c>
      <c r="RHH7" s="2" t="s">
        <v>12471</v>
      </c>
      <c r="RHI7" s="2" t="s">
        <v>12472</v>
      </c>
      <c r="RHJ7" s="2" t="s">
        <v>12473</v>
      </c>
      <c r="RHK7" s="2" t="s">
        <v>12474</v>
      </c>
      <c r="RHL7" s="2" t="s">
        <v>12475</v>
      </c>
      <c r="RHM7" s="2" t="s">
        <v>12476</v>
      </c>
      <c r="RHN7" s="2" t="s">
        <v>12477</v>
      </c>
      <c r="RHO7" s="2" t="s">
        <v>12478</v>
      </c>
      <c r="RHP7" s="2" t="s">
        <v>12479</v>
      </c>
      <c r="RHQ7" s="2" t="s">
        <v>12480</v>
      </c>
      <c r="RHR7" s="2" t="s">
        <v>12481</v>
      </c>
      <c r="RHS7" s="2" t="s">
        <v>12482</v>
      </c>
      <c r="RHT7" s="2" t="s">
        <v>12483</v>
      </c>
      <c r="RHU7" s="2" t="s">
        <v>12484</v>
      </c>
      <c r="RHV7" s="2" t="s">
        <v>12485</v>
      </c>
      <c r="RHW7" s="2" t="s">
        <v>12486</v>
      </c>
      <c r="RHX7" s="2" t="s">
        <v>12487</v>
      </c>
      <c r="RHY7" s="2" t="s">
        <v>12488</v>
      </c>
      <c r="RHZ7" s="2" t="s">
        <v>12489</v>
      </c>
      <c r="RIA7" s="2" t="s">
        <v>12490</v>
      </c>
      <c r="RIB7" s="2" t="s">
        <v>12491</v>
      </c>
      <c r="RIC7" s="2" t="s">
        <v>12492</v>
      </c>
      <c r="RID7" s="2" t="s">
        <v>12493</v>
      </c>
      <c r="RIE7" s="2" t="s">
        <v>12494</v>
      </c>
      <c r="RIF7" s="2" t="s">
        <v>12495</v>
      </c>
      <c r="RIG7" s="2" t="s">
        <v>12496</v>
      </c>
      <c r="RIH7" s="2" t="s">
        <v>12497</v>
      </c>
      <c r="RII7" s="2" t="s">
        <v>12498</v>
      </c>
      <c r="RIJ7" s="2" t="s">
        <v>12499</v>
      </c>
      <c r="RIK7" s="2" t="s">
        <v>12500</v>
      </c>
      <c r="RIL7" s="2" t="s">
        <v>12501</v>
      </c>
      <c r="RIM7" s="2" t="s">
        <v>12502</v>
      </c>
      <c r="RIN7" s="2" t="s">
        <v>12503</v>
      </c>
      <c r="RIO7" s="2" t="s">
        <v>12504</v>
      </c>
      <c r="RIP7" s="2" t="s">
        <v>12505</v>
      </c>
      <c r="RIQ7" s="2" t="s">
        <v>12506</v>
      </c>
      <c r="RIR7" s="2" t="s">
        <v>12507</v>
      </c>
      <c r="RIS7" s="2" t="s">
        <v>12508</v>
      </c>
      <c r="RIT7" s="2" t="s">
        <v>12509</v>
      </c>
      <c r="RIU7" s="2" t="s">
        <v>12510</v>
      </c>
      <c r="RIV7" s="2" t="s">
        <v>12511</v>
      </c>
      <c r="RIW7" s="2" t="s">
        <v>12512</v>
      </c>
      <c r="RIX7" s="2" t="s">
        <v>12513</v>
      </c>
      <c r="RIY7" s="2" t="s">
        <v>12514</v>
      </c>
      <c r="RIZ7" s="2" t="s">
        <v>12515</v>
      </c>
      <c r="RJA7" s="2" t="s">
        <v>12516</v>
      </c>
      <c r="RJB7" s="2" t="s">
        <v>12517</v>
      </c>
      <c r="RJC7" s="2" t="s">
        <v>12518</v>
      </c>
      <c r="RJD7" s="2" t="s">
        <v>12519</v>
      </c>
      <c r="RJE7" s="2" t="s">
        <v>12520</v>
      </c>
      <c r="RJF7" s="2" t="s">
        <v>12521</v>
      </c>
      <c r="RJG7" s="2" t="s">
        <v>12522</v>
      </c>
      <c r="RJH7" s="2" t="s">
        <v>12523</v>
      </c>
      <c r="RJI7" s="2" t="s">
        <v>12524</v>
      </c>
      <c r="RJJ7" s="2" t="s">
        <v>12525</v>
      </c>
      <c r="RJK7" s="2" t="s">
        <v>12526</v>
      </c>
      <c r="RJL7" s="2" t="s">
        <v>12527</v>
      </c>
      <c r="RJM7" s="2" t="s">
        <v>12528</v>
      </c>
      <c r="RJN7" s="2" t="s">
        <v>12529</v>
      </c>
      <c r="RJO7" s="2" t="s">
        <v>12530</v>
      </c>
      <c r="RJP7" s="2" t="s">
        <v>12531</v>
      </c>
      <c r="RJQ7" s="2" t="s">
        <v>12532</v>
      </c>
      <c r="RJR7" s="2" t="s">
        <v>12533</v>
      </c>
      <c r="RJS7" s="2" t="s">
        <v>12534</v>
      </c>
      <c r="RJT7" s="2" t="s">
        <v>12535</v>
      </c>
      <c r="RJU7" s="2" t="s">
        <v>12536</v>
      </c>
      <c r="RJV7" s="2" t="s">
        <v>12537</v>
      </c>
      <c r="RJW7" s="2" t="s">
        <v>12538</v>
      </c>
      <c r="RJX7" s="2" t="s">
        <v>12539</v>
      </c>
      <c r="RJY7" s="2" t="s">
        <v>12540</v>
      </c>
      <c r="RJZ7" s="2" t="s">
        <v>12541</v>
      </c>
      <c r="RKA7" s="2" t="s">
        <v>12542</v>
      </c>
      <c r="RKB7" s="2" t="s">
        <v>12543</v>
      </c>
      <c r="RKC7" s="2" t="s">
        <v>12544</v>
      </c>
      <c r="RKD7" s="2" t="s">
        <v>12545</v>
      </c>
      <c r="RKE7" s="2" t="s">
        <v>12546</v>
      </c>
      <c r="RKF7" s="2" t="s">
        <v>12547</v>
      </c>
      <c r="RKG7" s="2" t="s">
        <v>12548</v>
      </c>
      <c r="RKH7" s="2" t="s">
        <v>12549</v>
      </c>
      <c r="RKI7" s="2" t="s">
        <v>12550</v>
      </c>
      <c r="RKJ7" s="2" t="s">
        <v>12551</v>
      </c>
      <c r="RKK7" s="2" t="s">
        <v>12552</v>
      </c>
      <c r="RKL7" s="2" t="s">
        <v>12553</v>
      </c>
      <c r="RKM7" s="2" t="s">
        <v>12554</v>
      </c>
      <c r="RKN7" s="2" t="s">
        <v>12555</v>
      </c>
      <c r="RKO7" s="2" t="s">
        <v>12556</v>
      </c>
      <c r="RKP7" s="2" t="s">
        <v>12557</v>
      </c>
      <c r="RKQ7" s="2" t="s">
        <v>12558</v>
      </c>
      <c r="RKR7" s="2" t="s">
        <v>12559</v>
      </c>
      <c r="RKS7" s="2" t="s">
        <v>12560</v>
      </c>
      <c r="RKT7" s="2" t="s">
        <v>12561</v>
      </c>
      <c r="RKU7" s="2" t="s">
        <v>12562</v>
      </c>
      <c r="RKV7" s="2" t="s">
        <v>12563</v>
      </c>
      <c r="RKW7" s="2" t="s">
        <v>12564</v>
      </c>
      <c r="RKX7" s="2" t="s">
        <v>12565</v>
      </c>
      <c r="RKY7" s="2" t="s">
        <v>12566</v>
      </c>
      <c r="RKZ7" s="2" t="s">
        <v>12567</v>
      </c>
      <c r="RLA7" s="2" t="s">
        <v>12568</v>
      </c>
      <c r="RLB7" s="2" t="s">
        <v>12569</v>
      </c>
      <c r="RLC7" s="2" t="s">
        <v>12570</v>
      </c>
      <c r="RLD7" s="2" t="s">
        <v>12571</v>
      </c>
      <c r="RLE7" s="2" t="s">
        <v>12572</v>
      </c>
      <c r="RLF7" s="2" t="s">
        <v>12573</v>
      </c>
      <c r="RLG7" s="2" t="s">
        <v>12574</v>
      </c>
      <c r="RLH7" s="2" t="s">
        <v>12575</v>
      </c>
      <c r="RLI7" s="2" t="s">
        <v>12576</v>
      </c>
      <c r="RLJ7" s="2" t="s">
        <v>12577</v>
      </c>
      <c r="RLK7" s="2" t="s">
        <v>12578</v>
      </c>
      <c r="RLL7" s="2" t="s">
        <v>12579</v>
      </c>
      <c r="RLM7" s="2" t="s">
        <v>12580</v>
      </c>
      <c r="RLN7" s="2" t="s">
        <v>12581</v>
      </c>
      <c r="RLO7" s="2" t="s">
        <v>12582</v>
      </c>
      <c r="RLP7" s="2" t="s">
        <v>12583</v>
      </c>
      <c r="RLQ7" s="2" t="s">
        <v>12584</v>
      </c>
      <c r="RLR7" s="2" t="s">
        <v>12585</v>
      </c>
      <c r="RLS7" s="2" t="s">
        <v>12586</v>
      </c>
      <c r="RLT7" s="2" t="s">
        <v>12587</v>
      </c>
      <c r="RLU7" s="2" t="s">
        <v>12588</v>
      </c>
      <c r="RLV7" s="2" t="s">
        <v>12589</v>
      </c>
      <c r="RLW7" s="2" t="s">
        <v>12590</v>
      </c>
      <c r="RLX7" s="2" t="s">
        <v>12591</v>
      </c>
      <c r="RLY7" s="2" t="s">
        <v>12592</v>
      </c>
      <c r="RLZ7" s="2" t="s">
        <v>12593</v>
      </c>
      <c r="RMA7" s="2" t="s">
        <v>12594</v>
      </c>
      <c r="RMB7" s="2" t="s">
        <v>12595</v>
      </c>
      <c r="RMC7" s="2" t="s">
        <v>12596</v>
      </c>
      <c r="RMD7" s="2" t="s">
        <v>12597</v>
      </c>
      <c r="RME7" s="2" t="s">
        <v>12598</v>
      </c>
      <c r="RMF7" s="2" t="s">
        <v>12599</v>
      </c>
      <c r="RMG7" s="2" t="s">
        <v>12600</v>
      </c>
      <c r="RMH7" s="2" t="s">
        <v>12601</v>
      </c>
      <c r="RMI7" s="2" t="s">
        <v>12602</v>
      </c>
      <c r="RMJ7" s="2" t="s">
        <v>12603</v>
      </c>
      <c r="RMK7" s="2" t="s">
        <v>12604</v>
      </c>
      <c r="RML7" s="2" t="s">
        <v>12605</v>
      </c>
      <c r="RMM7" s="2" t="s">
        <v>12606</v>
      </c>
      <c r="RMN7" s="2" t="s">
        <v>12607</v>
      </c>
      <c r="RMO7" s="2" t="s">
        <v>12608</v>
      </c>
      <c r="RMP7" s="2" t="s">
        <v>12609</v>
      </c>
      <c r="RMQ7" s="2" t="s">
        <v>12610</v>
      </c>
      <c r="RMR7" s="2" t="s">
        <v>12611</v>
      </c>
      <c r="RMS7" s="2" t="s">
        <v>12612</v>
      </c>
      <c r="RMT7" s="2" t="s">
        <v>12613</v>
      </c>
      <c r="RMU7" s="2" t="s">
        <v>12614</v>
      </c>
      <c r="RMV7" s="2" t="s">
        <v>12615</v>
      </c>
      <c r="RMW7" s="2" t="s">
        <v>12616</v>
      </c>
      <c r="RMX7" s="2" t="s">
        <v>12617</v>
      </c>
      <c r="RMY7" s="2" t="s">
        <v>12618</v>
      </c>
      <c r="RMZ7" s="2" t="s">
        <v>12619</v>
      </c>
      <c r="RNA7" s="2" t="s">
        <v>12620</v>
      </c>
      <c r="RNB7" s="2" t="s">
        <v>12621</v>
      </c>
      <c r="RNC7" s="2" t="s">
        <v>12622</v>
      </c>
      <c r="RND7" s="2" t="s">
        <v>12623</v>
      </c>
      <c r="RNE7" s="2" t="s">
        <v>12624</v>
      </c>
      <c r="RNF7" s="2" t="s">
        <v>12625</v>
      </c>
      <c r="RNG7" s="2" t="s">
        <v>12626</v>
      </c>
      <c r="RNH7" s="2" t="s">
        <v>12627</v>
      </c>
      <c r="RNI7" s="2" t="s">
        <v>12628</v>
      </c>
      <c r="RNJ7" s="2" t="s">
        <v>12629</v>
      </c>
      <c r="RNK7" s="2" t="s">
        <v>12630</v>
      </c>
      <c r="RNL7" s="2" t="s">
        <v>12631</v>
      </c>
      <c r="RNM7" s="2" t="s">
        <v>12632</v>
      </c>
      <c r="RNN7" s="2" t="s">
        <v>12633</v>
      </c>
      <c r="RNO7" s="2" t="s">
        <v>12634</v>
      </c>
      <c r="RNP7" s="2" t="s">
        <v>12635</v>
      </c>
      <c r="RNQ7" s="2" t="s">
        <v>12636</v>
      </c>
      <c r="RNR7" s="2" t="s">
        <v>12637</v>
      </c>
      <c r="RNS7" s="2" t="s">
        <v>12638</v>
      </c>
      <c r="RNT7" s="2" t="s">
        <v>12639</v>
      </c>
      <c r="RNU7" s="2" t="s">
        <v>12640</v>
      </c>
      <c r="RNV7" s="2" t="s">
        <v>12641</v>
      </c>
      <c r="RNW7" s="2" t="s">
        <v>12642</v>
      </c>
      <c r="RNX7" s="2" t="s">
        <v>12643</v>
      </c>
      <c r="RNY7" s="2" t="s">
        <v>12644</v>
      </c>
      <c r="RNZ7" s="2" t="s">
        <v>12645</v>
      </c>
      <c r="ROA7" s="2" t="s">
        <v>12646</v>
      </c>
      <c r="ROB7" s="2" t="s">
        <v>12647</v>
      </c>
      <c r="ROC7" s="2" t="s">
        <v>12648</v>
      </c>
      <c r="ROD7" s="2" t="s">
        <v>12649</v>
      </c>
      <c r="ROE7" s="2" t="s">
        <v>12650</v>
      </c>
      <c r="ROF7" s="2" t="s">
        <v>12651</v>
      </c>
      <c r="ROG7" s="2" t="s">
        <v>12652</v>
      </c>
      <c r="ROH7" s="2" t="s">
        <v>12653</v>
      </c>
      <c r="ROI7" s="2" t="s">
        <v>12654</v>
      </c>
      <c r="ROJ7" s="2" t="s">
        <v>12655</v>
      </c>
      <c r="ROK7" s="2" t="s">
        <v>12656</v>
      </c>
      <c r="ROL7" s="2" t="s">
        <v>12657</v>
      </c>
      <c r="ROM7" s="2" t="s">
        <v>12658</v>
      </c>
      <c r="RON7" s="2" t="s">
        <v>12659</v>
      </c>
      <c r="ROO7" s="2" t="s">
        <v>12660</v>
      </c>
      <c r="ROP7" s="2" t="s">
        <v>12661</v>
      </c>
      <c r="ROQ7" s="2" t="s">
        <v>12662</v>
      </c>
      <c r="ROR7" s="2" t="s">
        <v>12663</v>
      </c>
      <c r="ROS7" s="2" t="s">
        <v>12664</v>
      </c>
      <c r="ROT7" s="2" t="s">
        <v>12665</v>
      </c>
      <c r="ROU7" s="2" t="s">
        <v>12666</v>
      </c>
      <c r="ROV7" s="2" t="s">
        <v>12667</v>
      </c>
      <c r="ROW7" s="2" t="s">
        <v>12668</v>
      </c>
      <c r="ROX7" s="2" t="s">
        <v>12669</v>
      </c>
      <c r="ROY7" s="2" t="s">
        <v>12670</v>
      </c>
      <c r="ROZ7" s="2" t="s">
        <v>12671</v>
      </c>
      <c r="RPA7" s="2" t="s">
        <v>12672</v>
      </c>
      <c r="RPB7" s="2" t="s">
        <v>12673</v>
      </c>
      <c r="RPC7" s="2" t="s">
        <v>12674</v>
      </c>
      <c r="RPD7" s="2" t="s">
        <v>12675</v>
      </c>
      <c r="RPE7" s="2" t="s">
        <v>12676</v>
      </c>
      <c r="RPF7" s="2" t="s">
        <v>12677</v>
      </c>
      <c r="RPG7" s="2" t="s">
        <v>12678</v>
      </c>
      <c r="RPH7" s="2" t="s">
        <v>12679</v>
      </c>
      <c r="RPI7" s="2" t="s">
        <v>12680</v>
      </c>
      <c r="RPJ7" s="2" t="s">
        <v>12681</v>
      </c>
      <c r="RPK7" s="2" t="s">
        <v>12682</v>
      </c>
      <c r="RPL7" s="2" t="s">
        <v>12683</v>
      </c>
      <c r="RPM7" s="2" t="s">
        <v>12684</v>
      </c>
      <c r="RPN7" s="2" t="s">
        <v>12685</v>
      </c>
      <c r="RPO7" s="2" t="s">
        <v>12686</v>
      </c>
      <c r="RPP7" s="2" t="s">
        <v>12687</v>
      </c>
      <c r="RPQ7" s="2" t="s">
        <v>12688</v>
      </c>
      <c r="RPR7" s="2" t="s">
        <v>12689</v>
      </c>
      <c r="RPS7" s="2" t="s">
        <v>12690</v>
      </c>
      <c r="RPT7" s="2" t="s">
        <v>12691</v>
      </c>
      <c r="RPU7" s="2" t="s">
        <v>12692</v>
      </c>
      <c r="RPV7" s="2" t="s">
        <v>12693</v>
      </c>
      <c r="RPW7" s="2" t="s">
        <v>12694</v>
      </c>
      <c r="RPX7" s="2" t="s">
        <v>12695</v>
      </c>
      <c r="RPY7" s="2" t="s">
        <v>12696</v>
      </c>
      <c r="RPZ7" s="2" t="s">
        <v>12697</v>
      </c>
      <c r="RQA7" s="2" t="s">
        <v>12698</v>
      </c>
      <c r="RQB7" s="2" t="s">
        <v>12699</v>
      </c>
      <c r="RQC7" s="2" t="s">
        <v>12700</v>
      </c>
      <c r="RQD7" s="2" t="s">
        <v>12701</v>
      </c>
      <c r="RQE7" s="2" t="s">
        <v>12702</v>
      </c>
      <c r="RQF7" s="2" t="s">
        <v>12703</v>
      </c>
      <c r="RQG7" s="2" t="s">
        <v>12704</v>
      </c>
      <c r="RQH7" s="2" t="s">
        <v>12705</v>
      </c>
      <c r="RQI7" s="2" t="s">
        <v>12706</v>
      </c>
      <c r="RQJ7" s="2" t="s">
        <v>12707</v>
      </c>
      <c r="RQK7" s="2" t="s">
        <v>12708</v>
      </c>
      <c r="RQL7" s="2" t="s">
        <v>12709</v>
      </c>
      <c r="RQM7" s="2" t="s">
        <v>12710</v>
      </c>
      <c r="RQN7" s="2" t="s">
        <v>12711</v>
      </c>
      <c r="RQO7" s="2" t="s">
        <v>12712</v>
      </c>
      <c r="RQP7" s="2" t="s">
        <v>12713</v>
      </c>
      <c r="RQQ7" s="2" t="s">
        <v>12714</v>
      </c>
      <c r="RQR7" s="2" t="s">
        <v>12715</v>
      </c>
      <c r="RQS7" s="2" t="s">
        <v>12716</v>
      </c>
      <c r="RQT7" s="2" t="s">
        <v>12717</v>
      </c>
      <c r="RQU7" s="2" t="s">
        <v>12718</v>
      </c>
      <c r="RQV7" s="2" t="s">
        <v>12719</v>
      </c>
      <c r="RQW7" s="2" t="s">
        <v>12720</v>
      </c>
      <c r="RQX7" s="2" t="s">
        <v>12721</v>
      </c>
      <c r="RQY7" s="2" t="s">
        <v>12722</v>
      </c>
      <c r="RQZ7" s="2" t="s">
        <v>12723</v>
      </c>
      <c r="RRA7" s="2" t="s">
        <v>12724</v>
      </c>
      <c r="RRB7" s="2" t="s">
        <v>12725</v>
      </c>
      <c r="RRC7" s="2" t="s">
        <v>12726</v>
      </c>
      <c r="RRD7" s="2" t="s">
        <v>12727</v>
      </c>
      <c r="RRE7" s="2" t="s">
        <v>12728</v>
      </c>
      <c r="RRF7" s="2" t="s">
        <v>12729</v>
      </c>
      <c r="RRG7" s="2" t="s">
        <v>12730</v>
      </c>
      <c r="RRH7" s="2" t="s">
        <v>12731</v>
      </c>
      <c r="RRI7" s="2" t="s">
        <v>12732</v>
      </c>
      <c r="RRJ7" s="2" t="s">
        <v>12733</v>
      </c>
      <c r="RRK7" s="2" t="s">
        <v>12734</v>
      </c>
      <c r="RRL7" s="2" t="s">
        <v>12735</v>
      </c>
      <c r="RRM7" s="2" t="s">
        <v>12736</v>
      </c>
      <c r="RRN7" s="2" t="s">
        <v>12737</v>
      </c>
      <c r="RRO7" s="2" t="s">
        <v>12738</v>
      </c>
      <c r="RRP7" s="2" t="s">
        <v>12739</v>
      </c>
      <c r="RRQ7" s="2" t="s">
        <v>12740</v>
      </c>
      <c r="RRR7" s="2" t="s">
        <v>12741</v>
      </c>
      <c r="RRS7" s="2" t="s">
        <v>12742</v>
      </c>
      <c r="RRT7" s="2" t="s">
        <v>12743</v>
      </c>
      <c r="RRU7" s="2" t="s">
        <v>12744</v>
      </c>
      <c r="RRV7" s="2" t="s">
        <v>12745</v>
      </c>
      <c r="RRW7" s="2" t="s">
        <v>12746</v>
      </c>
      <c r="RRX7" s="2" t="s">
        <v>12747</v>
      </c>
      <c r="RRY7" s="2" t="s">
        <v>12748</v>
      </c>
      <c r="RRZ7" s="2" t="s">
        <v>12749</v>
      </c>
      <c r="RSA7" s="2" t="s">
        <v>12750</v>
      </c>
      <c r="RSB7" s="2" t="s">
        <v>12751</v>
      </c>
      <c r="RSC7" s="2" t="s">
        <v>12752</v>
      </c>
      <c r="RSD7" s="2" t="s">
        <v>12753</v>
      </c>
      <c r="RSE7" s="2" t="s">
        <v>12754</v>
      </c>
      <c r="RSF7" s="2" t="s">
        <v>12755</v>
      </c>
      <c r="RSG7" s="2" t="s">
        <v>12756</v>
      </c>
      <c r="RSH7" s="2" t="s">
        <v>12757</v>
      </c>
      <c r="RSI7" s="2" t="s">
        <v>12758</v>
      </c>
      <c r="RSJ7" s="2" t="s">
        <v>12759</v>
      </c>
      <c r="RSK7" s="2" t="s">
        <v>12760</v>
      </c>
      <c r="RSL7" s="2" t="s">
        <v>12761</v>
      </c>
      <c r="RSM7" s="2" t="s">
        <v>12762</v>
      </c>
      <c r="RSN7" s="2" t="s">
        <v>12763</v>
      </c>
      <c r="RSO7" s="2" t="s">
        <v>12764</v>
      </c>
      <c r="RSP7" s="2" t="s">
        <v>12765</v>
      </c>
      <c r="RSQ7" s="2" t="s">
        <v>12766</v>
      </c>
      <c r="RSR7" s="2" t="s">
        <v>12767</v>
      </c>
      <c r="RSS7" s="2" t="s">
        <v>12768</v>
      </c>
      <c r="RST7" s="2" t="s">
        <v>12769</v>
      </c>
      <c r="RSU7" s="2" t="s">
        <v>12770</v>
      </c>
      <c r="RSV7" s="2" t="s">
        <v>12771</v>
      </c>
      <c r="RSW7" s="2" t="s">
        <v>12772</v>
      </c>
      <c r="RSX7" s="2" t="s">
        <v>12773</v>
      </c>
      <c r="RSY7" s="2" t="s">
        <v>12774</v>
      </c>
      <c r="RSZ7" s="2" t="s">
        <v>12775</v>
      </c>
      <c r="RTA7" s="2" t="s">
        <v>12776</v>
      </c>
      <c r="RTB7" s="2" t="s">
        <v>12777</v>
      </c>
      <c r="RTC7" s="2" t="s">
        <v>12778</v>
      </c>
      <c r="RTD7" s="2" t="s">
        <v>12779</v>
      </c>
      <c r="RTE7" s="2" t="s">
        <v>12780</v>
      </c>
      <c r="RTF7" s="2" t="s">
        <v>12781</v>
      </c>
      <c r="RTG7" s="2" t="s">
        <v>12782</v>
      </c>
      <c r="RTH7" s="2" t="s">
        <v>12783</v>
      </c>
      <c r="RTI7" s="2" t="s">
        <v>12784</v>
      </c>
      <c r="RTJ7" s="2" t="s">
        <v>12785</v>
      </c>
      <c r="RTK7" s="2" t="s">
        <v>12786</v>
      </c>
      <c r="RTL7" s="2" t="s">
        <v>12787</v>
      </c>
      <c r="RTM7" s="2" t="s">
        <v>12788</v>
      </c>
      <c r="RTN7" s="2" t="s">
        <v>12789</v>
      </c>
      <c r="RTO7" s="2" t="s">
        <v>12790</v>
      </c>
      <c r="RTP7" s="2" t="s">
        <v>12791</v>
      </c>
      <c r="RTQ7" s="2" t="s">
        <v>12792</v>
      </c>
      <c r="RTR7" s="2" t="s">
        <v>12793</v>
      </c>
      <c r="RTS7" s="2" t="s">
        <v>12794</v>
      </c>
      <c r="RTT7" s="2" t="s">
        <v>12795</v>
      </c>
      <c r="RTU7" s="2" t="s">
        <v>12796</v>
      </c>
      <c r="RTV7" s="2" t="s">
        <v>12797</v>
      </c>
      <c r="RTW7" s="2" t="s">
        <v>12798</v>
      </c>
      <c r="RTX7" s="2" t="s">
        <v>12799</v>
      </c>
      <c r="RTY7" s="2" t="s">
        <v>12800</v>
      </c>
      <c r="RTZ7" s="2" t="s">
        <v>12801</v>
      </c>
      <c r="RUA7" s="2" t="s">
        <v>12802</v>
      </c>
      <c r="RUB7" s="2" t="s">
        <v>12803</v>
      </c>
      <c r="RUC7" s="2" t="s">
        <v>12804</v>
      </c>
      <c r="RUD7" s="2" t="s">
        <v>12805</v>
      </c>
      <c r="RUE7" s="2" t="s">
        <v>12806</v>
      </c>
      <c r="RUF7" s="2" t="s">
        <v>12807</v>
      </c>
      <c r="RUG7" s="2" t="s">
        <v>12808</v>
      </c>
      <c r="RUH7" s="2" t="s">
        <v>12809</v>
      </c>
      <c r="RUI7" s="2" t="s">
        <v>12810</v>
      </c>
      <c r="RUJ7" s="2" t="s">
        <v>12811</v>
      </c>
      <c r="RUK7" s="2" t="s">
        <v>12812</v>
      </c>
      <c r="RUL7" s="2" t="s">
        <v>12813</v>
      </c>
      <c r="RUM7" s="2" t="s">
        <v>12814</v>
      </c>
      <c r="RUN7" s="2" t="s">
        <v>12815</v>
      </c>
      <c r="RUO7" s="2" t="s">
        <v>12816</v>
      </c>
      <c r="RUP7" s="2" t="s">
        <v>12817</v>
      </c>
      <c r="RUQ7" s="2" t="s">
        <v>12818</v>
      </c>
      <c r="RUR7" s="2" t="s">
        <v>12819</v>
      </c>
      <c r="RUS7" s="2" t="s">
        <v>12820</v>
      </c>
      <c r="RUT7" s="2" t="s">
        <v>12821</v>
      </c>
      <c r="RUU7" s="2" t="s">
        <v>12822</v>
      </c>
      <c r="RUV7" s="2" t="s">
        <v>12823</v>
      </c>
      <c r="RUW7" s="2" t="s">
        <v>12824</v>
      </c>
      <c r="RUX7" s="2" t="s">
        <v>12825</v>
      </c>
      <c r="RUY7" s="2" t="s">
        <v>12826</v>
      </c>
      <c r="RUZ7" s="2" t="s">
        <v>12827</v>
      </c>
      <c r="RVA7" s="2" t="s">
        <v>12828</v>
      </c>
      <c r="RVB7" s="2" t="s">
        <v>12829</v>
      </c>
      <c r="RVC7" s="2" t="s">
        <v>12830</v>
      </c>
      <c r="RVD7" s="2" t="s">
        <v>12831</v>
      </c>
      <c r="RVE7" s="2" t="s">
        <v>12832</v>
      </c>
      <c r="RVF7" s="2" t="s">
        <v>12833</v>
      </c>
      <c r="RVG7" s="2" t="s">
        <v>12834</v>
      </c>
      <c r="RVH7" s="2" t="s">
        <v>12835</v>
      </c>
      <c r="RVI7" s="2" t="s">
        <v>12836</v>
      </c>
      <c r="RVJ7" s="2" t="s">
        <v>12837</v>
      </c>
      <c r="RVK7" s="2" t="s">
        <v>12838</v>
      </c>
      <c r="RVL7" s="2" t="s">
        <v>12839</v>
      </c>
      <c r="RVM7" s="2" t="s">
        <v>12840</v>
      </c>
      <c r="RVN7" s="2" t="s">
        <v>12841</v>
      </c>
      <c r="RVO7" s="2" t="s">
        <v>12842</v>
      </c>
      <c r="RVP7" s="2" t="s">
        <v>12843</v>
      </c>
      <c r="RVQ7" s="2" t="s">
        <v>12844</v>
      </c>
      <c r="RVR7" s="2" t="s">
        <v>12845</v>
      </c>
      <c r="RVS7" s="2" t="s">
        <v>12846</v>
      </c>
      <c r="RVT7" s="2" t="s">
        <v>12847</v>
      </c>
      <c r="RVU7" s="2" t="s">
        <v>12848</v>
      </c>
      <c r="RVV7" s="2" t="s">
        <v>12849</v>
      </c>
      <c r="RVW7" s="2" t="s">
        <v>12850</v>
      </c>
      <c r="RVX7" s="2" t="s">
        <v>12851</v>
      </c>
      <c r="RVY7" s="2" t="s">
        <v>12852</v>
      </c>
      <c r="RVZ7" s="2" t="s">
        <v>12853</v>
      </c>
      <c r="RWA7" s="2" t="s">
        <v>12854</v>
      </c>
      <c r="RWB7" s="2" t="s">
        <v>12855</v>
      </c>
      <c r="RWC7" s="2" t="s">
        <v>12856</v>
      </c>
      <c r="RWD7" s="2" t="s">
        <v>12857</v>
      </c>
      <c r="RWE7" s="2" t="s">
        <v>12858</v>
      </c>
      <c r="RWF7" s="2" t="s">
        <v>12859</v>
      </c>
      <c r="RWG7" s="2" t="s">
        <v>12860</v>
      </c>
      <c r="RWH7" s="2" t="s">
        <v>12861</v>
      </c>
      <c r="RWI7" s="2" t="s">
        <v>12862</v>
      </c>
      <c r="RWJ7" s="2" t="s">
        <v>12863</v>
      </c>
      <c r="RWK7" s="2" t="s">
        <v>12864</v>
      </c>
      <c r="RWL7" s="2" t="s">
        <v>12865</v>
      </c>
      <c r="RWM7" s="2" t="s">
        <v>12866</v>
      </c>
      <c r="RWN7" s="2" t="s">
        <v>12867</v>
      </c>
      <c r="RWO7" s="2" t="s">
        <v>12868</v>
      </c>
      <c r="RWP7" s="2" t="s">
        <v>12869</v>
      </c>
      <c r="RWQ7" s="2" t="s">
        <v>12870</v>
      </c>
      <c r="RWR7" s="2" t="s">
        <v>12871</v>
      </c>
      <c r="RWS7" s="2" t="s">
        <v>12872</v>
      </c>
      <c r="RWT7" s="2" t="s">
        <v>12873</v>
      </c>
      <c r="RWU7" s="2" t="s">
        <v>12874</v>
      </c>
      <c r="RWV7" s="2" t="s">
        <v>12875</v>
      </c>
      <c r="RWW7" s="2" t="s">
        <v>12876</v>
      </c>
      <c r="RWX7" s="2" t="s">
        <v>12877</v>
      </c>
      <c r="RWY7" s="2" t="s">
        <v>12878</v>
      </c>
      <c r="RWZ7" s="2" t="s">
        <v>12879</v>
      </c>
      <c r="RXA7" s="2" t="s">
        <v>12880</v>
      </c>
      <c r="RXB7" s="2" t="s">
        <v>12881</v>
      </c>
      <c r="RXC7" s="2" t="s">
        <v>12882</v>
      </c>
      <c r="RXD7" s="2" t="s">
        <v>12883</v>
      </c>
      <c r="RXE7" s="2" t="s">
        <v>12884</v>
      </c>
      <c r="RXF7" s="2" t="s">
        <v>12885</v>
      </c>
      <c r="RXG7" s="2" t="s">
        <v>12886</v>
      </c>
      <c r="RXH7" s="2" t="s">
        <v>12887</v>
      </c>
      <c r="RXI7" s="2" t="s">
        <v>12888</v>
      </c>
      <c r="RXJ7" s="2" t="s">
        <v>12889</v>
      </c>
      <c r="RXK7" s="2" t="s">
        <v>12890</v>
      </c>
      <c r="RXL7" s="2" t="s">
        <v>12891</v>
      </c>
      <c r="RXM7" s="2" t="s">
        <v>12892</v>
      </c>
      <c r="RXN7" s="2" t="s">
        <v>12893</v>
      </c>
      <c r="RXO7" s="2" t="s">
        <v>12894</v>
      </c>
      <c r="RXP7" s="2" t="s">
        <v>12895</v>
      </c>
      <c r="RXQ7" s="2" t="s">
        <v>12896</v>
      </c>
      <c r="RXR7" s="2" t="s">
        <v>12897</v>
      </c>
      <c r="RXS7" s="2" t="s">
        <v>12898</v>
      </c>
      <c r="RXT7" s="2" t="s">
        <v>12899</v>
      </c>
      <c r="RXU7" s="2" t="s">
        <v>12900</v>
      </c>
      <c r="RXV7" s="2" t="s">
        <v>12901</v>
      </c>
      <c r="RXW7" s="2" t="s">
        <v>12902</v>
      </c>
      <c r="RXX7" s="2" t="s">
        <v>12903</v>
      </c>
      <c r="RXY7" s="2" t="s">
        <v>12904</v>
      </c>
      <c r="RXZ7" s="2" t="s">
        <v>12905</v>
      </c>
      <c r="RYA7" s="2" t="s">
        <v>12906</v>
      </c>
      <c r="RYB7" s="2" t="s">
        <v>12907</v>
      </c>
      <c r="RYC7" s="2" t="s">
        <v>12908</v>
      </c>
      <c r="RYD7" s="2" t="s">
        <v>12909</v>
      </c>
      <c r="RYE7" s="2" t="s">
        <v>12910</v>
      </c>
      <c r="RYF7" s="2" t="s">
        <v>12911</v>
      </c>
      <c r="RYG7" s="2" t="s">
        <v>12912</v>
      </c>
      <c r="RYH7" s="2" t="s">
        <v>12913</v>
      </c>
      <c r="RYI7" s="2" t="s">
        <v>12914</v>
      </c>
      <c r="RYJ7" s="2" t="s">
        <v>12915</v>
      </c>
      <c r="RYK7" s="2" t="s">
        <v>12916</v>
      </c>
      <c r="RYL7" s="2" t="s">
        <v>12917</v>
      </c>
      <c r="RYM7" s="2" t="s">
        <v>12918</v>
      </c>
      <c r="RYN7" s="2" t="s">
        <v>12919</v>
      </c>
      <c r="RYO7" s="2" t="s">
        <v>12920</v>
      </c>
      <c r="RYP7" s="2" t="s">
        <v>12921</v>
      </c>
      <c r="RYQ7" s="2" t="s">
        <v>12922</v>
      </c>
      <c r="RYR7" s="2" t="s">
        <v>12923</v>
      </c>
      <c r="RYS7" s="2" t="s">
        <v>12924</v>
      </c>
      <c r="RYT7" s="2" t="s">
        <v>12925</v>
      </c>
      <c r="RYU7" s="2" t="s">
        <v>12926</v>
      </c>
      <c r="RYV7" s="2" t="s">
        <v>12927</v>
      </c>
      <c r="RYW7" s="2" t="s">
        <v>12928</v>
      </c>
      <c r="RYX7" s="2" t="s">
        <v>12929</v>
      </c>
      <c r="RYY7" s="2" t="s">
        <v>12930</v>
      </c>
      <c r="RYZ7" s="2" t="s">
        <v>12931</v>
      </c>
      <c r="RZA7" s="2" t="s">
        <v>12932</v>
      </c>
      <c r="RZB7" s="2" t="s">
        <v>12933</v>
      </c>
      <c r="RZC7" s="2" t="s">
        <v>12934</v>
      </c>
      <c r="RZD7" s="2" t="s">
        <v>12935</v>
      </c>
      <c r="RZE7" s="2" t="s">
        <v>12936</v>
      </c>
      <c r="RZF7" s="2" t="s">
        <v>12937</v>
      </c>
      <c r="RZG7" s="2" t="s">
        <v>12938</v>
      </c>
      <c r="RZH7" s="2" t="s">
        <v>12939</v>
      </c>
      <c r="RZI7" s="2" t="s">
        <v>12940</v>
      </c>
      <c r="RZJ7" s="2" t="s">
        <v>12941</v>
      </c>
      <c r="RZK7" s="2" t="s">
        <v>12942</v>
      </c>
      <c r="RZL7" s="2" t="s">
        <v>12943</v>
      </c>
      <c r="RZM7" s="2" t="s">
        <v>12944</v>
      </c>
      <c r="RZN7" s="2" t="s">
        <v>12945</v>
      </c>
      <c r="RZO7" s="2" t="s">
        <v>12946</v>
      </c>
      <c r="RZP7" s="2" t="s">
        <v>12947</v>
      </c>
      <c r="RZQ7" s="2" t="s">
        <v>12948</v>
      </c>
      <c r="RZR7" s="2" t="s">
        <v>12949</v>
      </c>
      <c r="RZS7" s="2" t="s">
        <v>12950</v>
      </c>
      <c r="RZT7" s="2" t="s">
        <v>12951</v>
      </c>
      <c r="RZU7" s="2" t="s">
        <v>12952</v>
      </c>
      <c r="RZV7" s="2" t="s">
        <v>12953</v>
      </c>
      <c r="RZW7" s="2" t="s">
        <v>12954</v>
      </c>
      <c r="RZX7" s="2" t="s">
        <v>12955</v>
      </c>
      <c r="RZY7" s="2" t="s">
        <v>12956</v>
      </c>
      <c r="RZZ7" s="2" t="s">
        <v>12957</v>
      </c>
      <c r="SAA7" s="2" t="s">
        <v>12958</v>
      </c>
      <c r="SAB7" s="2" t="s">
        <v>12959</v>
      </c>
      <c r="SAC7" s="2" t="s">
        <v>12960</v>
      </c>
      <c r="SAD7" s="2" t="s">
        <v>12961</v>
      </c>
      <c r="SAE7" s="2" t="s">
        <v>12962</v>
      </c>
      <c r="SAF7" s="2" t="s">
        <v>12963</v>
      </c>
      <c r="SAG7" s="2" t="s">
        <v>12964</v>
      </c>
      <c r="SAH7" s="2" t="s">
        <v>12965</v>
      </c>
      <c r="SAI7" s="2" t="s">
        <v>12966</v>
      </c>
      <c r="SAJ7" s="2" t="s">
        <v>12967</v>
      </c>
      <c r="SAK7" s="2" t="s">
        <v>12968</v>
      </c>
      <c r="SAL7" s="2" t="s">
        <v>12969</v>
      </c>
      <c r="SAM7" s="2" t="s">
        <v>12970</v>
      </c>
      <c r="SAN7" s="2" t="s">
        <v>12971</v>
      </c>
      <c r="SAO7" s="2" t="s">
        <v>12972</v>
      </c>
      <c r="SAP7" s="2" t="s">
        <v>12973</v>
      </c>
      <c r="SAQ7" s="2" t="s">
        <v>12974</v>
      </c>
      <c r="SAR7" s="2" t="s">
        <v>12975</v>
      </c>
      <c r="SAS7" s="2" t="s">
        <v>12976</v>
      </c>
      <c r="SAT7" s="2" t="s">
        <v>12977</v>
      </c>
      <c r="SAU7" s="2" t="s">
        <v>12978</v>
      </c>
      <c r="SAV7" s="2" t="s">
        <v>12979</v>
      </c>
      <c r="SAW7" s="2" t="s">
        <v>12980</v>
      </c>
      <c r="SAX7" s="2" t="s">
        <v>12981</v>
      </c>
      <c r="SAY7" s="2" t="s">
        <v>12982</v>
      </c>
      <c r="SAZ7" s="2" t="s">
        <v>12983</v>
      </c>
      <c r="SBA7" s="2" t="s">
        <v>12984</v>
      </c>
      <c r="SBB7" s="2" t="s">
        <v>12985</v>
      </c>
      <c r="SBC7" s="2" t="s">
        <v>12986</v>
      </c>
      <c r="SBD7" s="2" t="s">
        <v>12987</v>
      </c>
      <c r="SBE7" s="2" t="s">
        <v>12988</v>
      </c>
      <c r="SBF7" s="2" t="s">
        <v>12989</v>
      </c>
      <c r="SBG7" s="2" t="s">
        <v>12990</v>
      </c>
      <c r="SBH7" s="2" t="s">
        <v>12991</v>
      </c>
      <c r="SBI7" s="2" t="s">
        <v>12992</v>
      </c>
      <c r="SBJ7" s="2" t="s">
        <v>12993</v>
      </c>
      <c r="SBK7" s="2" t="s">
        <v>12994</v>
      </c>
      <c r="SBL7" s="2" t="s">
        <v>12995</v>
      </c>
      <c r="SBM7" s="2" t="s">
        <v>12996</v>
      </c>
      <c r="SBN7" s="2" t="s">
        <v>12997</v>
      </c>
      <c r="SBO7" s="2" t="s">
        <v>12998</v>
      </c>
      <c r="SBP7" s="2" t="s">
        <v>12999</v>
      </c>
      <c r="SBQ7" s="2" t="s">
        <v>13000</v>
      </c>
      <c r="SBR7" s="2" t="s">
        <v>13001</v>
      </c>
      <c r="SBS7" s="2" t="s">
        <v>13002</v>
      </c>
      <c r="SBT7" s="2" t="s">
        <v>13003</v>
      </c>
      <c r="SBU7" s="2" t="s">
        <v>13004</v>
      </c>
      <c r="SBV7" s="2" t="s">
        <v>13005</v>
      </c>
      <c r="SBW7" s="2" t="s">
        <v>13006</v>
      </c>
      <c r="SBX7" s="2" t="s">
        <v>13007</v>
      </c>
      <c r="SBY7" s="2" t="s">
        <v>13008</v>
      </c>
      <c r="SBZ7" s="2" t="s">
        <v>13009</v>
      </c>
      <c r="SCA7" s="2" t="s">
        <v>13010</v>
      </c>
      <c r="SCB7" s="2" t="s">
        <v>13011</v>
      </c>
      <c r="SCC7" s="2" t="s">
        <v>13012</v>
      </c>
      <c r="SCD7" s="2" t="s">
        <v>13013</v>
      </c>
      <c r="SCE7" s="2" t="s">
        <v>13014</v>
      </c>
      <c r="SCF7" s="2" t="s">
        <v>13015</v>
      </c>
      <c r="SCG7" s="2" t="s">
        <v>13016</v>
      </c>
      <c r="SCH7" s="2" t="s">
        <v>13017</v>
      </c>
      <c r="SCI7" s="2" t="s">
        <v>13018</v>
      </c>
      <c r="SCJ7" s="2" t="s">
        <v>13019</v>
      </c>
      <c r="SCK7" s="2" t="s">
        <v>13020</v>
      </c>
      <c r="SCL7" s="2" t="s">
        <v>13021</v>
      </c>
      <c r="SCM7" s="2" t="s">
        <v>13022</v>
      </c>
      <c r="SCN7" s="2" t="s">
        <v>13023</v>
      </c>
      <c r="SCO7" s="2" t="s">
        <v>13024</v>
      </c>
      <c r="SCP7" s="2" t="s">
        <v>13025</v>
      </c>
      <c r="SCQ7" s="2" t="s">
        <v>13026</v>
      </c>
      <c r="SCR7" s="2" t="s">
        <v>13027</v>
      </c>
      <c r="SCS7" s="2" t="s">
        <v>13028</v>
      </c>
      <c r="SCT7" s="2" t="s">
        <v>13029</v>
      </c>
      <c r="SCU7" s="2" t="s">
        <v>13030</v>
      </c>
      <c r="SCV7" s="2" t="s">
        <v>13031</v>
      </c>
      <c r="SCW7" s="2" t="s">
        <v>13032</v>
      </c>
      <c r="SCX7" s="2" t="s">
        <v>13033</v>
      </c>
      <c r="SCY7" s="2" t="s">
        <v>13034</v>
      </c>
      <c r="SCZ7" s="2" t="s">
        <v>13035</v>
      </c>
      <c r="SDA7" s="2" t="s">
        <v>13036</v>
      </c>
      <c r="SDB7" s="2" t="s">
        <v>13037</v>
      </c>
      <c r="SDC7" s="2" t="s">
        <v>13038</v>
      </c>
      <c r="SDD7" s="2" t="s">
        <v>13039</v>
      </c>
      <c r="SDE7" s="2" t="s">
        <v>13040</v>
      </c>
      <c r="SDF7" s="2" t="s">
        <v>13041</v>
      </c>
      <c r="SDG7" s="2" t="s">
        <v>13042</v>
      </c>
      <c r="SDH7" s="2" t="s">
        <v>13043</v>
      </c>
      <c r="SDI7" s="2" t="s">
        <v>13044</v>
      </c>
      <c r="SDJ7" s="2" t="s">
        <v>13045</v>
      </c>
      <c r="SDK7" s="2" t="s">
        <v>13046</v>
      </c>
      <c r="SDL7" s="2" t="s">
        <v>13047</v>
      </c>
      <c r="SDM7" s="2" t="s">
        <v>13048</v>
      </c>
      <c r="SDN7" s="2" t="s">
        <v>13049</v>
      </c>
      <c r="SDO7" s="2" t="s">
        <v>13050</v>
      </c>
      <c r="SDP7" s="2" t="s">
        <v>13051</v>
      </c>
      <c r="SDQ7" s="2" t="s">
        <v>13052</v>
      </c>
      <c r="SDR7" s="2" t="s">
        <v>13053</v>
      </c>
      <c r="SDS7" s="2" t="s">
        <v>13054</v>
      </c>
      <c r="SDT7" s="2" t="s">
        <v>13055</v>
      </c>
      <c r="SDU7" s="2" t="s">
        <v>13056</v>
      </c>
      <c r="SDV7" s="2" t="s">
        <v>13057</v>
      </c>
      <c r="SDW7" s="2" t="s">
        <v>13058</v>
      </c>
      <c r="SDX7" s="2" t="s">
        <v>13059</v>
      </c>
      <c r="SDY7" s="2" t="s">
        <v>13060</v>
      </c>
      <c r="SDZ7" s="2" t="s">
        <v>13061</v>
      </c>
      <c r="SEA7" s="2" t="s">
        <v>13062</v>
      </c>
      <c r="SEB7" s="2" t="s">
        <v>13063</v>
      </c>
      <c r="SEC7" s="2" t="s">
        <v>13064</v>
      </c>
      <c r="SED7" s="2" t="s">
        <v>13065</v>
      </c>
      <c r="SEE7" s="2" t="s">
        <v>13066</v>
      </c>
      <c r="SEF7" s="2" t="s">
        <v>13067</v>
      </c>
      <c r="SEG7" s="2" t="s">
        <v>13068</v>
      </c>
      <c r="SEH7" s="2" t="s">
        <v>13069</v>
      </c>
      <c r="SEI7" s="2" t="s">
        <v>13070</v>
      </c>
      <c r="SEJ7" s="2" t="s">
        <v>13071</v>
      </c>
      <c r="SEK7" s="2" t="s">
        <v>13072</v>
      </c>
      <c r="SEL7" s="2" t="s">
        <v>13073</v>
      </c>
      <c r="SEM7" s="2" t="s">
        <v>13074</v>
      </c>
      <c r="SEN7" s="2" t="s">
        <v>13075</v>
      </c>
      <c r="SEO7" s="2" t="s">
        <v>13076</v>
      </c>
      <c r="SEP7" s="2" t="s">
        <v>13077</v>
      </c>
      <c r="SEQ7" s="2" t="s">
        <v>13078</v>
      </c>
      <c r="SER7" s="2" t="s">
        <v>13079</v>
      </c>
      <c r="SES7" s="2" t="s">
        <v>13080</v>
      </c>
      <c r="SET7" s="2" t="s">
        <v>13081</v>
      </c>
      <c r="SEU7" s="2" t="s">
        <v>13082</v>
      </c>
      <c r="SEV7" s="2" t="s">
        <v>13083</v>
      </c>
      <c r="SEW7" s="2" t="s">
        <v>13084</v>
      </c>
      <c r="SEX7" s="2" t="s">
        <v>13085</v>
      </c>
      <c r="SEY7" s="2" t="s">
        <v>13086</v>
      </c>
      <c r="SEZ7" s="2" t="s">
        <v>13087</v>
      </c>
      <c r="SFA7" s="2" t="s">
        <v>13088</v>
      </c>
      <c r="SFB7" s="2" t="s">
        <v>13089</v>
      </c>
      <c r="SFC7" s="2" t="s">
        <v>13090</v>
      </c>
      <c r="SFD7" s="2" t="s">
        <v>13091</v>
      </c>
      <c r="SFE7" s="2" t="s">
        <v>13092</v>
      </c>
      <c r="SFF7" s="2" t="s">
        <v>13093</v>
      </c>
      <c r="SFG7" s="2" t="s">
        <v>13094</v>
      </c>
      <c r="SFH7" s="2" t="s">
        <v>13095</v>
      </c>
      <c r="SFI7" s="2" t="s">
        <v>13096</v>
      </c>
      <c r="SFJ7" s="2" t="s">
        <v>13097</v>
      </c>
      <c r="SFK7" s="2" t="s">
        <v>13098</v>
      </c>
      <c r="SFL7" s="2" t="s">
        <v>13099</v>
      </c>
      <c r="SFM7" s="2" t="s">
        <v>13100</v>
      </c>
      <c r="SFN7" s="2" t="s">
        <v>13101</v>
      </c>
      <c r="SFO7" s="2" t="s">
        <v>13102</v>
      </c>
      <c r="SFP7" s="2" t="s">
        <v>13103</v>
      </c>
      <c r="SFQ7" s="2" t="s">
        <v>13104</v>
      </c>
      <c r="SFR7" s="2" t="s">
        <v>13105</v>
      </c>
      <c r="SFS7" s="2" t="s">
        <v>13106</v>
      </c>
      <c r="SFT7" s="2" t="s">
        <v>13107</v>
      </c>
      <c r="SFU7" s="2" t="s">
        <v>13108</v>
      </c>
      <c r="SFV7" s="2" t="s">
        <v>13109</v>
      </c>
      <c r="SFW7" s="2" t="s">
        <v>13110</v>
      </c>
      <c r="SFX7" s="2" t="s">
        <v>13111</v>
      </c>
      <c r="SFY7" s="2" t="s">
        <v>13112</v>
      </c>
      <c r="SFZ7" s="2" t="s">
        <v>13113</v>
      </c>
      <c r="SGA7" s="2" t="s">
        <v>13114</v>
      </c>
      <c r="SGB7" s="2" t="s">
        <v>13115</v>
      </c>
      <c r="SGC7" s="2" t="s">
        <v>13116</v>
      </c>
      <c r="SGD7" s="2" t="s">
        <v>13117</v>
      </c>
      <c r="SGE7" s="2" t="s">
        <v>13118</v>
      </c>
      <c r="SGF7" s="2" t="s">
        <v>13119</v>
      </c>
      <c r="SGG7" s="2" t="s">
        <v>13120</v>
      </c>
      <c r="SGH7" s="2" t="s">
        <v>13121</v>
      </c>
      <c r="SGI7" s="2" t="s">
        <v>13122</v>
      </c>
      <c r="SGJ7" s="2" t="s">
        <v>13123</v>
      </c>
      <c r="SGK7" s="2" t="s">
        <v>13124</v>
      </c>
      <c r="SGL7" s="2" t="s">
        <v>13125</v>
      </c>
      <c r="SGM7" s="2" t="s">
        <v>13126</v>
      </c>
      <c r="SGN7" s="2" t="s">
        <v>13127</v>
      </c>
      <c r="SGO7" s="2" t="s">
        <v>13128</v>
      </c>
      <c r="SGP7" s="2" t="s">
        <v>13129</v>
      </c>
      <c r="SGQ7" s="2" t="s">
        <v>13130</v>
      </c>
      <c r="SGR7" s="2" t="s">
        <v>13131</v>
      </c>
      <c r="SGS7" s="2" t="s">
        <v>13132</v>
      </c>
      <c r="SGT7" s="2" t="s">
        <v>13133</v>
      </c>
      <c r="SGU7" s="2" t="s">
        <v>13134</v>
      </c>
      <c r="SGV7" s="2" t="s">
        <v>13135</v>
      </c>
      <c r="SGW7" s="2" t="s">
        <v>13136</v>
      </c>
      <c r="SGX7" s="2" t="s">
        <v>13137</v>
      </c>
      <c r="SGY7" s="2" t="s">
        <v>13138</v>
      </c>
      <c r="SGZ7" s="2" t="s">
        <v>13139</v>
      </c>
      <c r="SHA7" s="2" t="s">
        <v>13140</v>
      </c>
      <c r="SHB7" s="2" t="s">
        <v>13141</v>
      </c>
      <c r="SHC7" s="2" t="s">
        <v>13142</v>
      </c>
      <c r="SHD7" s="2" t="s">
        <v>13143</v>
      </c>
      <c r="SHE7" s="2" t="s">
        <v>13144</v>
      </c>
      <c r="SHF7" s="2" t="s">
        <v>13145</v>
      </c>
      <c r="SHG7" s="2" t="s">
        <v>13146</v>
      </c>
      <c r="SHH7" s="2" t="s">
        <v>13147</v>
      </c>
      <c r="SHI7" s="2" t="s">
        <v>13148</v>
      </c>
      <c r="SHJ7" s="2" t="s">
        <v>13149</v>
      </c>
      <c r="SHK7" s="2" t="s">
        <v>13150</v>
      </c>
      <c r="SHL7" s="2" t="s">
        <v>13151</v>
      </c>
      <c r="SHM7" s="2" t="s">
        <v>13152</v>
      </c>
      <c r="SHN7" s="2" t="s">
        <v>13153</v>
      </c>
      <c r="SHO7" s="2" t="s">
        <v>13154</v>
      </c>
      <c r="SHP7" s="2" t="s">
        <v>13155</v>
      </c>
      <c r="SHQ7" s="2" t="s">
        <v>13156</v>
      </c>
      <c r="SHR7" s="2" t="s">
        <v>13157</v>
      </c>
      <c r="SHS7" s="2" t="s">
        <v>13158</v>
      </c>
      <c r="SHT7" s="2" t="s">
        <v>13159</v>
      </c>
      <c r="SHU7" s="2" t="s">
        <v>13160</v>
      </c>
      <c r="SHV7" s="2" t="s">
        <v>13161</v>
      </c>
      <c r="SHW7" s="2" t="s">
        <v>13162</v>
      </c>
      <c r="SHX7" s="2" t="s">
        <v>13163</v>
      </c>
      <c r="SHY7" s="2" t="s">
        <v>13164</v>
      </c>
      <c r="SHZ7" s="2" t="s">
        <v>13165</v>
      </c>
      <c r="SIA7" s="2" t="s">
        <v>13166</v>
      </c>
      <c r="SIB7" s="2" t="s">
        <v>13167</v>
      </c>
      <c r="SIC7" s="2" t="s">
        <v>13168</v>
      </c>
      <c r="SID7" s="2" t="s">
        <v>13169</v>
      </c>
      <c r="SIE7" s="2" t="s">
        <v>13170</v>
      </c>
      <c r="SIF7" s="2" t="s">
        <v>13171</v>
      </c>
      <c r="SIG7" s="2" t="s">
        <v>13172</v>
      </c>
      <c r="SIH7" s="2" t="s">
        <v>13173</v>
      </c>
      <c r="SII7" s="2" t="s">
        <v>13174</v>
      </c>
      <c r="SIJ7" s="2" t="s">
        <v>13175</v>
      </c>
      <c r="SIK7" s="2" t="s">
        <v>13176</v>
      </c>
      <c r="SIL7" s="2" t="s">
        <v>13177</v>
      </c>
      <c r="SIM7" s="2" t="s">
        <v>13178</v>
      </c>
      <c r="SIN7" s="2" t="s">
        <v>13179</v>
      </c>
      <c r="SIO7" s="2" t="s">
        <v>13180</v>
      </c>
      <c r="SIP7" s="2" t="s">
        <v>13181</v>
      </c>
      <c r="SIQ7" s="2" t="s">
        <v>13182</v>
      </c>
      <c r="SIR7" s="2" t="s">
        <v>13183</v>
      </c>
      <c r="SIS7" s="2" t="s">
        <v>13184</v>
      </c>
      <c r="SIT7" s="2" t="s">
        <v>13185</v>
      </c>
      <c r="SIU7" s="2" t="s">
        <v>13186</v>
      </c>
      <c r="SIV7" s="2" t="s">
        <v>13187</v>
      </c>
      <c r="SIW7" s="2" t="s">
        <v>13188</v>
      </c>
      <c r="SIX7" s="2" t="s">
        <v>13189</v>
      </c>
      <c r="SIY7" s="2" t="s">
        <v>13190</v>
      </c>
      <c r="SIZ7" s="2" t="s">
        <v>13191</v>
      </c>
      <c r="SJA7" s="2" t="s">
        <v>13192</v>
      </c>
      <c r="SJB7" s="2" t="s">
        <v>13193</v>
      </c>
      <c r="SJC7" s="2" t="s">
        <v>13194</v>
      </c>
      <c r="SJD7" s="2" t="s">
        <v>13195</v>
      </c>
      <c r="SJE7" s="2" t="s">
        <v>13196</v>
      </c>
      <c r="SJF7" s="2" t="s">
        <v>13197</v>
      </c>
      <c r="SJG7" s="2" t="s">
        <v>13198</v>
      </c>
      <c r="SJH7" s="2" t="s">
        <v>13199</v>
      </c>
      <c r="SJI7" s="2" t="s">
        <v>13200</v>
      </c>
      <c r="SJJ7" s="2" t="s">
        <v>13201</v>
      </c>
      <c r="SJK7" s="2" t="s">
        <v>13202</v>
      </c>
      <c r="SJL7" s="2" t="s">
        <v>13203</v>
      </c>
      <c r="SJM7" s="2" t="s">
        <v>13204</v>
      </c>
      <c r="SJN7" s="2" t="s">
        <v>13205</v>
      </c>
      <c r="SJO7" s="2" t="s">
        <v>13206</v>
      </c>
      <c r="SJP7" s="2" t="s">
        <v>13207</v>
      </c>
      <c r="SJQ7" s="2" t="s">
        <v>13208</v>
      </c>
      <c r="SJR7" s="2" t="s">
        <v>13209</v>
      </c>
      <c r="SJS7" s="2" t="s">
        <v>13210</v>
      </c>
      <c r="SJT7" s="2" t="s">
        <v>13211</v>
      </c>
      <c r="SJU7" s="2" t="s">
        <v>13212</v>
      </c>
      <c r="SJV7" s="2" t="s">
        <v>13213</v>
      </c>
      <c r="SJW7" s="2" t="s">
        <v>13214</v>
      </c>
      <c r="SJX7" s="2" t="s">
        <v>13215</v>
      </c>
      <c r="SJY7" s="2" t="s">
        <v>13216</v>
      </c>
      <c r="SJZ7" s="2" t="s">
        <v>13217</v>
      </c>
      <c r="SKA7" s="2" t="s">
        <v>13218</v>
      </c>
      <c r="SKB7" s="2" t="s">
        <v>13219</v>
      </c>
      <c r="SKC7" s="2" t="s">
        <v>13220</v>
      </c>
      <c r="SKD7" s="2" t="s">
        <v>13221</v>
      </c>
      <c r="SKE7" s="2" t="s">
        <v>13222</v>
      </c>
      <c r="SKF7" s="2" t="s">
        <v>13223</v>
      </c>
      <c r="SKG7" s="2" t="s">
        <v>13224</v>
      </c>
      <c r="SKH7" s="2" t="s">
        <v>13225</v>
      </c>
      <c r="SKI7" s="2" t="s">
        <v>13226</v>
      </c>
      <c r="SKJ7" s="2" t="s">
        <v>13227</v>
      </c>
      <c r="SKK7" s="2" t="s">
        <v>13228</v>
      </c>
      <c r="SKL7" s="2" t="s">
        <v>13229</v>
      </c>
      <c r="SKM7" s="2" t="s">
        <v>13230</v>
      </c>
      <c r="SKN7" s="2" t="s">
        <v>13231</v>
      </c>
      <c r="SKO7" s="2" t="s">
        <v>13232</v>
      </c>
      <c r="SKP7" s="2" t="s">
        <v>13233</v>
      </c>
      <c r="SKQ7" s="2" t="s">
        <v>13234</v>
      </c>
      <c r="SKR7" s="2" t="s">
        <v>13235</v>
      </c>
      <c r="SKS7" s="2" t="s">
        <v>13236</v>
      </c>
      <c r="SKT7" s="2" t="s">
        <v>13237</v>
      </c>
      <c r="SKU7" s="2" t="s">
        <v>13238</v>
      </c>
      <c r="SKV7" s="2" t="s">
        <v>13239</v>
      </c>
      <c r="SKW7" s="2" t="s">
        <v>13240</v>
      </c>
      <c r="SKX7" s="2" t="s">
        <v>13241</v>
      </c>
      <c r="SKY7" s="2" t="s">
        <v>13242</v>
      </c>
      <c r="SKZ7" s="2" t="s">
        <v>13243</v>
      </c>
      <c r="SLA7" s="2" t="s">
        <v>13244</v>
      </c>
      <c r="SLB7" s="2" t="s">
        <v>13245</v>
      </c>
      <c r="SLC7" s="2" t="s">
        <v>13246</v>
      </c>
      <c r="SLD7" s="2" t="s">
        <v>13247</v>
      </c>
      <c r="SLE7" s="2" t="s">
        <v>13248</v>
      </c>
      <c r="SLF7" s="2" t="s">
        <v>13249</v>
      </c>
      <c r="SLG7" s="2" t="s">
        <v>13250</v>
      </c>
      <c r="SLH7" s="2" t="s">
        <v>13251</v>
      </c>
      <c r="SLI7" s="2" t="s">
        <v>13252</v>
      </c>
      <c r="SLJ7" s="2" t="s">
        <v>13253</v>
      </c>
      <c r="SLK7" s="2" t="s">
        <v>13254</v>
      </c>
      <c r="SLL7" s="2" t="s">
        <v>13255</v>
      </c>
      <c r="SLM7" s="2" t="s">
        <v>13256</v>
      </c>
      <c r="SLN7" s="2" t="s">
        <v>13257</v>
      </c>
      <c r="SLO7" s="2" t="s">
        <v>13258</v>
      </c>
      <c r="SLP7" s="2" t="s">
        <v>13259</v>
      </c>
      <c r="SLQ7" s="2" t="s">
        <v>13260</v>
      </c>
      <c r="SLR7" s="2" t="s">
        <v>13261</v>
      </c>
      <c r="SLS7" s="2" t="s">
        <v>13262</v>
      </c>
      <c r="SLT7" s="2" t="s">
        <v>13263</v>
      </c>
      <c r="SLU7" s="2" t="s">
        <v>13264</v>
      </c>
      <c r="SLV7" s="2" t="s">
        <v>13265</v>
      </c>
      <c r="SLW7" s="2" t="s">
        <v>13266</v>
      </c>
      <c r="SLX7" s="2" t="s">
        <v>13267</v>
      </c>
      <c r="SLY7" s="2" t="s">
        <v>13268</v>
      </c>
      <c r="SLZ7" s="2" t="s">
        <v>13269</v>
      </c>
      <c r="SMA7" s="2" t="s">
        <v>13270</v>
      </c>
      <c r="SMB7" s="2" t="s">
        <v>13271</v>
      </c>
      <c r="SMC7" s="2" t="s">
        <v>13272</v>
      </c>
      <c r="SMD7" s="2" t="s">
        <v>13273</v>
      </c>
      <c r="SME7" s="2" t="s">
        <v>13274</v>
      </c>
      <c r="SMF7" s="2" t="s">
        <v>13275</v>
      </c>
      <c r="SMG7" s="2" t="s">
        <v>13276</v>
      </c>
      <c r="SMH7" s="2" t="s">
        <v>13277</v>
      </c>
      <c r="SMI7" s="2" t="s">
        <v>13278</v>
      </c>
      <c r="SMJ7" s="2" t="s">
        <v>13279</v>
      </c>
      <c r="SMK7" s="2" t="s">
        <v>13280</v>
      </c>
      <c r="SML7" s="2" t="s">
        <v>13281</v>
      </c>
      <c r="SMM7" s="2" t="s">
        <v>13282</v>
      </c>
      <c r="SMN7" s="2" t="s">
        <v>13283</v>
      </c>
      <c r="SMO7" s="2" t="s">
        <v>13284</v>
      </c>
      <c r="SMP7" s="2" t="s">
        <v>13285</v>
      </c>
      <c r="SMQ7" s="2" t="s">
        <v>13286</v>
      </c>
      <c r="SMR7" s="2" t="s">
        <v>13287</v>
      </c>
      <c r="SMS7" s="2" t="s">
        <v>13288</v>
      </c>
      <c r="SMT7" s="2" t="s">
        <v>13289</v>
      </c>
      <c r="SMU7" s="2" t="s">
        <v>13290</v>
      </c>
      <c r="SMV7" s="2" t="s">
        <v>13291</v>
      </c>
      <c r="SMW7" s="2" t="s">
        <v>13292</v>
      </c>
      <c r="SMX7" s="2" t="s">
        <v>13293</v>
      </c>
      <c r="SMY7" s="2" t="s">
        <v>13294</v>
      </c>
      <c r="SMZ7" s="2" t="s">
        <v>13295</v>
      </c>
      <c r="SNA7" s="2" t="s">
        <v>13296</v>
      </c>
      <c r="SNB7" s="2" t="s">
        <v>13297</v>
      </c>
      <c r="SNC7" s="2" t="s">
        <v>13298</v>
      </c>
      <c r="SND7" s="2" t="s">
        <v>13299</v>
      </c>
      <c r="SNE7" s="2" t="s">
        <v>13300</v>
      </c>
      <c r="SNF7" s="2" t="s">
        <v>13301</v>
      </c>
      <c r="SNG7" s="2" t="s">
        <v>13302</v>
      </c>
      <c r="SNH7" s="2" t="s">
        <v>13303</v>
      </c>
      <c r="SNI7" s="2" t="s">
        <v>13304</v>
      </c>
      <c r="SNJ7" s="2" t="s">
        <v>13305</v>
      </c>
      <c r="SNK7" s="2" t="s">
        <v>13306</v>
      </c>
      <c r="SNL7" s="2" t="s">
        <v>13307</v>
      </c>
      <c r="SNM7" s="2" t="s">
        <v>13308</v>
      </c>
      <c r="SNN7" s="2" t="s">
        <v>13309</v>
      </c>
      <c r="SNO7" s="2" t="s">
        <v>13310</v>
      </c>
      <c r="SNP7" s="2" t="s">
        <v>13311</v>
      </c>
      <c r="SNQ7" s="2" t="s">
        <v>13312</v>
      </c>
      <c r="SNR7" s="2" t="s">
        <v>13313</v>
      </c>
      <c r="SNS7" s="2" t="s">
        <v>13314</v>
      </c>
      <c r="SNT7" s="2" t="s">
        <v>13315</v>
      </c>
      <c r="SNU7" s="2" t="s">
        <v>13316</v>
      </c>
      <c r="SNV7" s="2" t="s">
        <v>13317</v>
      </c>
      <c r="SNW7" s="2" t="s">
        <v>13318</v>
      </c>
      <c r="SNX7" s="2" t="s">
        <v>13319</v>
      </c>
      <c r="SNY7" s="2" t="s">
        <v>13320</v>
      </c>
      <c r="SNZ7" s="2" t="s">
        <v>13321</v>
      </c>
      <c r="SOA7" s="2" t="s">
        <v>13322</v>
      </c>
      <c r="SOB7" s="2" t="s">
        <v>13323</v>
      </c>
      <c r="SOC7" s="2" t="s">
        <v>13324</v>
      </c>
      <c r="SOD7" s="2" t="s">
        <v>13325</v>
      </c>
      <c r="SOE7" s="2" t="s">
        <v>13326</v>
      </c>
      <c r="SOF7" s="2" t="s">
        <v>13327</v>
      </c>
      <c r="SOG7" s="2" t="s">
        <v>13328</v>
      </c>
      <c r="SOH7" s="2" t="s">
        <v>13329</v>
      </c>
      <c r="SOI7" s="2" t="s">
        <v>13330</v>
      </c>
      <c r="SOJ7" s="2" t="s">
        <v>13331</v>
      </c>
      <c r="SOK7" s="2" t="s">
        <v>13332</v>
      </c>
      <c r="SOL7" s="2" t="s">
        <v>13333</v>
      </c>
      <c r="SOM7" s="2" t="s">
        <v>13334</v>
      </c>
      <c r="SON7" s="2" t="s">
        <v>13335</v>
      </c>
      <c r="SOO7" s="2" t="s">
        <v>13336</v>
      </c>
      <c r="SOP7" s="2" t="s">
        <v>13337</v>
      </c>
      <c r="SOQ7" s="2" t="s">
        <v>13338</v>
      </c>
      <c r="SOR7" s="2" t="s">
        <v>13339</v>
      </c>
      <c r="SOS7" s="2" t="s">
        <v>13340</v>
      </c>
      <c r="SOT7" s="2" t="s">
        <v>13341</v>
      </c>
      <c r="SOU7" s="2" t="s">
        <v>13342</v>
      </c>
      <c r="SOV7" s="2" t="s">
        <v>13343</v>
      </c>
      <c r="SOW7" s="2" t="s">
        <v>13344</v>
      </c>
      <c r="SOX7" s="2" t="s">
        <v>13345</v>
      </c>
      <c r="SOY7" s="2" t="s">
        <v>13346</v>
      </c>
      <c r="SOZ7" s="2" t="s">
        <v>13347</v>
      </c>
      <c r="SPA7" s="2" t="s">
        <v>13348</v>
      </c>
      <c r="SPB7" s="2" t="s">
        <v>13349</v>
      </c>
      <c r="SPC7" s="2" t="s">
        <v>13350</v>
      </c>
      <c r="SPD7" s="2" t="s">
        <v>13351</v>
      </c>
      <c r="SPE7" s="2" t="s">
        <v>13352</v>
      </c>
      <c r="SPF7" s="2" t="s">
        <v>13353</v>
      </c>
      <c r="SPG7" s="2" t="s">
        <v>13354</v>
      </c>
      <c r="SPH7" s="2" t="s">
        <v>13355</v>
      </c>
      <c r="SPI7" s="2" t="s">
        <v>13356</v>
      </c>
      <c r="SPJ7" s="2" t="s">
        <v>13357</v>
      </c>
      <c r="SPK7" s="2" t="s">
        <v>13358</v>
      </c>
      <c r="SPL7" s="2" t="s">
        <v>13359</v>
      </c>
      <c r="SPM7" s="2" t="s">
        <v>13360</v>
      </c>
      <c r="SPN7" s="2" t="s">
        <v>13361</v>
      </c>
      <c r="SPO7" s="2" t="s">
        <v>13362</v>
      </c>
      <c r="SPP7" s="2" t="s">
        <v>13363</v>
      </c>
      <c r="SPQ7" s="2" t="s">
        <v>13364</v>
      </c>
      <c r="SPR7" s="2" t="s">
        <v>13365</v>
      </c>
      <c r="SPS7" s="2" t="s">
        <v>13366</v>
      </c>
      <c r="SPT7" s="2" t="s">
        <v>13367</v>
      </c>
      <c r="SPU7" s="2" t="s">
        <v>13368</v>
      </c>
      <c r="SPV7" s="2" t="s">
        <v>13369</v>
      </c>
      <c r="SPW7" s="2" t="s">
        <v>13370</v>
      </c>
      <c r="SPX7" s="2" t="s">
        <v>13371</v>
      </c>
      <c r="SPY7" s="2" t="s">
        <v>13372</v>
      </c>
      <c r="SPZ7" s="2" t="s">
        <v>13373</v>
      </c>
      <c r="SQA7" s="2" t="s">
        <v>13374</v>
      </c>
      <c r="SQB7" s="2" t="s">
        <v>13375</v>
      </c>
      <c r="SQC7" s="2" t="s">
        <v>13376</v>
      </c>
      <c r="SQD7" s="2" t="s">
        <v>13377</v>
      </c>
      <c r="SQE7" s="2" t="s">
        <v>13378</v>
      </c>
      <c r="SQF7" s="2" t="s">
        <v>13379</v>
      </c>
      <c r="SQG7" s="2" t="s">
        <v>13380</v>
      </c>
      <c r="SQH7" s="2" t="s">
        <v>13381</v>
      </c>
      <c r="SQI7" s="2" t="s">
        <v>13382</v>
      </c>
      <c r="SQJ7" s="2" t="s">
        <v>13383</v>
      </c>
      <c r="SQK7" s="2" t="s">
        <v>13384</v>
      </c>
      <c r="SQL7" s="2" t="s">
        <v>13385</v>
      </c>
      <c r="SQM7" s="2" t="s">
        <v>13386</v>
      </c>
      <c r="SQN7" s="2" t="s">
        <v>13387</v>
      </c>
      <c r="SQO7" s="2" t="s">
        <v>13388</v>
      </c>
      <c r="SQP7" s="2" t="s">
        <v>13389</v>
      </c>
      <c r="SQQ7" s="2" t="s">
        <v>13390</v>
      </c>
      <c r="SQR7" s="2" t="s">
        <v>13391</v>
      </c>
      <c r="SQS7" s="2" t="s">
        <v>13392</v>
      </c>
      <c r="SQT7" s="2" t="s">
        <v>13393</v>
      </c>
      <c r="SQU7" s="2" t="s">
        <v>13394</v>
      </c>
      <c r="SQV7" s="2" t="s">
        <v>13395</v>
      </c>
      <c r="SQW7" s="2" t="s">
        <v>13396</v>
      </c>
      <c r="SQX7" s="2" t="s">
        <v>13397</v>
      </c>
      <c r="SQY7" s="2" t="s">
        <v>13398</v>
      </c>
      <c r="SQZ7" s="2" t="s">
        <v>13399</v>
      </c>
      <c r="SRA7" s="2" t="s">
        <v>13400</v>
      </c>
      <c r="SRB7" s="2" t="s">
        <v>13401</v>
      </c>
      <c r="SRC7" s="2" t="s">
        <v>13402</v>
      </c>
      <c r="SRD7" s="2" t="s">
        <v>13403</v>
      </c>
      <c r="SRE7" s="2" t="s">
        <v>13404</v>
      </c>
      <c r="SRF7" s="2" t="s">
        <v>13405</v>
      </c>
      <c r="SRG7" s="2" t="s">
        <v>13406</v>
      </c>
      <c r="SRH7" s="2" t="s">
        <v>13407</v>
      </c>
      <c r="SRI7" s="2" t="s">
        <v>13408</v>
      </c>
      <c r="SRJ7" s="2" t="s">
        <v>13409</v>
      </c>
      <c r="SRK7" s="2" t="s">
        <v>13410</v>
      </c>
      <c r="SRL7" s="2" t="s">
        <v>13411</v>
      </c>
      <c r="SRM7" s="2" t="s">
        <v>13412</v>
      </c>
      <c r="SRN7" s="2" t="s">
        <v>13413</v>
      </c>
      <c r="SRO7" s="2" t="s">
        <v>13414</v>
      </c>
      <c r="SRP7" s="2" t="s">
        <v>13415</v>
      </c>
      <c r="SRQ7" s="2" t="s">
        <v>13416</v>
      </c>
      <c r="SRR7" s="2" t="s">
        <v>13417</v>
      </c>
      <c r="SRS7" s="2" t="s">
        <v>13418</v>
      </c>
      <c r="SRT7" s="2" t="s">
        <v>13419</v>
      </c>
      <c r="SRU7" s="2" t="s">
        <v>13420</v>
      </c>
      <c r="SRV7" s="2" t="s">
        <v>13421</v>
      </c>
      <c r="SRW7" s="2" t="s">
        <v>13422</v>
      </c>
      <c r="SRX7" s="2" t="s">
        <v>13423</v>
      </c>
      <c r="SRY7" s="2" t="s">
        <v>13424</v>
      </c>
      <c r="SRZ7" s="2" t="s">
        <v>13425</v>
      </c>
      <c r="SSA7" s="2" t="s">
        <v>13426</v>
      </c>
      <c r="SSB7" s="2" t="s">
        <v>13427</v>
      </c>
      <c r="SSC7" s="2" t="s">
        <v>13428</v>
      </c>
      <c r="SSD7" s="2" t="s">
        <v>13429</v>
      </c>
      <c r="SSE7" s="2" t="s">
        <v>13430</v>
      </c>
      <c r="SSF7" s="2" t="s">
        <v>13431</v>
      </c>
      <c r="SSG7" s="2" t="s">
        <v>13432</v>
      </c>
      <c r="SSH7" s="2" t="s">
        <v>13433</v>
      </c>
      <c r="SSI7" s="2" t="s">
        <v>13434</v>
      </c>
      <c r="SSJ7" s="2" t="s">
        <v>13435</v>
      </c>
      <c r="SSK7" s="2" t="s">
        <v>13436</v>
      </c>
      <c r="SSL7" s="2" t="s">
        <v>13437</v>
      </c>
      <c r="SSM7" s="2" t="s">
        <v>13438</v>
      </c>
      <c r="SSN7" s="2" t="s">
        <v>13439</v>
      </c>
      <c r="SSO7" s="2" t="s">
        <v>13440</v>
      </c>
      <c r="SSP7" s="2" t="s">
        <v>13441</v>
      </c>
      <c r="SSQ7" s="2" t="s">
        <v>13442</v>
      </c>
      <c r="SSR7" s="2" t="s">
        <v>13443</v>
      </c>
      <c r="SSS7" s="2" t="s">
        <v>13444</v>
      </c>
      <c r="SST7" s="2" t="s">
        <v>13445</v>
      </c>
      <c r="SSU7" s="2" t="s">
        <v>13446</v>
      </c>
      <c r="SSV7" s="2" t="s">
        <v>13447</v>
      </c>
      <c r="SSW7" s="2" t="s">
        <v>13448</v>
      </c>
      <c r="SSX7" s="2" t="s">
        <v>13449</v>
      </c>
      <c r="SSY7" s="2" t="s">
        <v>13450</v>
      </c>
      <c r="SSZ7" s="2" t="s">
        <v>13451</v>
      </c>
      <c r="STA7" s="2" t="s">
        <v>13452</v>
      </c>
      <c r="STB7" s="2" t="s">
        <v>13453</v>
      </c>
      <c r="STC7" s="2" t="s">
        <v>13454</v>
      </c>
      <c r="STD7" s="2" t="s">
        <v>13455</v>
      </c>
      <c r="STE7" s="2" t="s">
        <v>13456</v>
      </c>
      <c r="STF7" s="2" t="s">
        <v>13457</v>
      </c>
      <c r="STG7" s="2" t="s">
        <v>13458</v>
      </c>
      <c r="STH7" s="2" t="s">
        <v>13459</v>
      </c>
      <c r="STI7" s="2" t="s">
        <v>13460</v>
      </c>
      <c r="STJ7" s="2" t="s">
        <v>13461</v>
      </c>
      <c r="STK7" s="2" t="s">
        <v>13462</v>
      </c>
      <c r="STL7" s="2" t="s">
        <v>13463</v>
      </c>
      <c r="STM7" s="2" t="s">
        <v>13464</v>
      </c>
      <c r="STN7" s="2" t="s">
        <v>13465</v>
      </c>
      <c r="STO7" s="2" t="s">
        <v>13466</v>
      </c>
      <c r="STP7" s="2" t="s">
        <v>13467</v>
      </c>
      <c r="STQ7" s="2" t="s">
        <v>13468</v>
      </c>
      <c r="STR7" s="2" t="s">
        <v>13469</v>
      </c>
      <c r="STS7" s="2" t="s">
        <v>13470</v>
      </c>
      <c r="STT7" s="2" t="s">
        <v>13471</v>
      </c>
      <c r="STU7" s="2" t="s">
        <v>13472</v>
      </c>
      <c r="STV7" s="2" t="s">
        <v>13473</v>
      </c>
      <c r="STW7" s="2" t="s">
        <v>13474</v>
      </c>
      <c r="STX7" s="2" t="s">
        <v>13475</v>
      </c>
      <c r="STY7" s="2" t="s">
        <v>13476</v>
      </c>
      <c r="STZ7" s="2" t="s">
        <v>13477</v>
      </c>
      <c r="SUA7" s="2" t="s">
        <v>13478</v>
      </c>
      <c r="SUB7" s="2" t="s">
        <v>13479</v>
      </c>
      <c r="SUC7" s="2" t="s">
        <v>13480</v>
      </c>
      <c r="SUD7" s="2" t="s">
        <v>13481</v>
      </c>
      <c r="SUE7" s="2" t="s">
        <v>13482</v>
      </c>
      <c r="SUF7" s="2" t="s">
        <v>13483</v>
      </c>
      <c r="SUG7" s="2" t="s">
        <v>13484</v>
      </c>
      <c r="SUH7" s="2" t="s">
        <v>13485</v>
      </c>
      <c r="SUI7" s="2" t="s">
        <v>13486</v>
      </c>
      <c r="SUJ7" s="2" t="s">
        <v>13487</v>
      </c>
      <c r="SUK7" s="2" t="s">
        <v>13488</v>
      </c>
      <c r="SUL7" s="2" t="s">
        <v>13489</v>
      </c>
      <c r="SUM7" s="2" t="s">
        <v>13490</v>
      </c>
      <c r="SUN7" s="2" t="s">
        <v>13491</v>
      </c>
      <c r="SUO7" s="2" t="s">
        <v>13492</v>
      </c>
      <c r="SUP7" s="2" t="s">
        <v>13493</v>
      </c>
      <c r="SUQ7" s="2" t="s">
        <v>13494</v>
      </c>
      <c r="SUR7" s="2" t="s">
        <v>13495</v>
      </c>
      <c r="SUS7" s="2" t="s">
        <v>13496</v>
      </c>
      <c r="SUT7" s="2" t="s">
        <v>13497</v>
      </c>
      <c r="SUU7" s="2" t="s">
        <v>13498</v>
      </c>
      <c r="SUV7" s="2" t="s">
        <v>13499</v>
      </c>
      <c r="SUW7" s="2" t="s">
        <v>13500</v>
      </c>
      <c r="SUX7" s="2" t="s">
        <v>13501</v>
      </c>
      <c r="SUY7" s="2" t="s">
        <v>13502</v>
      </c>
      <c r="SUZ7" s="2" t="s">
        <v>13503</v>
      </c>
      <c r="SVA7" s="2" t="s">
        <v>13504</v>
      </c>
      <c r="SVB7" s="2" t="s">
        <v>13505</v>
      </c>
      <c r="SVC7" s="2" t="s">
        <v>13506</v>
      </c>
      <c r="SVD7" s="2" t="s">
        <v>13507</v>
      </c>
      <c r="SVE7" s="2" t="s">
        <v>13508</v>
      </c>
      <c r="SVF7" s="2" t="s">
        <v>13509</v>
      </c>
      <c r="SVG7" s="2" t="s">
        <v>13510</v>
      </c>
      <c r="SVH7" s="2" t="s">
        <v>13511</v>
      </c>
      <c r="SVI7" s="2" t="s">
        <v>13512</v>
      </c>
      <c r="SVJ7" s="2" t="s">
        <v>13513</v>
      </c>
      <c r="SVK7" s="2" t="s">
        <v>13514</v>
      </c>
      <c r="SVL7" s="2" t="s">
        <v>13515</v>
      </c>
      <c r="SVM7" s="2" t="s">
        <v>13516</v>
      </c>
      <c r="SVN7" s="2" t="s">
        <v>13517</v>
      </c>
      <c r="SVO7" s="2" t="s">
        <v>13518</v>
      </c>
      <c r="SVP7" s="2" t="s">
        <v>13519</v>
      </c>
      <c r="SVQ7" s="2" t="s">
        <v>13520</v>
      </c>
      <c r="SVR7" s="2" t="s">
        <v>13521</v>
      </c>
      <c r="SVS7" s="2" t="s">
        <v>13522</v>
      </c>
      <c r="SVT7" s="2" t="s">
        <v>13523</v>
      </c>
      <c r="SVU7" s="2" t="s">
        <v>13524</v>
      </c>
      <c r="SVV7" s="2" t="s">
        <v>13525</v>
      </c>
      <c r="SVW7" s="2" t="s">
        <v>13526</v>
      </c>
      <c r="SVX7" s="2" t="s">
        <v>13527</v>
      </c>
      <c r="SVY7" s="2" t="s">
        <v>13528</v>
      </c>
      <c r="SVZ7" s="2" t="s">
        <v>13529</v>
      </c>
      <c r="SWA7" s="2" t="s">
        <v>13530</v>
      </c>
      <c r="SWB7" s="2" t="s">
        <v>13531</v>
      </c>
      <c r="SWC7" s="2" t="s">
        <v>13532</v>
      </c>
      <c r="SWD7" s="2" t="s">
        <v>13533</v>
      </c>
      <c r="SWE7" s="2" t="s">
        <v>13534</v>
      </c>
      <c r="SWF7" s="2" t="s">
        <v>13535</v>
      </c>
      <c r="SWG7" s="2" t="s">
        <v>13536</v>
      </c>
      <c r="SWH7" s="2" t="s">
        <v>13537</v>
      </c>
      <c r="SWI7" s="2" t="s">
        <v>13538</v>
      </c>
      <c r="SWJ7" s="2" t="s">
        <v>13539</v>
      </c>
      <c r="SWK7" s="2" t="s">
        <v>13540</v>
      </c>
      <c r="SWL7" s="2" t="s">
        <v>13541</v>
      </c>
      <c r="SWM7" s="2" t="s">
        <v>13542</v>
      </c>
      <c r="SWN7" s="2" t="s">
        <v>13543</v>
      </c>
      <c r="SWO7" s="2" t="s">
        <v>13544</v>
      </c>
      <c r="SWP7" s="2" t="s">
        <v>13545</v>
      </c>
      <c r="SWQ7" s="2" t="s">
        <v>13546</v>
      </c>
      <c r="SWR7" s="2" t="s">
        <v>13547</v>
      </c>
      <c r="SWS7" s="2" t="s">
        <v>13548</v>
      </c>
      <c r="SWT7" s="2" t="s">
        <v>13549</v>
      </c>
      <c r="SWU7" s="2" t="s">
        <v>13550</v>
      </c>
      <c r="SWV7" s="2" t="s">
        <v>13551</v>
      </c>
      <c r="SWW7" s="2" t="s">
        <v>13552</v>
      </c>
      <c r="SWX7" s="2" t="s">
        <v>13553</v>
      </c>
      <c r="SWY7" s="2" t="s">
        <v>13554</v>
      </c>
      <c r="SWZ7" s="2" t="s">
        <v>13555</v>
      </c>
      <c r="SXA7" s="2" t="s">
        <v>13556</v>
      </c>
      <c r="SXB7" s="2" t="s">
        <v>13557</v>
      </c>
      <c r="SXC7" s="2" t="s">
        <v>13558</v>
      </c>
      <c r="SXD7" s="2" t="s">
        <v>13559</v>
      </c>
      <c r="SXE7" s="2" t="s">
        <v>13560</v>
      </c>
      <c r="SXF7" s="2" t="s">
        <v>13561</v>
      </c>
      <c r="SXG7" s="2" t="s">
        <v>13562</v>
      </c>
      <c r="SXH7" s="2" t="s">
        <v>13563</v>
      </c>
      <c r="SXI7" s="2" t="s">
        <v>13564</v>
      </c>
      <c r="SXJ7" s="2" t="s">
        <v>13565</v>
      </c>
      <c r="SXK7" s="2" t="s">
        <v>13566</v>
      </c>
      <c r="SXL7" s="2" t="s">
        <v>13567</v>
      </c>
      <c r="SXM7" s="2" t="s">
        <v>13568</v>
      </c>
      <c r="SXN7" s="2" t="s">
        <v>13569</v>
      </c>
      <c r="SXO7" s="2" t="s">
        <v>13570</v>
      </c>
      <c r="SXP7" s="2" t="s">
        <v>13571</v>
      </c>
      <c r="SXQ7" s="2" t="s">
        <v>13572</v>
      </c>
      <c r="SXR7" s="2" t="s">
        <v>13573</v>
      </c>
      <c r="SXS7" s="2" t="s">
        <v>13574</v>
      </c>
      <c r="SXT7" s="2" t="s">
        <v>13575</v>
      </c>
      <c r="SXU7" s="2" t="s">
        <v>13576</v>
      </c>
      <c r="SXV7" s="2" t="s">
        <v>13577</v>
      </c>
      <c r="SXW7" s="2" t="s">
        <v>13578</v>
      </c>
      <c r="SXX7" s="2" t="s">
        <v>13579</v>
      </c>
      <c r="SXY7" s="2" t="s">
        <v>13580</v>
      </c>
      <c r="SXZ7" s="2" t="s">
        <v>13581</v>
      </c>
      <c r="SYA7" s="2" t="s">
        <v>13582</v>
      </c>
      <c r="SYB7" s="2" t="s">
        <v>13583</v>
      </c>
      <c r="SYC7" s="2" t="s">
        <v>13584</v>
      </c>
      <c r="SYD7" s="2" t="s">
        <v>13585</v>
      </c>
      <c r="SYE7" s="2" t="s">
        <v>13586</v>
      </c>
      <c r="SYF7" s="2" t="s">
        <v>13587</v>
      </c>
      <c r="SYG7" s="2" t="s">
        <v>13588</v>
      </c>
      <c r="SYH7" s="2" t="s">
        <v>13589</v>
      </c>
      <c r="SYI7" s="2" t="s">
        <v>13590</v>
      </c>
      <c r="SYJ7" s="2" t="s">
        <v>13591</v>
      </c>
      <c r="SYK7" s="2" t="s">
        <v>13592</v>
      </c>
      <c r="SYL7" s="2" t="s">
        <v>13593</v>
      </c>
      <c r="SYM7" s="2" t="s">
        <v>13594</v>
      </c>
      <c r="SYN7" s="2" t="s">
        <v>13595</v>
      </c>
      <c r="SYO7" s="2" t="s">
        <v>13596</v>
      </c>
      <c r="SYP7" s="2" t="s">
        <v>13597</v>
      </c>
      <c r="SYQ7" s="2" t="s">
        <v>13598</v>
      </c>
      <c r="SYR7" s="2" t="s">
        <v>13599</v>
      </c>
      <c r="SYS7" s="2" t="s">
        <v>13600</v>
      </c>
      <c r="SYT7" s="2" t="s">
        <v>13601</v>
      </c>
      <c r="SYU7" s="2" t="s">
        <v>13602</v>
      </c>
      <c r="SYV7" s="2" t="s">
        <v>13603</v>
      </c>
      <c r="SYW7" s="2" t="s">
        <v>13604</v>
      </c>
      <c r="SYX7" s="2" t="s">
        <v>13605</v>
      </c>
      <c r="SYY7" s="2" t="s">
        <v>13606</v>
      </c>
      <c r="SYZ7" s="2" t="s">
        <v>13607</v>
      </c>
      <c r="SZA7" s="2" t="s">
        <v>13608</v>
      </c>
      <c r="SZB7" s="2" t="s">
        <v>13609</v>
      </c>
      <c r="SZC7" s="2" t="s">
        <v>13610</v>
      </c>
      <c r="SZD7" s="2" t="s">
        <v>13611</v>
      </c>
      <c r="SZE7" s="2" t="s">
        <v>13612</v>
      </c>
      <c r="SZF7" s="2" t="s">
        <v>13613</v>
      </c>
      <c r="SZG7" s="2" t="s">
        <v>13614</v>
      </c>
      <c r="SZH7" s="2" t="s">
        <v>13615</v>
      </c>
      <c r="SZI7" s="2" t="s">
        <v>13616</v>
      </c>
      <c r="SZJ7" s="2" t="s">
        <v>13617</v>
      </c>
      <c r="SZK7" s="2" t="s">
        <v>13618</v>
      </c>
      <c r="SZL7" s="2" t="s">
        <v>13619</v>
      </c>
      <c r="SZM7" s="2" t="s">
        <v>13620</v>
      </c>
      <c r="SZN7" s="2" t="s">
        <v>13621</v>
      </c>
      <c r="SZO7" s="2" t="s">
        <v>13622</v>
      </c>
      <c r="SZP7" s="2" t="s">
        <v>13623</v>
      </c>
      <c r="SZQ7" s="2" t="s">
        <v>13624</v>
      </c>
      <c r="SZR7" s="2" t="s">
        <v>13625</v>
      </c>
      <c r="SZS7" s="2" t="s">
        <v>13626</v>
      </c>
      <c r="SZT7" s="2" t="s">
        <v>13627</v>
      </c>
      <c r="SZU7" s="2" t="s">
        <v>13628</v>
      </c>
      <c r="SZV7" s="2" t="s">
        <v>13629</v>
      </c>
      <c r="SZW7" s="2" t="s">
        <v>13630</v>
      </c>
      <c r="SZX7" s="2" t="s">
        <v>13631</v>
      </c>
      <c r="SZY7" s="2" t="s">
        <v>13632</v>
      </c>
      <c r="SZZ7" s="2" t="s">
        <v>13633</v>
      </c>
      <c r="TAA7" s="2" t="s">
        <v>13634</v>
      </c>
      <c r="TAB7" s="2" t="s">
        <v>13635</v>
      </c>
      <c r="TAC7" s="2" t="s">
        <v>13636</v>
      </c>
      <c r="TAD7" s="2" t="s">
        <v>13637</v>
      </c>
      <c r="TAE7" s="2" t="s">
        <v>13638</v>
      </c>
      <c r="TAF7" s="2" t="s">
        <v>13639</v>
      </c>
      <c r="TAG7" s="2" t="s">
        <v>13640</v>
      </c>
      <c r="TAH7" s="2" t="s">
        <v>13641</v>
      </c>
      <c r="TAI7" s="2" t="s">
        <v>13642</v>
      </c>
      <c r="TAJ7" s="2" t="s">
        <v>13643</v>
      </c>
      <c r="TAK7" s="2" t="s">
        <v>13644</v>
      </c>
      <c r="TAL7" s="2" t="s">
        <v>13645</v>
      </c>
      <c r="TAM7" s="2" t="s">
        <v>13646</v>
      </c>
      <c r="TAN7" s="2" t="s">
        <v>13647</v>
      </c>
      <c r="TAO7" s="2" t="s">
        <v>13648</v>
      </c>
      <c r="TAP7" s="2" t="s">
        <v>13649</v>
      </c>
      <c r="TAQ7" s="2" t="s">
        <v>13650</v>
      </c>
      <c r="TAR7" s="2" t="s">
        <v>13651</v>
      </c>
      <c r="TAS7" s="2" t="s">
        <v>13652</v>
      </c>
      <c r="TAT7" s="2" t="s">
        <v>13653</v>
      </c>
      <c r="TAU7" s="2" t="s">
        <v>13654</v>
      </c>
      <c r="TAV7" s="2" t="s">
        <v>13655</v>
      </c>
      <c r="TAW7" s="2" t="s">
        <v>13656</v>
      </c>
      <c r="TAX7" s="2" t="s">
        <v>13657</v>
      </c>
      <c r="TAY7" s="2" t="s">
        <v>13658</v>
      </c>
      <c r="TAZ7" s="2" t="s">
        <v>13659</v>
      </c>
      <c r="TBA7" s="2" t="s">
        <v>13660</v>
      </c>
      <c r="TBB7" s="2" t="s">
        <v>13661</v>
      </c>
      <c r="TBC7" s="2" t="s">
        <v>13662</v>
      </c>
      <c r="TBD7" s="2" t="s">
        <v>13663</v>
      </c>
      <c r="TBE7" s="2" t="s">
        <v>13664</v>
      </c>
      <c r="TBF7" s="2" t="s">
        <v>13665</v>
      </c>
      <c r="TBG7" s="2" t="s">
        <v>13666</v>
      </c>
      <c r="TBH7" s="2" t="s">
        <v>13667</v>
      </c>
      <c r="TBI7" s="2" t="s">
        <v>13668</v>
      </c>
      <c r="TBJ7" s="2" t="s">
        <v>13669</v>
      </c>
      <c r="TBK7" s="2" t="s">
        <v>13670</v>
      </c>
      <c r="TBL7" s="2" t="s">
        <v>13671</v>
      </c>
      <c r="TBM7" s="2" t="s">
        <v>13672</v>
      </c>
      <c r="TBN7" s="2" t="s">
        <v>13673</v>
      </c>
      <c r="TBO7" s="2" t="s">
        <v>13674</v>
      </c>
      <c r="TBP7" s="2" t="s">
        <v>13675</v>
      </c>
      <c r="TBQ7" s="2" t="s">
        <v>13676</v>
      </c>
      <c r="TBR7" s="2" t="s">
        <v>13677</v>
      </c>
      <c r="TBS7" s="2" t="s">
        <v>13678</v>
      </c>
      <c r="TBT7" s="2" t="s">
        <v>13679</v>
      </c>
      <c r="TBU7" s="2" t="s">
        <v>13680</v>
      </c>
      <c r="TBV7" s="2" t="s">
        <v>13681</v>
      </c>
      <c r="TBW7" s="2" t="s">
        <v>13682</v>
      </c>
      <c r="TBX7" s="2" t="s">
        <v>13683</v>
      </c>
      <c r="TBY7" s="2" t="s">
        <v>13684</v>
      </c>
      <c r="TBZ7" s="2" t="s">
        <v>13685</v>
      </c>
      <c r="TCA7" s="2" t="s">
        <v>13686</v>
      </c>
      <c r="TCB7" s="2" t="s">
        <v>13687</v>
      </c>
      <c r="TCC7" s="2" t="s">
        <v>13688</v>
      </c>
      <c r="TCD7" s="2" t="s">
        <v>13689</v>
      </c>
      <c r="TCE7" s="2" t="s">
        <v>13690</v>
      </c>
      <c r="TCF7" s="2" t="s">
        <v>13691</v>
      </c>
      <c r="TCG7" s="2" t="s">
        <v>13692</v>
      </c>
      <c r="TCH7" s="2" t="s">
        <v>13693</v>
      </c>
      <c r="TCI7" s="2" t="s">
        <v>13694</v>
      </c>
      <c r="TCJ7" s="2" t="s">
        <v>13695</v>
      </c>
      <c r="TCK7" s="2" t="s">
        <v>13696</v>
      </c>
      <c r="TCL7" s="2" t="s">
        <v>13697</v>
      </c>
      <c r="TCM7" s="2" t="s">
        <v>13698</v>
      </c>
      <c r="TCN7" s="2" t="s">
        <v>13699</v>
      </c>
      <c r="TCO7" s="2" t="s">
        <v>13700</v>
      </c>
      <c r="TCP7" s="2" t="s">
        <v>13701</v>
      </c>
      <c r="TCQ7" s="2" t="s">
        <v>13702</v>
      </c>
      <c r="TCR7" s="2" t="s">
        <v>13703</v>
      </c>
      <c r="TCS7" s="2" t="s">
        <v>13704</v>
      </c>
      <c r="TCT7" s="2" t="s">
        <v>13705</v>
      </c>
      <c r="TCU7" s="2" t="s">
        <v>13706</v>
      </c>
      <c r="TCV7" s="2" t="s">
        <v>13707</v>
      </c>
      <c r="TCW7" s="2" t="s">
        <v>13708</v>
      </c>
      <c r="TCX7" s="2" t="s">
        <v>13709</v>
      </c>
      <c r="TCY7" s="2" t="s">
        <v>13710</v>
      </c>
      <c r="TCZ7" s="2" t="s">
        <v>13711</v>
      </c>
      <c r="TDA7" s="2" t="s">
        <v>13712</v>
      </c>
      <c r="TDB7" s="2" t="s">
        <v>13713</v>
      </c>
      <c r="TDC7" s="2" t="s">
        <v>13714</v>
      </c>
      <c r="TDD7" s="2" t="s">
        <v>13715</v>
      </c>
      <c r="TDE7" s="2" t="s">
        <v>13716</v>
      </c>
      <c r="TDF7" s="2" t="s">
        <v>13717</v>
      </c>
      <c r="TDG7" s="2" t="s">
        <v>13718</v>
      </c>
      <c r="TDH7" s="2" t="s">
        <v>13719</v>
      </c>
      <c r="TDI7" s="2" t="s">
        <v>13720</v>
      </c>
      <c r="TDJ7" s="2" t="s">
        <v>13721</v>
      </c>
      <c r="TDK7" s="2" t="s">
        <v>13722</v>
      </c>
      <c r="TDL7" s="2" t="s">
        <v>13723</v>
      </c>
      <c r="TDM7" s="2" t="s">
        <v>13724</v>
      </c>
      <c r="TDN7" s="2" t="s">
        <v>13725</v>
      </c>
      <c r="TDO7" s="2" t="s">
        <v>13726</v>
      </c>
      <c r="TDP7" s="2" t="s">
        <v>13727</v>
      </c>
      <c r="TDQ7" s="2" t="s">
        <v>13728</v>
      </c>
      <c r="TDR7" s="2" t="s">
        <v>13729</v>
      </c>
      <c r="TDS7" s="2" t="s">
        <v>13730</v>
      </c>
      <c r="TDT7" s="2" t="s">
        <v>13731</v>
      </c>
      <c r="TDU7" s="2" t="s">
        <v>13732</v>
      </c>
      <c r="TDV7" s="2" t="s">
        <v>13733</v>
      </c>
      <c r="TDW7" s="2" t="s">
        <v>13734</v>
      </c>
      <c r="TDX7" s="2" t="s">
        <v>13735</v>
      </c>
      <c r="TDY7" s="2" t="s">
        <v>13736</v>
      </c>
      <c r="TDZ7" s="2" t="s">
        <v>13737</v>
      </c>
      <c r="TEA7" s="2" t="s">
        <v>13738</v>
      </c>
      <c r="TEB7" s="2" t="s">
        <v>13739</v>
      </c>
      <c r="TEC7" s="2" t="s">
        <v>13740</v>
      </c>
      <c r="TED7" s="2" t="s">
        <v>13741</v>
      </c>
      <c r="TEE7" s="2" t="s">
        <v>13742</v>
      </c>
      <c r="TEF7" s="2" t="s">
        <v>13743</v>
      </c>
      <c r="TEG7" s="2" t="s">
        <v>13744</v>
      </c>
      <c r="TEH7" s="2" t="s">
        <v>13745</v>
      </c>
      <c r="TEI7" s="2" t="s">
        <v>13746</v>
      </c>
      <c r="TEJ7" s="2" t="s">
        <v>13747</v>
      </c>
      <c r="TEK7" s="2" t="s">
        <v>13748</v>
      </c>
      <c r="TEL7" s="2" t="s">
        <v>13749</v>
      </c>
      <c r="TEM7" s="2" t="s">
        <v>13750</v>
      </c>
      <c r="TEN7" s="2" t="s">
        <v>13751</v>
      </c>
      <c r="TEO7" s="2" t="s">
        <v>13752</v>
      </c>
      <c r="TEP7" s="2" t="s">
        <v>13753</v>
      </c>
      <c r="TEQ7" s="2" t="s">
        <v>13754</v>
      </c>
      <c r="TER7" s="2" t="s">
        <v>13755</v>
      </c>
      <c r="TES7" s="2" t="s">
        <v>13756</v>
      </c>
      <c r="TET7" s="2" t="s">
        <v>13757</v>
      </c>
      <c r="TEU7" s="2" t="s">
        <v>13758</v>
      </c>
      <c r="TEV7" s="2" t="s">
        <v>13759</v>
      </c>
      <c r="TEW7" s="2" t="s">
        <v>13760</v>
      </c>
      <c r="TEX7" s="2" t="s">
        <v>13761</v>
      </c>
      <c r="TEY7" s="2" t="s">
        <v>13762</v>
      </c>
      <c r="TEZ7" s="2" t="s">
        <v>13763</v>
      </c>
      <c r="TFA7" s="2" t="s">
        <v>13764</v>
      </c>
      <c r="TFB7" s="2" t="s">
        <v>13765</v>
      </c>
      <c r="TFC7" s="2" t="s">
        <v>13766</v>
      </c>
      <c r="TFD7" s="2" t="s">
        <v>13767</v>
      </c>
      <c r="TFE7" s="2" t="s">
        <v>13768</v>
      </c>
      <c r="TFF7" s="2" t="s">
        <v>13769</v>
      </c>
      <c r="TFG7" s="2" t="s">
        <v>13770</v>
      </c>
      <c r="TFH7" s="2" t="s">
        <v>13771</v>
      </c>
      <c r="TFI7" s="2" t="s">
        <v>13772</v>
      </c>
      <c r="TFJ7" s="2" t="s">
        <v>13773</v>
      </c>
      <c r="TFK7" s="2" t="s">
        <v>13774</v>
      </c>
      <c r="TFL7" s="2" t="s">
        <v>13775</v>
      </c>
      <c r="TFM7" s="2" t="s">
        <v>13776</v>
      </c>
      <c r="TFN7" s="2" t="s">
        <v>13777</v>
      </c>
      <c r="TFO7" s="2" t="s">
        <v>13778</v>
      </c>
      <c r="TFP7" s="2" t="s">
        <v>13779</v>
      </c>
      <c r="TFQ7" s="2" t="s">
        <v>13780</v>
      </c>
      <c r="TFR7" s="2" t="s">
        <v>13781</v>
      </c>
      <c r="TFS7" s="2" t="s">
        <v>13782</v>
      </c>
      <c r="TFT7" s="2" t="s">
        <v>13783</v>
      </c>
      <c r="TFU7" s="2" t="s">
        <v>13784</v>
      </c>
      <c r="TFV7" s="2" t="s">
        <v>13785</v>
      </c>
      <c r="TFW7" s="2" t="s">
        <v>13786</v>
      </c>
      <c r="TFX7" s="2" t="s">
        <v>13787</v>
      </c>
      <c r="TFY7" s="2" t="s">
        <v>13788</v>
      </c>
      <c r="TFZ7" s="2" t="s">
        <v>13789</v>
      </c>
      <c r="TGA7" s="2" t="s">
        <v>13790</v>
      </c>
      <c r="TGB7" s="2" t="s">
        <v>13791</v>
      </c>
      <c r="TGC7" s="2" t="s">
        <v>13792</v>
      </c>
      <c r="TGD7" s="2" t="s">
        <v>13793</v>
      </c>
      <c r="TGE7" s="2" t="s">
        <v>13794</v>
      </c>
      <c r="TGF7" s="2" t="s">
        <v>13795</v>
      </c>
      <c r="TGG7" s="2" t="s">
        <v>13796</v>
      </c>
      <c r="TGH7" s="2" t="s">
        <v>13797</v>
      </c>
      <c r="TGI7" s="2" t="s">
        <v>13798</v>
      </c>
      <c r="TGJ7" s="2" t="s">
        <v>13799</v>
      </c>
      <c r="TGK7" s="2" t="s">
        <v>13800</v>
      </c>
      <c r="TGL7" s="2" t="s">
        <v>13801</v>
      </c>
      <c r="TGM7" s="2" t="s">
        <v>13802</v>
      </c>
      <c r="TGN7" s="2" t="s">
        <v>13803</v>
      </c>
      <c r="TGO7" s="2" t="s">
        <v>13804</v>
      </c>
      <c r="TGP7" s="2" t="s">
        <v>13805</v>
      </c>
      <c r="TGQ7" s="2" t="s">
        <v>13806</v>
      </c>
      <c r="TGR7" s="2" t="s">
        <v>13807</v>
      </c>
      <c r="TGS7" s="2" t="s">
        <v>13808</v>
      </c>
      <c r="TGT7" s="2" t="s">
        <v>13809</v>
      </c>
      <c r="TGU7" s="2" t="s">
        <v>13810</v>
      </c>
      <c r="TGV7" s="2" t="s">
        <v>13811</v>
      </c>
      <c r="TGW7" s="2" t="s">
        <v>13812</v>
      </c>
      <c r="TGX7" s="2" t="s">
        <v>13813</v>
      </c>
      <c r="TGY7" s="2" t="s">
        <v>13814</v>
      </c>
      <c r="TGZ7" s="2" t="s">
        <v>13815</v>
      </c>
      <c r="THA7" s="2" t="s">
        <v>13816</v>
      </c>
      <c r="THB7" s="2" t="s">
        <v>13817</v>
      </c>
      <c r="THC7" s="2" t="s">
        <v>13818</v>
      </c>
      <c r="THD7" s="2" t="s">
        <v>13819</v>
      </c>
      <c r="THE7" s="2" t="s">
        <v>13820</v>
      </c>
      <c r="THF7" s="2" t="s">
        <v>13821</v>
      </c>
      <c r="THG7" s="2" t="s">
        <v>13822</v>
      </c>
      <c r="THH7" s="2" t="s">
        <v>13823</v>
      </c>
      <c r="THI7" s="2" t="s">
        <v>13824</v>
      </c>
      <c r="THJ7" s="2" t="s">
        <v>13825</v>
      </c>
      <c r="THK7" s="2" t="s">
        <v>13826</v>
      </c>
      <c r="THL7" s="2" t="s">
        <v>13827</v>
      </c>
      <c r="THM7" s="2" t="s">
        <v>13828</v>
      </c>
      <c r="THN7" s="2" t="s">
        <v>13829</v>
      </c>
      <c r="THO7" s="2" t="s">
        <v>13830</v>
      </c>
      <c r="THP7" s="2" t="s">
        <v>13831</v>
      </c>
      <c r="THQ7" s="2" t="s">
        <v>13832</v>
      </c>
      <c r="THR7" s="2" t="s">
        <v>13833</v>
      </c>
      <c r="THS7" s="2" t="s">
        <v>13834</v>
      </c>
      <c r="THT7" s="2" t="s">
        <v>13835</v>
      </c>
      <c r="THU7" s="2" t="s">
        <v>13836</v>
      </c>
      <c r="THV7" s="2" t="s">
        <v>13837</v>
      </c>
      <c r="THW7" s="2" t="s">
        <v>13838</v>
      </c>
      <c r="THX7" s="2" t="s">
        <v>13839</v>
      </c>
      <c r="THY7" s="2" t="s">
        <v>13840</v>
      </c>
      <c r="THZ7" s="2" t="s">
        <v>13841</v>
      </c>
      <c r="TIA7" s="2" t="s">
        <v>13842</v>
      </c>
      <c r="TIB7" s="2" t="s">
        <v>13843</v>
      </c>
      <c r="TIC7" s="2" t="s">
        <v>13844</v>
      </c>
      <c r="TID7" s="2" t="s">
        <v>13845</v>
      </c>
      <c r="TIE7" s="2" t="s">
        <v>13846</v>
      </c>
      <c r="TIF7" s="2" t="s">
        <v>13847</v>
      </c>
      <c r="TIG7" s="2" t="s">
        <v>13848</v>
      </c>
      <c r="TIH7" s="2" t="s">
        <v>13849</v>
      </c>
      <c r="TII7" s="2" t="s">
        <v>13850</v>
      </c>
      <c r="TIJ7" s="2" t="s">
        <v>13851</v>
      </c>
      <c r="TIK7" s="2" t="s">
        <v>13852</v>
      </c>
      <c r="TIL7" s="2" t="s">
        <v>13853</v>
      </c>
      <c r="TIM7" s="2" t="s">
        <v>13854</v>
      </c>
      <c r="TIN7" s="2" t="s">
        <v>13855</v>
      </c>
      <c r="TIO7" s="2" t="s">
        <v>13856</v>
      </c>
      <c r="TIP7" s="2" t="s">
        <v>13857</v>
      </c>
      <c r="TIQ7" s="2" t="s">
        <v>13858</v>
      </c>
      <c r="TIR7" s="2" t="s">
        <v>13859</v>
      </c>
      <c r="TIS7" s="2" t="s">
        <v>13860</v>
      </c>
      <c r="TIT7" s="2" t="s">
        <v>13861</v>
      </c>
      <c r="TIU7" s="2" t="s">
        <v>13862</v>
      </c>
      <c r="TIV7" s="2" t="s">
        <v>13863</v>
      </c>
      <c r="TIW7" s="2" t="s">
        <v>13864</v>
      </c>
      <c r="TIX7" s="2" t="s">
        <v>13865</v>
      </c>
      <c r="TIY7" s="2" t="s">
        <v>13866</v>
      </c>
      <c r="TIZ7" s="2" t="s">
        <v>13867</v>
      </c>
      <c r="TJA7" s="2" t="s">
        <v>13868</v>
      </c>
      <c r="TJB7" s="2" t="s">
        <v>13869</v>
      </c>
      <c r="TJC7" s="2" t="s">
        <v>13870</v>
      </c>
      <c r="TJD7" s="2" t="s">
        <v>13871</v>
      </c>
      <c r="TJE7" s="2" t="s">
        <v>13872</v>
      </c>
      <c r="TJF7" s="2" t="s">
        <v>13873</v>
      </c>
      <c r="TJG7" s="2" t="s">
        <v>13874</v>
      </c>
      <c r="TJH7" s="2" t="s">
        <v>13875</v>
      </c>
      <c r="TJI7" s="2" t="s">
        <v>13876</v>
      </c>
      <c r="TJJ7" s="2" t="s">
        <v>13877</v>
      </c>
      <c r="TJK7" s="2" t="s">
        <v>13878</v>
      </c>
      <c r="TJL7" s="2" t="s">
        <v>13879</v>
      </c>
      <c r="TJM7" s="2" t="s">
        <v>13880</v>
      </c>
      <c r="TJN7" s="2" t="s">
        <v>13881</v>
      </c>
      <c r="TJO7" s="2" t="s">
        <v>13882</v>
      </c>
      <c r="TJP7" s="2" t="s">
        <v>13883</v>
      </c>
      <c r="TJQ7" s="2" t="s">
        <v>13884</v>
      </c>
      <c r="TJR7" s="2" t="s">
        <v>13885</v>
      </c>
      <c r="TJS7" s="2" t="s">
        <v>13886</v>
      </c>
      <c r="TJT7" s="2" t="s">
        <v>13887</v>
      </c>
      <c r="TJU7" s="2" t="s">
        <v>13888</v>
      </c>
      <c r="TJV7" s="2" t="s">
        <v>13889</v>
      </c>
      <c r="TJW7" s="2" t="s">
        <v>13890</v>
      </c>
      <c r="TJX7" s="2" t="s">
        <v>13891</v>
      </c>
      <c r="TJY7" s="2" t="s">
        <v>13892</v>
      </c>
      <c r="TJZ7" s="2" t="s">
        <v>13893</v>
      </c>
      <c r="TKA7" s="2" t="s">
        <v>13894</v>
      </c>
      <c r="TKB7" s="2" t="s">
        <v>13895</v>
      </c>
      <c r="TKC7" s="2" t="s">
        <v>13896</v>
      </c>
      <c r="TKD7" s="2" t="s">
        <v>13897</v>
      </c>
      <c r="TKE7" s="2" t="s">
        <v>13898</v>
      </c>
      <c r="TKF7" s="2" t="s">
        <v>13899</v>
      </c>
      <c r="TKG7" s="2" t="s">
        <v>13900</v>
      </c>
      <c r="TKH7" s="2" t="s">
        <v>13901</v>
      </c>
      <c r="TKI7" s="2" t="s">
        <v>13902</v>
      </c>
      <c r="TKJ7" s="2" t="s">
        <v>13903</v>
      </c>
      <c r="TKK7" s="2" t="s">
        <v>13904</v>
      </c>
      <c r="TKL7" s="2" t="s">
        <v>13905</v>
      </c>
      <c r="TKM7" s="2" t="s">
        <v>13906</v>
      </c>
      <c r="TKN7" s="2" t="s">
        <v>13907</v>
      </c>
      <c r="TKO7" s="2" t="s">
        <v>13908</v>
      </c>
      <c r="TKP7" s="2" t="s">
        <v>13909</v>
      </c>
      <c r="TKQ7" s="2" t="s">
        <v>13910</v>
      </c>
      <c r="TKR7" s="2" t="s">
        <v>13911</v>
      </c>
      <c r="TKS7" s="2" t="s">
        <v>13912</v>
      </c>
      <c r="TKT7" s="2" t="s">
        <v>13913</v>
      </c>
      <c r="TKU7" s="2" t="s">
        <v>13914</v>
      </c>
      <c r="TKV7" s="2" t="s">
        <v>13915</v>
      </c>
      <c r="TKW7" s="2" t="s">
        <v>13916</v>
      </c>
      <c r="TKX7" s="2" t="s">
        <v>13917</v>
      </c>
      <c r="TKY7" s="2" t="s">
        <v>13918</v>
      </c>
      <c r="TKZ7" s="2" t="s">
        <v>13919</v>
      </c>
      <c r="TLA7" s="2" t="s">
        <v>13920</v>
      </c>
      <c r="TLB7" s="2" t="s">
        <v>13921</v>
      </c>
      <c r="TLC7" s="2" t="s">
        <v>13922</v>
      </c>
      <c r="TLD7" s="2" t="s">
        <v>13923</v>
      </c>
      <c r="TLE7" s="2" t="s">
        <v>13924</v>
      </c>
      <c r="TLF7" s="2" t="s">
        <v>13925</v>
      </c>
      <c r="TLG7" s="2" t="s">
        <v>13926</v>
      </c>
      <c r="TLH7" s="2" t="s">
        <v>13927</v>
      </c>
      <c r="TLI7" s="2" t="s">
        <v>13928</v>
      </c>
      <c r="TLJ7" s="2" t="s">
        <v>13929</v>
      </c>
      <c r="TLK7" s="2" t="s">
        <v>13930</v>
      </c>
      <c r="TLL7" s="2" t="s">
        <v>13931</v>
      </c>
      <c r="TLM7" s="2" t="s">
        <v>13932</v>
      </c>
      <c r="TLN7" s="2" t="s">
        <v>13933</v>
      </c>
      <c r="TLO7" s="2" t="s">
        <v>13934</v>
      </c>
      <c r="TLP7" s="2" t="s">
        <v>13935</v>
      </c>
      <c r="TLQ7" s="2" t="s">
        <v>13936</v>
      </c>
      <c r="TLR7" s="2" t="s">
        <v>13937</v>
      </c>
      <c r="TLS7" s="2" t="s">
        <v>13938</v>
      </c>
      <c r="TLT7" s="2" t="s">
        <v>13939</v>
      </c>
      <c r="TLU7" s="2" t="s">
        <v>13940</v>
      </c>
      <c r="TLV7" s="2" t="s">
        <v>13941</v>
      </c>
      <c r="TLW7" s="2" t="s">
        <v>13942</v>
      </c>
      <c r="TLX7" s="2" t="s">
        <v>13943</v>
      </c>
      <c r="TLY7" s="2" t="s">
        <v>13944</v>
      </c>
      <c r="TLZ7" s="2" t="s">
        <v>13945</v>
      </c>
      <c r="TMA7" s="2" t="s">
        <v>13946</v>
      </c>
      <c r="TMB7" s="2" t="s">
        <v>13947</v>
      </c>
      <c r="TMC7" s="2" t="s">
        <v>13948</v>
      </c>
      <c r="TMD7" s="2" t="s">
        <v>13949</v>
      </c>
      <c r="TME7" s="2" t="s">
        <v>13950</v>
      </c>
      <c r="TMF7" s="2" t="s">
        <v>13951</v>
      </c>
      <c r="TMG7" s="2" t="s">
        <v>13952</v>
      </c>
      <c r="TMH7" s="2" t="s">
        <v>13953</v>
      </c>
      <c r="TMI7" s="2" t="s">
        <v>13954</v>
      </c>
      <c r="TMJ7" s="2" t="s">
        <v>13955</v>
      </c>
      <c r="TMK7" s="2" t="s">
        <v>13956</v>
      </c>
      <c r="TML7" s="2" t="s">
        <v>13957</v>
      </c>
      <c r="TMM7" s="2" t="s">
        <v>13958</v>
      </c>
      <c r="TMN7" s="2" t="s">
        <v>13959</v>
      </c>
      <c r="TMO7" s="2" t="s">
        <v>13960</v>
      </c>
      <c r="TMP7" s="2" t="s">
        <v>13961</v>
      </c>
      <c r="TMQ7" s="2" t="s">
        <v>13962</v>
      </c>
      <c r="TMR7" s="2" t="s">
        <v>13963</v>
      </c>
      <c r="TMS7" s="2" t="s">
        <v>13964</v>
      </c>
      <c r="TMT7" s="2" t="s">
        <v>13965</v>
      </c>
      <c r="TMU7" s="2" t="s">
        <v>13966</v>
      </c>
      <c r="TMV7" s="2" t="s">
        <v>13967</v>
      </c>
      <c r="TMW7" s="2" t="s">
        <v>13968</v>
      </c>
      <c r="TMX7" s="2" t="s">
        <v>13969</v>
      </c>
      <c r="TMY7" s="2" t="s">
        <v>13970</v>
      </c>
      <c r="TMZ7" s="2" t="s">
        <v>13971</v>
      </c>
      <c r="TNA7" s="2" t="s">
        <v>13972</v>
      </c>
      <c r="TNB7" s="2" t="s">
        <v>13973</v>
      </c>
      <c r="TNC7" s="2" t="s">
        <v>13974</v>
      </c>
      <c r="TND7" s="2" t="s">
        <v>13975</v>
      </c>
      <c r="TNE7" s="2" t="s">
        <v>13976</v>
      </c>
      <c r="TNF7" s="2" t="s">
        <v>13977</v>
      </c>
      <c r="TNG7" s="2" t="s">
        <v>13978</v>
      </c>
      <c r="TNH7" s="2" t="s">
        <v>13979</v>
      </c>
      <c r="TNI7" s="2" t="s">
        <v>13980</v>
      </c>
      <c r="TNJ7" s="2" t="s">
        <v>13981</v>
      </c>
      <c r="TNK7" s="2" t="s">
        <v>13982</v>
      </c>
      <c r="TNL7" s="2" t="s">
        <v>13983</v>
      </c>
      <c r="TNM7" s="2" t="s">
        <v>13984</v>
      </c>
      <c r="TNN7" s="2" t="s">
        <v>13985</v>
      </c>
      <c r="TNO7" s="2" t="s">
        <v>13986</v>
      </c>
      <c r="TNP7" s="2" t="s">
        <v>13987</v>
      </c>
      <c r="TNQ7" s="2" t="s">
        <v>13988</v>
      </c>
      <c r="TNR7" s="2" t="s">
        <v>13989</v>
      </c>
      <c r="TNS7" s="2" t="s">
        <v>13990</v>
      </c>
      <c r="TNT7" s="2" t="s">
        <v>13991</v>
      </c>
      <c r="TNU7" s="2" t="s">
        <v>13992</v>
      </c>
      <c r="TNV7" s="2" t="s">
        <v>13993</v>
      </c>
      <c r="TNW7" s="2" t="s">
        <v>13994</v>
      </c>
      <c r="TNX7" s="2" t="s">
        <v>13995</v>
      </c>
      <c r="TNY7" s="2" t="s">
        <v>13996</v>
      </c>
      <c r="TNZ7" s="2" t="s">
        <v>13997</v>
      </c>
      <c r="TOA7" s="2" t="s">
        <v>13998</v>
      </c>
      <c r="TOB7" s="2" t="s">
        <v>13999</v>
      </c>
      <c r="TOC7" s="2" t="s">
        <v>14000</v>
      </c>
      <c r="TOD7" s="2" t="s">
        <v>14001</v>
      </c>
      <c r="TOE7" s="2" t="s">
        <v>14002</v>
      </c>
      <c r="TOF7" s="2" t="s">
        <v>14003</v>
      </c>
      <c r="TOG7" s="2" t="s">
        <v>14004</v>
      </c>
      <c r="TOH7" s="2" t="s">
        <v>14005</v>
      </c>
      <c r="TOI7" s="2" t="s">
        <v>14006</v>
      </c>
      <c r="TOJ7" s="2" t="s">
        <v>14007</v>
      </c>
      <c r="TOK7" s="2" t="s">
        <v>14008</v>
      </c>
      <c r="TOL7" s="2" t="s">
        <v>14009</v>
      </c>
      <c r="TOM7" s="2" t="s">
        <v>14010</v>
      </c>
      <c r="TON7" s="2" t="s">
        <v>14011</v>
      </c>
      <c r="TOO7" s="2" t="s">
        <v>14012</v>
      </c>
      <c r="TOP7" s="2" t="s">
        <v>14013</v>
      </c>
      <c r="TOQ7" s="2" t="s">
        <v>14014</v>
      </c>
      <c r="TOR7" s="2" t="s">
        <v>14015</v>
      </c>
      <c r="TOS7" s="2" t="s">
        <v>14016</v>
      </c>
      <c r="TOT7" s="2" t="s">
        <v>14017</v>
      </c>
      <c r="TOU7" s="2" t="s">
        <v>14018</v>
      </c>
      <c r="TOV7" s="2" t="s">
        <v>14019</v>
      </c>
      <c r="TOW7" s="2" t="s">
        <v>14020</v>
      </c>
      <c r="TOX7" s="2" t="s">
        <v>14021</v>
      </c>
      <c r="TOY7" s="2" t="s">
        <v>14022</v>
      </c>
      <c r="TOZ7" s="2" t="s">
        <v>14023</v>
      </c>
      <c r="TPA7" s="2" t="s">
        <v>14024</v>
      </c>
      <c r="TPB7" s="2" t="s">
        <v>14025</v>
      </c>
      <c r="TPC7" s="2" t="s">
        <v>14026</v>
      </c>
      <c r="TPD7" s="2" t="s">
        <v>14027</v>
      </c>
      <c r="TPE7" s="2" t="s">
        <v>14028</v>
      </c>
      <c r="TPF7" s="2" t="s">
        <v>14029</v>
      </c>
      <c r="TPG7" s="2" t="s">
        <v>14030</v>
      </c>
      <c r="TPH7" s="2" t="s">
        <v>14031</v>
      </c>
      <c r="TPI7" s="2" t="s">
        <v>14032</v>
      </c>
      <c r="TPJ7" s="2" t="s">
        <v>14033</v>
      </c>
      <c r="TPK7" s="2" t="s">
        <v>14034</v>
      </c>
      <c r="TPL7" s="2" t="s">
        <v>14035</v>
      </c>
      <c r="TPM7" s="2" t="s">
        <v>14036</v>
      </c>
      <c r="TPN7" s="2" t="s">
        <v>14037</v>
      </c>
      <c r="TPO7" s="2" t="s">
        <v>14038</v>
      </c>
      <c r="TPP7" s="2" t="s">
        <v>14039</v>
      </c>
      <c r="TPQ7" s="2" t="s">
        <v>14040</v>
      </c>
      <c r="TPR7" s="2" t="s">
        <v>14041</v>
      </c>
      <c r="TPS7" s="2" t="s">
        <v>14042</v>
      </c>
      <c r="TPT7" s="2" t="s">
        <v>14043</v>
      </c>
      <c r="TPU7" s="2" t="s">
        <v>14044</v>
      </c>
      <c r="TPV7" s="2" t="s">
        <v>14045</v>
      </c>
      <c r="TPW7" s="2" t="s">
        <v>14046</v>
      </c>
      <c r="TPX7" s="2" t="s">
        <v>14047</v>
      </c>
      <c r="TPY7" s="2" t="s">
        <v>14048</v>
      </c>
      <c r="TPZ7" s="2" t="s">
        <v>14049</v>
      </c>
      <c r="TQA7" s="2" t="s">
        <v>14050</v>
      </c>
      <c r="TQB7" s="2" t="s">
        <v>14051</v>
      </c>
      <c r="TQC7" s="2" t="s">
        <v>14052</v>
      </c>
      <c r="TQD7" s="2" t="s">
        <v>14053</v>
      </c>
      <c r="TQE7" s="2" t="s">
        <v>14054</v>
      </c>
      <c r="TQF7" s="2" t="s">
        <v>14055</v>
      </c>
      <c r="TQG7" s="2" t="s">
        <v>14056</v>
      </c>
      <c r="TQH7" s="2" t="s">
        <v>14057</v>
      </c>
      <c r="TQI7" s="2" t="s">
        <v>14058</v>
      </c>
      <c r="TQJ7" s="2" t="s">
        <v>14059</v>
      </c>
      <c r="TQK7" s="2" t="s">
        <v>14060</v>
      </c>
      <c r="TQL7" s="2" t="s">
        <v>14061</v>
      </c>
      <c r="TQM7" s="2" t="s">
        <v>14062</v>
      </c>
      <c r="TQN7" s="2" t="s">
        <v>14063</v>
      </c>
      <c r="TQO7" s="2" t="s">
        <v>14064</v>
      </c>
      <c r="TQP7" s="2" t="s">
        <v>14065</v>
      </c>
      <c r="TQQ7" s="2" t="s">
        <v>14066</v>
      </c>
      <c r="TQR7" s="2" t="s">
        <v>14067</v>
      </c>
      <c r="TQS7" s="2" t="s">
        <v>14068</v>
      </c>
      <c r="TQT7" s="2" t="s">
        <v>14069</v>
      </c>
      <c r="TQU7" s="2" t="s">
        <v>14070</v>
      </c>
      <c r="TQV7" s="2" t="s">
        <v>14071</v>
      </c>
      <c r="TQW7" s="2" t="s">
        <v>14072</v>
      </c>
      <c r="TQX7" s="2" t="s">
        <v>14073</v>
      </c>
      <c r="TQY7" s="2" t="s">
        <v>14074</v>
      </c>
      <c r="TQZ7" s="2" t="s">
        <v>14075</v>
      </c>
      <c r="TRA7" s="2" t="s">
        <v>14076</v>
      </c>
      <c r="TRB7" s="2" t="s">
        <v>14077</v>
      </c>
      <c r="TRC7" s="2" t="s">
        <v>14078</v>
      </c>
      <c r="TRD7" s="2" t="s">
        <v>14079</v>
      </c>
      <c r="TRE7" s="2" t="s">
        <v>14080</v>
      </c>
      <c r="TRF7" s="2" t="s">
        <v>14081</v>
      </c>
      <c r="TRG7" s="2" t="s">
        <v>14082</v>
      </c>
      <c r="TRH7" s="2" t="s">
        <v>14083</v>
      </c>
      <c r="TRI7" s="2" t="s">
        <v>14084</v>
      </c>
      <c r="TRJ7" s="2" t="s">
        <v>14085</v>
      </c>
      <c r="TRK7" s="2" t="s">
        <v>14086</v>
      </c>
      <c r="TRL7" s="2" t="s">
        <v>14087</v>
      </c>
      <c r="TRM7" s="2" t="s">
        <v>14088</v>
      </c>
      <c r="TRN7" s="2" t="s">
        <v>14089</v>
      </c>
      <c r="TRO7" s="2" t="s">
        <v>14090</v>
      </c>
      <c r="TRP7" s="2" t="s">
        <v>14091</v>
      </c>
      <c r="TRQ7" s="2" t="s">
        <v>14092</v>
      </c>
      <c r="TRR7" s="2" t="s">
        <v>14093</v>
      </c>
      <c r="TRS7" s="2" t="s">
        <v>14094</v>
      </c>
      <c r="TRT7" s="2" t="s">
        <v>14095</v>
      </c>
      <c r="TRU7" s="2" t="s">
        <v>14096</v>
      </c>
      <c r="TRV7" s="2" t="s">
        <v>14097</v>
      </c>
      <c r="TRW7" s="2" t="s">
        <v>14098</v>
      </c>
      <c r="TRX7" s="2" t="s">
        <v>14099</v>
      </c>
      <c r="TRY7" s="2" t="s">
        <v>14100</v>
      </c>
      <c r="TRZ7" s="2" t="s">
        <v>14101</v>
      </c>
      <c r="TSA7" s="2" t="s">
        <v>14102</v>
      </c>
      <c r="TSB7" s="2" t="s">
        <v>14103</v>
      </c>
      <c r="TSC7" s="2" t="s">
        <v>14104</v>
      </c>
      <c r="TSD7" s="2" t="s">
        <v>14105</v>
      </c>
      <c r="TSE7" s="2" t="s">
        <v>14106</v>
      </c>
      <c r="TSF7" s="2" t="s">
        <v>14107</v>
      </c>
      <c r="TSG7" s="2" t="s">
        <v>14108</v>
      </c>
      <c r="TSH7" s="2" t="s">
        <v>14109</v>
      </c>
      <c r="TSI7" s="2" t="s">
        <v>14110</v>
      </c>
      <c r="TSJ7" s="2" t="s">
        <v>14111</v>
      </c>
      <c r="TSK7" s="2" t="s">
        <v>14112</v>
      </c>
      <c r="TSL7" s="2" t="s">
        <v>14113</v>
      </c>
      <c r="TSM7" s="2" t="s">
        <v>14114</v>
      </c>
      <c r="TSN7" s="2" t="s">
        <v>14115</v>
      </c>
      <c r="TSO7" s="2" t="s">
        <v>14116</v>
      </c>
      <c r="TSP7" s="2" t="s">
        <v>14117</v>
      </c>
      <c r="TSQ7" s="2" t="s">
        <v>14118</v>
      </c>
      <c r="TSR7" s="2" t="s">
        <v>14119</v>
      </c>
      <c r="TSS7" s="2" t="s">
        <v>14120</v>
      </c>
      <c r="TST7" s="2" t="s">
        <v>14121</v>
      </c>
      <c r="TSU7" s="2" t="s">
        <v>14122</v>
      </c>
      <c r="TSV7" s="2" t="s">
        <v>14123</v>
      </c>
      <c r="TSW7" s="2" t="s">
        <v>14124</v>
      </c>
      <c r="TSX7" s="2" t="s">
        <v>14125</v>
      </c>
      <c r="TSY7" s="2" t="s">
        <v>14126</v>
      </c>
      <c r="TSZ7" s="2" t="s">
        <v>14127</v>
      </c>
      <c r="TTA7" s="2" t="s">
        <v>14128</v>
      </c>
      <c r="TTB7" s="2" t="s">
        <v>14129</v>
      </c>
      <c r="TTC7" s="2" t="s">
        <v>14130</v>
      </c>
      <c r="TTD7" s="2" t="s">
        <v>14131</v>
      </c>
      <c r="TTE7" s="2" t="s">
        <v>14132</v>
      </c>
      <c r="TTF7" s="2" t="s">
        <v>14133</v>
      </c>
      <c r="TTG7" s="2" t="s">
        <v>14134</v>
      </c>
      <c r="TTH7" s="2" t="s">
        <v>14135</v>
      </c>
      <c r="TTI7" s="2" t="s">
        <v>14136</v>
      </c>
      <c r="TTJ7" s="2" t="s">
        <v>14137</v>
      </c>
      <c r="TTK7" s="2" t="s">
        <v>14138</v>
      </c>
      <c r="TTL7" s="2" t="s">
        <v>14139</v>
      </c>
      <c r="TTM7" s="2" t="s">
        <v>14140</v>
      </c>
      <c r="TTN7" s="2" t="s">
        <v>14141</v>
      </c>
      <c r="TTO7" s="2" t="s">
        <v>14142</v>
      </c>
      <c r="TTP7" s="2" t="s">
        <v>14143</v>
      </c>
      <c r="TTQ7" s="2" t="s">
        <v>14144</v>
      </c>
      <c r="TTR7" s="2" t="s">
        <v>14145</v>
      </c>
      <c r="TTS7" s="2" t="s">
        <v>14146</v>
      </c>
      <c r="TTT7" s="2" t="s">
        <v>14147</v>
      </c>
      <c r="TTU7" s="2" t="s">
        <v>14148</v>
      </c>
      <c r="TTV7" s="2" t="s">
        <v>14149</v>
      </c>
      <c r="TTW7" s="2" t="s">
        <v>14150</v>
      </c>
      <c r="TTX7" s="2" t="s">
        <v>14151</v>
      </c>
      <c r="TTY7" s="2" t="s">
        <v>14152</v>
      </c>
      <c r="TTZ7" s="2" t="s">
        <v>14153</v>
      </c>
      <c r="TUA7" s="2" t="s">
        <v>14154</v>
      </c>
      <c r="TUB7" s="2" t="s">
        <v>14155</v>
      </c>
      <c r="TUC7" s="2" t="s">
        <v>14156</v>
      </c>
      <c r="TUD7" s="2" t="s">
        <v>14157</v>
      </c>
      <c r="TUE7" s="2" t="s">
        <v>14158</v>
      </c>
      <c r="TUF7" s="2" t="s">
        <v>14159</v>
      </c>
      <c r="TUG7" s="2" t="s">
        <v>14160</v>
      </c>
      <c r="TUH7" s="2" t="s">
        <v>14161</v>
      </c>
      <c r="TUI7" s="2" t="s">
        <v>14162</v>
      </c>
      <c r="TUJ7" s="2" t="s">
        <v>14163</v>
      </c>
      <c r="TUK7" s="2" t="s">
        <v>14164</v>
      </c>
      <c r="TUL7" s="2" t="s">
        <v>14165</v>
      </c>
      <c r="TUM7" s="2" t="s">
        <v>14166</v>
      </c>
      <c r="TUN7" s="2" t="s">
        <v>14167</v>
      </c>
      <c r="TUO7" s="2" t="s">
        <v>14168</v>
      </c>
      <c r="TUP7" s="2" t="s">
        <v>14169</v>
      </c>
      <c r="TUQ7" s="2" t="s">
        <v>14170</v>
      </c>
      <c r="TUR7" s="2" t="s">
        <v>14171</v>
      </c>
      <c r="TUS7" s="2" t="s">
        <v>14172</v>
      </c>
      <c r="TUT7" s="2" t="s">
        <v>14173</v>
      </c>
      <c r="TUU7" s="2" t="s">
        <v>14174</v>
      </c>
      <c r="TUV7" s="2" t="s">
        <v>14175</v>
      </c>
      <c r="TUW7" s="2" t="s">
        <v>14176</v>
      </c>
      <c r="TUX7" s="2" t="s">
        <v>14177</v>
      </c>
      <c r="TUY7" s="2" t="s">
        <v>14178</v>
      </c>
      <c r="TUZ7" s="2" t="s">
        <v>14179</v>
      </c>
      <c r="TVA7" s="2" t="s">
        <v>14180</v>
      </c>
      <c r="TVB7" s="2" t="s">
        <v>14181</v>
      </c>
      <c r="TVC7" s="2" t="s">
        <v>14182</v>
      </c>
      <c r="TVD7" s="2" t="s">
        <v>14183</v>
      </c>
      <c r="TVE7" s="2" t="s">
        <v>14184</v>
      </c>
      <c r="TVF7" s="2" t="s">
        <v>14185</v>
      </c>
      <c r="TVG7" s="2" t="s">
        <v>14186</v>
      </c>
      <c r="TVH7" s="2" t="s">
        <v>14187</v>
      </c>
      <c r="TVI7" s="2" t="s">
        <v>14188</v>
      </c>
      <c r="TVJ7" s="2" t="s">
        <v>14189</v>
      </c>
      <c r="TVK7" s="2" t="s">
        <v>14190</v>
      </c>
      <c r="TVL7" s="2" t="s">
        <v>14191</v>
      </c>
      <c r="TVM7" s="2" t="s">
        <v>14192</v>
      </c>
      <c r="TVN7" s="2" t="s">
        <v>14193</v>
      </c>
      <c r="TVO7" s="2" t="s">
        <v>14194</v>
      </c>
      <c r="TVP7" s="2" t="s">
        <v>14195</v>
      </c>
      <c r="TVQ7" s="2" t="s">
        <v>14196</v>
      </c>
      <c r="TVR7" s="2" t="s">
        <v>14197</v>
      </c>
      <c r="TVS7" s="2" t="s">
        <v>14198</v>
      </c>
      <c r="TVT7" s="2" t="s">
        <v>14199</v>
      </c>
      <c r="TVU7" s="2" t="s">
        <v>14200</v>
      </c>
      <c r="TVV7" s="2" t="s">
        <v>14201</v>
      </c>
      <c r="TVW7" s="2" t="s">
        <v>14202</v>
      </c>
      <c r="TVX7" s="2" t="s">
        <v>14203</v>
      </c>
      <c r="TVY7" s="2" t="s">
        <v>14204</v>
      </c>
      <c r="TVZ7" s="2" t="s">
        <v>14205</v>
      </c>
      <c r="TWA7" s="2" t="s">
        <v>14206</v>
      </c>
      <c r="TWB7" s="2" t="s">
        <v>14207</v>
      </c>
      <c r="TWC7" s="2" t="s">
        <v>14208</v>
      </c>
      <c r="TWD7" s="2" t="s">
        <v>14209</v>
      </c>
      <c r="TWE7" s="2" t="s">
        <v>14210</v>
      </c>
      <c r="TWF7" s="2" t="s">
        <v>14211</v>
      </c>
      <c r="TWG7" s="2" t="s">
        <v>14212</v>
      </c>
      <c r="TWH7" s="2" t="s">
        <v>14213</v>
      </c>
      <c r="TWI7" s="2" t="s">
        <v>14214</v>
      </c>
      <c r="TWJ7" s="2" t="s">
        <v>14215</v>
      </c>
      <c r="TWK7" s="2" t="s">
        <v>14216</v>
      </c>
      <c r="TWL7" s="2" t="s">
        <v>14217</v>
      </c>
      <c r="TWM7" s="2" t="s">
        <v>14218</v>
      </c>
      <c r="TWN7" s="2" t="s">
        <v>14219</v>
      </c>
      <c r="TWO7" s="2" t="s">
        <v>14220</v>
      </c>
      <c r="TWP7" s="2" t="s">
        <v>14221</v>
      </c>
      <c r="TWQ7" s="2" t="s">
        <v>14222</v>
      </c>
      <c r="TWR7" s="2" t="s">
        <v>14223</v>
      </c>
      <c r="TWS7" s="2" t="s">
        <v>14224</v>
      </c>
      <c r="TWT7" s="2" t="s">
        <v>14225</v>
      </c>
      <c r="TWU7" s="2" t="s">
        <v>14226</v>
      </c>
      <c r="TWV7" s="2" t="s">
        <v>14227</v>
      </c>
      <c r="TWW7" s="2" t="s">
        <v>14228</v>
      </c>
      <c r="TWX7" s="2" t="s">
        <v>14229</v>
      </c>
      <c r="TWY7" s="2" t="s">
        <v>14230</v>
      </c>
      <c r="TWZ7" s="2" t="s">
        <v>14231</v>
      </c>
      <c r="TXA7" s="2" t="s">
        <v>14232</v>
      </c>
      <c r="TXB7" s="2" t="s">
        <v>14233</v>
      </c>
      <c r="TXC7" s="2" t="s">
        <v>14234</v>
      </c>
      <c r="TXD7" s="2" t="s">
        <v>14235</v>
      </c>
      <c r="TXE7" s="2" t="s">
        <v>14236</v>
      </c>
      <c r="TXF7" s="2" t="s">
        <v>14237</v>
      </c>
      <c r="TXG7" s="2" t="s">
        <v>14238</v>
      </c>
      <c r="TXH7" s="2" t="s">
        <v>14239</v>
      </c>
      <c r="TXI7" s="2" t="s">
        <v>14240</v>
      </c>
      <c r="TXJ7" s="2" t="s">
        <v>14241</v>
      </c>
      <c r="TXK7" s="2" t="s">
        <v>14242</v>
      </c>
      <c r="TXL7" s="2" t="s">
        <v>14243</v>
      </c>
      <c r="TXM7" s="2" t="s">
        <v>14244</v>
      </c>
      <c r="TXN7" s="2" t="s">
        <v>14245</v>
      </c>
      <c r="TXO7" s="2" t="s">
        <v>14246</v>
      </c>
      <c r="TXP7" s="2" t="s">
        <v>14247</v>
      </c>
      <c r="TXQ7" s="2" t="s">
        <v>14248</v>
      </c>
      <c r="TXR7" s="2" t="s">
        <v>14249</v>
      </c>
      <c r="TXS7" s="2" t="s">
        <v>14250</v>
      </c>
      <c r="TXT7" s="2" t="s">
        <v>14251</v>
      </c>
      <c r="TXU7" s="2" t="s">
        <v>14252</v>
      </c>
      <c r="TXV7" s="2" t="s">
        <v>14253</v>
      </c>
      <c r="TXW7" s="2" t="s">
        <v>14254</v>
      </c>
      <c r="TXX7" s="2" t="s">
        <v>14255</v>
      </c>
      <c r="TXY7" s="2" t="s">
        <v>14256</v>
      </c>
      <c r="TXZ7" s="2" t="s">
        <v>14257</v>
      </c>
      <c r="TYA7" s="2" t="s">
        <v>14258</v>
      </c>
      <c r="TYB7" s="2" t="s">
        <v>14259</v>
      </c>
      <c r="TYC7" s="2" t="s">
        <v>14260</v>
      </c>
      <c r="TYD7" s="2" t="s">
        <v>14261</v>
      </c>
      <c r="TYE7" s="2" t="s">
        <v>14262</v>
      </c>
      <c r="TYF7" s="2" t="s">
        <v>14263</v>
      </c>
      <c r="TYG7" s="2" t="s">
        <v>14264</v>
      </c>
      <c r="TYH7" s="2" t="s">
        <v>14265</v>
      </c>
      <c r="TYI7" s="2" t="s">
        <v>14266</v>
      </c>
      <c r="TYJ7" s="2" t="s">
        <v>14267</v>
      </c>
      <c r="TYK7" s="2" t="s">
        <v>14268</v>
      </c>
      <c r="TYL7" s="2" t="s">
        <v>14269</v>
      </c>
      <c r="TYM7" s="2" t="s">
        <v>14270</v>
      </c>
      <c r="TYN7" s="2" t="s">
        <v>14271</v>
      </c>
      <c r="TYO7" s="2" t="s">
        <v>14272</v>
      </c>
      <c r="TYP7" s="2" t="s">
        <v>14273</v>
      </c>
      <c r="TYQ7" s="2" t="s">
        <v>14274</v>
      </c>
      <c r="TYR7" s="2" t="s">
        <v>14275</v>
      </c>
      <c r="TYS7" s="2" t="s">
        <v>14276</v>
      </c>
      <c r="TYT7" s="2" t="s">
        <v>14277</v>
      </c>
      <c r="TYU7" s="2" t="s">
        <v>14278</v>
      </c>
      <c r="TYV7" s="2" t="s">
        <v>14279</v>
      </c>
      <c r="TYW7" s="2" t="s">
        <v>14280</v>
      </c>
      <c r="TYX7" s="2" t="s">
        <v>14281</v>
      </c>
      <c r="TYY7" s="2" t="s">
        <v>14282</v>
      </c>
      <c r="TYZ7" s="2" t="s">
        <v>14283</v>
      </c>
      <c r="TZA7" s="2" t="s">
        <v>14284</v>
      </c>
      <c r="TZB7" s="2" t="s">
        <v>14285</v>
      </c>
      <c r="TZC7" s="2" t="s">
        <v>14286</v>
      </c>
      <c r="TZD7" s="2" t="s">
        <v>14287</v>
      </c>
      <c r="TZE7" s="2" t="s">
        <v>14288</v>
      </c>
      <c r="TZF7" s="2" t="s">
        <v>14289</v>
      </c>
      <c r="TZG7" s="2" t="s">
        <v>14290</v>
      </c>
      <c r="TZH7" s="2" t="s">
        <v>14291</v>
      </c>
      <c r="TZI7" s="2" t="s">
        <v>14292</v>
      </c>
      <c r="TZJ7" s="2" t="s">
        <v>14293</v>
      </c>
      <c r="TZK7" s="2" t="s">
        <v>14294</v>
      </c>
      <c r="TZL7" s="2" t="s">
        <v>14295</v>
      </c>
      <c r="TZM7" s="2" t="s">
        <v>14296</v>
      </c>
      <c r="TZN7" s="2" t="s">
        <v>14297</v>
      </c>
      <c r="TZO7" s="2" t="s">
        <v>14298</v>
      </c>
      <c r="TZP7" s="2" t="s">
        <v>14299</v>
      </c>
      <c r="TZQ7" s="2" t="s">
        <v>14300</v>
      </c>
      <c r="TZR7" s="2" t="s">
        <v>14301</v>
      </c>
      <c r="TZS7" s="2" t="s">
        <v>14302</v>
      </c>
      <c r="TZT7" s="2" t="s">
        <v>14303</v>
      </c>
      <c r="TZU7" s="2" t="s">
        <v>14304</v>
      </c>
      <c r="TZV7" s="2" t="s">
        <v>14305</v>
      </c>
      <c r="TZW7" s="2" t="s">
        <v>14306</v>
      </c>
      <c r="TZX7" s="2" t="s">
        <v>14307</v>
      </c>
      <c r="TZY7" s="2" t="s">
        <v>14308</v>
      </c>
      <c r="TZZ7" s="2" t="s">
        <v>14309</v>
      </c>
      <c r="UAA7" s="2" t="s">
        <v>14310</v>
      </c>
      <c r="UAB7" s="2" t="s">
        <v>14311</v>
      </c>
      <c r="UAC7" s="2" t="s">
        <v>14312</v>
      </c>
      <c r="UAD7" s="2" t="s">
        <v>14313</v>
      </c>
      <c r="UAE7" s="2" t="s">
        <v>14314</v>
      </c>
      <c r="UAF7" s="2" t="s">
        <v>14315</v>
      </c>
      <c r="UAG7" s="2" t="s">
        <v>14316</v>
      </c>
      <c r="UAH7" s="2" t="s">
        <v>14317</v>
      </c>
      <c r="UAI7" s="2" t="s">
        <v>14318</v>
      </c>
      <c r="UAJ7" s="2" t="s">
        <v>14319</v>
      </c>
      <c r="UAK7" s="2" t="s">
        <v>14320</v>
      </c>
      <c r="UAL7" s="2" t="s">
        <v>14321</v>
      </c>
      <c r="UAM7" s="2" t="s">
        <v>14322</v>
      </c>
      <c r="UAN7" s="2" t="s">
        <v>14323</v>
      </c>
      <c r="UAO7" s="2" t="s">
        <v>14324</v>
      </c>
      <c r="UAP7" s="2" t="s">
        <v>14325</v>
      </c>
      <c r="UAQ7" s="2" t="s">
        <v>14326</v>
      </c>
      <c r="UAR7" s="2" t="s">
        <v>14327</v>
      </c>
      <c r="UAS7" s="2" t="s">
        <v>14328</v>
      </c>
      <c r="UAT7" s="2" t="s">
        <v>14329</v>
      </c>
      <c r="UAU7" s="2" t="s">
        <v>14330</v>
      </c>
      <c r="UAV7" s="2" t="s">
        <v>14331</v>
      </c>
      <c r="UAW7" s="2" t="s">
        <v>14332</v>
      </c>
      <c r="UAX7" s="2" t="s">
        <v>14333</v>
      </c>
      <c r="UAY7" s="2" t="s">
        <v>14334</v>
      </c>
      <c r="UAZ7" s="2" t="s">
        <v>14335</v>
      </c>
      <c r="UBA7" s="2" t="s">
        <v>14336</v>
      </c>
      <c r="UBB7" s="2" t="s">
        <v>14337</v>
      </c>
      <c r="UBC7" s="2" t="s">
        <v>14338</v>
      </c>
      <c r="UBD7" s="2" t="s">
        <v>14339</v>
      </c>
      <c r="UBE7" s="2" t="s">
        <v>14340</v>
      </c>
      <c r="UBF7" s="2" t="s">
        <v>14341</v>
      </c>
      <c r="UBG7" s="2" t="s">
        <v>14342</v>
      </c>
      <c r="UBH7" s="2" t="s">
        <v>14343</v>
      </c>
      <c r="UBI7" s="2" t="s">
        <v>14344</v>
      </c>
      <c r="UBJ7" s="2" t="s">
        <v>14345</v>
      </c>
      <c r="UBK7" s="2" t="s">
        <v>14346</v>
      </c>
      <c r="UBL7" s="2" t="s">
        <v>14347</v>
      </c>
      <c r="UBM7" s="2" t="s">
        <v>14348</v>
      </c>
      <c r="UBN7" s="2" t="s">
        <v>14349</v>
      </c>
      <c r="UBO7" s="2" t="s">
        <v>14350</v>
      </c>
      <c r="UBP7" s="2" t="s">
        <v>14351</v>
      </c>
      <c r="UBQ7" s="2" t="s">
        <v>14352</v>
      </c>
      <c r="UBR7" s="2" t="s">
        <v>14353</v>
      </c>
      <c r="UBS7" s="2" t="s">
        <v>14354</v>
      </c>
      <c r="UBT7" s="2" t="s">
        <v>14355</v>
      </c>
      <c r="UBU7" s="2" t="s">
        <v>14356</v>
      </c>
      <c r="UBV7" s="2" t="s">
        <v>14357</v>
      </c>
      <c r="UBW7" s="2" t="s">
        <v>14358</v>
      </c>
      <c r="UBX7" s="2" t="s">
        <v>14359</v>
      </c>
      <c r="UBY7" s="2" t="s">
        <v>14360</v>
      </c>
      <c r="UBZ7" s="2" t="s">
        <v>14361</v>
      </c>
      <c r="UCA7" s="2" t="s">
        <v>14362</v>
      </c>
      <c r="UCB7" s="2" t="s">
        <v>14363</v>
      </c>
      <c r="UCC7" s="2" t="s">
        <v>14364</v>
      </c>
      <c r="UCD7" s="2" t="s">
        <v>14365</v>
      </c>
      <c r="UCE7" s="2" t="s">
        <v>14366</v>
      </c>
      <c r="UCF7" s="2" t="s">
        <v>14367</v>
      </c>
      <c r="UCG7" s="2" t="s">
        <v>14368</v>
      </c>
      <c r="UCH7" s="2" t="s">
        <v>14369</v>
      </c>
      <c r="UCI7" s="2" t="s">
        <v>14370</v>
      </c>
      <c r="UCJ7" s="2" t="s">
        <v>14371</v>
      </c>
      <c r="UCK7" s="2" t="s">
        <v>14372</v>
      </c>
      <c r="UCL7" s="2" t="s">
        <v>14373</v>
      </c>
      <c r="UCM7" s="2" t="s">
        <v>14374</v>
      </c>
      <c r="UCN7" s="2" t="s">
        <v>14375</v>
      </c>
      <c r="UCO7" s="2" t="s">
        <v>14376</v>
      </c>
      <c r="UCP7" s="2" t="s">
        <v>14377</v>
      </c>
      <c r="UCQ7" s="2" t="s">
        <v>14378</v>
      </c>
      <c r="UCR7" s="2" t="s">
        <v>14379</v>
      </c>
      <c r="UCS7" s="2" t="s">
        <v>14380</v>
      </c>
      <c r="UCT7" s="2" t="s">
        <v>14381</v>
      </c>
      <c r="UCU7" s="2" t="s">
        <v>14382</v>
      </c>
      <c r="UCV7" s="2" t="s">
        <v>14383</v>
      </c>
      <c r="UCW7" s="2" t="s">
        <v>14384</v>
      </c>
      <c r="UCX7" s="2" t="s">
        <v>14385</v>
      </c>
      <c r="UCY7" s="2" t="s">
        <v>14386</v>
      </c>
      <c r="UCZ7" s="2" t="s">
        <v>14387</v>
      </c>
      <c r="UDA7" s="2" t="s">
        <v>14388</v>
      </c>
      <c r="UDB7" s="2" t="s">
        <v>14389</v>
      </c>
      <c r="UDC7" s="2" t="s">
        <v>14390</v>
      </c>
      <c r="UDD7" s="2" t="s">
        <v>14391</v>
      </c>
      <c r="UDE7" s="2" t="s">
        <v>14392</v>
      </c>
      <c r="UDF7" s="2" t="s">
        <v>14393</v>
      </c>
      <c r="UDG7" s="2" t="s">
        <v>14394</v>
      </c>
      <c r="UDH7" s="2" t="s">
        <v>14395</v>
      </c>
      <c r="UDI7" s="2" t="s">
        <v>14396</v>
      </c>
      <c r="UDJ7" s="2" t="s">
        <v>14397</v>
      </c>
      <c r="UDK7" s="2" t="s">
        <v>14398</v>
      </c>
      <c r="UDL7" s="2" t="s">
        <v>14399</v>
      </c>
      <c r="UDM7" s="2" t="s">
        <v>14400</v>
      </c>
      <c r="UDN7" s="2" t="s">
        <v>14401</v>
      </c>
      <c r="UDO7" s="2" t="s">
        <v>14402</v>
      </c>
      <c r="UDP7" s="2" t="s">
        <v>14403</v>
      </c>
      <c r="UDQ7" s="2" t="s">
        <v>14404</v>
      </c>
      <c r="UDR7" s="2" t="s">
        <v>14405</v>
      </c>
      <c r="UDS7" s="2" t="s">
        <v>14406</v>
      </c>
      <c r="UDT7" s="2" t="s">
        <v>14407</v>
      </c>
      <c r="UDU7" s="2" t="s">
        <v>14408</v>
      </c>
      <c r="UDV7" s="2" t="s">
        <v>14409</v>
      </c>
      <c r="UDW7" s="2" t="s">
        <v>14410</v>
      </c>
      <c r="UDX7" s="2" t="s">
        <v>14411</v>
      </c>
      <c r="UDY7" s="2" t="s">
        <v>14412</v>
      </c>
      <c r="UDZ7" s="2" t="s">
        <v>14413</v>
      </c>
      <c r="UEA7" s="2" t="s">
        <v>14414</v>
      </c>
      <c r="UEB7" s="2" t="s">
        <v>14415</v>
      </c>
      <c r="UEC7" s="2" t="s">
        <v>14416</v>
      </c>
      <c r="UED7" s="2" t="s">
        <v>14417</v>
      </c>
      <c r="UEE7" s="2" t="s">
        <v>14418</v>
      </c>
      <c r="UEF7" s="2" t="s">
        <v>14419</v>
      </c>
      <c r="UEG7" s="2" t="s">
        <v>14420</v>
      </c>
      <c r="UEH7" s="2" t="s">
        <v>14421</v>
      </c>
      <c r="UEI7" s="2" t="s">
        <v>14422</v>
      </c>
      <c r="UEJ7" s="2" t="s">
        <v>14423</v>
      </c>
      <c r="UEK7" s="2" t="s">
        <v>14424</v>
      </c>
      <c r="UEL7" s="2" t="s">
        <v>14425</v>
      </c>
      <c r="UEM7" s="2" t="s">
        <v>14426</v>
      </c>
      <c r="UEN7" s="2" t="s">
        <v>14427</v>
      </c>
      <c r="UEO7" s="2" t="s">
        <v>14428</v>
      </c>
      <c r="UEP7" s="2" t="s">
        <v>14429</v>
      </c>
      <c r="UEQ7" s="2" t="s">
        <v>14430</v>
      </c>
      <c r="UER7" s="2" t="s">
        <v>14431</v>
      </c>
      <c r="UES7" s="2" t="s">
        <v>14432</v>
      </c>
      <c r="UET7" s="2" t="s">
        <v>14433</v>
      </c>
      <c r="UEU7" s="2" t="s">
        <v>14434</v>
      </c>
      <c r="UEV7" s="2" t="s">
        <v>14435</v>
      </c>
      <c r="UEW7" s="2" t="s">
        <v>14436</v>
      </c>
      <c r="UEX7" s="2" t="s">
        <v>14437</v>
      </c>
      <c r="UEY7" s="2" t="s">
        <v>14438</v>
      </c>
      <c r="UEZ7" s="2" t="s">
        <v>14439</v>
      </c>
      <c r="UFA7" s="2" t="s">
        <v>14440</v>
      </c>
      <c r="UFB7" s="2" t="s">
        <v>14441</v>
      </c>
      <c r="UFC7" s="2" t="s">
        <v>14442</v>
      </c>
      <c r="UFD7" s="2" t="s">
        <v>14443</v>
      </c>
      <c r="UFE7" s="2" t="s">
        <v>14444</v>
      </c>
      <c r="UFF7" s="2" t="s">
        <v>14445</v>
      </c>
      <c r="UFG7" s="2" t="s">
        <v>14446</v>
      </c>
      <c r="UFH7" s="2" t="s">
        <v>14447</v>
      </c>
      <c r="UFI7" s="2" t="s">
        <v>14448</v>
      </c>
      <c r="UFJ7" s="2" t="s">
        <v>14449</v>
      </c>
      <c r="UFK7" s="2" t="s">
        <v>14450</v>
      </c>
      <c r="UFL7" s="2" t="s">
        <v>14451</v>
      </c>
      <c r="UFM7" s="2" t="s">
        <v>14452</v>
      </c>
      <c r="UFN7" s="2" t="s">
        <v>14453</v>
      </c>
      <c r="UFO7" s="2" t="s">
        <v>14454</v>
      </c>
      <c r="UFP7" s="2" t="s">
        <v>14455</v>
      </c>
      <c r="UFQ7" s="2" t="s">
        <v>14456</v>
      </c>
      <c r="UFR7" s="2" t="s">
        <v>14457</v>
      </c>
      <c r="UFS7" s="2" t="s">
        <v>14458</v>
      </c>
      <c r="UFT7" s="2" t="s">
        <v>14459</v>
      </c>
      <c r="UFU7" s="2" t="s">
        <v>14460</v>
      </c>
      <c r="UFV7" s="2" t="s">
        <v>14461</v>
      </c>
      <c r="UFW7" s="2" t="s">
        <v>14462</v>
      </c>
      <c r="UFX7" s="2" t="s">
        <v>14463</v>
      </c>
      <c r="UFY7" s="2" t="s">
        <v>14464</v>
      </c>
      <c r="UFZ7" s="2" t="s">
        <v>14465</v>
      </c>
      <c r="UGA7" s="2" t="s">
        <v>14466</v>
      </c>
      <c r="UGB7" s="2" t="s">
        <v>14467</v>
      </c>
      <c r="UGC7" s="2" t="s">
        <v>14468</v>
      </c>
      <c r="UGD7" s="2" t="s">
        <v>14469</v>
      </c>
      <c r="UGE7" s="2" t="s">
        <v>14470</v>
      </c>
      <c r="UGF7" s="2" t="s">
        <v>14471</v>
      </c>
      <c r="UGG7" s="2" t="s">
        <v>14472</v>
      </c>
      <c r="UGH7" s="2" t="s">
        <v>14473</v>
      </c>
      <c r="UGI7" s="2" t="s">
        <v>14474</v>
      </c>
      <c r="UGJ7" s="2" t="s">
        <v>14475</v>
      </c>
      <c r="UGK7" s="2" t="s">
        <v>14476</v>
      </c>
      <c r="UGL7" s="2" t="s">
        <v>14477</v>
      </c>
      <c r="UGM7" s="2" t="s">
        <v>14478</v>
      </c>
      <c r="UGN7" s="2" t="s">
        <v>14479</v>
      </c>
      <c r="UGO7" s="2" t="s">
        <v>14480</v>
      </c>
      <c r="UGP7" s="2" t="s">
        <v>14481</v>
      </c>
      <c r="UGQ7" s="2" t="s">
        <v>14482</v>
      </c>
      <c r="UGR7" s="2" t="s">
        <v>14483</v>
      </c>
      <c r="UGS7" s="2" t="s">
        <v>14484</v>
      </c>
      <c r="UGT7" s="2" t="s">
        <v>14485</v>
      </c>
      <c r="UGU7" s="2" t="s">
        <v>14486</v>
      </c>
      <c r="UGV7" s="2" t="s">
        <v>14487</v>
      </c>
      <c r="UGW7" s="2" t="s">
        <v>14488</v>
      </c>
      <c r="UGX7" s="2" t="s">
        <v>14489</v>
      </c>
      <c r="UGY7" s="2" t="s">
        <v>14490</v>
      </c>
      <c r="UGZ7" s="2" t="s">
        <v>14491</v>
      </c>
      <c r="UHA7" s="2" t="s">
        <v>14492</v>
      </c>
      <c r="UHB7" s="2" t="s">
        <v>14493</v>
      </c>
      <c r="UHC7" s="2" t="s">
        <v>14494</v>
      </c>
      <c r="UHD7" s="2" t="s">
        <v>14495</v>
      </c>
      <c r="UHE7" s="2" t="s">
        <v>14496</v>
      </c>
      <c r="UHF7" s="2" t="s">
        <v>14497</v>
      </c>
      <c r="UHG7" s="2" t="s">
        <v>14498</v>
      </c>
      <c r="UHH7" s="2" t="s">
        <v>14499</v>
      </c>
      <c r="UHI7" s="2" t="s">
        <v>14500</v>
      </c>
      <c r="UHJ7" s="2" t="s">
        <v>14501</v>
      </c>
      <c r="UHK7" s="2" t="s">
        <v>14502</v>
      </c>
      <c r="UHL7" s="2" t="s">
        <v>14503</v>
      </c>
      <c r="UHM7" s="2" t="s">
        <v>14504</v>
      </c>
      <c r="UHN7" s="2" t="s">
        <v>14505</v>
      </c>
      <c r="UHO7" s="2" t="s">
        <v>14506</v>
      </c>
      <c r="UHP7" s="2" t="s">
        <v>14507</v>
      </c>
      <c r="UHQ7" s="2" t="s">
        <v>14508</v>
      </c>
      <c r="UHR7" s="2" t="s">
        <v>14509</v>
      </c>
      <c r="UHS7" s="2" t="s">
        <v>14510</v>
      </c>
      <c r="UHT7" s="2" t="s">
        <v>14511</v>
      </c>
      <c r="UHU7" s="2" t="s">
        <v>14512</v>
      </c>
      <c r="UHV7" s="2" t="s">
        <v>14513</v>
      </c>
      <c r="UHW7" s="2" t="s">
        <v>14514</v>
      </c>
      <c r="UHX7" s="2" t="s">
        <v>14515</v>
      </c>
      <c r="UHY7" s="2" t="s">
        <v>14516</v>
      </c>
      <c r="UHZ7" s="2" t="s">
        <v>14517</v>
      </c>
      <c r="UIA7" s="2" t="s">
        <v>14518</v>
      </c>
      <c r="UIB7" s="2" t="s">
        <v>14519</v>
      </c>
      <c r="UIC7" s="2" t="s">
        <v>14520</v>
      </c>
      <c r="UID7" s="2" t="s">
        <v>14521</v>
      </c>
      <c r="UIE7" s="2" t="s">
        <v>14522</v>
      </c>
      <c r="UIF7" s="2" t="s">
        <v>14523</v>
      </c>
      <c r="UIG7" s="2" t="s">
        <v>14524</v>
      </c>
      <c r="UIH7" s="2" t="s">
        <v>14525</v>
      </c>
      <c r="UII7" s="2" t="s">
        <v>14526</v>
      </c>
      <c r="UIJ7" s="2" t="s">
        <v>14527</v>
      </c>
      <c r="UIK7" s="2" t="s">
        <v>14528</v>
      </c>
      <c r="UIL7" s="2" t="s">
        <v>14529</v>
      </c>
      <c r="UIM7" s="2" t="s">
        <v>14530</v>
      </c>
      <c r="UIN7" s="2" t="s">
        <v>14531</v>
      </c>
      <c r="UIO7" s="2" t="s">
        <v>14532</v>
      </c>
      <c r="UIP7" s="2" t="s">
        <v>14533</v>
      </c>
      <c r="UIQ7" s="2" t="s">
        <v>14534</v>
      </c>
      <c r="UIR7" s="2" t="s">
        <v>14535</v>
      </c>
      <c r="UIS7" s="2" t="s">
        <v>14536</v>
      </c>
      <c r="UIT7" s="2" t="s">
        <v>14537</v>
      </c>
      <c r="UIU7" s="2" t="s">
        <v>14538</v>
      </c>
      <c r="UIV7" s="2" t="s">
        <v>14539</v>
      </c>
      <c r="UIW7" s="2" t="s">
        <v>14540</v>
      </c>
      <c r="UIX7" s="2" t="s">
        <v>14541</v>
      </c>
      <c r="UIY7" s="2" t="s">
        <v>14542</v>
      </c>
      <c r="UIZ7" s="2" t="s">
        <v>14543</v>
      </c>
      <c r="UJA7" s="2" t="s">
        <v>14544</v>
      </c>
      <c r="UJB7" s="2" t="s">
        <v>14545</v>
      </c>
      <c r="UJC7" s="2" t="s">
        <v>14546</v>
      </c>
      <c r="UJD7" s="2" t="s">
        <v>14547</v>
      </c>
      <c r="UJE7" s="2" t="s">
        <v>14548</v>
      </c>
      <c r="UJF7" s="2" t="s">
        <v>14549</v>
      </c>
      <c r="UJG7" s="2" t="s">
        <v>14550</v>
      </c>
      <c r="UJH7" s="2" t="s">
        <v>14551</v>
      </c>
      <c r="UJI7" s="2" t="s">
        <v>14552</v>
      </c>
      <c r="UJJ7" s="2" t="s">
        <v>14553</v>
      </c>
      <c r="UJK7" s="2" t="s">
        <v>14554</v>
      </c>
      <c r="UJL7" s="2" t="s">
        <v>14555</v>
      </c>
      <c r="UJM7" s="2" t="s">
        <v>14556</v>
      </c>
      <c r="UJN7" s="2" t="s">
        <v>14557</v>
      </c>
      <c r="UJO7" s="2" t="s">
        <v>14558</v>
      </c>
      <c r="UJP7" s="2" t="s">
        <v>14559</v>
      </c>
      <c r="UJQ7" s="2" t="s">
        <v>14560</v>
      </c>
      <c r="UJR7" s="2" t="s">
        <v>14561</v>
      </c>
      <c r="UJS7" s="2" t="s">
        <v>14562</v>
      </c>
      <c r="UJT7" s="2" t="s">
        <v>14563</v>
      </c>
      <c r="UJU7" s="2" t="s">
        <v>14564</v>
      </c>
      <c r="UJV7" s="2" t="s">
        <v>14565</v>
      </c>
      <c r="UJW7" s="2" t="s">
        <v>14566</v>
      </c>
      <c r="UJX7" s="2" t="s">
        <v>14567</v>
      </c>
      <c r="UJY7" s="2" t="s">
        <v>14568</v>
      </c>
      <c r="UJZ7" s="2" t="s">
        <v>14569</v>
      </c>
      <c r="UKA7" s="2" t="s">
        <v>14570</v>
      </c>
      <c r="UKB7" s="2" t="s">
        <v>14571</v>
      </c>
      <c r="UKC7" s="2" t="s">
        <v>14572</v>
      </c>
      <c r="UKD7" s="2" t="s">
        <v>14573</v>
      </c>
      <c r="UKE7" s="2" t="s">
        <v>14574</v>
      </c>
      <c r="UKF7" s="2" t="s">
        <v>14575</v>
      </c>
      <c r="UKG7" s="2" t="s">
        <v>14576</v>
      </c>
      <c r="UKH7" s="2" t="s">
        <v>14577</v>
      </c>
      <c r="UKI7" s="2" t="s">
        <v>14578</v>
      </c>
      <c r="UKJ7" s="2" t="s">
        <v>14579</v>
      </c>
      <c r="UKK7" s="2" t="s">
        <v>14580</v>
      </c>
      <c r="UKL7" s="2" t="s">
        <v>14581</v>
      </c>
      <c r="UKM7" s="2" t="s">
        <v>14582</v>
      </c>
      <c r="UKN7" s="2" t="s">
        <v>14583</v>
      </c>
      <c r="UKO7" s="2" t="s">
        <v>14584</v>
      </c>
      <c r="UKP7" s="2" t="s">
        <v>14585</v>
      </c>
      <c r="UKQ7" s="2" t="s">
        <v>14586</v>
      </c>
      <c r="UKR7" s="2" t="s">
        <v>14587</v>
      </c>
      <c r="UKS7" s="2" t="s">
        <v>14588</v>
      </c>
      <c r="UKT7" s="2" t="s">
        <v>14589</v>
      </c>
      <c r="UKU7" s="2" t="s">
        <v>14590</v>
      </c>
      <c r="UKV7" s="2" t="s">
        <v>14591</v>
      </c>
      <c r="UKW7" s="2" t="s">
        <v>14592</v>
      </c>
      <c r="UKX7" s="2" t="s">
        <v>14593</v>
      </c>
      <c r="UKY7" s="2" t="s">
        <v>14594</v>
      </c>
      <c r="UKZ7" s="2" t="s">
        <v>14595</v>
      </c>
      <c r="ULA7" s="2" t="s">
        <v>14596</v>
      </c>
      <c r="ULB7" s="2" t="s">
        <v>14597</v>
      </c>
      <c r="ULC7" s="2" t="s">
        <v>14598</v>
      </c>
      <c r="ULD7" s="2" t="s">
        <v>14599</v>
      </c>
      <c r="ULE7" s="2" t="s">
        <v>14600</v>
      </c>
      <c r="ULF7" s="2" t="s">
        <v>14601</v>
      </c>
      <c r="ULG7" s="2" t="s">
        <v>14602</v>
      </c>
      <c r="ULH7" s="2" t="s">
        <v>14603</v>
      </c>
      <c r="ULI7" s="2" t="s">
        <v>14604</v>
      </c>
      <c r="ULJ7" s="2" t="s">
        <v>14605</v>
      </c>
      <c r="ULK7" s="2" t="s">
        <v>14606</v>
      </c>
      <c r="ULL7" s="2" t="s">
        <v>14607</v>
      </c>
      <c r="ULM7" s="2" t="s">
        <v>14608</v>
      </c>
      <c r="ULN7" s="2" t="s">
        <v>14609</v>
      </c>
      <c r="ULO7" s="2" t="s">
        <v>14610</v>
      </c>
      <c r="ULP7" s="2" t="s">
        <v>14611</v>
      </c>
      <c r="ULQ7" s="2" t="s">
        <v>14612</v>
      </c>
      <c r="ULR7" s="2" t="s">
        <v>14613</v>
      </c>
      <c r="ULS7" s="2" t="s">
        <v>14614</v>
      </c>
      <c r="ULT7" s="2" t="s">
        <v>14615</v>
      </c>
      <c r="ULU7" s="2" t="s">
        <v>14616</v>
      </c>
      <c r="ULV7" s="2" t="s">
        <v>14617</v>
      </c>
      <c r="ULW7" s="2" t="s">
        <v>14618</v>
      </c>
      <c r="ULX7" s="2" t="s">
        <v>14619</v>
      </c>
      <c r="ULY7" s="2" t="s">
        <v>14620</v>
      </c>
      <c r="ULZ7" s="2" t="s">
        <v>14621</v>
      </c>
      <c r="UMA7" s="2" t="s">
        <v>14622</v>
      </c>
      <c r="UMB7" s="2" t="s">
        <v>14623</v>
      </c>
      <c r="UMC7" s="2" t="s">
        <v>14624</v>
      </c>
      <c r="UMD7" s="2" t="s">
        <v>14625</v>
      </c>
      <c r="UME7" s="2" t="s">
        <v>14626</v>
      </c>
      <c r="UMF7" s="2" t="s">
        <v>14627</v>
      </c>
      <c r="UMG7" s="2" t="s">
        <v>14628</v>
      </c>
      <c r="UMH7" s="2" t="s">
        <v>14629</v>
      </c>
      <c r="UMI7" s="2" t="s">
        <v>14630</v>
      </c>
      <c r="UMJ7" s="2" t="s">
        <v>14631</v>
      </c>
      <c r="UMK7" s="2" t="s">
        <v>14632</v>
      </c>
      <c r="UML7" s="2" t="s">
        <v>14633</v>
      </c>
      <c r="UMM7" s="2" t="s">
        <v>14634</v>
      </c>
      <c r="UMN7" s="2" t="s">
        <v>14635</v>
      </c>
      <c r="UMO7" s="2" t="s">
        <v>14636</v>
      </c>
      <c r="UMP7" s="2" t="s">
        <v>14637</v>
      </c>
      <c r="UMQ7" s="2" t="s">
        <v>14638</v>
      </c>
      <c r="UMR7" s="2" t="s">
        <v>14639</v>
      </c>
      <c r="UMS7" s="2" t="s">
        <v>14640</v>
      </c>
      <c r="UMT7" s="2" t="s">
        <v>14641</v>
      </c>
      <c r="UMU7" s="2" t="s">
        <v>14642</v>
      </c>
      <c r="UMV7" s="2" t="s">
        <v>14643</v>
      </c>
      <c r="UMW7" s="2" t="s">
        <v>14644</v>
      </c>
      <c r="UMX7" s="2" t="s">
        <v>14645</v>
      </c>
      <c r="UMY7" s="2" t="s">
        <v>14646</v>
      </c>
      <c r="UMZ7" s="2" t="s">
        <v>14647</v>
      </c>
      <c r="UNA7" s="2" t="s">
        <v>14648</v>
      </c>
      <c r="UNB7" s="2" t="s">
        <v>14649</v>
      </c>
      <c r="UNC7" s="2" t="s">
        <v>14650</v>
      </c>
      <c r="UND7" s="2" t="s">
        <v>14651</v>
      </c>
      <c r="UNE7" s="2" t="s">
        <v>14652</v>
      </c>
      <c r="UNF7" s="2" t="s">
        <v>14653</v>
      </c>
      <c r="UNG7" s="2" t="s">
        <v>14654</v>
      </c>
      <c r="UNH7" s="2" t="s">
        <v>14655</v>
      </c>
      <c r="UNI7" s="2" t="s">
        <v>14656</v>
      </c>
      <c r="UNJ7" s="2" t="s">
        <v>14657</v>
      </c>
      <c r="UNK7" s="2" t="s">
        <v>14658</v>
      </c>
      <c r="UNL7" s="2" t="s">
        <v>14659</v>
      </c>
      <c r="UNM7" s="2" t="s">
        <v>14660</v>
      </c>
      <c r="UNN7" s="2" t="s">
        <v>14661</v>
      </c>
      <c r="UNO7" s="2" t="s">
        <v>14662</v>
      </c>
      <c r="UNP7" s="2" t="s">
        <v>14663</v>
      </c>
      <c r="UNQ7" s="2" t="s">
        <v>14664</v>
      </c>
      <c r="UNR7" s="2" t="s">
        <v>14665</v>
      </c>
      <c r="UNS7" s="2" t="s">
        <v>14666</v>
      </c>
      <c r="UNT7" s="2" t="s">
        <v>14667</v>
      </c>
      <c r="UNU7" s="2" t="s">
        <v>14668</v>
      </c>
      <c r="UNV7" s="2" t="s">
        <v>14669</v>
      </c>
      <c r="UNW7" s="2" t="s">
        <v>14670</v>
      </c>
      <c r="UNX7" s="2" t="s">
        <v>14671</v>
      </c>
      <c r="UNY7" s="2" t="s">
        <v>14672</v>
      </c>
      <c r="UNZ7" s="2" t="s">
        <v>14673</v>
      </c>
      <c r="UOA7" s="2" t="s">
        <v>14674</v>
      </c>
      <c r="UOB7" s="2" t="s">
        <v>14675</v>
      </c>
      <c r="UOC7" s="2" t="s">
        <v>14676</v>
      </c>
      <c r="UOD7" s="2" t="s">
        <v>14677</v>
      </c>
      <c r="UOE7" s="2" t="s">
        <v>14678</v>
      </c>
      <c r="UOF7" s="2" t="s">
        <v>14679</v>
      </c>
      <c r="UOG7" s="2" t="s">
        <v>14680</v>
      </c>
      <c r="UOH7" s="2" t="s">
        <v>14681</v>
      </c>
      <c r="UOI7" s="2" t="s">
        <v>14682</v>
      </c>
      <c r="UOJ7" s="2" t="s">
        <v>14683</v>
      </c>
      <c r="UOK7" s="2" t="s">
        <v>14684</v>
      </c>
      <c r="UOL7" s="2" t="s">
        <v>14685</v>
      </c>
      <c r="UOM7" s="2" t="s">
        <v>14686</v>
      </c>
      <c r="UON7" s="2" t="s">
        <v>14687</v>
      </c>
      <c r="UOO7" s="2" t="s">
        <v>14688</v>
      </c>
      <c r="UOP7" s="2" t="s">
        <v>14689</v>
      </c>
      <c r="UOQ7" s="2" t="s">
        <v>14690</v>
      </c>
      <c r="UOR7" s="2" t="s">
        <v>14691</v>
      </c>
      <c r="UOS7" s="2" t="s">
        <v>14692</v>
      </c>
      <c r="UOT7" s="2" t="s">
        <v>14693</v>
      </c>
      <c r="UOU7" s="2" t="s">
        <v>14694</v>
      </c>
      <c r="UOV7" s="2" t="s">
        <v>14695</v>
      </c>
      <c r="UOW7" s="2" t="s">
        <v>14696</v>
      </c>
      <c r="UOX7" s="2" t="s">
        <v>14697</v>
      </c>
      <c r="UOY7" s="2" t="s">
        <v>14698</v>
      </c>
      <c r="UOZ7" s="2" t="s">
        <v>14699</v>
      </c>
      <c r="UPA7" s="2" t="s">
        <v>14700</v>
      </c>
      <c r="UPB7" s="2" t="s">
        <v>14701</v>
      </c>
      <c r="UPC7" s="2" t="s">
        <v>14702</v>
      </c>
      <c r="UPD7" s="2" t="s">
        <v>14703</v>
      </c>
      <c r="UPE7" s="2" t="s">
        <v>14704</v>
      </c>
      <c r="UPF7" s="2" t="s">
        <v>14705</v>
      </c>
      <c r="UPG7" s="2" t="s">
        <v>14706</v>
      </c>
      <c r="UPH7" s="2" t="s">
        <v>14707</v>
      </c>
      <c r="UPI7" s="2" t="s">
        <v>14708</v>
      </c>
      <c r="UPJ7" s="2" t="s">
        <v>14709</v>
      </c>
      <c r="UPK7" s="2" t="s">
        <v>14710</v>
      </c>
      <c r="UPL7" s="2" t="s">
        <v>14711</v>
      </c>
      <c r="UPM7" s="2" t="s">
        <v>14712</v>
      </c>
      <c r="UPN7" s="2" t="s">
        <v>14713</v>
      </c>
      <c r="UPO7" s="2" t="s">
        <v>14714</v>
      </c>
      <c r="UPP7" s="2" t="s">
        <v>14715</v>
      </c>
      <c r="UPQ7" s="2" t="s">
        <v>14716</v>
      </c>
      <c r="UPR7" s="2" t="s">
        <v>14717</v>
      </c>
      <c r="UPS7" s="2" t="s">
        <v>14718</v>
      </c>
      <c r="UPT7" s="2" t="s">
        <v>14719</v>
      </c>
      <c r="UPU7" s="2" t="s">
        <v>14720</v>
      </c>
      <c r="UPV7" s="2" t="s">
        <v>14721</v>
      </c>
      <c r="UPW7" s="2" t="s">
        <v>14722</v>
      </c>
      <c r="UPX7" s="2" t="s">
        <v>14723</v>
      </c>
      <c r="UPY7" s="2" t="s">
        <v>14724</v>
      </c>
      <c r="UPZ7" s="2" t="s">
        <v>14725</v>
      </c>
      <c r="UQA7" s="2" t="s">
        <v>14726</v>
      </c>
      <c r="UQB7" s="2" t="s">
        <v>14727</v>
      </c>
      <c r="UQC7" s="2" t="s">
        <v>14728</v>
      </c>
      <c r="UQD7" s="2" t="s">
        <v>14729</v>
      </c>
      <c r="UQE7" s="2" t="s">
        <v>14730</v>
      </c>
      <c r="UQF7" s="2" t="s">
        <v>14731</v>
      </c>
      <c r="UQG7" s="2" t="s">
        <v>14732</v>
      </c>
      <c r="UQH7" s="2" t="s">
        <v>14733</v>
      </c>
      <c r="UQI7" s="2" t="s">
        <v>14734</v>
      </c>
      <c r="UQJ7" s="2" t="s">
        <v>14735</v>
      </c>
      <c r="UQK7" s="2" t="s">
        <v>14736</v>
      </c>
      <c r="UQL7" s="2" t="s">
        <v>14737</v>
      </c>
      <c r="UQM7" s="2" t="s">
        <v>14738</v>
      </c>
      <c r="UQN7" s="2" t="s">
        <v>14739</v>
      </c>
      <c r="UQO7" s="2" t="s">
        <v>14740</v>
      </c>
      <c r="UQP7" s="2" t="s">
        <v>14741</v>
      </c>
      <c r="UQQ7" s="2" t="s">
        <v>14742</v>
      </c>
      <c r="UQR7" s="2" t="s">
        <v>14743</v>
      </c>
      <c r="UQS7" s="2" t="s">
        <v>14744</v>
      </c>
      <c r="UQT7" s="2" t="s">
        <v>14745</v>
      </c>
      <c r="UQU7" s="2" t="s">
        <v>14746</v>
      </c>
      <c r="UQV7" s="2" t="s">
        <v>14747</v>
      </c>
      <c r="UQW7" s="2" t="s">
        <v>14748</v>
      </c>
      <c r="UQX7" s="2" t="s">
        <v>14749</v>
      </c>
      <c r="UQY7" s="2" t="s">
        <v>14750</v>
      </c>
      <c r="UQZ7" s="2" t="s">
        <v>14751</v>
      </c>
      <c r="URA7" s="2" t="s">
        <v>14752</v>
      </c>
      <c r="URB7" s="2" t="s">
        <v>14753</v>
      </c>
      <c r="URC7" s="2" t="s">
        <v>14754</v>
      </c>
      <c r="URD7" s="2" t="s">
        <v>14755</v>
      </c>
      <c r="URE7" s="2" t="s">
        <v>14756</v>
      </c>
      <c r="URF7" s="2" t="s">
        <v>14757</v>
      </c>
      <c r="URG7" s="2" t="s">
        <v>14758</v>
      </c>
      <c r="URH7" s="2" t="s">
        <v>14759</v>
      </c>
      <c r="URI7" s="2" t="s">
        <v>14760</v>
      </c>
      <c r="URJ7" s="2" t="s">
        <v>14761</v>
      </c>
      <c r="URK7" s="2" t="s">
        <v>14762</v>
      </c>
      <c r="URL7" s="2" t="s">
        <v>14763</v>
      </c>
      <c r="URM7" s="2" t="s">
        <v>14764</v>
      </c>
      <c r="URN7" s="2" t="s">
        <v>14765</v>
      </c>
      <c r="URO7" s="2" t="s">
        <v>14766</v>
      </c>
      <c r="URP7" s="2" t="s">
        <v>14767</v>
      </c>
      <c r="URQ7" s="2" t="s">
        <v>14768</v>
      </c>
      <c r="URR7" s="2" t="s">
        <v>14769</v>
      </c>
      <c r="URS7" s="2" t="s">
        <v>14770</v>
      </c>
      <c r="URT7" s="2" t="s">
        <v>14771</v>
      </c>
      <c r="URU7" s="2" t="s">
        <v>14772</v>
      </c>
      <c r="URV7" s="2" t="s">
        <v>14773</v>
      </c>
      <c r="URW7" s="2" t="s">
        <v>14774</v>
      </c>
      <c r="URX7" s="2" t="s">
        <v>14775</v>
      </c>
      <c r="URY7" s="2" t="s">
        <v>14776</v>
      </c>
      <c r="URZ7" s="2" t="s">
        <v>14777</v>
      </c>
      <c r="USA7" s="2" t="s">
        <v>14778</v>
      </c>
      <c r="USB7" s="2" t="s">
        <v>14779</v>
      </c>
      <c r="USC7" s="2" t="s">
        <v>14780</v>
      </c>
      <c r="USD7" s="2" t="s">
        <v>14781</v>
      </c>
      <c r="USE7" s="2" t="s">
        <v>14782</v>
      </c>
      <c r="USF7" s="2" t="s">
        <v>14783</v>
      </c>
      <c r="USG7" s="2" t="s">
        <v>14784</v>
      </c>
      <c r="USH7" s="2" t="s">
        <v>14785</v>
      </c>
      <c r="USI7" s="2" t="s">
        <v>14786</v>
      </c>
      <c r="USJ7" s="2" t="s">
        <v>14787</v>
      </c>
      <c r="USK7" s="2" t="s">
        <v>14788</v>
      </c>
      <c r="USL7" s="2" t="s">
        <v>14789</v>
      </c>
      <c r="USM7" s="2" t="s">
        <v>14790</v>
      </c>
      <c r="USN7" s="2" t="s">
        <v>14791</v>
      </c>
      <c r="USO7" s="2" t="s">
        <v>14792</v>
      </c>
      <c r="USP7" s="2" t="s">
        <v>14793</v>
      </c>
      <c r="USQ7" s="2" t="s">
        <v>14794</v>
      </c>
      <c r="USR7" s="2" t="s">
        <v>14795</v>
      </c>
      <c r="USS7" s="2" t="s">
        <v>14796</v>
      </c>
      <c r="UST7" s="2" t="s">
        <v>14797</v>
      </c>
      <c r="USU7" s="2" t="s">
        <v>14798</v>
      </c>
      <c r="USV7" s="2" t="s">
        <v>14799</v>
      </c>
      <c r="USW7" s="2" t="s">
        <v>14800</v>
      </c>
      <c r="USX7" s="2" t="s">
        <v>14801</v>
      </c>
      <c r="USY7" s="2" t="s">
        <v>14802</v>
      </c>
      <c r="USZ7" s="2" t="s">
        <v>14803</v>
      </c>
      <c r="UTA7" s="2" t="s">
        <v>14804</v>
      </c>
      <c r="UTB7" s="2" t="s">
        <v>14805</v>
      </c>
      <c r="UTC7" s="2" t="s">
        <v>14806</v>
      </c>
      <c r="UTD7" s="2" t="s">
        <v>14807</v>
      </c>
      <c r="UTE7" s="2" t="s">
        <v>14808</v>
      </c>
      <c r="UTF7" s="2" t="s">
        <v>14809</v>
      </c>
      <c r="UTG7" s="2" t="s">
        <v>14810</v>
      </c>
      <c r="UTH7" s="2" t="s">
        <v>14811</v>
      </c>
      <c r="UTI7" s="2" t="s">
        <v>14812</v>
      </c>
      <c r="UTJ7" s="2" t="s">
        <v>14813</v>
      </c>
      <c r="UTK7" s="2" t="s">
        <v>14814</v>
      </c>
      <c r="UTL7" s="2" t="s">
        <v>14815</v>
      </c>
      <c r="UTM7" s="2" t="s">
        <v>14816</v>
      </c>
      <c r="UTN7" s="2" t="s">
        <v>14817</v>
      </c>
      <c r="UTO7" s="2" t="s">
        <v>14818</v>
      </c>
      <c r="UTP7" s="2" t="s">
        <v>14819</v>
      </c>
      <c r="UTQ7" s="2" t="s">
        <v>14820</v>
      </c>
      <c r="UTR7" s="2" t="s">
        <v>14821</v>
      </c>
      <c r="UTS7" s="2" t="s">
        <v>14822</v>
      </c>
      <c r="UTT7" s="2" t="s">
        <v>14823</v>
      </c>
      <c r="UTU7" s="2" t="s">
        <v>14824</v>
      </c>
      <c r="UTV7" s="2" t="s">
        <v>14825</v>
      </c>
      <c r="UTW7" s="2" t="s">
        <v>14826</v>
      </c>
      <c r="UTX7" s="2" t="s">
        <v>14827</v>
      </c>
      <c r="UTY7" s="2" t="s">
        <v>14828</v>
      </c>
      <c r="UTZ7" s="2" t="s">
        <v>14829</v>
      </c>
      <c r="UUA7" s="2" t="s">
        <v>14830</v>
      </c>
      <c r="UUB7" s="2" t="s">
        <v>14831</v>
      </c>
      <c r="UUC7" s="2" t="s">
        <v>14832</v>
      </c>
      <c r="UUD7" s="2" t="s">
        <v>14833</v>
      </c>
      <c r="UUE7" s="2" t="s">
        <v>14834</v>
      </c>
      <c r="UUF7" s="2" t="s">
        <v>14835</v>
      </c>
      <c r="UUG7" s="2" t="s">
        <v>14836</v>
      </c>
      <c r="UUH7" s="2" t="s">
        <v>14837</v>
      </c>
      <c r="UUI7" s="2" t="s">
        <v>14838</v>
      </c>
      <c r="UUJ7" s="2" t="s">
        <v>14839</v>
      </c>
      <c r="UUK7" s="2" t="s">
        <v>14840</v>
      </c>
      <c r="UUL7" s="2" t="s">
        <v>14841</v>
      </c>
      <c r="UUM7" s="2" t="s">
        <v>14842</v>
      </c>
      <c r="UUN7" s="2" t="s">
        <v>14843</v>
      </c>
      <c r="UUO7" s="2" t="s">
        <v>14844</v>
      </c>
      <c r="UUP7" s="2" t="s">
        <v>14845</v>
      </c>
      <c r="UUQ7" s="2" t="s">
        <v>14846</v>
      </c>
      <c r="UUR7" s="2" t="s">
        <v>14847</v>
      </c>
      <c r="UUS7" s="2" t="s">
        <v>14848</v>
      </c>
      <c r="UUT7" s="2" t="s">
        <v>14849</v>
      </c>
      <c r="UUU7" s="2" t="s">
        <v>14850</v>
      </c>
      <c r="UUV7" s="2" t="s">
        <v>14851</v>
      </c>
      <c r="UUW7" s="2" t="s">
        <v>14852</v>
      </c>
      <c r="UUX7" s="2" t="s">
        <v>14853</v>
      </c>
      <c r="UUY7" s="2" t="s">
        <v>14854</v>
      </c>
      <c r="UUZ7" s="2" t="s">
        <v>14855</v>
      </c>
      <c r="UVA7" s="2" t="s">
        <v>14856</v>
      </c>
      <c r="UVB7" s="2" t="s">
        <v>14857</v>
      </c>
      <c r="UVC7" s="2" t="s">
        <v>14858</v>
      </c>
      <c r="UVD7" s="2" t="s">
        <v>14859</v>
      </c>
      <c r="UVE7" s="2" t="s">
        <v>14860</v>
      </c>
      <c r="UVF7" s="2" t="s">
        <v>14861</v>
      </c>
      <c r="UVG7" s="2" t="s">
        <v>14862</v>
      </c>
      <c r="UVH7" s="2" t="s">
        <v>14863</v>
      </c>
      <c r="UVI7" s="2" t="s">
        <v>14864</v>
      </c>
      <c r="UVJ7" s="2" t="s">
        <v>14865</v>
      </c>
      <c r="UVK7" s="2" t="s">
        <v>14866</v>
      </c>
      <c r="UVL7" s="2" t="s">
        <v>14867</v>
      </c>
      <c r="UVM7" s="2" t="s">
        <v>14868</v>
      </c>
      <c r="UVN7" s="2" t="s">
        <v>14869</v>
      </c>
      <c r="UVO7" s="2" t="s">
        <v>14870</v>
      </c>
      <c r="UVP7" s="2" t="s">
        <v>14871</v>
      </c>
      <c r="UVQ7" s="2" t="s">
        <v>14872</v>
      </c>
      <c r="UVR7" s="2" t="s">
        <v>14873</v>
      </c>
      <c r="UVS7" s="2" t="s">
        <v>14874</v>
      </c>
      <c r="UVT7" s="2" t="s">
        <v>14875</v>
      </c>
      <c r="UVU7" s="2" t="s">
        <v>14876</v>
      </c>
      <c r="UVV7" s="2" t="s">
        <v>14877</v>
      </c>
      <c r="UVW7" s="2" t="s">
        <v>14878</v>
      </c>
      <c r="UVX7" s="2" t="s">
        <v>14879</v>
      </c>
      <c r="UVY7" s="2" t="s">
        <v>14880</v>
      </c>
      <c r="UVZ7" s="2" t="s">
        <v>14881</v>
      </c>
      <c r="UWA7" s="2" t="s">
        <v>14882</v>
      </c>
      <c r="UWB7" s="2" t="s">
        <v>14883</v>
      </c>
      <c r="UWC7" s="2" t="s">
        <v>14884</v>
      </c>
      <c r="UWD7" s="2" t="s">
        <v>14885</v>
      </c>
      <c r="UWE7" s="2" t="s">
        <v>14886</v>
      </c>
      <c r="UWF7" s="2" t="s">
        <v>14887</v>
      </c>
      <c r="UWG7" s="2" t="s">
        <v>14888</v>
      </c>
      <c r="UWH7" s="2" t="s">
        <v>14889</v>
      </c>
      <c r="UWI7" s="2" t="s">
        <v>14890</v>
      </c>
      <c r="UWJ7" s="2" t="s">
        <v>14891</v>
      </c>
      <c r="UWK7" s="2" t="s">
        <v>14892</v>
      </c>
      <c r="UWL7" s="2" t="s">
        <v>14893</v>
      </c>
      <c r="UWM7" s="2" t="s">
        <v>14894</v>
      </c>
      <c r="UWN7" s="2" t="s">
        <v>14895</v>
      </c>
      <c r="UWO7" s="2" t="s">
        <v>14896</v>
      </c>
      <c r="UWP7" s="2" t="s">
        <v>14897</v>
      </c>
      <c r="UWQ7" s="2" t="s">
        <v>14898</v>
      </c>
      <c r="UWR7" s="2" t="s">
        <v>14899</v>
      </c>
      <c r="UWS7" s="2" t="s">
        <v>14900</v>
      </c>
      <c r="UWT7" s="2" t="s">
        <v>14901</v>
      </c>
      <c r="UWU7" s="2" t="s">
        <v>14902</v>
      </c>
      <c r="UWV7" s="2" t="s">
        <v>14903</v>
      </c>
      <c r="UWW7" s="2" t="s">
        <v>14904</v>
      </c>
      <c r="UWX7" s="2" t="s">
        <v>14905</v>
      </c>
      <c r="UWY7" s="2" t="s">
        <v>14906</v>
      </c>
      <c r="UWZ7" s="2" t="s">
        <v>14907</v>
      </c>
      <c r="UXA7" s="2" t="s">
        <v>14908</v>
      </c>
      <c r="UXB7" s="2" t="s">
        <v>14909</v>
      </c>
      <c r="UXC7" s="2" t="s">
        <v>14910</v>
      </c>
      <c r="UXD7" s="2" t="s">
        <v>14911</v>
      </c>
      <c r="UXE7" s="2" t="s">
        <v>14912</v>
      </c>
      <c r="UXF7" s="2" t="s">
        <v>14913</v>
      </c>
      <c r="UXG7" s="2" t="s">
        <v>14914</v>
      </c>
      <c r="UXH7" s="2" t="s">
        <v>14915</v>
      </c>
      <c r="UXI7" s="2" t="s">
        <v>14916</v>
      </c>
      <c r="UXJ7" s="2" t="s">
        <v>14917</v>
      </c>
      <c r="UXK7" s="2" t="s">
        <v>14918</v>
      </c>
      <c r="UXL7" s="2" t="s">
        <v>14919</v>
      </c>
      <c r="UXM7" s="2" t="s">
        <v>14920</v>
      </c>
      <c r="UXN7" s="2" t="s">
        <v>14921</v>
      </c>
      <c r="UXO7" s="2" t="s">
        <v>14922</v>
      </c>
      <c r="UXP7" s="2" t="s">
        <v>14923</v>
      </c>
      <c r="UXQ7" s="2" t="s">
        <v>14924</v>
      </c>
      <c r="UXR7" s="2" t="s">
        <v>14925</v>
      </c>
      <c r="UXS7" s="2" t="s">
        <v>14926</v>
      </c>
      <c r="UXT7" s="2" t="s">
        <v>14927</v>
      </c>
      <c r="UXU7" s="2" t="s">
        <v>14928</v>
      </c>
      <c r="UXV7" s="2" t="s">
        <v>14929</v>
      </c>
      <c r="UXW7" s="2" t="s">
        <v>14930</v>
      </c>
      <c r="UXX7" s="2" t="s">
        <v>14931</v>
      </c>
      <c r="UXY7" s="2" t="s">
        <v>14932</v>
      </c>
      <c r="UXZ7" s="2" t="s">
        <v>14933</v>
      </c>
      <c r="UYA7" s="2" t="s">
        <v>14934</v>
      </c>
      <c r="UYB7" s="2" t="s">
        <v>14935</v>
      </c>
      <c r="UYC7" s="2" t="s">
        <v>14936</v>
      </c>
      <c r="UYD7" s="2" t="s">
        <v>14937</v>
      </c>
      <c r="UYE7" s="2" t="s">
        <v>14938</v>
      </c>
      <c r="UYF7" s="2" t="s">
        <v>14939</v>
      </c>
      <c r="UYG7" s="2" t="s">
        <v>14940</v>
      </c>
      <c r="UYH7" s="2" t="s">
        <v>14941</v>
      </c>
      <c r="UYI7" s="2" t="s">
        <v>14942</v>
      </c>
      <c r="UYJ7" s="2" t="s">
        <v>14943</v>
      </c>
      <c r="UYK7" s="2" t="s">
        <v>14944</v>
      </c>
      <c r="UYL7" s="2" t="s">
        <v>14945</v>
      </c>
      <c r="UYM7" s="2" t="s">
        <v>14946</v>
      </c>
      <c r="UYN7" s="2" t="s">
        <v>14947</v>
      </c>
      <c r="UYO7" s="2" t="s">
        <v>14948</v>
      </c>
      <c r="UYP7" s="2" t="s">
        <v>14949</v>
      </c>
      <c r="UYQ7" s="2" t="s">
        <v>14950</v>
      </c>
      <c r="UYR7" s="2" t="s">
        <v>14951</v>
      </c>
      <c r="UYS7" s="2" t="s">
        <v>14952</v>
      </c>
      <c r="UYT7" s="2" t="s">
        <v>14953</v>
      </c>
      <c r="UYU7" s="2" t="s">
        <v>14954</v>
      </c>
      <c r="UYV7" s="2" t="s">
        <v>14955</v>
      </c>
      <c r="UYW7" s="2" t="s">
        <v>14956</v>
      </c>
      <c r="UYX7" s="2" t="s">
        <v>14957</v>
      </c>
      <c r="UYY7" s="2" t="s">
        <v>14958</v>
      </c>
      <c r="UYZ7" s="2" t="s">
        <v>14959</v>
      </c>
      <c r="UZA7" s="2" t="s">
        <v>14960</v>
      </c>
      <c r="UZB7" s="2" t="s">
        <v>14961</v>
      </c>
      <c r="UZC7" s="2" t="s">
        <v>14962</v>
      </c>
      <c r="UZD7" s="2" t="s">
        <v>14963</v>
      </c>
      <c r="UZE7" s="2" t="s">
        <v>14964</v>
      </c>
      <c r="UZF7" s="2" t="s">
        <v>14965</v>
      </c>
      <c r="UZG7" s="2" t="s">
        <v>14966</v>
      </c>
      <c r="UZH7" s="2" t="s">
        <v>14967</v>
      </c>
      <c r="UZI7" s="2" t="s">
        <v>14968</v>
      </c>
      <c r="UZJ7" s="2" t="s">
        <v>14969</v>
      </c>
      <c r="UZK7" s="2" t="s">
        <v>14970</v>
      </c>
      <c r="UZL7" s="2" t="s">
        <v>14971</v>
      </c>
      <c r="UZM7" s="2" t="s">
        <v>14972</v>
      </c>
      <c r="UZN7" s="2" t="s">
        <v>14973</v>
      </c>
      <c r="UZO7" s="2" t="s">
        <v>14974</v>
      </c>
      <c r="UZP7" s="2" t="s">
        <v>14975</v>
      </c>
      <c r="UZQ7" s="2" t="s">
        <v>14976</v>
      </c>
      <c r="UZR7" s="2" t="s">
        <v>14977</v>
      </c>
      <c r="UZS7" s="2" t="s">
        <v>14978</v>
      </c>
      <c r="UZT7" s="2" t="s">
        <v>14979</v>
      </c>
      <c r="UZU7" s="2" t="s">
        <v>14980</v>
      </c>
      <c r="UZV7" s="2" t="s">
        <v>14981</v>
      </c>
      <c r="UZW7" s="2" t="s">
        <v>14982</v>
      </c>
      <c r="UZX7" s="2" t="s">
        <v>14983</v>
      </c>
      <c r="UZY7" s="2" t="s">
        <v>14984</v>
      </c>
      <c r="UZZ7" s="2" t="s">
        <v>14985</v>
      </c>
      <c r="VAA7" s="2" t="s">
        <v>14986</v>
      </c>
      <c r="VAB7" s="2" t="s">
        <v>14987</v>
      </c>
      <c r="VAC7" s="2" t="s">
        <v>14988</v>
      </c>
      <c r="VAD7" s="2" t="s">
        <v>14989</v>
      </c>
      <c r="VAE7" s="2" t="s">
        <v>14990</v>
      </c>
      <c r="VAF7" s="2" t="s">
        <v>14991</v>
      </c>
      <c r="VAG7" s="2" t="s">
        <v>14992</v>
      </c>
      <c r="VAH7" s="2" t="s">
        <v>14993</v>
      </c>
      <c r="VAI7" s="2" t="s">
        <v>14994</v>
      </c>
      <c r="VAJ7" s="2" t="s">
        <v>14995</v>
      </c>
      <c r="VAK7" s="2" t="s">
        <v>14996</v>
      </c>
      <c r="VAL7" s="2" t="s">
        <v>14997</v>
      </c>
      <c r="VAM7" s="2" t="s">
        <v>14998</v>
      </c>
      <c r="VAN7" s="2" t="s">
        <v>14999</v>
      </c>
      <c r="VAO7" s="2" t="s">
        <v>15000</v>
      </c>
      <c r="VAP7" s="2" t="s">
        <v>15001</v>
      </c>
      <c r="VAQ7" s="2" t="s">
        <v>15002</v>
      </c>
      <c r="VAR7" s="2" t="s">
        <v>15003</v>
      </c>
      <c r="VAS7" s="2" t="s">
        <v>15004</v>
      </c>
      <c r="VAT7" s="2" t="s">
        <v>15005</v>
      </c>
      <c r="VAU7" s="2" t="s">
        <v>15006</v>
      </c>
      <c r="VAV7" s="2" t="s">
        <v>15007</v>
      </c>
      <c r="VAW7" s="2" t="s">
        <v>15008</v>
      </c>
      <c r="VAX7" s="2" t="s">
        <v>15009</v>
      </c>
      <c r="VAY7" s="2" t="s">
        <v>15010</v>
      </c>
      <c r="VAZ7" s="2" t="s">
        <v>15011</v>
      </c>
      <c r="VBA7" s="2" t="s">
        <v>15012</v>
      </c>
      <c r="VBB7" s="2" t="s">
        <v>15013</v>
      </c>
      <c r="VBC7" s="2" t="s">
        <v>15014</v>
      </c>
      <c r="VBD7" s="2" t="s">
        <v>15015</v>
      </c>
      <c r="VBE7" s="2" t="s">
        <v>15016</v>
      </c>
      <c r="VBF7" s="2" t="s">
        <v>15017</v>
      </c>
      <c r="VBG7" s="2" t="s">
        <v>15018</v>
      </c>
      <c r="VBH7" s="2" t="s">
        <v>15019</v>
      </c>
      <c r="VBI7" s="2" t="s">
        <v>15020</v>
      </c>
      <c r="VBJ7" s="2" t="s">
        <v>15021</v>
      </c>
      <c r="VBK7" s="2" t="s">
        <v>15022</v>
      </c>
      <c r="VBL7" s="2" t="s">
        <v>15023</v>
      </c>
      <c r="VBM7" s="2" t="s">
        <v>15024</v>
      </c>
      <c r="VBN7" s="2" t="s">
        <v>15025</v>
      </c>
      <c r="VBO7" s="2" t="s">
        <v>15026</v>
      </c>
      <c r="VBP7" s="2" t="s">
        <v>15027</v>
      </c>
      <c r="VBQ7" s="2" t="s">
        <v>15028</v>
      </c>
      <c r="VBR7" s="2" t="s">
        <v>15029</v>
      </c>
      <c r="VBS7" s="2" t="s">
        <v>15030</v>
      </c>
      <c r="VBT7" s="2" t="s">
        <v>15031</v>
      </c>
      <c r="VBU7" s="2" t="s">
        <v>15032</v>
      </c>
      <c r="VBV7" s="2" t="s">
        <v>15033</v>
      </c>
      <c r="VBW7" s="2" t="s">
        <v>15034</v>
      </c>
      <c r="VBX7" s="2" t="s">
        <v>15035</v>
      </c>
      <c r="VBY7" s="2" t="s">
        <v>15036</v>
      </c>
      <c r="VBZ7" s="2" t="s">
        <v>15037</v>
      </c>
      <c r="VCA7" s="2" t="s">
        <v>15038</v>
      </c>
      <c r="VCB7" s="2" t="s">
        <v>15039</v>
      </c>
      <c r="VCC7" s="2" t="s">
        <v>15040</v>
      </c>
      <c r="VCD7" s="2" t="s">
        <v>15041</v>
      </c>
      <c r="VCE7" s="2" t="s">
        <v>15042</v>
      </c>
      <c r="VCF7" s="2" t="s">
        <v>15043</v>
      </c>
      <c r="VCG7" s="2" t="s">
        <v>15044</v>
      </c>
      <c r="VCH7" s="2" t="s">
        <v>15045</v>
      </c>
      <c r="VCI7" s="2" t="s">
        <v>15046</v>
      </c>
      <c r="VCJ7" s="2" t="s">
        <v>15047</v>
      </c>
      <c r="VCK7" s="2" t="s">
        <v>15048</v>
      </c>
      <c r="VCL7" s="2" t="s">
        <v>15049</v>
      </c>
      <c r="VCM7" s="2" t="s">
        <v>15050</v>
      </c>
      <c r="VCN7" s="2" t="s">
        <v>15051</v>
      </c>
      <c r="VCO7" s="2" t="s">
        <v>15052</v>
      </c>
      <c r="VCP7" s="2" t="s">
        <v>15053</v>
      </c>
      <c r="VCQ7" s="2" t="s">
        <v>15054</v>
      </c>
      <c r="VCR7" s="2" t="s">
        <v>15055</v>
      </c>
      <c r="VCS7" s="2" t="s">
        <v>15056</v>
      </c>
      <c r="VCT7" s="2" t="s">
        <v>15057</v>
      </c>
      <c r="VCU7" s="2" t="s">
        <v>15058</v>
      </c>
      <c r="VCV7" s="2" t="s">
        <v>15059</v>
      </c>
      <c r="VCW7" s="2" t="s">
        <v>15060</v>
      </c>
      <c r="VCX7" s="2" t="s">
        <v>15061</v>
      </c>
      <c r="VCY7" s="2" t="s">
        <v>15062</v>
      </c>
      <c r="VCZ7" s="2" t="s">
        <v>15063</v>
      </c>
      <c r="VDA7" s="2" t="s">
        <v>15064</v>
      </c>
      <c r="VDB7" s="2" t="s">
        <v>15065</v>
      </c>
      <c r="VDC7" s="2" t="s">
        <v>15066</v>
      </c>
      <c r="VDD7" s="2" t="s">
        <v>15067</v>
      </c>
      <c r="VDE7" s="2" t="s">
        <v>15068</v>
      </c>
      <c r="VDF7" s="2" t="s">
        <v>15069</v>
      </c>
      <c r="VDG7" s="2" t="s">
        <v>15070</v>
      </c>
      <c r="VDH7" s="2" t="s">
        <v>15071</v>
      </c>
      <c r="VDI7" s="2" t="s">
        <v>15072</v>
      </c>
      <c r="VDJ7" s="2" t="s">
        <v>15073</v>
      </c>
      <c r="VDK7" s="2" t="s">
        <v>15074</v>
      </c>
      <c r="VDL7" s="2" t="s">
        <v>15075</v>
      </c>
      <c r="VDM7" s="2" t="s">
        <v>15076</v>
      </c>
      <c r="VDN7" s="2" t="s">
        <v>15077</v>
      </c>
      <c r="VDO7" s="2" t="s">
        <v>15078</v>
      </c>
      <c r="VDP7" s="2" t="s">
        <v>15079</v>
      </c>
      <c r="VDQ7" s="2" t="s">
        <v>15080</v>
      </c>
      <c r="VDR7" s="2" t="s">
        <v>15081</v>
      </c>
      <c r="VDS7" s="2" t="s">
        <v>15082</v>
      </c>
      <c r="VDT7" s="2" t="s">
        <v>15083</v>
      </c>
      <c r="VDU7" s="2" t="s">
        <v>15084</v>
      </c>
      <c r="VDV7" s="2" t="s">
        <v>15085</v>
      </c>
      <c r="VDW7" s="2" t="s">
        <v>15086</v>
      </c>
      <c r="VDX7" s="2" t="s">
        <v>15087</v>
      </c>
      <c r="VDY7" s="2" t="s">
        <v>15088</v>
      </c>
      <c r="VDZ7" s="2" t="s">
        <v>15089</v>
      </c>
      <c r="VEA7" s="2" t="s">
        <v>15090</v>
      </c>
      <c r="VEB7" s="2" t="s">
        <v>15091</v>
      </c>
      <c r="VEC7" s="2" t="s">
        <v>15092</v>
      </c>
      <c r="VED7" s="2" t="s">
        <v>15093</v>
      </c>
      <c r="VEE7" s="2" t="s">
        <v>15094</v>
      </c>
      <c r="VEF7" s="2" t="s">
        <v>15095</v>
      </c>
      <c r="VEG7" s="2" t="s">
        <v>15096</v>
      </c>
      <c r="VEH7" s="2" t="s">
        <v>15097</v>
      </c>
      <c r="VEI7" s="2" t="s">
        <v>15098</v>
      </c>
      <c r="VEJ7" s="2" t="s">
        <v>15099</v>
      </c>
      <c r="VEK7" s="2" t="s">
        <v>15100</v>
      </c>
      <c r="VEL7" s="2" t="s">
        <v>15101</v>
      </c>
      <c r="VEM7" s="2" t="s">
        <v>15102</v>
      </c>
      <c r="VEN7" s="2" t="s">
        <v>15103</v>
      </c>
      <c r="VEO7" s="2" t="s">
        <v>15104</v>
      </c>
      <c r="VEP7" s="2" t="s">
        <v>15105</v>
      </c>
      <c r="VEQ7" s="2" t="s">
        <v>15106</v>
      </c>
      <c r="VER7" s="2" t="s">
        <v>15107</v>
      </c>
      <c r="VES7" s="2" t="s">
        <v>15108</v>
      </c>
      <c r="VET7" s="2" t="s">
        <v>15109</v>
      </c>
      <c r="VEU7" s="2" t="s">
        <v>15110</v>
      </c>
      <c r="VEV7" s="2" t="s">
        <v>15111</v>
      </c>
      <c r="VEW7" s="2" t="s">
        <v>15112</v>
      </c>
      <c r="VEX7" s="2" t="s">
        <v>15113</v>
      </c>
      <c r="VEY7" s="2" t="s">
        <v>15114</v>
      </c>
      <c r="VEZ7" s="2" t="s">
        <v>15115</v>
      </c>
      <c r="VFA7" s="2" t="s">
        <v>15116</v>
      </c>
      <c r="VFB7" s="2" t="s">
        <v>15117</v>
      </c>
      <c r="VFC7" s="2" t="s">
        <v>15118</v>
      </c>
      <c r="VFD7" s="2" t="s">
        <v>15119</v>
      </c>
      <c r="VFE7" s="2" t="s">
        <v>15120</v>
      </c>
      <c r="VFF7" s="2" t="s">
        <v>15121</v>
      </c>
      <c r="VFG7" s="2" t="s">
        <v>15122</v>
      </c>
      <c r="VFH7" s="2" t="s">
        <v>15123</v>
      </c>
      <c r="VFI7" s="2" t="s">
        <v>15124</v>
      </c>
      <c r="VFJ7" s="2" t="s">
        <v>15125</v>
      </c>
      <c r="VFK7" s="2" t="s">
        <v>15126</v>
      </c>
      <c r="VFL7" s="2" t="s">
        <v>15127</v>
      </c>
      <c r="VFM7" s="2" t="s">
        <v>15128</v>
      </c>
      <c r="VFN7" s="2" t="s">
        <v>15129</v>
      </c>
      <c r="VFO7" s="2" t="s">
        <v>15130</v>
      </c>
      <c r="VFP7" s="2" t="s">
        <v>15131</v>
      </c>
      <c r="VFQ7" s="2" t="s">
        <v>15132</v>
      </c>
      <c r="VFR7" s="2" t="s">
        <v>15133</v>
      </c>
      <c r="VFS7" s="2" t="s">
        <v>15134</v>
      </c>
      <c r="VFT7" s="2" t="s">
        <v>15135</v>
      </c>
      <c r="VFU7" s="2" t="s">
        <v>15136</v>
      </c>
      <c r="VFV7" s="2" t="s">
        <v>15137</v>
      </c>
      <c r="VFW7" s="2" t="s">
        <v>15138</v>
      </c>
      <c r="VFX7" s="2" t="s">
        <v>15139</v>
      </c>
      <c r="VFY7" s="2" t="s">
        <v>15140</v>
      </c>
      <c r="VFZ7" s="2" t="s">
        <v>15141</v>
      </c>
      <c r="VGA7" s="2" t="s">
        <v>15142</v>
      </c>
      <c r="VGB7" s="2" t="s">
        <v>15143</v>
      </c>
      <c r="VGC7" s="2" t="s">
        <v>15144</v>
      </c>
      <c r="VGD7" s="2" t="s">
        <v>15145</v>
      </c>
      <c r="VGE7" s="2" t="s">
        <v>15146</v>
      </c>
      <c r="VGF7" s="2" t="s">
        <v>15147</v>
      </c>
      <c r="VGG7" s="2" t="s">
        <v>15148</v>
      </c>
      <c r="VGH7" s="2" t="s">
        <v>15149</v>
      </c>
      <c r="VGI7" s="2" t="s">
        <v>15150</v>
      </c>
      <c r="VGJ7" s="2" t="s">
        <v>15151</v>
      </c>
      <c r="VGK7" s="2" t="s">
        <v>15152</v>
      </c>
      <c r="VGL7" s="2" t="s">
        <v>15153</v>
      </c>
      <c r="VGM7" s="2" t="s">
        <v>15154</v>
      </c>
      <c r="VGN7" s="2" t="s">
        <v>15155</v>
      </c>
      <c r="VGO7" s="2" t="s">
        <v>15156</v>
      </c>
      <c r="VGP7" s="2" t="s">
        <v>15157</v>
      </c>
      <c r="VGQ7" s="2" t="s">
        <v>15158</v>
      </c>
      <c r="VGR7" s="2" t="s">
        <v>15159</v>
      </c>
      <c r="VGS7" s="2" t="s">
        <v>15160</v>
      </c>
      <c r="VGT7" s="2" t="s">
        <v>15161</v>
      </c>
      <c r="VGU7" s="2" t="s">
        <v>15162</v>
      </c>
      <c r="VGV7" s="2" t="s">
        <v>15163</v>
      </c>
      <c r="VGW7" s="2" t="s">
        <v>15164</v>
      </c>
      <c r="VGX7" s="2" t="s">
        <v>15165</v>
      </c>
      <c r="VGY7" s="2" t="s">
        <v>15166</v>
      </c>
      <c r="VGZ7" s="2" t="s">
        <v>15167</v>
      </c>
      <c r="VHA7" s="2" t="s">
        <v>15168</v>
      </c>
      <c r="VHB7" s="2" t="s">
        <v>15169</v>
      </c>
      <c r="VHC7" s="2" t="s">
        <v>15170</v>
      </c>
      <c r="VHD7" s="2" t="s">
        <v>15171</v>
      </c>
      <c r="VHE7" s="2" t="s">
        <v>15172</v>
      </c>
      <c r="VHF7" s="2" t="s">
        <v>15173</v>
      </c>
      <c r="VHG7" s="2" t="s">
        <v>15174</v>
      </c>
      <c r="VHH7" s="2" t="s">
        <v>15175</v>
      </c>
      <c r="VHI7" s="2" t="s">
        <v>15176</v>
      </c>
      <c r="VHJ7" s="2" t="s">
        <v>15177</v>
      </c>
      <c r="VHK7" s="2" t="s">
        <v>15178</v>
      </c>
      <c r="VHL7" s="2" t="s">
        <v>15179</v>
      </c>
      <c r="VHM7" s="2" t="s">
        <v>15180</v>
      </c>
      <c r="VHN7" s="2" t="s">
        <v>15181</v>
      </c>
      <c r="VHO7" s="2" t="s">
        <v>15182</v>
      </c>
      <c r="VHP7" s="2" t="s">
        <v>15183</v>
      </c>
      <c r="VHQ7" s="2" t="s">
        <v>15184</v>
      </c>
      <c r="VHR7" s="2" t="s">
        <v>15185</v>
      </c>
      <c r="VHS7" s="2" t="s">
        <v>15186</v>
      </c>
      <c r="VHT7" s="2" t="s">
        <v>15187</v>
      </c>
      <c r="VHU7" s="2" t="s">
        <v>15188</v>
      </c>
      <c r="VHV7" s="2" t="s">
        <v>15189</v>
      </c>
      <c r="VHW7" s="2" t="s">
        <v>15190</v>
      </c>
      <c r="VHX7" s="2" t="s">
        <v>15191</v>
      </c>
      <c r="VHY7" s="2" t="s">
        <v>15192</v>
      </c>
      <c r="VHZ7" s="2" t="s">
        <v>15193</v>
      </c>
      <c r="VIA7" s="2" t="s">
        <v>15194</v>
      </c>
      <c r="VIB7" s="2" t="s">
        <v>15195</v>
      </c>
      <c r="VIC7" s="2" t="s">
        <v>15196</v>
      </c>
      <c r="VID7" s="2" t="s">
        <v>15197</v>
      </c>
      <c r="VIE7" s="2" t="s">
        <v>15198</v>
      </c>
      <c r="VIF7" s="2" t="s">
        <v>15199</v>
      </c>
      <c r="VIG7" s="2" t="s">
        <v>15200</v>
      </c>
      <c r="VIH7" s="2" t="s">
        <v>15201</v>
      </c>
      <c r="VII7" s="2" t="s">
        <v>15202</v>
      </c>
      <c r="VIJ7" s="2" t="s">
        <v>15203</v>
      </c>
      <c r="VIK7" s="2" t="s">
        <v>15204</v>
      </c>
      <c r="VIL7" s="2" t="s">
        <v>15205</v>
      </c>
      <c r="VIM7" s="2" t="s">
        <v>15206</v>
      </c>
      <c r="VIN7" s="2" t="s">
        <v>15207</v>
      </c>
      <c r="VIO7" s="2" t="s">
        <v>15208</v>
      </c>
      <c r="VIP7" s="2" t="s">
        <v>15209</v>
      </c>
      <c r="VIQ7" s="2" t="s">
        <v>15210</v>
      </c>
      <c r="VIR7" s="2" t="s">
        <v>15211</v>
      </c>
      <c r="VIS7" s="2" t="s">
        <v>15212</v>
      </c>
      <c r="VIT7" s="2" t="s">
        <v>15213</v>
      </c>
      <c r="VIU7" s="2" t="s">
        <v>15214</v>
      </c>
      <c r="VIV7" s="2" t="s">
        <v>15215</v>
      </c>
      <c r="VIW7" s="2" t="s">
        <v>15216</v>
      </c>
      <c r="VIX7" s="2" t="s">
        <v>15217</v>
      </c>
      <c r="VIY7" s="2" t="s">
        <v>15218</v>
      </c>
      <c r="VIZ7" s="2" t="s">
        <v>15219</v>
      </c>
      <c r="VJA7" s="2" t="s">
        <v>15220</v>
      </c>
      <c r="VJB7" s="2" t="s">
        <v>15221</v>
      </c>
      <c r="VJC7" s="2" t="s">
        <v>15222</v>
      </c>
      <c r="VJD7" s="2" t="s">
        <v>15223</v>
      </c>
      <c r="VJE7" s="2" t="s">
        <v>15224</v>
      </c>
      <c r="VJF7" s="2" t="s">
        <v>15225</v>
      </c>
      <c r="VJG7" s="2" t="s">
        <v>15226</v>
      </c>
      <c r="VJH7" s="2" t="s">
        <v>15227</v>
      </c>
      <c r="VJI7" s="2" t="s">
        <v>15228</v>
      </c>
      <c r="VJJ7" s="2" t="s">
        <v>15229</v>
      </c>
      <c r="VJK7" s="2" t="s">
        <v>15230</v>
      </c>
      <c r="VJL7" s="2" t="s">
        <v>15231</v>
      </c>
      <c r="VJM7" s="2" t="s">
        <v>15232</v>
      </c>
      <c r="VJN7" s="2" t="s">
        <v>15233</v>
      </c>
      <c r="VJO7" s="2" t="s">
        <v>15234</v>
      </c>
      <c r="VJP7" s="2" t="s">
        <v>15235</v>
      </c>
      <c r="VJQ7" s="2" t="s">
        <v>15236</v>
      </c>
      <c r="VJR7" s="2" t="s">
        <v>15237</v>
      </c>
      <c r="VJS7" s="2" t="s">
        <v>15238</v>
      </c>
      <c r="VJT7" s="2" t="s">
        <v>15239</v>
      </c>
      <c r="VJU7" s="2" t="s">
        <v>15240</v>
      </c>
      <c r="VJV7" s="2" t="s">
        <v>15241</v>
      </c>
      <c r="VJW7" s="2" t="s">
        <v>15242</v>
      </c>
      <c r="VJX7" s="2" t="s">
        <v>15243</v>
      </c>
      <c r="VJY7" s="2" t="s">
        <v>15244</v>
      </c>
      <c r="VJZ7" s="2" t="s">
        <v>15245</v>
      </c>
      <c r="VKA7" s="2" t="s">
        <v>15246</v>
      </c>
      <c r="VKB7" s="2" t="s">
        <v>15247</v>
      </c>
      <c r="VKC7" s="2" t="s">
        <v>15248</v>
      </c>
      <c r="VKD7" s="2" t="s">
        <v>15249</v>
      </c>
      <c r="VKE7" s="2" t="s">
        <v>15250</v>
      </c>
      <c r="VKF7" s="2" t="s">
        <v>15251</v>
      </c>
      <c r="VKG7" s="2" t="s">
        <v>15252</v>
      </c>
      <c r="VKH7" s="2" t="s">
        <v>15253</v>
      </c>
      <c r="VKI7" s="2" t="s">
        <v>15254</v>
      </c>
      <c r="VKJ7" s="2" t="s">
        <v>15255</v>
      </c>
      <c r="VKK7" s="2" t="s">
        <v>15256</v>
      </c>
      <c r="VKL7" s="2" t="s">
        <v>15257</v>
      </c>
      <c r="VKM7" s="2" t="s">
        <v>15258</v>
      </c>
      <c r="VKN7" s="2" t="s">
        <v>15259</v>
      </c>
      <c r="VKO7" s="2" t="s">
        <v>15260</v>
      </c>
      <c r="VKP7" s="2" t="s">
        <v>15261</v>
      </c>
      <c r="VKQ7" s="2" t="s">
        <v>15262</v>
      </c>
      <c r="VKR7" s="2" t="s">
        <v>15263</v>
      </c>
      <c r="VKS7" s="2" t="s">
        <v>15264</v>
      </c>
      <c r="VKT7" s="2" t="s">
        <v>15265</v>
      </c>
      <c r="VKU7" s="2" t="s">
        <v>15266</v>
      </c>
      <c r="VKV7" s="2" t="s">
        <v>15267</v>
      </c>
      <c r="VKW7" s="2" t="s">
        <v>15268</v>
      </c>
      <c r="VKX7" s="2" t="s">
        <v>15269</v>
      </c>
      <c r="VKY7" s="2" t="s">
        <v>15270</v>
      </c>
      <c r="VKZ7" s="2" t="s">
        <v>15271</v>
      </c>
      <c r="VLA7" s="2" t="s">
        <v>15272</v>
      </c>
      <c r="VLB7" s="2" t="s">
        <v>15273</v>
      </c>
      <c r="VLC7" s="2" t="s">
        <v>15274</v>
      </c>
      <c r="VLD7" s="2" t="s">
        <v>15275</v>
      </c>
      <c r="VLE7" s="2" t="s">
        <v>15276</v>
      </c>
      <c r="VLF7" s="2" t="s">
        <v>15277</v>
      </c>
      <c r="VLG7" s="2" t="s">
        <v>15278</v>
      </c>
      <c r="VLH7" s="2" t="s">
        <v>15279</v>
      </c>
      <c r="VLI7" s="2" t="s">
        <v>15280</v>
      </c>
      <c r="VLJ7" s="2" t="s">
        <v>15281</v>
      </c>
      <c r="VLK7" s="2" t="s">
        <v>15282</v>
      </c>
      <c r="VLL7" s="2" t="s">
        <v>15283</v>
      </c>
      <c r="VLM7" s="2" t="s">
        <v>15284</v>
      </c>
      <c r="VLN7" s="2" t="s">
        <v>15285</v>
      </c>
      <c r="VLO7" s="2" t="s">
        <v>15286</v>
      </c>
      <c r="VLP7" s="2" t="s">
        <v>15287</v>
      </c>
      <c r="VLQ7" s="2" t="s">
        <v>15288</v>
      </c>
      <c r="VLR7" s="2" t="s">
        <v>15289</v>
      </c>
      <c r="VLS7" s="2" t="s">
        <v>15290</v>
      </c>
      <c r="VLT7" s="2" t="s">
        <v>15291</v>
      </c>
      <c r="VLU7" s="2" t="s">
        <v>15292</v>
      </c>
      <c r="VLV7" s="2" t="s">
        <v>15293</v>
      </c>
      <c r="VLW7" s="2" t="s">
        <v>15294</v>
      </c>
      <c r="VLX7" s="2" t="s">
        <v>15295</v>
      </c>
      <c r="VLY7" s="2" t="s">
        <v>15296</v>
      </c>
      <c r="VLZ7" s="2" t="s">
        <v>15297</v>
      </c>
      <c r="VMA7" s="2" t="s">
        <v>15298</v>
      </c>
      <c r="VMB7" s="2" t="s">
        <v>15299</v>
      </c>
      <c r="VMC7" s="2" t="s">
        <v>15300</v>
      </c>
      <c r="VMD7" s="2" t="s">
        <v>15301</v>
      </c>
      <c r="VME7" s="2" t="s">
        <v>15302</v>
      </c>
      <c r="VMF7" s="2" t="s">
        <v>15303</v>
      </c>
      <c r="VMG7" s="2" t="s">
        <v>15304</v>
      </c>
      <c r="VMH7" s="2" t="s">
        <v>15305</v>
      </c>
      <c r="VMI7" s="2" t="s">
        <v>15306</v>
      </c>
      <c r="VMJ7" s="2" t="s">
        <v>15307</v>
      </c>
      <c r="VMK7" s="2" t="s">
        <v>15308</v>
      </c>
      <c r="VML7" s="2" t="s">
        <v>15309</v>
      </c>
      <c r="VMM7" s="2" t="s">
        <v>15310</v>
      </c>
      <c r="VMN7" s="2" t="s">
        <v>15311</v>
      </c>
      <c r="VMO7" s="2" t="s">
        <v>15312</v>
      </c>
      <c r="VMP7" s="2" t="s">
        <v>15313</v>
      </c>
      <c r="VMQ7" s="2" t="s">
        <v>15314</v>
      </c>
      <c r="VMR7" s="2" t="s">
        <v>15315</v>
      </c>
      <c r="VMS7" s="2" t="s">
        <v>15316</v>
      </c>
      <c r="VMT7" s="2" t="s">
        <v>15317</v>
      </c>
      <c r="VMU7" s="2" t="s">
        <v>15318</v>
      </c>
      <c r="VMV7" s="2" t="s">
        <v>15319</v>
      </c>
      <c r="VMW7" s="2" t="s">
        <v>15320</v>
      </c>
      <c r="VMX7" s="2" t="s">
        <v>15321</v>
      </c>
      <c r="VMY7" s="2" t="s">
        <v>15322</v>
      </c>
      <c r="VMZ7" s="2" t="s">
        <v>15323</v>
      </c>
      <c r="VNA7" s="2" t="s">
        <v>15324</v>
      </c>
      <c r="VNB7" s="2" t="s">
        <v>15325</v>
      </c>
      <c r="VNC7" s="2" t="s">
        <v>15326</v>
      </c>
      <c r="VND7" s="2" t="s">
        <v>15327</v>
      </c>
      <c r="VNE7" s="2" t="s">
        <v>15328</v>
      </c>
      <c r="VNF7" s="2" t="s">
        <v>15329</v>
      </c>
      <c r="VNG7" s="2" t="s">
        <v>15330</v>
      </c>
      <c r="VNH7" s="2" t="s">
        <v>15331</v>
      </c>
      <c r="VNI7" s="2" t="s">
        <v>15332</v>
      </c>
      <c r="VNJ7" s="2" t="s">
        <v>15333</v>
      </c>
      <c r="VNK7" s="2" t="s">
        <v>15334</v>
      </c>
      <c r="VNL7" s="2" t="s">
        <v>15335</v>
      </c>
      <c r="VNM7" s="2" t="s">
        <v>15336</v>
      </c>
      <c r="VNN7" s="2" t="s">
        <v>15337</v>
      </c>
      <c r="VNO7" s="2" t="s">
        <v>15338</v>
      </c>
      <c r="VNP7" s="2" t="s">
        <v>15339</v>
      </c>
      <c r="VNQ7" s="2" t="s">
        <v>15340</v>
      </c>
      <c r="VNR7" s="2" t="s">
        <v>15341</v>
      </c>
      <c r="VNS7" s="2" t="s">
        <v>15342</v>
      </c>
      <c r="VNT7" s="2" t="s">
        <v>15343</v>
      </c>
      <c r="VNU7" s="2" t="s">
        <v>15344</v>
      </c>
      <c r="VNV7" s="2" t="s">
        <v>15345</v>
      </c>
      <c r="VNW7" s="2" t="s">
        <v>15346</v>
      </c>
      <c r="VNX7" s="2" t="s">
        <v>15347</v>
      </c>
      <c r="VNY7" s="2" t="s">
        <v>15348</v>
      </c>
      <c r="VNZ7" s="2" t="s">
        <v>15349</v>
      </c>
      <c r="VOA7" s="2" t="s">
        <v>15350</v>
      </c>
      <c r="VOB7" s="2" t="s">
        <v>15351</v>
      </c>
      <c r="VOC7" s="2" t="s">
        <v>15352</v>
      </c>
      <c r="VOD7" s="2" t="s">
        <v>15353</v>
      </c>
      <c r="VOE7" s="2" t="s">
        <v>15354</v>
      </c>
      <c r="VOF7" s="2" t="s">
        <v>15355</v>
      </c>
      <c r="VOG7" s="2" t="s">
        <v>15356</v>
      </c>
      <c r="VOH7" s="2" t="s">
        <v>15357</v>
      </c>
      <c r="VOI7" s="2" t="s">
        <v>15358</v>
      </c>
      <c r="VOJ7" s="2" t="s">
        <v>15359</v>
      </c>
      <c r="VOK7" s="2" t="s">
        <v>15360</v>
      </c>
      <c r="VOL7" s="2" t="s">
        <v>15361</v>
      </c>
      <c r="VOM7" s="2" t="s">
        <v>15362</v>
      </c>
      <c r="VON7" s="2" t="s">
        <v>15363</v>
      </c>
      <c r="VOO7" s="2" t="s">
        <v>15364</v>
      </c>
      <c r="VOP7" s="2" t="s">
        <v>15365</v>
      </c>
      <c r="VOQ7" s="2" t="s">
        <v>15366</v>
      </c>
      <c r="VOR7" s="2" t="s">
        <v>15367</v>
      </c>
      <c r="VOS7" s="2" t="s">
        <v>15368</v>
      </c>
      <c r="VOT7" s="2" t="s">
        <v>15369</v>
      </c>
      <c r="VOU7" s="2" t="s">
        <v>15370</v>
      </c>
      <c r="VOV7" s="2" t="s">
        <v>15371</v>
      </c>
      <c r="VOW7" s="2" t="s">
        <v>15372</v>
      </c>
      <c r="VOX7" s="2" t="s">
        <v>15373</v>
      </c>
      <c r="VOY7" s="2" t="s">
        <v>15374</v>
      </c>
      <c r="VOZ7" s="2" t="s">
        <v>15375</v>
      </c>
      <c r="VPA7" s="2" t="s">
        <v>15376</v>
      </c>
      <c r="VPB7" s="2" t="s">
        <v>15377</v>
      </c>
      <c r="VPC7" s="2" t="s">
        <v>15378</v>
      </c>
      <c r="VPD7" s="2" t="s">
        <v>15379</v>
      </c>
      <c r="VPE7" s="2" t="s">
        <v>15380</v>
      </c>
      <c r="VPF7" s="2" t="s">
        <v>15381</v>
      </c>
      <c r="VPG7" s="2" t="s">
        <v>15382</v>
      </c>
      <c r="VPH7" s="2" t="s">
        <v>15383</v>
      </c>
      <c r="VPI7" s="2" t="s">
        <v>15384</v>
      </c>
      <c r="VPJ7" s="2" t="s">
        <v>15385</v>
      </c>
      <c r="VPK7" s="2" t="s">
        <v>15386</v>
      </c>
      <c r="VPL7" s="2" t="s">
        <v>15387</v>
      </c>
      <c r="VPM7" s="2" t="s">
        <v>15388</v>
      </c>
      <c r="VPN7" s="2" t="s">
        <v>15389</v>
      </c>
      <c r="VPO7" s="2" t="s">
        <v>15390</v>
      </c>
      <c r="VPP7" s="2" t="s">
        <v>15391</v>
      </c>
      <c r="VPQ7" s="2" t="s">
        <v>15392</v>
      </c>
      <c r="VPR7" s="2" t="s">
        <v>15393</v>
      </c>
      <c r="VPS7" s="2" t="s">
        <v>15394</v>
      </c>
      <c r="VPT7" s="2" t="s">
        <v>15395</v>
      </c>
      <c r="VPU7" s="2" t="s">
        <v>15396</v>
      </c>
      <c r="VPV7" s="2" t="s">
        <v>15397</v>
      </c>
      <c r="VPW7" s="2" t="s">
        <v>15398</v>
      </c>
      <c r="VPX7" s="2" t="s">
        <v>15399</v>
      </c>
      <c r="VPY7" s="2" t="s">
        <v>15400</v>
      </c>
      <c r="VPZ7" s="2" t="s">
        <v>15401</v>
      </c>
      <c r="VQA7" s="2" t="s">
        <v>15402</v>
      </c>
      <c r="VQB7" s="2" t="s">
        <v>15403</v>
      </c>
      <c r="VQC7" s="2" t="s">
        <v>15404</v>
      </c>
      <c r="VQD7" s="2" t="s">
        <v>15405</v>
      </c>
      <c r="VQE7" s="2" t="s">
        <v>15406</v>
      </c>
      <c r="VQF7" s="2" t="s">
        <v>15407</v>
      </c>
      <c r="VQG7" s="2" t="s">
        <v>15408</v>
      </c>
      <c r="VQH7" s="2" t="s">
        <v>15409</v>
      </c>
      <c r="VQI7" s="2" t="s">
        <v>15410</v>
      </c>
      <c r="VQJ7" s="2" t="s">
        <v>15411</v>
      </c>
      <c r="VQK7" s="2" t="s">
        <v>15412</v>
      </c>
      <c r="VQL7" s="2" t="s">
        <v>15413</v>
      </c>
      <c r="VQM7" s="2" t="s">
        <v>15414</v>
      </c>
      <c r="VQN7" s="2" t="s">
        <v>15415</v>
      </c>
      <c r="VQO7" s="2" t="s">
        <v>15416</v>
      </c>
      <c r="VQP7" s="2" t="s">
        <v>15417</v>
      </c>
      <c r="VQQ7" s="2" t="s">
        <v>15418</v>
      </c>
      <c r="VQR7" s="2" t="s">
        <v>15419</v>
      </c>
      <c r="VQS7" s="2" t="s">
        <v>15420</v>
      </c>
      <c r="VQT7" s="2" t="s">
        <v>15421</v>
      </c>
      <c r="VQU7" s="2" t="s">
        <v>15422</v>
      </c>
      <c r="VQV7" s="2" t="s">
        <v>15423</v>
      </c>
      <c r="VQW7" s="2" t="s">
        <v>15424</v>
      </c>
      <c r="VQX7" s="2" t="s">
        <v>15425</v>
      </c>
      <c r="VQY7" s="2" t="s">
        <v>15426</v>
      </c>
      <c r="VQZ7" s="2" t="s">
        <v>15427</v>
      </c>
      <c r="VRA7" s="2" t="s">
        <v>15428</v>
      </c>
      <c r="VRB7" s="2" t="s">
        <v>15429</v>
      </c>
      <c r="VRC7" s="2" t="s">
        <v>15430</v>
      </c>
      <c r="VRD7" s="2" t="s">
        <v>15431</v>
      </c>
      <c r="VRE7" s="2" t="s">
        <v>15432</v>
      </c>
      <c r="VRF7" s="2" t="s">
        <v>15433</v>
      </c>
      <c r="VRG7" s="2" t="s">
        <v>15434</v>
      </c>
      <c r="VRH7" s="2" t="s">
        <v>15435</v>
      </c>
      <c r="VRI7" s="2" t="s">
        <v>15436</v>
      </c>
      <c r="VRJ7" s="2" t="s">
        <v>15437</v>
      </c>
      <c r="VRK7" s="2" t="s">
        <v>15438</v>
      </c>
      <c r="VRL7" s="2" t="s">
        <v>15439</v>
      </c>
      <c r="VRM7" s="2" t="s">
        <v>15440</v>
      </c>
      <c r="VRN7" s="2" t="s">
        <v>15441</v>
      </c>
      <c r="VRO7" s="2" t="s">
        <v>15442</v>
      </c>
      <c r="VRP7" s="2" t="s">
        <v>15443</v>
      </c>
      <c r="VRQ7" s="2" t="s">
        <v>15444</v>
      </c>
      <c r="VRR7" s="2" t="s">
        <v>15445</v>
      </c>
      <c r="VRS7" s="2" t="s">
        <v>15446</v>
      </c>
      <c r="VRT7" s="2" t="s">
        <v>15447</v>
      </c>
      <c r="VRU7" s="2" t="s">
        <v>15448</v>
      </c>
      <c r="VRV7" s="2" t="s">
        <v>15449</v>
      </c>
      <c r="VRW7" s="2" t="s">
        <v>15450</v>
      </c>
      <c r="VRX7" s="2" t="s">
        <v>15451</v>
      </c>
      <c r="VRY7" s="2" t="s">
        <v>15452</v>
      </c>
      <c r="VRZ7" s="2" t="s">
        <v>15453</v>
      </c>
      <c r="VSA7" s="2" t="s">
        <v>15454</v>
      </c>
      <c r="VSB7" s="2" t="s">
        <v>15455</v>
      </c>
      <c r="VSC7" s="2" t="s">
        <v>15456</v>
      </c>
      <c r="VSD7" s="2" t="s">
        <v>15457</v>
      </c>
      <c r="VSE7" s="2" t="s">
        <v>15458</v>
      </c>
      <c r="VSF7" s="2" t="s">
        <v>15459</v>
      </c>
      <c r="VSG7" s="2" t="s">
        <v>15460</v>
      </c>
      <c r="VSH7" s="2" t="s">
        <v>15461</v>
      </c>
      <c r="VSI7" s="2" t="s">
        <v>15462</v>
      </c>
      <c r="VSJ7" s="2" t="s">
        <v>15463</v>
      </c>
      <c r="VSK7" s="2" t="s">
        <v>15464</v>
      </c>
      <c r="VSL7" s="2" t="s">
        <v>15465</v>
      </c>
      <c r="VSM7" s="2" t="s">
        <v>15466</v>
      </c>
      <c r="VSN7" s="2" t="s">
        <v>15467</v>
      </c>
      <c r="VSO7" s="2" t="s">
        <v>15468</v>
      </c>
      <c r="VSP7" s="2" t="s">
        <v>15469</v>
      </c>
      <c r="VSQ7" s="2" t="s">
        <v>15470</v>
      </c>
      <c r="VSR7" s="2" t="s">
        <v>15471</v>
      </c>
      <c r="VSS7" s="2" t="s">
        <v>15472</v>
      </c>
      <c r="VST7" s="2" t="s">
        <v>15473</v>
      </c>
      <c r="VSU7" s="2" t="s">
        <v>15474</v>
      </c>
      <c r="VSV7" s="2" t="s">
        <v>15475</v>
      </c>
      <c r="VSW7" s="2" t="s">
        <v>15476</v>
      </c>
      <c r="VSX7" s="2" t="s">
        <v>15477</v>
      </c>
      <c r="VSY7" s="2" t="s">
        <v>15478</v>
      </c>
      <c r="VSZ7" s="2" t="s">
        <v>15479</v>
      </c>
      <c r="VTA7" s="2" t="s">
        <v>15480</v>
      </c>
      <c r="VTB7" s="2" t="s">
        <v>15481</v>
      </c>
      <c r="VTC7" s="2" t="s">
        <v>15482</v>
      </c>
      <c r="VTD7" s="2" t="s">
        <v>15483</v>
      </c>
      <c r="VTE7" s="2" t="s">
        <v>15484</v>
      </c>
      <c r="VTF7" s="2" t="s">
        <v>15485</v>
      </c>
      <c r="VTG7" s="2" t="s">
        <v>15486</v>
      </c>
      <c r="VTH7" s="2" t="s">
        <v>15487</v>
      </c>
      <c r="VTI7" s="2" t="s">
        <v>15488</v>
      </c>
      <c r="VTJ7" s="2" t="s">
        <v>15489</v>
      </c>
      <c r="VTK7" s="2" t="s">
        <v>15490</v>
      </c>
      <c r="VTL7" s="2" t="s">
        <v>15491</v>
      </c>
      <c r="VTM7" s="2" t="s">
        <v>15492</v>
      </c>
      <c r="VTN7" s="2" t="s">
        <v>15493</v>
      </c>
      <c r="VTO7" s="2" t="s">
        <v>15494</v>
      </c>
      <c r="VTP7" s="2" t="s">
        <v>15495</v>
      </c>
      <c r="VTQ7" s="2" t="s">
        <v>15496</v>
      </c>
      <c r="VTR7" s="2" t="s">
        <v>15497</v>
      </c>
      <c r="VTS7" s="2" t="s">
        <v>15498</v>
      </c>
      <c r="VTT7" s="2" t="s">
        <v>15499</v>
      </c>
      <c r="VTU7" s="2" t="s">
        <v>15500</v>
      </c>
      <c r="VTV7" s="2" t="s">
        <v>15501</v>
      </c>
      <c r="VTW7" s="2" t="s">
        <v>15502</v>
      </c>
      <c r="VTX7" s="2" t="s">
        <v>15503</v>
      </c>
      <c r="VTY7" s="2" t="s">
        <v>15504</v>
      </c>
      <c r="VTZ7" s="2" t="s">
        <v>15505</v>
      </c>
      <c r="VUA7" s="2" t="s">
        <v>15506</v>
      </c>
      <c r="VUB7" s="2" t="s">
        <v>15507</v>
      </c>
      <c r="VUC7" s="2" t="s">
        <v>15508</v>
      </c>
      <c r="VUD7" s="2" t="s">
        <v>15509</v>
      </c>
      <c r="VUE7" s="2" t="s">
        <v>15510</v>
      </c>
      <c r="VUF7" s="2" t="s">
        <v>15511</v>
      </c>
      <c r="VUG7" s="2" t="s">
        <v>15512</v>
      </c>
      <c r="VUH7" s="2" t="s">
        <v>15513</v>
      </c>
      <c r="VUI7" s="2" t="s">
        <v>15514</v>
      </c>
      <c r="VUJ7" s="2" t="s">
        <v>15515</v>
      </c>
      <c r="VUK7" s="2" t="s">
        <v>15516</v>
      </c>
      <c r="VUL7" s="2" t="s">
        <v>15517</v>
      </c>
      <c r="VUM7" s="2" t="s">
        <v>15518</v>
      </c>
      <c r="VUN7" s="2" t="s">
        <v>15519</v>
      </c>
      <c r="VUO7" s="2" t="s">
        <v>15520</v>
      </c>
      <c r="VUP7" s="2" t="s">
        <v>15521</v>
      </c>
      <c r="VUQ7" s="2" t="s">
        <v>15522</v>
      </c>
      <c r="VUR7" s="2" t="s">
        <v>15523</v>
      </c>
      <c r="VUS7" s="2" t="s">
        <v>15524</v>
      </c>
      <c r="VUT7" s="2" t="s">
        <v>15525</v>
      </c>
      <c r="VUU7" s="2" t="s">
        <v>15526</v>
      </c>
      <c r="VUV7" s="2" t="s">
        <v>15527</v>
      </c>
      <c r="VUW7" s="2" t="s">
        <v>15528</v>
      </c>
      <c r="VUX7" s="2" t="s">
        <v>15529</v>
      </c>
      <c r="VUY7" s="2" t="s">
        <v>15530</v>
      </c>
      <c r="VUZ7" s="2" t="s">
        <v>15531</v>
      </c>
      <c r="VVA7" s="2" t="s">
        <v>15532</v>
      </c>
      <c r="VVB7" s="2" t="s">
        <v>15533</v>
      </c>
      <c r="VVC7" s="2" t="s">
        <v>15534</v>
      </c>
      <c r="VVD7" s="2" t="s">
        <v>15535</v>
      </c>
      <c r="VVE7" s="2" t="s">
        <v>15536</v>
      </c>
      <c r="VVF7" s="2" t="s">
        <v>15537</v>
      </c>
      <c r="VVG7" s="2" t="s">
        <v>15538</v>
      </c>
      <c r="VVH7" s="2" t="s">
        <v>15539</v>
      </c>
      <c r="VVI7" s="2" t="s">
        <v>15540</v>
      </c>
      <c r="VVJ7" s="2" t="s">
        <v>15541</v>
      </c>
      <c r="VVK7" s="2" t="s">
        <v>15542</v>
      </c>
      <c r="VVL7" s="2" t="s">
        <v>15543</v>
      </c>
      <c r="VVM7" s="2" t="s">
        <v>15544</v>
      </c>
      <c r="VVN7" s="2" t="s">
        <v>15545</v>
      </c>
      <c r="VVO7" s="2" t="s">
        <v>15546</v>
      </c>
      <c r="VVP7" s="2" t="s">
        <v>15547</v>
      </c>
      <c r="VVQ7" s="2" t="s">
        <v>15548</v>
      </c>
      <c r="VVR7" s="2" t="s">
        <v>15549</v>
      </c>
      <c r="VVS7" s="2" t="s">
        <v>15550</v>
      </c>
      <c r="VVT7" s="2" t="s">
        <v>15551</v>
      </c>
      <c r="VVU7" s="2" t="s">
        <v>15552</v>
      </c>
      <c r="VVV7" s="2" t="s">
        <v>15553</v>
      </c>
      <c r="VVW7" s="2" t="s">
        <v>15554</v>
      </c>
      <c r="VVX7" s="2" t="s">
        <v>15555</v>
      </c>
      <c r="VVY7" s="2" t="s">
        <v>15556</v>
      </c>
      <c r="VVZ7" s="2" t="s">
        <v>15557</v>
      </c>
      <c r="VWA7" s="2" t="s">
        <v>15558</v>
      </c>
      <c r="VWB7" s="2" t="s">
        <v>15559</v>
      </c>
      <c r="VWC7" s="2" t="s">
        <v>15560</v>
      </c>
      <c r="VWD7" s="2" t="s">
        <v>15561</v>
      </c>
      <c r="VWE7" s="2" t="s">
        <v>15562</v>
      </c>
      <c r="VWF7" s="2" t="s">
        <v>15563</v>
      </c>
      <c r="VWG7" s="2" t="s">
        <v>15564</v>
      </c>
      <c r="VWH7" s="2" t="s">
        <v>15565</v>
      </c>
      <c r="VWI7" s="2" t="s">
        <v>15566</v>
      </c>
      <c r="VWJ7" s="2" t="s">
        <v>15567</v>
      </c>
      <c r="VWK7" s="2" t="s">
        <v>15568</v>
      </c>
      <c r="VWL7" s="2" t="s">
        <v>15569</v>
      </c>
      <c r="VWM7" s="2" t="s">
        <v>15570</v>
      </c>
      <c r="VWN7" s="2" t="s">
        <v>15571</v>
      </c>
      <c r="VWO7" s="2" t="s">
        <v>15572</v>
      </c>
      <c r="VWP7" s="2" t="s">
        <v>15573</v>
      </c>
      <c r="VWQ7" s="2" t="s">
        <v>15574</v>
      </c>
      <c r="VWR7" s="2" t="s">
        <v>15575</v>
      </c>
      <c r="VWS7" s="2" t="s">
        <v>15576</v>
      </c>
      <c r="VWT7" s="2" t="s">
        <v>15577</v>
      </c>
      <c r="VWU7" s="2" t="s">
        <v>15578</v>
      </c>
      <c r="VWV7" s="2" t="s">
        <v>15579</v>
      </c>
      <c r="VWW7" s="2" t="s">
        <v>15580</v>
      </c>
      <c r="VWX7" s="2" t="s">
        <v>15581</v>
      </c>
      <c r="VWY7" s="2" t="s">
        <v>15582</v>
      </c>
      <c r="VWZ7" s="2" t="s">
        <v>15583</v>
      </c>
      <c r="VXA7" s="2" t="s">
        <v>15584</v>
      </c>
      <c r="VXB7" s="2" t="s">
        <v>15585</v>
      </c>
      <c r="VXC7" s="2" t="s">
        <v>15586</v>
      </c>
      <c r="VXD7" s="2" t="s">
        <v>15587</v>
      </c>
      <c r="VXE7" s="2" t="s">
        <v>15588</v>
      </c>
      <c r="VXF7" s="2" t="s">
        <v>15589</v>
      </c>
      <c r="VXG7" s="2" t="s">
        <v>15590</v>
      </c>
      <c r="VXH7" s="2" t="s">
        <v>15591</v>
      </c>
      <c r="VXI7" s="2" t="s">
        <v>15592</v>
      </c>
      <c r="VXJ7" s="2" t="s">
        <v>15593</v>
      </c>
      <c r="VXK7" s="2" t="s">
        <v>15594</v>
      </c>
      <c r="VXL7" s="2" t="s">
        <v>15595</v>
      </c>
      <c r="VXM7" s="2" t="s">
        <v>15596</v>
      </c>
      <c r="VXN7" s="2" t="s">
        <v>15597</v>
      </c>
      <c r="VXO7" s="2" t="s">
        <v>15598</v>
      </c>
      <c r="VXP7" s="2" t="s">
        <v>15599</v>
      </c>
      <c r="VXQ7" s="2" t="s">
        <v>15600</v>
      </c>
      <c r="VXR7" s="2" t="s">
        <v>15601</v>
      </c>
      <c r="VXS7" s="2" t="s">
        <v>15602</v>
      </c>
      <c r="VXT7" s="2" t="s">
        <v>15603</v>
      </c>
      <c r="VXU7" s="2" t="s">
        <v>15604</v>
      </c>
      <c r="VXV7" s="2" t="s">
        <v>15605</v>
      </c>
      <c r="VXW7" s="2" t="s">
        <v>15606</v>
      </c>
      <c r="VXX7" s="2" t="s">
        <v>15607</v>
      </c>
      <c r="VXY7" s="2" t="s">
        <v>15608</v>
      </c>
      <c r="VXZ7" s="2" t="s">
        <v>15609</v>
      </c>
      <c r="VYA7" s="2" t="s">
        <v>15610</v>
      </c>
      <c r="VYB7" s="2" t="s">
        <v>15611</v>
      </c>
      <c r="VYC7" s="2" t="s">
        <v>15612</v>
      </c>
      <c r="VYD7" s="2" t="s">
        <v>15613</v>
      </c>
      <c r="VYE7" s="2" t="s">
        <v>15614</v>
      </c>
      <c r="VYF7" s="2" t="s">
        <v>15615</v>
      </c>
      <c r="VYG7" s="2" t="s">
        <v>15616</v>
      </c>
      <c r="VYH7" s="2" t="s">
        <v>15617</v>
      </c>
      <c r="VYI7" s="2" t="s">
        <v>15618</v>
      </c>
      <c r="VYJ7" s="2" t="s">
        <v>15619</v>
      </c>
      <c r="VYK7" s="2" t="s">
        <v>15620</v>
      </c>
      <c r="VYL7" s="2" t="s">
        <v>15621</v>
      </c>
      <c r="VYM7" s="2" t="s">
        <v>15622</v>
      </c>
      <c r="VYN7" s="2" t="s">
        <v>15623</v>
      </c>
      <c r="VYO7" s="2" t="s">
        <v>15624</v>
      </c>
      <c r="VYP7" s="2" t="s">
        <v>15625</v>
      </c>
      <c r="VYQ7" s="2" t="s">
        <v>15626</v>
      </c>
      <c r="VYR7" s="2" t="s">
        <v>15627</v>
      </c>
      <c r="VYS7" s="2" t="s">
        <v>15628</v>
      </c>
      <c r="VYT7" s="2" t="s">
        <v>15629</v>
      </c>
      <c r="VYU7" s="2" t="s">
        <v>15630</v>
      </c>
      <c r="VYV7" s="2" t="s">
        <v>15631</v>
      </c>
      <c r="VYW7" s="2" t="s">
        <v>15632</v>
      </c>
      <c r="VYX7" s="2" t="s">
        <v>15633</v>
      </c>
      <c r="VYY7" s="2" t="s">
        <v>15634</v>
      </c>
      <c r="VYZ7" s="2" t="s">
        <v>15635</v>
      </c>
      <c r="VZA7" s="2" t="s">
        <v>15636</v>
      </c>
      <c r="VZB7" s="2" t="s">
        <v>15637</v>
      </c>
      <c r="VZC7" s="2" t="s">
        <v>15638</v>
      </c>
      <c r="VZD7" s="2" t="s">
        <v>15639</v>
      </c>
      <c r="VZE7" s="2" t="s">
        <v>15640</v>
      </c>
      <c r="VZF7" s="2" t="s">
        <v>15641</v>
      </c>
      <c r="VZG7" s="2" t="s">
        <v>15642</v>
      </c>
      <c r="VZH7" s="2" t="s">
        <v>15643</v>
      </c>
      <c r="VZI7" s="2" t="s">
        <v>15644</v>
      </c>
      <c r="VZJ7" s="2" t="s">
        <v>15645</v>
      </c>
      <c r="VZK7" s="2" t="s">
        <v>15646</v>
      </c>
      <c r="VZL7" s="2" t="s">
        <v>15647</v>
      </c>
      <c r="VZM7" s="2" t="s">
        <v>15648</v>
      </c>
      <c r="VZN7" s="2" t="s">
        <v>15649</v>
      </c>
      <c r="VZO7" s="2" t="s">
        <v>15650</v>
      </c>
      <c r="VZP7" s="2" t="s">
        <v>15651</v>
      </c>
      <c r="VZQ7" s="2" t="s">
        <v>15652</v>
      </c>
      <c r="VZR7" s="2" t="s">
        <v>15653</v>
      </c>
      <c r="VZS7" s="2" t="s">
        <v>15654</v>
      </c>
      <c r="VZT7" s="2" t="s">
        <v>15655</v>
      </c>
      <c r="VZU7" s="2" t="s">
        <v>15656</v>
      </c>
      <c r="VZV7" s="2" t="s">
        <v>15657</v>
      </c>
      <c r="VZW7" s="2" t="s">
        <v>15658</v>
      </c>
      <c r="VZX7" s="2" t="s">
        <v>15659</v>
      </c>
      <c r="VZY7" s="2" t="s">
        <v>15660</v>
      </c>
      <c r="VZZ7" s="2" t="s">
        <v>15661</v>
      </c>
      <c r="WAA7" s="2" t="s">
        <v>15662</v>
      </c>
      <c r="WAB7" s="2" t="s">
        <v>15663</v>
      </c>
      <c r="WAC7" s="2" t="s">
        <v>15664</v>
      </c>
      <c r="WAD7" s="2" t="s">
        <v>15665</v>
      </c>
      <c r="WAE7" s="2" t="s">
        <v>15666</v>
      </c>
      <c r="WAF7" s="2" t="s">
        <v>15667</v>
      </c>
      <c r="WAG7" s="2" t="s">
        <v>15668</v>
      </c>
      <c r="WAH7" s="2" t="s">
        <v>15669</v>
      </c>
      <c r="WAI7" s="2" t="s">
        <v>15670</v>
      </c>
      <c r="WAJ7" s="2" t="s">
        <v>15671</v>
      </c>
      <c r="WAK7" s="2" t="s">
        <v>15672</v>
      </c>
      <c r="WAL7" s="2" t="s">
        <v>15673</v>
      </c>
      <c r="WAM7" s="2" t="s">
        <v>15674</v>
      </c>
      <c r="WAN7" s="2" t="s">
        <v>15675</v>
      </c>
      <c r="WAO7" s="2" t="s">
        <v>15676</v>
      </c>
      <c r="WAP7" s="2" t="s">
        <v>15677</v>
      </c>
      <c r="WAQ7" s="2" t="s">
        <v>15678</v>
      </c>
      <c r="WAR7" s="2" t="s">
        <v>15679</v>
      </c>
      <c r="WAS7" s="2" t="s">
        <v>15680</v>
      </c>
      <c r="WAT7" s="2" t="s">
        <v>15681</v>
      </c>
      <c r="WAU7" s="2" t="s">
        <v>15682</v>
      </c>
      <c r="WAV7" s="2" t="s">
        <v>15683</v>
      </c>
      <c r="WAW7" s="2" t="s">
        <v>15684</v>
      </c>
      <c r="WAX7" s="2" t="s">
        <v>15685</v>
      </c>
      <c r="WAY7" s="2" t="s">
        <v>15686</v>
      </c>
      <c r="WAZ7" s="2" t="s">
        <v>15687</v>
      </c>
      <c r="WBA7" s="2" t="s">
        <v>15688</v>
      </c>
      <c r="WBB7" s="2" t="s">
        <v>15689</v>
      </c>
      <c r="WBC7" s="2" t="s">
        <v>15690</v>
      </c>
      <c r="WBD7" s="2" t="s">
        <v>15691</v>
      </c>
      <c r="WBE7" s="2" t="s">
        <v>15692</v>
      </c>
      <c r="WBF7" s="2" t="s">
        <v>15693</v>
      </c>
      <c r="WBG7" s="2" t="s">
        <v>15694</v>
      </c>
      <c r="WBH7" s="2" t="s">
        <v>15695</v>
      </c>
      <c r="WBI7" s="2" t="s">
        <v>15696</v>
      </c>
      <c r="WBJ7" s="2" t="s">
        <v>15697</v>
      </c>
      <c r="WBK7" s="2" t="s">
        <v>15698</v>
      </c>
      <c r="WBL7" s="2" t="s">
        <v>15699</v>
      </c>
      <c r="WBM7" s="2" t="s">
        <v>15700</v>
      </c>
      <c r="WBN7" s="2" t="s">
        <v>15701</v>
      </c>
      <c r="WBO7" s="2" t="s">
        <v>15702</v>
      </c>
      <c r="WBP7" s="2" t="s">
        <v>15703</v>
      </c>
      <c r="WBQ7" s="2" t="s">
        <v>15704</v>
      </c>
      <c r="WBR7" s="2" t="s">
        <v>15705</v>
      </c>
      <c r="WBS7" s="2" t="s">
        <v>15706</v>
      </c>
      <c r="WBT7" s="2" t="s">
        <v>15707</v>
      </c>
      <c r="WBU7" s="2" t="s">
        <v>15708</v>
      </c>
      <c r="WBV7" s="2" t="s">
        <v>15709</v>
      </c>
      <c r="WBW7" s="2" t="s">
        <v>15710</v>
      </c>
      <c r="WBX7" s="2" t="s">
        <v>15711</v>
      </c>
      <c r="WBY7" s="2" t="s">
        <v>15712</v>
      </c>
      <c r="WBZ7" s="2" t="s">
        <v>15713</v>
      </c>
      <c r="WCA7" s="2" t="s">
        <v>15714</v>
      </c>
      <c r="WCB7" s="2" t="s">
        <v>15715</v>
      </c>
      <c r="WCC7" s="2" t="s">
        <v>15716</v>
      </c>
      <c r="WCD7" s="2" t="s">
        <v>15717</v>
      </c>
      <c r="WCE7" s="2" t="s">
        <v>15718</v>
      </c>
      <c r="WCF7" s="2" t="s">
        <v>15719</v>
      </c>
      <c r="WCG7" s="2" t="s">
        <v>15720</v>
      </c>
      <c r="WCH7" s="2" t="s">
        <v>15721</v>
      </c>
      <c r="WCI7" s="2" t="s">
        <v>15722</v>
      </c>
      <c r="WCJ7" s="2" t="s">
        <v>15723</v>
      </c>
      <c r="WCK7" s="2" t="s">
        <v>15724</v>
      </c>
      <c r="WCL7" s="2" t="s">
        <v>15725</v>
      </c>
      <c r="WCM7" s="2" t="s">
        <v>15726</v>
      </c>
      <c r="WCN7" s="2" t="s">
        <v>15727</v>
      </c>
      <c r="WCO7" s="2" t="s">
        <v>15728</v>
      </c>
      <c r="WCP7" s="2" t="s">
        <v>15729</v>
      </c>
      <c r="WCQ7" s="2" t="s">
        <v>15730</v>
      </c>
      <c r="WCR7" s="2" t="s">
        <v>15731</v>
      </c>
      <c r="WCS7" s="2" t="s">
        <v>15732</v>
      </c>
      <c r="WCT7" s="2" t="s">
        <v>15733</v>
      </c>
      <c r="WCU7" s="2" t="s">
        <v>15734</v>
      </c>
      <c r="WCV7" s="2" t="s">
        <v>15735</v>
      </c>
      <c r="WCW7" s="2" t="s">
        <v>15736</v>
      </c>
      <c r="WCX7" s="2" t="s">
        <v>15737</v>
      </c>
      <c r="WCY7" s="2" t="s">
        <v>15738</v>
      </c>
      <c r="WCZ7" s="2" t="s">
        <v>15739</v>
      </c>
      <c r="WDA7" s="2" t="s">
        <v>15740</v>
      </c>
      <c r="WDB7" s="2" t="s">
        <v>15741</v>
      </c>
      <c r="WDC7" s="2" t="s">
        <v>15742</v>
      </c>
      <c r="WDD7" s="2" t="s">
        <v>15743</v>
      </c>
      <c r="WDE7" s="2" t="s">
        <v>15744</v>
      </c>
      <c r="WDF7" s="2" t="s">
        <v>15745</v>
      </c>
      <c r="WDG7" s="2" t="s">
        <v>15746</v>
      </c>
      <c r="WDH7" s="2" t="s">
        <v>15747</v>
      </c>
      <c r="WDI7" s="2" t="s">
        <v>15748</v>
      </c>
      <c r="WDJ7" s="2" t="s">
        <v>15749</v>
      </c>
      <c r="WDK7" s="2" t="s">
        <v>15750</v>
      </c>
      <c r="WDL7" s="2" t="s">
        <v>15751</v>
      </c>
      <c r="WDM7" s="2" t="s">
        <v>15752</v>
      </c>
      <c r="WDN7" s="2" t="s">
        <v>15753</v>
      </c>
      <c r="WDO7" s="2" t="s">
        <v>15754</v>
      </c>
      <c r="WDP7" s="2" t="s">
        <v>15755</v>
      </c>
      <c r="WDQ7" s="2" t="s">
        <v>15756</v>
      </c>
      <c r="WDR7" s="2" t="s">
        <v>15757</v>
      </c>
      <c r="WDS7" s="2" t="s">
        <v>15758</v>
      </c>
      <c r="WDT7" s="2" t="s">
        <v>15759</v>
      </c>
      <c r="WDU7" s="2" t="s">
        <v>15760</v>
      </c>
      <c r="WDV7" s="2" t="s">
        <v>15761</v>
      </c>
      <c r="WDW7" s="2" t="s">
        <v>15762</v>
      </c>
      <c r="WDX7" s="2" t="s">
        <v>15763</v>
      </c>
      <c r="WDY7" s="2" t="s">
        <v>15764</v>
      </c>
      <c r="WDZ7" s="2" t="s">
        <v>15765</v>
      </c>
      <c r="WEA7" s="2" t="s">
        <v>15766</v>
      </c>
      <c r="WEB7" s="2" t="s">
        <v>15767</v>
      </c>
      <c r="WEC7" s="2" t="s">
        <v>15768</v>
      </c>
      <c r="WED7" s="2" t="s">
        <v>15769</v>
      </c>
      <c r="WEE7" s="2" t="s">
        <v>15770</v>
      </c>
      <c r="WEF7" s="2" t="s">
        <v>15771</v>
      </c>
      <c r="WEG7" s="2" t="s">
        <v>15772</v>
      </c>
      <c r="WEH7" s="2" t="s">
        <v>15773</v>
      </c>
      <c r="WEI7" s="2" t="s">
        <v>15774</v>
      </c>
      <c r="WEJ7" s="2" t="s">
        <v>15775</v>
      </c>
      <c r="WEK7" s="2" t="s">
        <v>15776</v>
      </c>
      <c r="WEL7" s="2" t="s">
        <v>15777</v>
      </c>
      <c r="WEM7" s="2" t="s">
        <v>15778</v>
      </c>
      <c r="WEN7" s="2" t="s">
        <v>15779</v>
      </c>
      <c r="WEO7" s="2" t="s">
        <v>15780</v>
      </c>
      <c r="WEP7" s="2" t="s">
        <v>15781</v>
      </c>
      <c r="WEQ7" s="2" t="s">
        <v>15782</v>
      </c>
      <c r="WER7" s="2" t="s">
        <v>15783</v>
      </c>
      <c r="WES7" s="2" t="s">
        <v>15784</v>
      </c>
      <c r="WET7" s="2" t="s">
        <v>15785</v>
      </c>
      <c r="WEU7" s="2" t="s">
        <v>15786</v>
      </c>
      <c r="WEV7" s="2" t="s">
        <v>15787</v>
      </c>
      <c r="WEW7" s="2" t="s">
        <v>15788</v>
      </c>
      <c r="WEX7" s="2" t="s">
        <v>15789</v>
      </c>
      <c r="WEY7" s="2" t="s">
        <v>15790</v>
      </c>
      <c r="WEZ7" s="2" t="s">
        <v>15791</v>
      </c>
      <c r="WFA7" s="2" t="s">
        <v>15792</v>
      </c>
      <c r="WFB7" s="2" t="s">
        <v>15793</v>
      </c>
      <c r="WFC7" s="2" t="s">
        <v>15794</v>
      </c>
      <c r="WFD7" s="2" t="s">
        <v>15795</v>
      </c>
      <c r="WFE7" s="2" t="s">
        <v>15796</v>
      </c>
      <c r="WFF7" s="2" t="s">
        <v>15797</v>
      </c>
      <c r="WFG7" s="2" t="s">
        <v>15798</v>
      </c>
      <c r="WFH7" s="2" t="s">
        <v>15799</v>
      </c>
      <c r="WFI7" s="2" t="s">
        <v>15800</v>
      </c>
      <c r="WFJ7" s="2" t="s">
        <v>15801</v>
      </c>
      <c r="WFK7" s="2" t="s">
        <v>15802</v>
      </c>
      <c r="WFL7" s="2" t="s">
        <v>15803</v>
      </c>
      <c r="WFM7" s="2" t="s">
        <v>15804</v>
      </c>
      <c r="WFN7" s="2" t="s">
        <v>15805</v>
      </c>
      <c r="WFO7" s="2" t="s">
        <v>15806</v>
      </c>
      <c r="WFP7" s="2" t="s">
        <v>15807</v>
      </c>
      <c r="WFQ7" s="2" t="s">
        <v>15808</v>
      </c>
      <c r="WFR7" s="2" t="s">
        <v>15809</v>
      </c>
      <c r="WFS7" s="2" t="s">
        <v>15810</v>
      </c>
      <c r="WFT7" s="2" t="s">
        <v>15811</v>
      </c>
      <c r="WFU7" s="2" t="s">
        <v>15812</v>
      </c>
      <c r="WFV7" s="2" t="s">
        <v>15813</v>
      </c>
      <c r="WFW7" s="2" t="s">
        <v>15814</v>
      </c>
      <c r="WFX7" s="2" t="s">
        <v>15815</v>
      </c>
      <c r="WFY7" s="2" t="s">
        <v>15816</v>
      </c>
      <c r="WFZ7" s="2" t="s">
        <v>15817</v>
      </c>
      <c r="WGA7" s="2" t="s">
        <v>15818</v>
      </c>
      <c r="WGB7" s="2" t="s">
        <v>15819</v>
      </c>
      <c r="WGC7" s="2" t="s">
        <v>15820</v>
      </c>
      <c r="WGD7" s="2" t="s">
        <v>15821</v>
      </c>
      <c r="WGE7" s="2" t="s">
        <v>15822</v>
      </c>
      <c r="WGF7" s="2" t="s">
        <v>15823</v>
      </c>
      <c r="WGG7" s="2" t="s">
        <v>15824</v>
      </c>
      <c r="WGH7" s="2" t="s">
        <v>15825</v>
      </c>
      <c r="WGI7" s="2" t="s">
        <v>15826</v>
      </c>
      <c r="WGJ7" s="2" t="s">
        <v>15827</v>
      </c>
      <c r="WGK7" s="2" t="s">
        <v>15828</v>
      </c>
      <c r="WGL7" s="2" t="s">
        <v>15829</v>
      </c>
      <c r="WGM7" s="2" t="s">
        <v>15830</v>
      </c>
      <c r="WGN7" s="2" t="s">
        <v>15831</v>
      </c>
      <c r="WGO7" s="2" t="s">
        <v>15832</v>
      </c>
      <c r="WGP7" s="2" t="s">
        <v>15833</v>
      </c>
      <c r="WGQ7" s="2" t="s">
        <v>15834</v>
      </c>
      <c r="WGR7" s="2" t="s">
        <v>15835</v>
      </c>
      <c r="WGS7" s="2" t="s">
        <v>15836</v>
      </c>
      <c r="WGT7" s="2" t="s">
        <v>15837</v>
      </c>
      <c r="WGU7" s="2" t="s">
        <v>15838</v>
      </c>
      <c r="WGV7" s="2" t="s">
        <v>15839</v>
      </c>
      <c r="WGW7" s="2" t="s">
        <v>15840</v>
      </c>
      <c r="WGX7" s="2" t="s">
        <v>15841</v>
      </c>
      <c r="WGY7" s="2" t="s">
        <v>15842</v>
      </c>
      <c r="WGZ7" s="2" t="s">
        <v>15843</v>
      </c>
      <c r="WHA7" s="2" t="s">
        <v>15844</v>
      </c>
      <c r="WHB7" s="2" t="s">
        <v>15845</v>
      </c>
      <c r="WHC7" s="2" t="s">
        <v>15846</v>
      </c>
      <c r="WHD7" s="2" t="s">
        <v>15847</v>
      </c>
      <c r="WHE7" s="2" t="s">
        <v>15848</v>
      </c>
      <c r="WHF7" s="2" t="s">
        <v>15849</v>
      </c>
      <c r="WHG7" s="2" t="s">
        <v>15850</v>
      </c>
      <c r="WHH7" s="2" t="s">
        <v>15851</v>
      </c>
      <c r="WHI7" s="2" t="s">
        <v>15852</v>
      </c>
      <c r="WHJ7" s="2" t="s">
        <v>15853</v>
      </c>
      <c r="WHK7" s="2" t="s">
        <v>15854</v>
      </c>
      <c r="WHL7" s="2" t="s">
        <v>15855</v>
      </c>
      <c r="WHM7" s="2" t="s">
        <v>15856</v>
      </c>
      <c r="WHN7" s="2" t="s">
        <v>15857</v>
      </c>
      <c r="WHO7" s="2" t="s">
        <v>15858</v>
      </c>
      <c r="WHP7" s="2" t="s">
        <v>15859</v>
      </c>
      <c r="WHQ7" s="2" t="s">
        <v>15860</v>
      </c>
      <c r="WHR7" s="2" t="s">
        <v>15861</v>
      </c>
      <c r="WHS7" s="2" t="s">
        <v>15862</v>
      </c>
      <c r="WHT7" s="2" t="s">
        <v>15863</v>
      </c>
      <c r="WHU7" s="2" t="s">
        <v>15864</v>
      </c>
      <c r="WHV7" s="2" t="s">
        <v>15865</v>
      </c>
      <c r="WHW7" s="2" t="s">
        <v>15866</v>
      </c>
      <c r="WHX7" s="2" t="s">
        <v>15867</v>
      </c>
      <c r="WHY7" s="2" t="s">
        <v>15868</v>
      </c>
      <c r="WHZ7" s="2" t="s">
        <v>15869</v>
      </c>
      <c r="WIA7" s="2" t="s">
        <v>15870</v>
      </c>
      <c r="WIB7" s="2" t="s">
        <v>15871</v>
      </c>
      <c r="WIC7" s="2" t="s">
        <v>15872</v>
      </c>
      <c r="WID7" s="2" t="s">
        <v>15873</v>
      </c>
      <c r="WIE7" s="2" t="s">
        <v>15874</v>
      </c>
      <c r="WIF7" s="2" t="s">
        <v>15875</v>
      </c>
      <c r="WIG7" s="2" t="s">
        <v>15876</v>
      </c>
      <c r="WIH7" s="2" t="s">
        <v>15877</v>
      </c>
      <c r="WII7" s="2" t="s">
        <v>15878</v>
      </c>
      <c r="WIJ7" s="2" t="s">
        <v>15879</v>
      </c>
      <c r="WIK7" s="2" t="s">
        <v>15880</v>
      </c>
      <c r="WIL7" s="2" t="s">
        <v>15881</v>
      </c>
      <c r="WIM7" s="2" t="s">
        <v>15882</v>
      </c>
      <c r="WIN7" s="2" t="s">
        <v>15883</v>
      </c>
      <c r="WIO7" s="2" t="s">
        <v>15884</v>
      </c>
      <c r="WIP7" s="2" t="s">
        <v>15885</v>
      </c>
      <c r="WIQ7" s="2" t="s">
        <v>15886</v>
      </c>
      <c r="WIR7" s="2" t="s">
        <v>15887</v>
      </c>
      <c r="WIS7" s="2" t="s">
        <v>15888</v>
      </c>
      <c r="WIT7" s="2" t="s">
        <v>15889</v>
      </c>
      <c r="WIU7" s="2" t="s">
        <v>15890</v>
      </c>
      <c r="WIV7" s="2" t="s">
        <v>15891</v>
      </c>
      <c r="WIW7" s="2" t="s">
        <v>15892</v>
      </c>
      <c r="WIX7" s="2" t="s">
        <v>15893</v>
      </c>
      <c r="WIY7" s="2" t="s">
        <v>15894</v>
      </c>
      <c r="WIZ7" s="2" t="s">
        <v>15895</v>
      </c>
      <c r="WJA7" s="2" t="s">
        <v>15896</v>
      </c>
      <c r="WJB7" s="2" t="s">
        <v>15897</v>
      </c>
      <c r="WJC7" s="2" t="s">
        <v>15898</v>
      </c>
      <c r="WJD7" s="2" t="s">
        <v>15899</v>
      </c>
      <c r="WJE7" s="2" t="s">
        <v>15900</v>
      </c>
      <c r="WJF7" s="2" t="s">
        <v>15901</v>
      </c>
      <c r="WJG7" s="2" t="s">
        <v>15902</v>
      </c>
      <c r="WJH7" s="2" t="s">
        <v>15903</v>
      </c>
      <c r="WJI7" s="2" t="s">
        <v>15904</v>
      </c>
      <c r="WJJ7" s="2" t="s">
        <v>15905</v>
      </c>
      <c r="WJK7" s="2" t="s">
        <v>15906</v>
      </c>
      <c r="WJL7" s="2" t="s">
        <v>15907</v>
      </c>
      <c r="WJM7" s="2" t="s">
        <v>15908</v>
      </c>
      <c r="WJN7" s="2" t="s">
        <v>15909</v>
      </c>
      <c r="WJO7" s="2" t="s">
        <v>15910</v>
      </c>
      <c r="WJP7" s="2" t="s">
        <v>15911</v>
      </c>
      <c r="WJQ7" s="2" t="s">
        <v>15912</v>
      </c>
      <c r="WJR7" s="2" t="s">
        <v>15913</v>
      </c>
      <c r="WJS7" s="2" t="s">
        <v>15914</v>
      </c>
      <c r="WJT7" s="2" t="s">
        <v>15915</v>
      </c>
      <c r="WJU7" s="2" t="s">
        <v>15916</v>
      </c>
      <c r="WJV7" s="2" t="s">
        <v>15917</v>
      </c>
      <c r="WJW7" s="2" t="s">
        <v>15918</v>
      </c>
      <c r="WJX7" s="2" t="s">
        <v>15919</v>
      </c>
      <c r="WJY7" s="2" t="s">
        <v>15920</v>
      </c>
      <c r="WJZ7" s="2" t="s">
        <v>15921</v>
      </c>
      <c r="WKA7" s="2" t="s">
        <v>15922</v>
      </c>
      <c r="WKB7" s="2" t="s">
        <v>15923</v>
      </c>
      <c r="WKC7" s="2" t="s">
        <v>15924</v>
      </c>
      <c r="WKD7" s="2" t="s">
        <v>15925</v>
      </c>
      <c r="WKE7" s="2" t="s">
        <v>15926</v>
      </c>
      <c r="WKF7" s="2" t="s">
        <v>15927</v>
      </c>
      <c r="WKG7" s="2" t="s">
        <v>15928</v>
      </c>
      <c r="WKH7" s="2" t="s">
        <v>15929</v>
      </c>
      <c r="WKI7" s="2" t="s">
        <v>15930</v>
      </c>
      <c r="WKJ7" s="2" t="s">
        <v>15931</v>
      </c>
      <c r="WKK7" s="2" t="s">
        <v>15932</v>
      </c>
      <c r="WKL7" s="2" t="s">
        <v>15933</v>
      </c>
      <c r="WKM7" s="2" t="s">
        <v>15934</v>
      </c>
      <c r="WKN7" s="2" t="s">
        <v>15935</v>
      </c>
      <c r="WKO7" s="2" t="s">
        <v>15936</v>
      </c>
      <c r="WKP7" s="2" t="s">
        <v>15937</v>
      </c>
      <c r="WKQ7" s="2" t="s">
        <v>15938</v>
      </c>
      <c r="WKR7" s="2" t="s">
        <v>15939</v>
      </c>
      <c r="WKS7" s="2" t="s">
        <v>15940</v>
      </c>
      <c r="WKT7" s="2" t="s">
        <v>15941</v>
      </c>
      <c r="WKU7" s="2" t="s">
        <v>15942</v>
      </c>
      <c r="WKV7" s="2" t="s">
        <v>15943</v>
      </c>
      <c r="WKW7" s="2" t="s">
        <v>15944</v>
      </c>
      <c r="WKX7" s="2" t="s">
        <v>15945</v>
      </c>
      <c r="WKY7" s="2" t="s">
        <v>15946</v>
      </c>
      <c r="WKZ7" s="2" t="s">
        <v>15947</v>
      </c>
      <c r="WLA7" s="2" t="s">
        <v>15948</v>
      </c>
      <c r="WLB7" s="2" t="s">
        <v>15949</v>
      </c>
      <c r="WLC7" s="2" t="s">
        <v>15950</v>
      </c>
      <c r="WLD7" s="2" t="s">
        <v>15951</v>
      </c>
      <c r="WLE7" s="2" t="s">
        <v>15952</v>
      </c>
      <c r="WLF7" s="2" t="s">
        <v>15953</v>
      </c>
      <c r="WLG7" s="2" t="s">
        <v>15954</v>
      </c>
      <c r="WLH7" s="2" t="s">
        <v>15955</v>
      </c>
      <c r="WLI7" s="2" t="s">
        <v>15956</v>
      </c>
      <c r="WLJ7" s="2" t="s">
        <v>15957</v>
      </c>
      <c r="WLK7" s="2" t="s">
        <v>15958</v>
      </c>
      <c r="WLL7" s="2" t="s">
        <v>15959</v>
      </c>
      <c r="WLM7" s="2" t="s">
        <v>15960</v>
      </c>
      <c r="WLN7" s="2" t="s">
        <v>15961</v>
      </c>
      <c r="WLO7" s="2" t="s">
        <v>15962</v>
      </c>
      <c r="WLP7" s="2" t="s">
        <v>15963</v>
      </c>
      <c r="WLQ7" s="2" t="s">
        <v>15964</v>
      </c>
      <c r="WLR7" s="2" t="s">
        <v>15965</v>
      </c>
      <c r="WLS7" s="2" t="s">
        <v>15966</v>
      </c>
      <c r="WLT7" s="2" t="s">
        <v>15967</v>
      </c>
      <c r="WLU7" s="2" t="s">
        <v>15968</v>
      </c>
      <c r="WLV7" s="2" t="s">
        <v>15969</v>
      </c>
      <c r="WLW7" s="2" t="s">
        <v>15970</v>
      </c>
      <c r="WLX7" s="2" t="s">
        <v>15971</v>
      </c>
      <c r="WLY7" s="2" t="s">
        <v>15972</v>
      </c>
      <c r="WLZ7" s="2" t="s">
        <v>15973</v>
      </c>
      <c r="WMA7" s="2" t="s">
        <v>15974</v>
      </c>
      <c r="WMB7" s="2" t="s">
        <v>15975</v>
      </c>
      <c r="WMC7" s="2" t="s">
        <v>15976</v>
      </c>
      <c r="WMD7" s="2" t="s">
        <v>15977</v>
      </c>
      <c r="WME7" s="2" t="s">
        <v>15978</v>
      </c>
      <c r="WMF7" s="2" t="s">
        <v>15979</v>
      </c>
      <c r="WMG7" s="2" t="s">
        <v>15980</v>
      </c>
      <c r="WMH7" s="2" t="s">
        <v>15981</v>
      </c>
      <c r="WMI7" s="2" t="s">
        <v>15982</v>
      </c>
      <c r="WMJ7" s="2" t="s">
        <v>15983</v>
      </c>
      <c r="WMK7" s="2" t="s">
        <v>15984</v>
      </c>
      <c r="WML7" s="2" t="s">
        <v>15985</v>
      </c>
      <c r="WMM7" s="2" t="s">
        <v>15986</v>
      </c>
      <c r="WMN7" s="2" t="s">
        <v>15987</v>
      </c>
      <c r="WMO7" s="2" t="s">
        <v>15988</v>
      </c>
      <c r="WMP7" s="2" t="s">
        <v>15989</v>
      </c>
      <c r="WMQ7" s="2" t="s">
        <v>15990</v>
      </c>
      <c r="WMR7" s="2" t="s">
        <v>15991</v>
      </c>
      <c r="WMS7" s="2" t="s">
        <v>15992</v>
      </c>
      <c r="WMT7" s="2" t="s">
        <v>15993</v>
      </c>
      <c r="WMU7" s="2" t="s">
        <v>15994</v>
      </c>
      <c r="WMV7" s="2" t="s">
        <v>15995</v>
      </c>
      <c r="WMW7" s="2" t="s">
        <v>15996</v>
      </c>
      <c r="WMX7" s="2" t="s">
        <v>15997</v>
      </c>
      <c r="WMY7" s="2" t="s">
        <v>15998</v>
      </c>
      <c r="WMZ7" s="2" t="s">
        <v>15999</v>
      </c>
      <c r="WNA7" s="2" t="s">
        <v>16000</v>
      </c>
      <c r="WNB7" s="2" t="s">
        <v>16001</v>
      </c>
      <c r="WNC7" s="2" t="s">
        <v>16002</v>
      </c>
      <c r="WND7" s="2" t="s">
        <v>16003</v>
      </c>
      <c r="WNE7" s="2" t="s">
        <v>16004</v>
      </c>
      <c r="WNF7" s="2" t="s">
        <v>16005</v>
      </c>
      <c r="WNG7" s="2" t="s">
        <v>16006</v>
      </c>
      <c r="WNH7" s="2" t="s">
        <v>16007</v>
      </c>
      <c r="WNI7" s="2" t="s">
        <v>16008</v>
      </c>
      <c r="WNJ7" s="2" t="s">
        <v>16009</v>
      </c>
      <c r="WNK7" s="2" t="s">
        <v>16010</v>
      </c>
      <c r="WNL7" s="2" t="s">
        <v>16011</v>
      </c>
      <c r="WNM7" s="2" t="s">
        <v>16012</v>
      </c>
      <c r="WNN7" s="2" t="s">
        <v>16013</v>
      </c>
      <c r="WNO7" s="2" t="s">
        <v>16014</v>
      </c>
      <c r="WNP7" s="2" t="s">
        <v>16015</v>
      </c>
      <c r="WNQ7" s="2" t="s">
        <v>16016</v>
      </c>
      <c r="WNR7" s="2" t="s">
        <v>16017</v>
      </c>
      <c r="WNS7" s="2" t="s">
        <v>16018</v>
      </c>
      <c r="WNT7" s="2" t="s">
        <v>16019</v>
      </c>
      <c r="WNU7" s="2" t="s">
        <v>16020</v>
      </c>
      <c r="WNV7" s="2" t="s">
        <v>16021</v>
      </c>
      <c r="WNW7" s="2" t="s">
        <v>16022</v>
      </c>
      <c r="WNX7" s="2" t="s">
        <v>16023</v>
      </c>
      <c r="WNY7" s="2" t="s">
        <v>16024</v>
      </c>
      <c r="WNZ7" s="2" t="s">
        <v>16025</v>
      </c>
      <c r="WOA7" s="2" t="s">
        <v>16026</v>
      </c>
      <c r="WOB7" s="2" t="s">
        <v>16027</v>
      </c>
      <c r="WOC7" s="2" t="s">
        <v>16028</v>
      </c>
      <c r="WOD7" s="2" t="s">
        <v>16029</v>
      </c>
      <c r="WOE7" s="2" t="s">
        <v>16030</v>
      </c>
      <c r="WOF7" s="2" t="s">
        <v>16031</v>
      </c>
      <c r="WOG7" s="2" t="s">
        <v>16032</v>
      </c>
      <c r="WOH7" s="2" t="s">
        <v>16033</v>
      </c>
      <c r="WOI7" s="2" t="s">
        <v>16034</v>
      </c>
      <c r="WOJ7" s="2" t="s">
        <v>16035</v>
      </c>
      <c r="WOK7" s="2" t="s">
        <v>16036</v>
      </c>
      <c r="WOL7" s="2" t="s">
        <v>16037</v>
      </c>
      <c r="WOM7" s="2" t="s">
        <v>16038</v>
      </c>
      <c r="WON7" s="2" t="s">
        <v>16039</v>
      </c>
      <c r="WOO7" s="2" t="s">
        <v>16040</v>
      </c>
      <c r="WOP7" s="2" t="s">
        <v>16041</v>
      </c>
      <c r="WOQ7" s="2" t="s">
        <v>16042</v>
      </c>
      <c r="WOR7" s="2" t="s">
        <v>16043</v>
      </c>
      <c r="WOS7" s="2" t="s">
        <v>16044</v>
      </c>
      <c r="WOT7" s="2" t="s">
        <v>16045</v>
      </c>
      <c r="WOU7" s="2" t="s">
        <v>16046</v>
      </c>
      <c r="WOV7" s="2" t="s">
        <v>16047</v>
      </c>
      <c r="WOW7" s="2" t="s">
        <v>16048</v>
      </c>
      <c r="WOX7" s="2" t="s">
        <v>16049</v>
      </c>
      <c r="WOY7" s="2" t="s">
        <v>16050</v>
      </c>
      <c r="WOZ7" s="2" t="s">
        <v>16051</v>
      </c>
      <c r="WPA7" s="2" t="s">
        <v>16052</v>
      </c>
      <c r="WPB7" s="2" t="s">
        <v>16053</v>
      </c>
      <c r="WPC7" s="2" t="s">
        <v>16054</v>
      </c>
      <c r="WPD7" s="2" t="s">
        <v>16055</v>
      </c>
      <c r="WPE7" s="2" t="s">
        <v>16056</v>
      </c>
      <c r="WPF7" s="2" t="s">
        <v>16057</v>
      </c>
      <c r="WPG7" s="2" t="s">
        <v>16058</v>
      </c>
      <c r="WPH7" s="2" t="s">
        <v>16059</v>
      </c>
      <c r="WPI7" s="2" t="s">
        <v>16060</v>
      </c>
      <c r="WPJ7" s="2" t="s">
        <v>16061</v>
      </c>
      <c r="WPK7" s="2" t="s">
        <v>16062</v>
      </c>
      <c r="WPL7" s="2" t="s">
        <v>16063</v>
      </c>
      <c r="WPM7" s="2" t="s">
        <v>16064</v>
      </c>
      <c r="WPN7" s="2" t="s">
        <v>16065</v>
      </c>
      <c r="WPO7" s="2" t="s">
        <v>16066</v>
      </c>
      <c r="WPP7" s="2" t="s">
        <v>16067</v>
      </c>
      <c r="WPQ7" s="2" t="s">
        <v>16068</v>
      </c>
      <c r="WPR7" s="2" t="s">
        <v>16069</v>
      </c>
      <c r="WPS7" s="2" t="s">
        <v>16070</v>
      </c>
      <c r="WPT7" s="2" t="s">
        <v>16071</v>
      </c>
      <c r="WPU7" s="2" t="s">
        <v>16072</v>
      </c>
      <c r="WPV7" s="2" t="s">
        <v>16073</v>
      </c>
      <c r="WPW7" s="2" t="s">
        <v>16074</v>
      </c>
      <c r="WPX7" s="2" t="s">
        <v>16075</v>
      </c>
      <c r="WPY7" s="2" t="s">
        <v>16076</v>
      </c>
      <c r="WPZ7" s="2" t="s">
        <v>16077</v>
      </c>
      <c r="WQA7" s="2" t="s">
        <v>16078</v>
      </c>
      <c r="WQB7" s="2" t="s">
        <v>16079</v>
      </c>
      <c r="WQC7" s="2" t="s">
        <v>16080</v>
      </c>
      <c r="WQD7" s="2" t="s">
        <v>16081</v>
      </c>
      <c r="WQE7" s="2" t="s">
        <v>16082</v>
      </c>
      <c r="WQF7" s="2" t="s">
        <v>16083</v>
      </c>
      <c r="WQG7" s="2" t="s">
        <v>16084</v>
      </c>
      <c r="WQH7" s="2" t="s">
        <v>16085</v>
      </c>
      <c r="WQI7" s="2" t="s">
        <v>16086</v>
      </c>
      <c r="WQJ7" s="2" t="s">
        <v>16087</v>
      </c>
      <c r="WQK7" s="2" t="s">
        <v>16088</v>
      </c>
      <c r="WQL7" s="2" t="s">
        <v>16089</v>
      </c>
      <c r="WQM7" s="2" t="s">
        <v>16090</v>
      </c>
      <c r="WQN7" s="2" t="s">
        <v>16091</v>
      </c>
      <c r="WQO7" s="2" t="s">
        <v>16092</v>
      </c>
      <c r="WQP7" s="2" t="s">
        <v>16093</v>
      </c>
      <c r="WQQ7" s="2" t="s">
        <v>16094</v>
      </c>
      <c r="WQR7" s="2" t="s">
        <v>16095</v>
      </c>
      <c r="WQS7" s="2" t="s">
        <v>16096</v>
      </c>
      <c r="WQT7" s="2" t="s">
        <v>16097</v>
      </c>
      <c r="WQU7" s="2" t="s">
        <v>16098</v>
      </c>
      <c r="WQV7" s="2" t="s">
        <v>16099</v>
      </c>
      <c r="WQW7" s="2" t="s">
        <v>16100</v>
      </c>
      <c r="WQX7" s="2" t="s">
        <v>16101</v>
      </c>
      <c r="WQY7" s="2" t="s">
        <v>16102</v>
      </c>
      <c r="WQZ7" s="2" t="s">
        <v>16103</v>
      </c>
      <c r="WRA7" s="2" t="s">
        <v>16104</v>
      </c>
      <c r="WRB7" s="2" t="s">
        <v>16105</v>
      </c>
      <c r="WRC7" s="2" t="s">
        <v>16106</v>
      </c>
      <c r="WRD7" s="2" t="s">
        <v>16107</v>
      </c>
      <c r="WRE7" s="2" t="s">
        <v>16108</v>
      </c>
      <c r="WRF7" s="2" t="s">
        <v>16109</v>
      </c>
      <c r="WRG7" s="2" t="s">
        <v>16110</v>
      </c>
      <c r="WRH7" s="2" t="s">
        <v>16111</v>
      </c>
      <c r="WRI7" s="2" t="s">
        <v>16112</v>
      </c>
      <c r="WRJ7" s="2" t="s">
        <v>16113</v>
      </c>
      <c r="WRK7" s="2" t="s">
        <v>16114</v>
      </c>
      <c r="WRL7" s="2" t="s">
        <v>16115</v>
      </c>
      <c r="WRM7" s="2" t="s">
        <v>16116</v>
      </c>
      <c r="WRN7" s="2" t="s">
        <v>16117</v>
      </c>
      <c r="WRO7" s="2" t="s">
        <v>16118</v>
      </c>
      <c r="WRP7" s="2" t="s">
        <v>16119</v>
      </c>
      <c r="WRQ7" s="2" t="s">
        <v>16120</v>
      </c>
      <c r="WRR7" s="2" t="s">
        <v>16121</v>
      </c>
      <c r="WRS7" s="2" t="s">
        <v>16122</v>
      </c>
      <c r="WRT7" s="2" t="s">
        <v>16123</v>
      </c>
      <c r="WRU7" s="2" t="s">
        <v>16124</v>
      </c>
      <c r="WRV7" s="2" t="s">
        <v>16125</v>
      </c>
      <c r="WRW7" s="2" t="s">
        <v>16126</v>
      </c>
      <c r="WRX7" s="2" t="s">
        <v>16127</v>
      </c>
      <c r="WRY7" s="2" t="s">
        <v>16128</v>
      </c>
      <c r="WRZ7" s="2" t="s">
        <v>16129</v>
      </c>
      <c r="WSA7" s="2" t="s">
        <v>16130</v>
      </c>
      <c r="WSB7" s="2" t="s">
        <v>16131</v>
      </c>
      <c r="WSC7" s="2" t="s">
        <v>16132</v>
      </c>
      <c r="WSD7" s="2" t="s">
        <v>16133</v>
      </c>
      <c r="WSE7" s="2" t="s">
        <v>16134</v>
      </c>
      <c r="WSF7" s="2" t="s">
        <v>16135</v>
      </c>
      <c r="WSG7" s="2" t="s">
        <v>16136</v>
      </c>
      <c r="WSH7" s="2" t="s">
        <v>16137</v>
      </c>
      <c r="WSI7" s="2" t="s">
        <v>16138</v>
      </c>
      <c r="WSJ7" s="2" t="s">
        <v>16139</v>
      </c>
      <c r="WSK7" s="2" t="s">
        <v>16140</v>
      </c>
      <c r="WSL7" s="2" t="s">
        <v>16141</v>
      </c>
      <c r="WSM7" s="2" t="s">
        <v>16142</v>
      </c>
      <c r="WSN7" s="2" t="s">
        <v>16143</v>
      </c>
      <c r="WSO7" s="2" t="s">
        <v>16144</v>
      </c>
      <c r="WSP7" s="2" t="s">
        <v>16145</v>
      </c>
      <c r="WSQ7" s="2" t="s">
        <v>16146</v>
      </c>
      <c r="WSR7" s="2" t="s">
        <v>16147</v>
      </c>
      <c r="WSS7" s="2" t="s">
        <v>16148</v>
      </c>
      <c r="WST7" s="2" t="s">
        <v>16149</v>
      </c>
      <c r="WSU7" s="2" t="s">
        <v>16150</v>
      </c>
      <c r="WSV7" s="2" t="s">
        <v>16151</v>
      </c>
      <c r="WSW7" s="2" t="s">
        <v>16152</v>
      </c>
      <c r="WSX7" s="2" t="s">
        <v>16153</v>
      </c>
      <c r="WSY7" s="2" t="s">
        <v>16154</v>
      </c>
      <c r="WSZ7" s="2" t="s">
        <v>16155</v>
      </c>
      <c r="WTA7" s="2" t="s">
        <v>16156</v>
      </c>
      <c r="WTB7" s="2" t="s">
        <v>16157</v>
      </c>
      <c r="WTC7" s="2" t="s">
        <v>16158</v>
      </c>
      <c r="WTD7" s="2" t="s">
        <v>16159</v>
      </c>
      <c r="WTE7" s="2" t="s">
        <v>16160</v>
      </c>
      <c r="WTF7" s="2" t="s">
        <v>16161</v>
      </c>
      <c r="WTG7" s="2" t="s">
        <v>16162</v>
      </c>
      <c r="WTH7" s="2" t="s">
        <v>16163</v>
      </c>
      <c r="WTI7" s="2" t="s">
        <v>16164</v>
      </c>
      <c r="WTJ7" s="2" t="s">
        <v>16165</v>
      </c>
      <c r="WTK7" s="2" t="s">
        <v>16166</v>
      </c>
      <c r="WTL7" s="2" t="s">
        <v>16167</v>
      </c>
      <c r="WTM7" s="2" t="s">
        <v>16168</v>
      </c>
      <c r="WTN7" s="2" t="s">
        <v>16169</v>
      </c>
      <c r="WTO7" s="2" t="s">
        <v>16170</v>
      </c>
      <c r="WTP7" s="2" t="s">
        <v>16171</v>
      </c>
      <c r="WTQ7" s="2" t="s">
        <v>16172</v>
      </c>
      <c r="WTR7" s="2" t="s">
        <v>16173</v>
      </c>
      <c r="WTS7" s="2" t="s">
        <v>16174</v>
      </c>
      <c r="WTT7" s="2" t="s">
        <v>16175</v>
      </c>
      <c r="WTU7" s="2" t="s">
        <v>16176</v>
      </c>
      <c r="WTV7" s="2" t="s">
        <v>16177</v>
      </c>
      <c r="WTW7" s="2" t="s">
        <v>16178</v>
      </c>
      <c r="WTX7" s="2" t="s">
        <v>16179</v>
      </c>
      <c r="WTY7" s="2" t="s">
        <v>16180</v>
      </c>
      <c r="WTZ7" s="2" t="s">
        <v>16181</v>
      </c>
      <c r="WUA7" s="2" t="s">
        <v>16182</v>
      </c>
      <c r="WUB7" s="2" t="s">
        <v>16183</v>
      </c>
      <c r="WUC7" s="2" t="s">
        <v>16184</v>
      </c>
      <c r="WUD7" s="2" t="s">
        <v>16185</v>
      </c>
      <c r="WUE7" s="2" t="s">
        <v>16186</v>
      </c>
      <c r="WUF7" s="2" t="s">
        <v>16187</v>
      </c>
      <c r="WUG7" s="2" t="s">
        <v>16188</v>
      </c>
      <c r="WUH7" s="2" t="s">
        <v>16189</v>
      </c>
      <c r="WUI7" s="2" t="s">
        <v>16190</v>
      </c>
      <c r="WUJ7" s="2" t="s">
        <v>16191</v>
      </c>
      <c r="WUK7" s="2" t="s">
        <v>16192</v>
      </c>
      <c r="WUL7" s="2" t="s">
        <v>16193</v>
      </c>
      <c r="WUM7" s="2" t="s">
        <v>16194</v>
      </c>
      <c r="WUN7" s="2" t="s">
        <v>16195</v>
      </c>
      <c r="WUO7" s="2" t="s">
        <v>16196</v>
      </c>
      <c r="WUP7" s="2" t="s">
        <v>16197</v>
      </c>
      <c r="WUQ7" s="2" t="s">
        <v>16198</v>
      </c>
      <c r="WUR7" s="2" t="s">
        <v>16199</v>
      </c>
      <c r="WUS7" s="2" t="s">
        <v>16200</v>
      </c>
      <c r="WUT7" s="2" t="s">
        <v>16201</v>
      </c>
      <c r="WUU7" s="2" t="s">
        <v>16202</v>
      </c>
      <c r="WUV7" s="2" t="s">
        <v>16203</v>
      </c>
      <c r="WUW7" s="2" t="s">
        <v>16204</v>
      </c>
      <c r="WUX7" s="2" t="s">
        <v>16205</v>
      </c>
      <c r="WUY7" s="2" t="s">
        <v>16206</v>
      </c>
      <c r="WUZ7" s="2" t="s">
        <v>16207</v>
      </c>
      <c r="WVA7" s="2" t="s">
        <v>16208</v>
      </c>
      <c r="WVB7" s="2" t="s">
        <v>16209</v>
      </c>
      <c r="WVC7" s="2" t="s">
        <v>16210</v>
      </c>
      <c r="WVD7" s="2" t="s">
        <v>16211</v>
      </c>
      <c r="WVE7" s="2" t="s">
        <v>16212</v>
      </c>
      <c r="WVF7" s="2" t="s">
        <v>16213</v>
      </c>
      <c r="WVG7" s="2" t="s">
        <v>16214</v>
      </c>
      <c r="WVH7" s="2" t="s">
        <v>16215</v>
      </c>
      <c r="WVI7" s="2" t="s">
        <v>16216</v>
      </c>
      <c r="WVJ7" s="2" t="s">
        <v>16217</v>
      </c>
      <c r="WVK7" s="2" t="s">
        <v>16218</v>
      </c>
      <c r="WVL7" s="2" t="s">
        <v>16219</v>
      </c>
      <c r="WVM7" s="2" t="s">
        <v>16220</v>
      </c>
      <c r="WVN7" s="2" t="s">
        <v>16221</v>
      </c>
      <c r="WVO7" s="2" t="s">
        <v>16222</v>
      </c>
      <c r="WVP7" s="2" t="s">
        <v>16223</v>
      </c>
      <c r="WVQ7" s="2" t="s">
        <v>16224</v>
      </c>
      <c r="WVR7" s="2" t="s">
        <v>16225</v>
      </c>
      <c r="WVS7" s="2" t="s">
        <v>16226</v>
      </c>
      <c r="WVT7" s="2" t="s">
        <v>16227</v>
      </c>
      <c r="WVU7" s="2" t="s">
        <v>16228</v>
      </c>
      <c r="WVV7" s="2" t="s">
        <v>16229</v>
      </c>
      <c r="WVW7" s="2" t="s">
        <v>16230</v>
      </c>
      <c r="WVX7" s="2" t="s">
        <v>16231</v>
      </c>
      <c r="WVY7" s="2" t="s">
        <v>16232</v>
      </c>
      <c r="WVZ7" s="2" t="s">
        <v>16233</v>
      </c>
      <c r="WWA7" s="2" t="s">
        <v>16234</v>
      </c>
      <c r="WWB7" s="2" t="s">
        <v>16235</v>
      </c>
      <c r="WWC7" s="2" t="s">
        <v>16236</v>
      </c>
      <c r="WWD7" s="2" t="s">
        <v>16237</v>
      </c>
      <c r="WWE7" s="2" t="s">
        <v>16238</v>
      </c>
      <c r="WWF7" s="2" t="s">
        <v>16239</v>
      </c>
      <c r="WWG7" s="2" t="s">
        <v>16240</v>
      </c>
      <c r="WWH7" s="2" t="s">
        <v>16241</v>
      </c>
      <c r="WWI7" s="2" t="s">
        <v>16242</v>
      </c>
      <c r="WWJ7" s="2" t="s">
        <v>16243</v>
      </c>
      <c r="WWK7" s="2" t="s">
        <v>16244</v>
      </c>
      <c r="WWL7" s="2" t="s">
        <v>16245</v>
      </c>
      <c r="WWM7" s="2" t="s">
        <v>16246</v>
      </c>
      <c r="WWN7" s="2" t="s">
        <v>16247</v>
      </c>
      <c r="WWO7" s="2" t="s">
        <v>16248</v>
      </c>
      <c r="WWP7" s="2" t="s">
        <v>16249</v>
      </c>
      <c r="WWQ7" s="2" t="s">
        <v>16250</v>
      </c>
      <c r="WWR7" s="2" t="s">
        <v>16251</v>
      </c>
      <c r="WWS7" s="2" t="s">
        <v>16252</v>
      </c>
      <c r="WWT7" s="2" t="s">
        <v>16253</v>
      </c>
      <c r="WWU7" s="2" t="s">
        <v>16254</v>
      </c>
      <c r="WWV7" s="2" t="s">
        <v>16255</v>
      </c>
      <c r="WWW7" s="2" t="s">
        <v>16256</v>
      </c>
      <c r="WWX7" s="2" t="s">
        <v>16257</v>
      </c>
      <c r="WWY7" s="2" t="s">
        <v>16258</v>
      </c>
      <c r="WWZ7" s="2" t="s">
        <v>16259</v>
      </c>
      <c r="WXA7" s="2" t="s">
        <v>16260</v>
      </c>
      <c r="WXB7" s="2" t="s">
        <v>16261</v>
      </c>
      <c r="WXC7" s="2" t="s">
        <v>16262</v>
      </c>
      <c r="WXD7" s="2" t="s">
        <v>16263</v>
      </c>
      <c r="WXE7" s="2" t="s">
        <v>16264</v>
      </c>
      <c r="WXF7" s="2" t="s">
        <v>16265</v>
      </c>
      <c r="WXG7" s="2" t="s">
        <v>16266</v>
      </c>
      <c r="WXH7" s="2" t="s">
        <v>16267</v>
      </c>
      <c r="WXI7" s="2" t="s">
        <v>16268</v>
      </c>
      <c r="WXJ7" s="2" t="s">
        <v>16269</v>
      </c>
      <c r="WXK7" s="2" t="s">
        <v>16270</v>
      </c>
      <c r="WXL7" s="2" t="s">
        <v>16271</v>
      </c>
      <c r="WXM7" s="2" t="s">
        <v>16272</v>
      </c>
      <c r="WXN7" s="2" t="s">
        <v>16273</v>
      </c>
      <c r="WXO7" s="2" t="s">
        <v>16274</v>
      </c>
      <c r="WXP7" s="2" t="s">
        <v>16275</v>
      </c>
      <c r="WXQ7" s="2" t="s">
        <v>16276</v>
      </c>
      <c r="WXR7" s="2" t="s">
        <v>16277</v>
      </c>
      <c r="WXS7" s="2" t="s">
        <v>16278</v>
      </c>
      <c r="WXT7" s="2" t="s">
        <v>16279</v>
      </c>
      <c r="WXU7" s="2" t="s">
        <v>16280</v>
      </c>
      <c r="WXV7" s="2" t="s">
        <v>16281</v>
      </c>
      <c r="WXW7" s="2" t="s">
        <v>16282</v>
      </c>
      <c r="WXX7" s="2" t="s">
        <v>16283</v>
      </c>
      <c r="WXY7" s="2" t="s">
        <v>16284</v>
      </c>
      <c r="WXZ7" s="2" t="s">
        <v>16285</v>
      </c>
      <c r="WYA7" s="2" t="s">
        <v>16286</v>
      </c>
      <c r="WYB7" s="2" t="s">
        <v>16287</v>
      </c>
      <c r="WYC7" s="2" t="s">
        <v>16288</v>
      </c>
      <c r="WYD7" s="2" t="s">
        <v>16289</v>
      </c>
      <c r="WYE7" s="2" t="s">
        <v>16290</v>
      </c>
      <c r="WYF7" s="2" t="s">
        <v>16291</v>
      </c>
      <c r="WYG7" s="2" t="s">
        <v>16292</v>
      </c>
      <c r="WYH7" s="2" t="s">
        <v>16293</v>
      </c>
      <c r="WYI7" s="2" t="s">
        <v>16294</v>
      </c>
      <c r="WYJ7" s="2" t="s">
        <v>16295</v>
      </c>
      <c r="WYK7" s="2" t="s">
        <v>16296</v>
      </c>
      <c r="WYL7" s="2" t="s">
        <v>16297</v>
      </c>
      <c r="WYM7" s="2" t="s">
        <v>16298</v>
      </c>
      <c r="WYN7" s="2" t="s">
        <v>16299</v>
      </c>
      <c r="WYO7" s="2" t="s">
        <v>16300</v>
      </c>
      <c r="WYP7" s="2" t="s">
        <v>16301</v>
      </c>
      <c r="WYQ7" s="2" t="s">
        <v>16302</v>
      </c>
      <c r="WYR7" s="2" t="s">
        <v>16303</v>
      </c>
      <c r="WYS7" s="2" t="s">
        <v>16304</v>
      </c>
      <c r="WYT7" s="2" t="s">
        <v>16305</v>
      </c>
      <c r="WYU7" s="2" t="s">
        <v>16306</v>
      </c>
      <c r="WYV7" s="2" t="s">
        <v>16307</v>
      </c>
      <c r="WYW7" s="2" t="s">
        <v>16308</v>
      </c>
      <c r="WYX7" s="2" t="s">
        <v>16309</v>
      </c>
      <c r="WYY7" s="2" t="s">
        <v>16310</v>
      </c>
      <c r="WYZ7" s="2" t="s">
        <v>16311</v>
      </c>
      <c r="WZA7" s="2" t="s">
        <v>16312</v>
      </c>
      <c r="WZB7" s="2" t="s">
        <v>16313</v>
      </c>
      <c r="WZC7" s="2" t="s">
        <v>16314</v>
      </c>
      <c r="WZD7" s="2" t="s">
        <v>16315</v>
      </c>
      <c r="WZE7" s="2" t="s">
        <v>16316</v>
      </c>
      <c r="WZF7" s="2" t="s">
        <v>16317</v>
      </c>
      <c r="WZG7" s="2" t="s">
        <v>16318</v>
      </c>
      <c r="WZH7" s="2" t="s">
        <v>16319</v>
      </c>
      <c r="WZI7" s="2" t="s">
        <v>16320</v>
      </c>
      <c r="WZJ7" s="2" t="s">
        <v>16321</v>
      </c>
      <c r="WZK7" s="2" t="s">
        <v>16322</v>
      </c>
      <c r="WZL7" s="2" t="s">
        <v>16323</v>
      </c>
      <c r="WZM7" s="2" t="s">
        <v>16324</v>
      </c>
      <c r="WZN7" s="2" t="s">
        <v>16325</v>
      </c>
      <c r="WZO7" s="2" t="s">
        <v>16326</v>
      </c>
      <c r="WZP7" s="2" t="s">
        <v>16327</v>
      </c>
      <c r="WZQ7" s="2" t="s">
        <v>16328</v>
      </c>
      <c r="WZR7" s="2" t="s">
        <v>16329</v>
      </c>
      <c r="WZS7" s="2" t="s">
        <v>16330</v>
      </c>
      <c r="WZT7" s="2" t="s">
        <v>16331</v>
      </c>
      <c r="WZU7" s="2" t="s">
        <v>16332</v>
      </c>
      <c r="WZV7" s="2" t="s">
        <v>16333</v>
      </c>
      <c r="WZW7" s="2" t="s">
        <v>16334</v>
      </c>
      <c r="WZX7" s="2" t="s">
        <v>16335</v>
      </c>
      <c r="WZY7" s="2" t="s">
        <v>16336</v>
      </c>
      <c r="WZZ7" s="2" t="s">
        <v>16337</v>
      </c>
      <c r="XAA7" s="2" t="s">
        <v>16338</v>
      </c>
      <c r="XAB7" s="2" t="s">
        <v>16339</v>
      </c>
      <c r="XAC7" s="2" t="s">
        <v>16340</v>
      </c>
      <c r="XAD7" s="2" t="s">
        <v>16341</v>
      </c>
      <c r="XAE7" s="2" t="s">
        <v>16342</v>
      </c>
      <c r="XAF7" s="2" t="s">
        <v>16343</v>
      </c>
      <c r="XAG7" s="2" t="s">
        <v>16344</v>
      </c>
      <c r="XAH7" s="2" t="s">
        <v>16345</v>
      </c>
      <c r="XAI7" s="2" t="s">
        <v>16346</v>
      </c>
      <c r="XAJ7" s="2" t="s">
        <v>16347</v>
      </c>
      <c r="XAK7" s="2" t="s">
        <v>16348</v>
      </c>
      <c r="XAL7" s="2" t="s">
        <v>16349</v>
      </c>
      <c r="XAM7" s="2" t="s">
        <v>16350</v>
      </c>
      <c r="XAN7" s="2" t="s">
        <v>16351</v>
      </c>
      <c r="XAO7" s="2" t="s">
        <v>16352</v>
      </c>
      <c r="XAP7" s="2" t="s">
        <v>16353</v>
      </c>
      <c r="XAQ7" s="2" t="s">
        <v>16354</v>
      </c>
      <c r="XAR7" s="2" t="s">
        <v>16355</v>
      </c>
      <c r="XAS7" s="2" t="s">
        <v>16356</v>
      </c>
      <c r="XAT7" s="2" t="s">
        <v>16357</v>
      </c>
      <c r="XAU7" s="2" t="s">
        <v>16358</v>
      </c>
      <c r="XAV7" s="2" t="s">
        <v>16359</v>
      </c>
      <c r="XAW7" s="2" t="s">
        <v>16360</v>
      </c>
      <c r="XAX7" s="2" t="s">
        <v>16361</v>
      </c>
      <c r="XAY7" s="2" t="s">
        <v>16362</v>
      </c>
      <c r="XAZ7" s="2" t="s">
        <v>16363</v>
      </c>
      <c r="XBA7" s="2" t="s">
        <v>16364</v>
      </c>
      <c r="XBB7" s="2" t="s">
        <v>16365</v>
      </c>
      <c r="XBC7" s="2" t="s">
        <v>16366</v>
      </c>
      <c r="XBD7" s="2" t="s">
        <v>16367</v>
      </c>
      <c r="XBE7" s="2" t="s">
        <v>16368</v>
      </c>
      <c r="XBF7" s="2" t="s">
        <v>16369</v>
      </c>
      <c r="XBG7" s="2" t="s">
        <v>16370</v>
      </c>
      <c r="XBH7" s="2" t="s">
        <v>16371</v>
      </c>
      <c r="XBI7" s="2" t="s">
        <v>16372</v>
      </c>
      <c r="XBJ7" s="2" t="s">
        <v>16373</v>
      </c>
      <c r="XBK7" s="2" t="s">
        <v>16374</v>
      </c>
      <c r="XBL7" s="2" t="s">
        <v>16375</v>
      </c>
      <c r="XBM7" s="2" t="s">
        <v>16376</v>
      </c>
      <c r="XBN7" s="2" t="s">
        <v>16377</v>
      </c>
      <c r="XBO7" s="2" t="s">
        <v>16378</v>
      </c>
      <c r="XBP7" s="2" t="s">
        <v>16379</v>
      </c>
      <c r="XBQ7" s="2" t="s">
        <v>16380</v>
      </c>
      <c r="XBR7" s="2" t="s">
        <v>16381</v>
      </c>
      <c r="XBS7" s="2" t="s">
        <v>16382</v>
      </c>
      <c r="XBT7" s="2" t="s">
        <v>16383</v>
      </c>
      <c r="XBU7" s="2" t="s">
        <v>16384</v>
      </c>
      <c r="XBV7" s="2" t="s">
        <v>16385</v>
      </c>
      <c r="XBW7" s="2" t="s">
        <v>16386</v>
      </c>
      <c r="XBX7" s="2" t="s">
        <v>16387</v>
      </c>
      <c r="XBY7" s="2" t="s">
        <v>16388</v>
      </c>
      <c r="XBZ7" s="2" t="s">
        <v>16389</v>
      </c>
      <c r="XCA7" s="2" t="s">
        <v>16390</v>
      </c>
      <c r="XCB7" s="2" t="s">
        <v>16391</v>
      </c>
      <c r="XCC7" s="2" t="s">
        <v>16392</v>
      </c>
      <c r="XCD7" s="2" t="s">
        <v>16393</v>
      </c>
      <c r="XCE7" s="2" t="s">
        <v>16394</v>
      </c>
      <c r="XCF7" s="2" t="s">
        <v>16395</v>
      </c>
      <c r="XCG7" s="2" t="s">
        <v>16396</v>
      </c>
      <c r="XCH7" s="2" t="s">
        <v>16397</v>
      </c>
      <c r="XCI7" s="2" t="s">
        <v>16398</v>
      </c>
      <c r="XCJ7" s="2" t="s">
        <v>16399</v>
      </c>
      <c r="XCK7" s="2" t="s">
        <v>16400</v>
      </c>
      <c r="XCL7" s="2" t="s">
        <v>16401</v>
      </c>
      <c r="XCM7" s="2" t="s">
        <v>16402</v>
      </c>
      <c r="XCN7" s="2" t="s">
        <v>16403</v>
      </c>
      <c r="XCO7" s="2" t="s">
        <v>16404</v>
      </c>
      <c r="XCP7" s="2" t="s">
        <v>16405</v>
      </c>
      <c r="XCQ7" s="2" t="s">
        <v>16406</v>
      </c>
      <c r="XCR7" s="2" t="s">
        <v>16407</v>
      </c>
      <c r="XCS7" s="2" t="s">
        <v>16408</v>
      </c>
      <c r="XCT7" s="2" t="s">
        <v>16409</v>
      </c>
      <c r="XCU7" s="2" t="s">
        <v>16410</v>
      </c>
      <c r="XCV7" s="2" t="s">
        <v>16411</v>
      </c>
      <c r="XCW7" s="2" t="s">
        <v>16412</v>
      </c>
      <c r="XCX7" s="2" t="s">
        <v>16413</v>
      </c>
      <c r="XCY7" s="2" t="s">
        <v>16414</v>
      </c>
      <c r="XCZ7" s="2" t="s">
        <v>16415</v>
      </c>
      <c r="XDA7" s="2" t="s">
        <v>16416</v>
      </c>
      <c r="XDB7" s="2" t="s">
        <v>16417</v>
      </c>
      <c r="XDC7" s="2" t="s">
        <v>16418</v>
      </c>
      <c r="XDD7" s="2" t="s">
        <v>16419</v>
      </c>
      <c r="XDE7" s="2" t="s">
        <v>16420</v>
      </c>
      <c r="XDF7" s="2" t="s">
        <v>16421</v>
      </c>
      <c r="XDG7" s="2" t="s">
        <v>16422</v>
      </c>
      <c r="XDH7" s="2" t="s">
        <v>16423</v>
      </c>
      <c r="XDI7" s="2" t="s">
        <v>16424</v>
      </c>
      <c r="XDJ7" s="2" t="s">
        <v>16425</v>
      </c>
      <c r="XDK7" s="2" t="s">
        <v>16426</v>
      </c>
      <c r="XDL7" s="2" t="s">
        <v>16427</v>
      </c>
      <c r="XDM7" s="2" t="s">
        <v>16428</v>
      </c>
      <c r="XDN7" s="2" t="s">
        <v>16429</v>
      </c>
      <c r="XDO7" s="2" t="s">
        <v>16430</v>
      </c>
      <c r="XDP7" s="2" t="s">
        <v>16431</v>
      </c>
      <c r="XDQ7" s="2" t="s">
        <v>16432</v>
      </c>
      <c r="XDR7" s="2" t="s">
        <v>16433</v>
      </c>
      <c r="XDS7" s="2" t="s">
        <v>16434</v>
      </c>
      <c r="XDT7" s="2" t="s">
        <v>16435</v>
      </c>
      <c r="XDU7" s="2" t="s">
        <v>16436</v>
      </c>
      <c r="XDV7" s="2" t="s">
        <v>16437</v>
      </c>
      <c r="XDW7" s="2" t="s">
        <v>16438</v>
      </c>
      <c r="XDX7" s="2" t="s">
        <v>16439</v>
      </c>
      <c r="XDY7" s="2" t="s">
        <v>16440</v>
      </c>
      <c r="XDZ7" s="2" t="s">
        <v>16441</v>
      </c>
      <c r="XEA7" s="2" t="s">
        <v>16442</v>
      </c>
      <c r="XEB7" s="2" t="s">
        <v>16443</v>
      </c>
      <c r="XEC7" s="2" t="s">
        <v>16444</v>
      </c>
      <c r="XED7" s="2" t="s">
        <v>16445</v>
      </c>
    </row>
    <row r="8" spans="1:16358" s="4" customFormat="1" ht="17">
      <c r="A8" s="2" t="s">
        <v>16470</v>
      </c>
      <c r="B8" s="8">
        <v>44285</v>
      </c>
      <c r="C8" s="4" t="s">
        <v>16446</v>
      </c>
      <c r="D8" s="4">
        <v>41.31</v>
      </c>
      <c r="E8" s="4">
        <v>936.25</v>
      </c>
      <c r="F8" s="4">
        <v>992.56</v>
      </c>
      <c r="G8" s="4">
        <v>37.32</v>
      </c>
      <c r="H8" s="4">
        <v>53.43</v>
      </c>
      <c r="I8" s="4">
        <v>5229.67</v>
      </c>
      <c r="J8" s="4">
        <v>0.28999999999999998</v>
      </c>
      <c r="K8" s="4">
        <v>27807.61</v>
      </c>
      <c r="L8" s="4">
        <v>3475.19</v>
      </c>
      <c r="M8" s="4">
        <v>19.850000000000001</v>
      </c>
      <c r="N8" s="4">
        <v>153.54</v>
      </c>
      <c r="O8" s="4">
        <v>107.72</v>
      </c>
      <c r="P8" s="4">
        <v>930.41</v>
      </c>
      <c r="Q8" s="4">
        <v>155.51</v>
      </c>
      <c r="R8" s="4">
        <v>318.79000000000002</v>
      </c>
      <c r="S8" s="4">
        <v>57688.18</v>
      </c>
      <c r="T8" s="4">
        <v>841.37</v>
      </c>
      <c r="U8" s="4">
        <v>150.79</v>
      </c>
      <c r="V8" s="4">
        <v>27.11</v>
      </c>
      <c r="W8" s="4">
        <v>13.29</v>
      </c>
      <c r="X8" s="4">
        <v>695.97</v>
      </c>
      <c r="Y8" s="4">
        <v>6.15</v>
      </c>
      <c r="Z8" s="4">
        <v>2.76</v>
      </c>
      <c r="AA8" s="4">
        <v>78.55</v>
      </c>
      <c r="AB8" s="4">
        <v>2.5299999999999998</v>
      </c>
      <c r="AC8" s="4">
        <v>1023.45</v>
      </c>
      <c r="AD8" s="4">
        <v>6.24</v>
      </c>
      <c r="AE8" s="4">
        <v>892.25</v>
      </c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</row>
    <row r="9" spans="1:16358" s="4" customFormat="1" ht="17">
      <c r="A9" s="2" t="s">
        <v>16473</v>
      </c>
      <c r="B9" s="8">
        <v>44678</v>
      </c>
      <c r="C9" s="4" t="s">
        <v>16446</v>
      </c>
      <c r="D9" s="4">
        <v>39.450000000000003</v>
      </c>
      <c r="E9" s="4">
        <v>861.59</v>
      </c>
      <c r="F9" s="4">
        <v>343.28</v>
      </c>
      <c r="G9" s="4">
        <v>25.91</v>
      </c>
      <c r="H9" s="4">
        <v>55.68</v>
      </c>
      <c r="I9" s="4">
        <v>4629.68</v>
      </c>
      <c r="J9" s="4">
        <v>0.25</v>
      </c>
      <c r="K9" s="4">
        <v>2811.88</v>
      </c>
      <c r="L9" s="4">
        <v>981.89</v>
      </c>
      <c r="M9" s="4">
        <v>9.2799999999999994</v>
      </c>
      <c r="N9" s="4">
        <v>58.52</v>
      </c>
      <c r="O9" s="4">
        <v>142.49</v>
      </c>
      <c r="P9" s="4">
        <v>963.45</v>
      </c>
      <c r="Q9" s="4">
        <v>140.03</v>
      </c>
      <c r="R9" s="4">
        <v>251.39</v>
      </c>
      <c r="S9" s="4">
        <v>55979.43</v>
      </c>
      <c r="T9" s="4">
        <v>1415.87</v>
      </c>
      <c r="U9" s="4">
        <v>231.05</v>
      </c>
      <c r="V9" s="4">
        <v>31.32</v>
      </c>
      <c r="W9" s="4">
        <v>14.12</v>
      </c>
      <c r="X9" s="4">
        <v>711.19</v>
      </c>
      <c r="Y9" s="4">
        <v>2.6</v>
      </c>
      <c r="Z9" s="4">
        <v>2.21</v>
      </c>
      <c r="AA9" s="4">
        <v>64.7</v>
      </c>
      <c r="AB9" s="4">
        <v>0.59</v>
      </c>
      <c r="AC9" s="4">
        <v>1285.5999999999999</v>
      </c>
      <c r="AD9" s="4">
        <v>8.44</v>
      </c>
      <c r="AE9" s="4">
        <v>919.1</v>
      </c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</row>
    <row r="10" spans="1:16358" s="4" customFormat="1" ht="17">
      <c r="A10" s="2" t="s">
        <v>16472</v>
      </c>
      <c r="B10" s="8">
        <v>44655</v>
      </c>
      <c r="C10" s="4" t="s">
        <v>16446</v>
      </c>
      <c r="D10" s="4">
        <v>32.28</v>
      </c>
      <c r="E10" s="4">
        <v>1042.8699999999999</v>
      </c>
      <c r="F10" s="4">
        <v>614.62</v>
      </c>
      <c r="G10" s="4">
        <v>110.7</v>
      </c>
      <c r="H10" s="4">
        <v>154.36000000000001</v>
      </c>
      <c r="I10" s="4">
        <v>5839.71</v>
      </c>
      <c r="J10" s="4">
        <v>0.48</v>
      </c>
      <c r="K10" s="4">
        <v>20717.29</v>
      </c>
      <c r="L10" s="4">
        <v>1816.65</v>
      </c>
      <c r="M10" s="4">
        <v>14.6</v>
      </c>
      <c r="N10" s="4">
        <v>92.98</v>
      </c>
      <c r="O10" s="4">
        <v>170.62</v>
      </c>
      <c r="P10" s="4">
        <v>1253.99</v>
      </c>
      <c r="Q10" s="4">
        <v>198.83</v>
      </c>
      <c r="R10" s="4" t="s">
        <v>5</v>
      </c>
      <c r="S10" s="4">
        <v>67545.94</v>
      </c>
      <c r="T10" s="4">
        <v>1645.23</v>
      </c>
      <c r="U10" s="4">
        <v>244.51</v>
      </c>
      <c r="V10" s="4">
        <v>79.69</v>
      </c>
      <c r="W10" s="4">
        <v>16.62</v>
      </c>
      <c r="X10" s="4">
        <v>897.72</v>
      </c>
      <c r="Y10" s="4">
        <v>4.09</v>
      </c>
      <c r="Z10" s="4">
        <v>4.1900000000000004</v>
      </c>
      <c r="AA10" s="4">
        <v>101.02</v>
      </c>
      <c r="AB10" s="4">
        <v>2.5299999999999998</v>
      </c>
      <c r="AC10" s="4">
        <v>1022.78</v>
      </c>
      <c r="AD10" s="4">
        <v>10.07</v>
      </c>
      <c r="AE10" s="4">
        <v>1080.8800000000001</v>
      </c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</row>
    <row r="11" spans="1:16358" s="4" customFormat="1" ht="17">
      <c r="A11" s="2" t="s">
        <v>16471</v>
      </c>
      <c r="B11" s="8">
        <v>43957</v>
      </c>
      <c r="C11" s="4" t="s">
        <v>16446</v>
      </c>
      <c r="D11" s="4">
        <v>37.840000000000003</v>
      </c>
      <c r="E11" s="4">
        <v>682.88</v>
      </c>
      <c r="F11" s="4">
        <v>384.04</v>
      </c>
      <c r="G11" s="4">
        <v>36.11</v>
      </c>
      <c r="H11" s="4">
        <v>21.19</v>
      </c>
      <c r="I11" s="4">
        <v>3015.32</v>
      </c>
      <c r="J11" s="4">
        <v>0.28999999999999998</v>
      </c>
      <c r="K11" s="4">
        <v>4032.62</v>
      </c>
      <c r="L11" s="4">
        <v>1876.37</v>
      </c>
      <c r="M11" s="4">
        <v>19.850000000000001</v>
      </c>
      <c r="N11" s="4">
        <v>56.05</v>
      </c>
      <c r="O11" s="4">
        <v>53.97</v>
      </c>
      <c r="P11" s="4">
        <v>745.52</v>
      </c>
      <c r="R11" s="4" t="s">
        <v>5</v>
      </c>
      <c r="S11" s="4">
        <v>36925.19</v>
      </c>
      <c r="T11" s="4">
        <v>656.9</v>
      </c>
      <c r="U11" s="4">
        <v>217.84</v>
      </c>
      <c r="V11" s="4">
        <v>14.14</v>
      </c>
      <c r="W11" s="4">
        <v>13.29</v>
      </c>
      <c r="X11" s="4">
        <v>381.93</v>
      </c>
      <c r="Y11" s="4">
        <v>4.68</v>
      </c>
      <c r="Z11" s="4">
        <v>1.87</v>
      </c>
      <c r="AA11" s="4">
        <v>64.7</v>
      </c>
      <c r="AB11" s="4">
        <v>3.49</v>
      </c>
      <c r="AC11" s="4">
        <v>1904.38</v>
      </c>
      <c r="AD11" s="4">
        <v>8.98</v>
      </c>
      <c r="AE11" s="4">
        <v>581.91</v>
      </c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</row>
    <row r="12" spans="1:16358" s="4" customFormat="1" ht="17">
      <c r="A12" s="2" t="s">
        <v>16469</v>
      </c>
      <c r="B12" s="8">
        <v>44677</v>
      </c>
      <c r="C12" s="4" t="s">
        <v>16446</v>
      </c>
      <c r="D12" s="4">
        <v>32.78</v>
      </c>
      <c r="E12" s="4">
        <v>945.45</v>
      </c>
      <c r="F12" s="4">
        <v>334.47</v>
      </c>
      <c r="G12" s="4">
        <v>33.64</v>
      </c>
      <c r="H12" s="4">
        <v>39.799999999999997</v>
      </c>
      <c r="I12" s="4">
        <v>5646.17</v>
      </c>
      <c r="J12" s="4">
        <v>0.2</v>
      </c>
      <c r="K12" s="4">
        <v>2044.14</v>
      </c>
      <c r="L12" s="4">
        <v>1273.8</v>
      </c>
      <c r="M12" s="4">
        <v>16.350000000000001</v>
      </c>
      <c r="N12" s="4">
        <v>32.25</v>
      </c>
      <c r="O12" s="4">
        <v>132.1</v>
      </c>
      <c r="P12" s="4">
        <v>1188.32</v>
      </c>
      <c r="Q12" s="4">
        <v>111.54</v>
      </c>
      <c r="R12" s="4">
        <v>93.53</v>
      </c>
      <c r="S12" s="4">
        <v>77013.58</v>
      </c>
      <c r="T12" s="4">
        <v>1708.62</v>
      </c>
      <c r="U12" s="4">
        <v>175.26</v>
      </c>
      <c r="V12" s="4">
        <v>39.619999999999997</v>
      </c>
      <c r="W12" s="4">
        <v>12.45</v>
      </c>
      <c r="X12" s="4">
        <v>387.41</v>
      </c>
      <c r="Y12" s="4">
        <v>2.9</v>
      </c>
      <c r="Z12" s="4">
        <v>2.65</v>
      </c>
      <c r="AA12" s="4">
        <v>64.7</v>
      </c>
      <c r="AB12" s="4">
        <v>2.5299999999999998</v>
      </c>
      <c r="AC12" s="4">
        <v>1141.43</v>
      </c>
      <c r="AD12" s="4">
        <v>12.73</v>
      </c>
      <c r="AE12" s="4">
        <v>1110.8599999999999</v>
      </c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</row>
    <row r="13" spans="1:16358" s="4" customFormat="1" ht="17">
      <c r="A13" s="2" t="s">
        <v>16474</v>
      </c>
      <c r="B13" s="8">
        <v>44652</v>
      </c>
      <c r="C13" s="4" t="s">
        <v>16446</v>
      </c>
      <c r="D13" s="4">
        <v>348.96</v>
      </c>
      <c r="E13" s="4">
        <v>456.43</v>
      </c>
      <c r="F13" s="4">
        <v>580.9</v>
      </c>
      <c r="G13" s="4">
        <v>33.64</v>
      </c>
      <c r="H13" s="4">
        <v>12.75</v>
      </c>
      <c r="I13" s="4">
        <v>68.989999999999995</v>
      </c>
      <c r="J13" s="4">
        <v>0.34</v>
      </c>
      <c r="K13" s="4">
        <v>3467.61</v>
      </c>
      <c r="L13" s="4">
        <v>2418.46</v>
      </c>
      <c r="M13" s="4">
        <v>37.049999999999997</v>
      </c>
      <c r="N13" s="4">
        <v>151.52000000000001</v>
      </c>
      <c r="O13" s="4" t="s">
        <v>5</v>
      </c>
      <c r="P13" s="4">
        <v>1067.31</v>
      </c>
      <c r="Q13" s="4">
        <v>56.36</v>
      </c>
      <c r="R13" s="4">
        <v>143.97999999999999</v>
      </c>
      <c r="S13" s="4">
        <v>1669.84</v>
      </c>
      <c r="T13" s="4">
        <v>2074.37</v>
      </c>
      <c r="U13" s="4">
        <v>52.79</v>
      </c>
      <c r="V13" s="4">
        <v>61.9</v>
      </c>
      <c r="W13" s="4">
        <v>4.74</v>
      </c>
      <c r="X13" s="4">
        <v>11.15</v>
      </c>
      <c r="Y13" s="4">
        <v>5.13</v>
      </c>
      <c r="Z13" s="4">
        <v>3.97</v>
      </c>
      <c r="AA13" s="4">
        <v>71.930000000000007</v>
      </c>
      <c r="AB13" s="4">
        <v>10.11</v>
      </c>
      <c r="AC13" s="4">
        <v>2157.75</v>
      </c>
      <c r="AD13" s="4">
        <v>394.91</v>
      </c>
      <c r="AE13" s="4">
        <v>351.95</v>
      </c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</row>
    <row r="14" spans="1:16358" s="4" customFormat="1" ht="17">
      <c r="A14" s="2" t="s">
        <v>16475</v>
      </c>
      <c r="B14" s="8">
        <v>44705</v>
      </c>
      <c r="C14" s="4" t="s">
        <v>16446</v>
      </c>
      <c r="D14" s="4">
        <v>28.83</v>
      </c>
      <c r="E14" s="4">
        <v>944.57</v>
      </c>
      <c r="F14" s="4">
        <v>434.3</v>
      </c>
      <c r="G14" s="4">
        <v>44.38</v>
      </c>
      <c r="H14" s="4">
        <v>46.64</v>
      </c>
      <c r="I14" s="4">
        <v>5042.45</v>
      </c>
      <c r="J14" s="4">
        <v>0.67</v>
      </c>
      <c r="K14" s="4">
        <v>4863.8900000000003</v>
      </c>
      <c r="L14" s="4">
        <v>480.54</v>
      </c>
      <c r="M14" s="4">
        <v>23.32</v>
      </c>
      <c r="N14" s="4">
        <v>47.42</v>
      </c>
      <c r="O14" s="4">
        <v>98.37</v>
      </c>
      <c r="P14" s="4">
        <v>1093.82</v>
      </c>
      <c r="Q14" s="4">
        <v>71.87</v>
      </c>
      <c r="R14" s="4">
        <v>182.6</v>
      </c>
      <c r="S14" s="4">
        <v>58241.72</v>
      </c>
      <c r="T14" s="4">
        <v>603.82000000000005</v>
      </c>
      <c r="U14" s="4">
        <v>97.95</v>
      </c>
      <c r="V14" s="4">
        <v>79.69</v>
      </c>
      <c r="W14" s="4">
        <v>5.62</v>
      </c>
      <c r="X14" s="4">
        <v>356.79</v>
      </c>
      <c r="Y14" s="4">
        <v>2</v>
      </c>
      <c r="Z14" s="4">
        <v>4.62</v>
      </c>
      <c r="AA14" s="4">
        <v>78.55</v>
      </c>
      <c r="AB14" s="4">
        <v>4.4400000000000004</v>
      </c>
      <c r="AC14" s="4">
        <v>1172.77</v>
      </c>
      <c r="AD14" s="4">
        <v>7.35</v>
      </c>
      <c r="AE14" s="4">
        <v>659.69</v>
      </c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</row>
    <row r="15" spans="1:16358" s="4" customFormat="1" ht="17">
      <c r="A15" s="2" t="s">
        <v>16478</v>
      </c>
      <c r="B15" s="8">
        <v>44300</v>
      </c>
      <c r="C15" s="4" t="s">
        <v>16446</v>
      </c>
      <c r="D15" s="4">
        <v>48.01</v>
      </c>
      <c r="E15" s="4">
        <v>605.91999999999996</v>
      </c>
      <c r="F15" s="4">
        <v>893.18</v>
      </c>
      <c r="G15" s="4">
        <v>39.71</v>
      </c>
      <c r="H15" s="4">
        <v>28.25</v>
      </c>
      <c r="I15" s="4">
        <v>1335.63</v>
      </c>
      <c r="J15" s="4">
        <v>0.28999999999999998</v>
      </c>
      <c r="K15" s="4">
        <v>3052.46</v>
      </c>
      <c r="L15" s="4">
        <v>65906.95</v>
      </c>
      <c r="M15" s="4">
        <v>16.350000000000001</v>
      </c>
      <c r="N15" s="4">
        <v>111.47</v>
      </c>
      <c r="O15" s="4">
        <v>33.979999999999997</v>
      </c>
      <c r="P15" s="4">
        <v>644.05999999999995</v>
      </c>
      <c r="Q15" s="4">
        <v>103.49</v>
      </c>
      <c r="R15" s="4">
        <v>230.35</v>
      </c>
      <c r="S15" s="4">
        <v>15409.43</v>
      </c>
      <c r="T15" s="4">
        <v>1048.8699999999999</v>
      </c>
      <c r="U15" s="4">
        <v>127.25</v>
      </c>
      <c r="V15" s="4">
        <v>43.73</v>
      </c>
      <c r="W15" s="4">
        <v>6.92</v>
      </c>
      <c r="X15" s="4">
        <v>186.28</v>
      </c>
      <c r="Y15" s="4">
        <v>9.3699999999999992</v>
      </c>
      <c r="Z15" s="4">
        <v>3.97</v>
      </c>
      <c r="AA15" s="4">
        <v>56.6</v>
      </c>
      <c r="AB15" s="4">
        <v>3.49</v>
      </c>
      <c r="AC15" s="4">
        <v>635.65</v>
      </c>
      <c r="AD15" s="4">
        <v>5.68</v>
      </c>
      <c r="AE15" s="4">
        <v>518.28</v>
      </c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</row>
    <row r="16" spans="1:16358" s="4" customFormat="1" ht="17">
      <c r="A16" s="2" t="s">
        <v>16477</v>
      </c>
      <c r="B16" s="8">
        <v>44656</v>
      </c>
      <c r="C16" s="4" t="s">
        <v>16446</v>
      </c>
      <c r="D16" s="4">
        <v>49.88</v>
      </c>
      <c r="E16" s="4">
        <v>927.01</v>
      </c>
      <c r="F16" s="4">
        <v>898.55</v>
      </c>
      <c r="G16" s="4">
        <v>40.89</v>
      </c>
      <c r="H16" s="4">
        <v>59.05</v>
      </c>
      <c r="I16" s="4">
        <v>4731.55</v>
      </c>
      <c r="J16" s="4">
        <v>0.48</v>
      </c>
      <c r="K16" s="4">
        <v>27955.75</v>
      </c>
      <c r="L16" s="4">
        <v>2032.46</v>
      </c>
      <c r="M16" s="4">
        <v>23.32</v>
      </c>
      <c r="N16" s="4">
        <v>51.74</v>
      </c>
      <c r="O16" s="4">
        <v>112.38</v>
      </c>
      <c r="P16" s="4">
        <v>1080.1300000000001</v>
      </c>
      <c r="Q16" s="4">
        <v>180.89</v>
      </c>
      <c r="R16" s="4">
        <v>56.22</v>
      </c>
      <c r="S16" s="4">
        <v>63219.64</v>
      </c>
      <c r="T16" s="4">
        <v>1259.6199999999999</v>
      </c>
      <c r="U16" s="4">
        <v>283.26</v>
      </c>
      <c r="V16" s="4">
        <v>39.619999999999997</v>
      </c>
      <c r="W16" s="4">
        <v>14.96</v>
      </c>
      <c r="X16" s="4">
        <v>600.63</v>
      </c>
      <c r="Y16" s="4">
        <v>5.13</v>
      </c>
      <c r="Z16" s="4">
        <v>3.31</v>
      </c>
      <c r="AA16" s="4">
        <v>78.55</v>
      </c>
      <c r="AB16" s="4">
        <v>2.5299999999999998</v>
      </c>
      <c r="AC16" s="4">
        <v>1993.85</v>
      </c>
      <c r="AD16" s="4">
        <v>11.14</v>
      </c>
      <c r="AE16" s="4">
        <v>957.78</v>
      </c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</row>
    <row r="17" spans="1:274" s="4" customFormat="1" ht="17">
      <c r="A17" s="2" t="s">
        <v>16479</v>
      </c>
      <c r="B17" s="8">
        <v>44356</v>
      </c>
      <c r="C17" s="4" t="s">
        <v>16446</v>
      </c>
      <c r="D17" s="4">
        <v>148.15</v>
      </c>
      <c r="E17" s="4">
        <v>308.32</v>
      </c>
      <c r="F17" s="4">
        <v>319.20999999999998</v>
      </c>
      <c r="G17" s="4">
        <v>25.91</v>
      </c>
      <c r="H17" s="4">
        <v>3.88</v>
      </c>
      <c r="I17" s="4">
        <v>31.14</v>
      </c>
      <c r="J17" s="4">
        <v>0.28999999999999998</v>
      </c>
      <c r="K17" s="4">
        <v>3125.1</v>
      </c>
      <c r="L17" s="4">
        <v>1115.33</v>
      </c>
      <c r="M17" s="4">
        <v>12.84</v>
      </c>
      <c r="N17" s="4">
        <v>52.66</v>
      </c>
      <c r="O17" s="4" t="s">
        <v>5</v>
      </c>
      <c r="P17" s="4">
        <v>1085.27</v>
      </c>
      <c r="Q17" s="4">
        <v>22.81</v>
      </c>
      <c r="R17" s="4">
        <v>199.56</v>
      </c>
      <c r="S17" s="4" t="s">
        <v>5</v>
      </c>
      <c r="T17" s="4">
        <v>561.04999999999995</v>
      </c>
      <c r="U17" s="4" t="s">
        <v>5</v>
      </c>
      <c r="V17" s="4">
        <v>39.619999999999997</v>
      </c>
      <c r="W17" s="4">
        <v>1.1299999999999999</v>
      </c>
      <c r="X17" s="4">
        <v>1.74</v>
      </c>
      <c r="Y17" s="4">
        <v>1.39</v>
      </c>
      <c r="Z17" s="4">
        <v>1.87</v>
      </c>
      <c r="AA17" s="4">
        <v>56.6</v>
      </c>
      <c r="AB17" s="4">
        <v>2.5299999999999998</v>
      </c>
      <c r="AC17" s="4">
        <v>1963.24</v>
      </c>
      <c r="AD17" s="4">
        <v>47.63</v>
      </c>
      <c r="AE17" s="4">
        <v>255.11</v>
      </c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</row>
    <row r="18" spans="1:274" s="4" customFormat="1" ht="17">
      <c r="A18" s="2" t="s">
        <v>16480</v>
      </c>
      <c r="B18" s="8">
        <v>44312</v>
      </c>
      <c r="C18" s="4" t="s">
        <v>16446</v>
      </c>
      <c r="D18" s="4">
        <v>40.07</v>
      </c>
      <c r="E18" s="4">
        <v>839.13</v>
      </c>
      <c r="F18" s="4">
        <v>185.58</v>
      </c>
      <c r="G18" s="4">
        <v>28.56</v>
      </c>
      <c r="H18" s="4">
        <v>25.91</v>
      </c>
      <c r="I18" s="4">
        <v>3692.25</v>
      </c>
      <c r="J18" s="4">
        <v>0.39</v>
      </c>
      <c r="K18" s="4">
        <v>4588.4399999999996</v>
      </c>
      <c r="L18" s="4">
        <v>578.1</v>
      </c>
      <c r="M18" s="4">
        <v>16.350000000000001</v>
      </c>
      <c r="N18" s="4">
        <v>91.91</v>
      </c>
      <c r="O18" s="4">
        <v>88.4</v>
      </c>
      <c r="P18" s="4">
        <v>998.69</v>
      </c>
      <c r="Q18" s="4">
        <v>118.35</v>
      </c>
      <c r="R18" s="4">
        <v>108</v>
      </c>
      <c r="S18" s="4">
        <v>49679.51</v>
      </c>
      <c r="T18" s="4">
        <v>675.42</v>
      </c>
      <c r="U18" s="4">
        <v>141.03</v>
      </c>
      <c r="V18" s="4">
        <v>27.11</v>
      </c>
      <c r="W18" s="4">
        <v>5.62</v>
      </c>
      <c r="X18" s="4">
        <v>507.75</v>
      </c>
      <c r="Y18" s="4">
        <v>1.39</v>
      </c>
      <c r="Z18" s="4">
        <v>3.75</v>
      </c>
      <c r="AA18" s="4">
        <v>60.78</v>
      </c>
      <c r="AB18" s="4">
        <v>4.4400000000000004</v>
      </c>
      <c r="AC18" s="4">
        <v>1578.23</v>
      </c>
      <c r="AD18" s="4">
        <v>17.97</v>
      </c>
      <c r="AE18" s="4">
        <v>814.82</v>
      </c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</row>
    <row r="19" spans="1:274" s="4" customFormat="1" ht="17">
      <c r="A19" s="2" t="s">
        <v>16476</v>
      </c>
      <c r="B19" s="8">
        <v>44285</v>
      </c>
      <c r="C19" s="4" t="s">
        <v>16446</v>
      </c>
      <c r="D19" s="4">
        <v>52.62</v>
      </c>
      <c r="E19" s="4">
        <v>820.59</v>
      </c>
      <c r="F19" s="4">
        <v>286.01</v>
      </c>
      <c r="G19" s="4">
        <v>34.880000000000003</v>
      </c>
      <c r="H19" s="4">
        <v>51.17</v>
      </c>
      <c r="I19" s="4">
        <v>3639.71</v>
      </c>
      <c r="J19" s="4">
        <v>0.1</v>
      </c>
      <c r="K19" s="4">
        <v>11188.99</v>
      </c>
      <c r="L19" s="4">
        <v>212.35</v>
      </c>
      <c r="M19" s="4">
        <v>12.84</v>
      </c>
      <c r="N19" s="4">
        <v>40.619999999999997</v>
      </c>
      <c r="O19" s="4">
        <v>92.51</v>
      </c>
      <c r="P19" s="4">
        <v>822.95</v>
      </c>
      <c r="Q19" s="4">
        <v>190.17</v>
      </c>
      <c r="R19" s="4">
        <v>93.53</v>
      </c>
      <c r="S19" s="4">
        <v>47114.39</v>
      </c>
      <c r="T19" s="4">
        <v>441.74</v>
      </c>
      <c r="U19" s="4">
        <v>175.9</v>
      </c>
      <c r="V19" s="4">
        <v>35.49</v>
      </c>
      <c r="W19" s="4">
        <v>8.2100000000000009</v>
      </c>
      <c r="X19" s="4">
        <v>592.98</v>
      </c>
      <c r="Y19" s="4">
        <v>0.14000000000000001</v>
      </c>
      <c r="Z19" s="4">
        <v>3.75</v>
      </c>
      <c r="AA19" s="4">
        <v>75.31</v>
      </c>
      <c r="AB19" s="4">
        <v>2.5299999999999998</v>
      </c>
      <c r="AC19" s="4">
        <v>1125.72</v>
      </c>
      <c r="AD19" s="4">
        <v>4.55</v>
      </c>
      <c r="AE19" s="4">
        <v>778.45</v>
      </c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AAFE-24F6-FF41-A348-E89F3152CAC3}">
  <dimension ref="A1:E36"/>
  <sheetViews>
    <sheetView workbookViewId="0">
      <selection activeCell="B1" sqref="B1"/>
    </sheetView>
  </sheetViews>
  <sheetFormatPr baseColWidth="10" defaultRowHeight="16"/>
  <cols>
    <col min="1" max="1" width="11.83203125" customWidth="1"/>
    <col min="2" max="2" width="15.83203125" customWidth="1"/>
    <col min="4" max="4" width="11" bestFit="1" customWidth="1"/>
  </cols>
  <sheetData>
    <row r="1" spans="1:5" ht="34">
      <c r="A1" s="2" t="s">
        <v>0</v>
      </c>
      <c r="B1" s="2" t="s">
        <v>76</v>
      </c>
      <c r="C1" s="2" t="s">
        <v>77</v>
      </c>
      <c r="D1" s="2" t="s">
        <v>78</v>
      </c>
      <c r="E1" s="27" t="s">
        <v>79</v>
      </c>
    </row>
    <row r="2" spans="1:5" ht="34">
      <c r="A2" s="4" t="s">
        <v>80</v>
      </c>
      <c r="B2" s="4" t="s">
        <v>16469</v>
      </c>
      <c r="C2" s="4" t="s">
        <v>80</v>
      </c>
      <c r="D2" s="33">
        <v>0.23749999999999999</v>
      </c>
      <c r="E2" s="4" t="str">
        <f>IF(D2&gt;(3*_xlfn.STDEV.S($D$25:$D$26)+AVERAGE($D$25:$D$26)),"+","-")</f>
        <v>+</v>
      </c>
    </row>
    <row r="3" spans="1:5" ht="34">
      <c r="A3" s="4" t="s">
        <v>80</v>
      </c>
      <c r="B3" s="4" t="s">
        <v>16474</v>
      </c>
      <c r="C3" s="4" t="s">
        <v>80</v>
      </c>
      <c r="D3" s="33">
        <v>0.20200000000000001</v>
      </c>
      <c r="E3" s="4" t="str">
        <f t="shared" ref="E3:E29" si="0">IF(D3&gt;(3*_xlfn.STDEV.S($D$25:$D$26)+AVERAGE($D$25:$D$26)),"+","-")</f>
        <v>+</v>
      </c>
    </row>
    <row r="4" spans="1:5" ht="34">
      <c r="A4" s="4" t="s">
        <v>80</v>
      </c>
      <c r="B4" s="4" t="s">
        <v>16471</v>
      </c>
      <c r="C4" s="4" t="s">
        <v>80</v>
      </c>
      <c r="D4" s="33">
        <v>0.1275</v>
      </c>
      <c r="E4" s="4" t="str">
        <f t="shared" si="0"/>
        <v>-</v>
      </c>
    </row>
    <row r="5" spans="1:5" ht="34">
      <c r="A5" s="4" t="s">
        <v>80</v>
      </c>
      <c r="B5" s="4" t="s">
        <v>16478</v>
      </c>
      <c r="C5" s="4" t="s">
        <v>80</v>
      </c>
      <c r="D5" s="33">
        <v>0.183</v>
      </c>
      <c r="E5" s="4" t="str">
        <f t="shared" si="0"/>
        <v>-</v>
      </c>
    </row>
    <row r="6" spans="1:5" ht="34">
      <c r="A6" s="4" t="s">
        <v>80</v>
      </c>
      <c r="B6" s="4" t="s">
        <v>16475</v>
      </c>
      <c r="C6" s="4" t="s">
        <v>80</v>
      </c>
      <c r="D6" s="33">
        <v>0.20849999999999999</v>
      </c>
      <c r="E6" s="4" t="str">
        <f t="shared" si="0"/>
        <v>+</v>
      </c>
    </row>
    <row r="7" spans="1:5" ht="34">
      <c r="A7" s="4" t="s">
        <v>80</v>
      </c>
      <c r="B7" s="4" t="s">
        <v>16470</v>
      </c>
      <c r="C7" s="4" t="s">
        <v>80</v>
      </c>
      <c r="D7" s="33">
        <v>0.19600000000000001</v>
      </c>
      <c r="E7" s="4" t="str">
        <f t="shared" si="0"/>
        <v>-</v>
      </c>
    </row>
    <row r="8" spans="1:5" ht="34">
      <c r="A8" s="4" t="s">
        <v>80</v>
      </c>
      <c r="B8" s="4" t="s">
        <v>16472</v>
      </c>
      <c r="C8" s="4" t="s">
        <v>80</v>
      </c>
      <c r="D8" s="33">
        <v>0.16400000000000001</v>
      </c>
      <c r="E8" s="4" t="str">
        <f t="shared" si="0"/>
        <v>-</v>
      </c>
    </row>
    <row r="9" spans="1:5" ht="34">
      <c r="A9" s="4" t="s">
        <v>80</v>
      </c>
      <c r="B9" s="4" t="s">
        <v>16477</v>
      </c>
      <c r="C9" s="4" t="s">
        <v>80</v>
      </c>
      <c r="D9" s="33">
        <v>0.158</v>
      </c>
      <c r="E9" s="4" t="str">
        <f t="shared" si="0"/>
        <v>-</v>
      </c>
    </row>
    <row r="10" spans="1:5" ht="34">
      <c r="A10" s="7" t="s">
        <v>80</v>
      </c>
      <c r="B10" s="4" t="s">
        <v>16473</v>
      </c>
      <c r="C10" s="4" t="s">
        <v>80</v>
      </c>
      <c r="D10" s="33">
        <v>0.16499999999999998</v>
      </c>
      <c r="E10" s="4" t="str">
        <f t="shared" si="0"/>
        <v>-</v>
      </c>
    </row>
    <row r="11" spans="1:5" ht="34">
      <c r="A11" s="7" t="s">
        <v>80</v>
      </c>
      <c r="B11" s="4" t="s">
        <v>16476</v>
      </c>
      <c r="C11" s="4" t="s">
        <v>80</v>
      </c>
      <c r="D11" s="33">
        <v>0.23299999999999998</v>
      </c>
      <c r="E11" s="4" t="str">
        <f t="shared" si="0"/>
        <v>+</v>
      </c>
    </row>
    <row r="12" spans="1:5" ht="34">
      <c r="A12" s="7" t="s">
        <v>80</v>
      </c>
      <c r="B12" s="4" t="s">
        <v>16479</v>
      </c>
      <c r="C12" s="4" t="s">
        <v>80</v>
      </c>
      <c r="D12" s="33">
        <v>0.2195</v>
      </c>
      <c r="E12" s="4" t="str">
        <f t="shared" si="0"/>
        <v>+</v>
      </c>
    </row>
    <row r="13" spans="1:5" ht="34">
      <c r="A13" s="7" t="s">
        <v>80</v>
      </c>
      <c r="B13" s="4" t="s">
        <v>16480</v>
      </c>
      <c r="C13" s="4" t="s">
        <v>80</v>
      </c>
      <c r="D13" s="33">
        <v>0.1875</v>
      </c>
      <c r="E13" s="4" t="str">
        <f t="shared" si="0"/>
        <v>-</v>
      </c>
    </row>
    <row r="14" spans="1:5" ht="34">
      <c r="A14" s="7" t="s">
        <v>81</v>
      </c>
      <c r="B14" s="4" t="s">
        <v>16469</v>
      </c>
      <c r="C14" s="4" t="s">
        <v>81</v>
      </c>
      <c r="D14" s="33">
        <v>0.16799999999999998</v>
      </c>
      <c r="E14" s="4" t="str">
        <f t="shared" si="0"/>
        <v>-</v>
      </c>
    </row>
    <row r="15" spans="1:5" ht="34">
      <c r="A15" s="7" t="s">
        <v>81</v>
      </c>
      <c r="B15" s="4" t="s">
        <v>16474</v>
      </c>
      <c r="C15" s="4" t="s">
        <v>81</v>
      </c>
      <c r="D15" s="33">
        <v>0.16449999999999998</v>
      </c>
      <c r="E15" s="4" t="str">
        <f t="shared" si="0"/>
        <v>-</v>
      </c>
    </row>
    <row r="16" spans="1:5" ht="34">
      <c r="A16" s="7" t="s">
        <v>81</v>
      </c>
      <c r="B16" s="4" t="s">
        <v>16471</v>
      </c>
      <c r="C16" s="4" t="s">
        <v>81</v>
      </c>
      <c r="D16" s="33">
        <v>0.14400000000000002</v>
      </c>
      <c r="E16" s="4" t="str">
        <f t="shared" si="0"/>
        <v>-</v>
      </c>
    </row>
    <row r="17" spans="1:5" ht="34">
      <c r="A17" s="7" t="s">
        <v>81</v>
      </c>
      <c r="B17" s="4" t="s">
        <v>16478</v>
      </c>
      <c r="C17" s="4" t="s">
        <v>81</v>
      </c>
      <c r="D17" s="33">
        <v>0.182</v>
      </c>
      <c r="E17" s="4" t="str">
        <f t="shared" si="0"/>
        <v>-</v>
      </c>
    </row>
    <row r="18" spans="1:5" ht="34">
      <c r="A18" s="4" t="s">
        <v>81</v>
      </c>
      <c r="B18" s="4" t="s">
        <v>16475</v>
      </c>
      <c r="C18" s="4" t="s">
        <v>81</v>
      </c>
      <c r="D18" s="28">
        <v>0.23699999999999999</v>
      </c>
      <c r="E18" s="4" t="str">
        <f t="shared" si="0"/>
        <v>+</v>
      </c>
    </row>
    <row r="19" spans="1:5" ht="34">
      <c r="A19" s="4" t="s">
        <v>81</v>
      </c>
      <c r="B19" s="4" t="s">
        <v>16470</v>
      </c>
      <c r="C19" s="4" t="s">
        <v>81</v>
      </c>
      <c r="D19" s="28">
        <v>0.22999999999999998</v>
      </c>
      <c r="E19" s="4" t="str">
        <f t="shared" si="0"/>
        <v>+</v>
      </c>
    </row>
    <row r="20" spans="1:5" ht="34">
      <c r="A20" s="4" t="s">
        <v>81</v>
      </c>
      <c r="B20" s="4" t="s">
        <v>16472</v>
      </c>
      <c r="C20" s="4" t="s">
        <v>81</v>
      </c>
      <c r="D20" s="28">
        <v>0.16799999999999998</v>
      </c>
      <c r="E20" s="4" t="str">
        <f t="shared" si="0"/>
        <v>-</v>
      </c>
    </row>
    <row r="21" spans="1:5" ht="34">
      <c r="A21" s="4" t="s">
        <v>81</v>
      </c>
      <c r="B21" s="4" t="s">
        <v>16477</v>
      </c>
      <c r="C21" s="4" t="s">
        <v>81</v>
      </c>
      <c r="D21" s="28">
        <v>0.1255</v>
      </c>
      <c r="E21" s="4" t="str">
        <f t="shared" si="0"/>
        <v>-</v>
      </c>
    </row>
    <row r="22" spans="1:5" ht="34">
      <c r="A22" s="4" t="s">
        <v>81</v>
      </c>
      <c r="B22" s="4" t="s">
        <v>16473</v>
      </c>
      <c r="C22" s="4" t="s">
        <v>81</v>
      </c>
      <c r="D22" s="28">
        <v>0.13450000000000001</v>
      </c>
      <c r="E22" s="4" t="str">
        <f t="shared" si="0"/>
        <v>-</v>
      </c>
    </row>
    <row r="23" spans="1:5" ht="34">
      <c r="A23" s="4" t="s">
        <v>81</v>
      </c>
      <c r="B23" s="4" t="s">
        <v>16476</v>
      </c>
      <c r="C23" s="4" t="s">
        <v>81</v>
      </c>
      <c r="D23" s="28">
        <v>0.2215</v>
      </c>
      <c r="E23" s="4" t="str">
        <f t="shared" si="0"/>
        <v>+</v>
      </c>
    </row>
    <row r="24" spans="1:5" ht="34">
      <c r="A24" s="4" t="s">
        <v>81</v>
      </c>
      <c r="B24" s="4" t="s">
        <v>16479</v>
      </c>
      <c r="C24" s="4" t="s">
        <v>81</v>
      </c>
      <c r="D24" s="28">
        <v>0.215</v>
      </c>
      <c r="E24" s="4" t="str">
        <f t="shared" si="0"/>
        <v>+</v>
      </c>
    </row>
    <row r="25" spans="1:5" ht="34">
      <c r="A25" s="4" t="s">
        <v>82</v>
      </c>
      <c r="B25" s="4" t="s">
        <v>16480</v>
      </c>
      <c r="C25" s="4" t="s">
        <v>83</v>
      </c>
      <c r="D25" s="28">
        <v>6.8500000000000005E-2</v>
      </c>
      <c r="E25" s="4" t="str">
        <f t="shared" si="0"/>
        <v>-</v>
      </c>
    </row>
    <row r="26" spans="1:5" ht="34">
      <c r="A26" s="4" t="s">
        <v>84</v>
      </c>
      <c r="B26" s="4" t="s">
        <v>16471</v>
      </c>
      <c r="C26" s="4" t="s">
        <v>85</v>
      </c>
      <c r="D26" s="28">
        <v>0.11749999999999999</v>
      </c>
      <c r="E26" s="4" t="str">
        <f t="shared" si="0"/>
        <v>-</v>
      </c>
    </row>
    <row r="27" spans="1:5" ht="34">
      <c r="A27" s="4" t="s">
        <v>86</v>
      </c>
      <c r="B27" s="4" t="s">
        <v>87</v>
      </c>
      <c r="C27" s="4" t="s">
        <v>85</v>
      </c>
      <c r="D27" s="28">
        <v>1.0310000000000001</v>
      </c>
      <c r="E27" s="4" t="str">
        <f t="shared" si="0"/>
        <v>+</v>
      </c>
    </row>
    <row r="28" spans="1:5" ht="17">
      <c r="A28" s="4" t="s">
        <v>88</v>
      </c>
      <c r="B28" s="4"/>
      <c r="C28" s="4" t="s">
        <v>89</v>
      </c>
      <c r="D28" s="28">
        <v>0.41149999999999998</v>
      </c>
      <c r="E28" s="4" t="str">
        <f t="shared" si="0"/>
        <v>+</v>
      </c>
    </row>
    <row r="29" spans="1:5" ht="17">
      <c r="A29" s="4" t="s">
        <v>90</v>
      </c>
      <c r="B29" s="4"/>
      <c r="C29" s="4"/>
      <c r="D29" s="28">
        <v>6.0999999999999999E-2</v>
      </c>
      <c r="E29" s="4" t="str">
        <f t="shared" si="0"/>
        <v>-</v>
      </c>
    </row>
    <row r="30" spans="1:5">
      <c r="A30" s="10"/>
      <c r="B30" s="10"/>
      <c r="C30" s="10"/>
      <c r="D30" s="10"/>
      <c r="E30" s="10"/>
    </row>
    <row r="31" spans="1:5">
      <c r="A31" s="10"/>
      <c r="B31" s="10"/>
      <c r="C31" s="10"/>
      <c r="D31" s="10"/>
      <c r="E31" s="10"/>
    </row>
    <row r="32" spans="1:5" ht="51">
      <c r="A32" s="4" t="s">
        <v>91</v>
      </c>
      <c r="B32" s="4">
        <f t="shared" ref="B32" si="1">3*_xlfn.STDEV.S($D$25:$D$26)+AVERAGE($D$25:$D$26)</f>
        <v>0.19694469683442251</v>
      </c>
      <c r="C32" s="10"/>
      <c r="D32" s="10"/>
      <c r="E32" s="10"/>
    </row>
    <row r="33" spans="1:5">
      <c r="A33" s="10"/>
      <c r="B33" s="10"/>
      <c r="C33" s="10"/>
      <c r="D33" s="10"/>
      <c r="E33" s="10"/>
    </row>
    <row r="34" spans="1:5">
      <c r="A34" s="10"/>
      <c r="B34" s="10"/>
      <c r="C34" s="10"/>
      <c r="D34" s="10"/>
      <c r="E34" s="10"/>
    </row>
    <row r="35" spans="1:5">
      <c r="A35" s="10"/>
      <c r="B35" s="10"/>
      <c r="C35" s="10"/>
      <c r="D35" s="10"/>
      <c r="E35" s="10"/>
    </row>
    <row r="36" spans="1:5">
      <c r="A36" s="10"/>
      <c r="B36" s="10"/>
      <c r="C36" s="10"/>
      <c r="D36" s="10"/>
      <c r="E36" s="10"/>
    </row>
  </sheetData>
  <conditionalFormatting sqref="A10:A17">
    <cfRule type="cellIs" dxfId="2" priority="5" operator="equal">
      <formula>FALSE</formula>
    </cfRule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">
    <cfRule type="cellIs" dxfId="1" priority="4" operator="greaterThan">
      <formula>AVERAGE($C$2,$C$10:$C$11,$C$26:$C$27,$C$44,$C$65,$C$69:$C$71,$C$72:$C$73,$C$78:$C$79,$C$84,$C$89:$C$91,$C$93,$C$94,$C$98,$C$102,$C$104:$C$105,$C$106,$C$108,$C$111:$C$112,$C$117,$C$125,$C$131,$C$135,$C$138,$C$146,$C$158:$C$159,$C$161,$C$170,$C$173,$C$185,$C$201,$C$209,$C$225,$C$241,$C$255)+3*_xlfn.STDEV.S($C$2,$C$10:$C$11,$C$26:$C$27,$C$44,$C$65,$C$69:$C$71,$C$72:$C$73,$C$78:$C$79,$C$84,$C$89:$C$91,$C$93,$C$94,$C$98,$C$102,$C$104:$C$105,$C$106,$C$108,$C$111:$C$112,$C$117,$C$125,$C$131,$C$135,$C$138,$C$146,$C$158:$C$159,$C$161,$C$170,$C$173,$C$185,$C$201,$C$209,$C$225,$C$241,$C$255)</formula>
    </cfRule>
  </conditionalFormatting>
  <conditionalFormatting sqref="E1">
    <cfRule type="cellIs" dxfId="0" priority="2" operator="equal">
      <formula>FALSE</formula>
    </cfRule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1179-C3C5-3B4A-AD89-91E349A9DED5}">
  <dimension ref="A1:I22"/>
  <sheetViews>
    <sheetView workbookViewId="0">
      <selection activeCell="P20" sqref="P19:P20"/>
    </sheetView>
  </sheetViews>
  <sheetFormatPr baseColWidth="10" defaultRowHeight="16"/>
  <cols>
    <col min="2" max="2" width="16.83203125" customWidth="1"/>
    <col min="3" max="3" width="18.1640625" customWidth="1"/>
    <col min="4" max="4" width="16.1640625" customWidth="1"/>
    <col min="5" max="5" width="13.5" customWidth="1"/>
    <col min="6" max="6" width="14" customWidth="1"/>
    <col min="7" max="7" width="13.5" customWidth="1"/>
    <col min="8" max="8" width="15.33203125" customWidth="1"/>
    <col min="9" max="9" width="16" customWidth="1"/>
  </cols>
  <sheetData>
    <row r="1" spans="1:9">
      <c r="B1" s="232" t="s">
        <v>16655</v>
      </c>
      <c r="C1" s="232"/>
      <c r="D1" s="232"/>
      <c r="E1" s="232"/>
      <c r="F1" s="232"/>
      <c r="G1" s="232"/>
      <c r="H1" s="232"/>
      <c r="I1" s="232"/>
    </row>
    <row r="2" spans="1:9">
      <c r="A2" s="22"/>
      <c r="B2" s="138">
        <v>1</v>
      </c>
      <c r="C2" s="138">
        <v>2</v>
      </c>
      <c r="D2" s="138">
        <v>3</v>
      </c>
      <c r="E2" s="138">
        <v>4</v>
      </c>
      <c r="F2" s="138">
        <v>5</v>
      </c>
      <c r="G2" s="138">
        <v>6</v>
      </c>
      <c r="H2" s="138">
        <v>7</v>
      </c>
      <c r="I2" s="138">
        <v>8</v>
      </c>
    </row>
    <row r="3" spans="1:9">
      <c r="A3" s="139" t="s">
        <v>16628</v>
      </c>
      <c r="B3" s="132" t="s">
        <v>16651</v>
      </c>
      <c r="C3" s="132" t="s">
        <v>16651</v>
      </c>
      <c r="D3" s="132" t="s">
        <v>16660</v>
      </c>
      <c r="E3" s="132" t="s">
        <v>16660</v>
      </c>
      <c r="F3" s="132" t="s">
        <v>16674</v>
      </c>
      <c r="G3" s="132" t="s">
        <v>16674</v>
      </c>
      <c r="H3" s="132" t="s">
        <v>16659</v>
      </c>
      <c r="I3" s="132" t="s">
        <v>16659</v>
      </c>
    </row>
    <row r="4" spans="1:9">
      <c r="A4" s="139" t="s">
        <v>16629</v>
      </c>
      <c r="B4" s="132" t="s">
        <v>16654</v>
      </c>
      <c r="C4" s="132" t="s">
        <v>16654</v>
      </c>
      <c r="D4" s="132" t="s">
        <v>16661</v>
      </c>
      <c r="E4" s="132" t="s">
        <v>16661</v>
      </c>
      <c r="F4" s="132" t="s">
        <v>16676</v>
      </c>
      <c r="G4" s="132" t="s">
        <v>16676</v>
      </c>
      <c r="H4" s="132" t="s">
        <v>16671</v>
      </c>
      <c r="I4" s="132" t="s">
        <v>16671</v>
      </c>
    </row>
    <row r="5" spans="1:9">
      <c r="A5" s="139" t="s">
        <v>16630</v>
      </c>
      <c r="B5" s="132" t="s">
        <v>16652</v>
      </c>
      <c r="C5" s="132" t="s">
        <v>16652</v>
      </c>
      <c r="D5" s="132" t="s">
        <v>16662</v>
      </c>
      <c r="E5" s="132" t="s">
        <v>16662</v>
      </c>
      <c r="F5" s="132" t="s">
        <v>16675</v>
      </c>
      <c r="G5" s="132" t="s">
        <v>16675</v>
      </c>
      <c r="H5" s="132" t="s">
        <v>16672</v>
      </c>
      <c r="I5" s="132" t="s">
        <v>16672</v>
      </c>
    </row>
    <row r="6" spans="1:9">
      <c r="A6" s="139" t="s">
        <v>16631</v>
      </c>
      <c r="B6" s="132" t="s">
        <v>16653</v>
      </c>
      <c r="C6" s="132" t="s">
        <v>16653</v>
      </c>
      <c r="D6" s="132" t="s">
        <v>16663</v>
      </c>
      <c r="E6" s="132" t="s">
        <v>16663</v>
      </c>
      <c r="F6" s="132" t="s">
        <v>16669</v>
      </c>
      <c r="G6" s="132" t="s">
        <v>16669</v>
      </c>
      <c r="H6" s="132" t="s">
        <v>16667</v>
      </c>
      <c r="I6" s="132" t="s">
        <v>16667</v>
      </c>
    </row>
    <row r="7" spans="1:9">
      <c r="A7" s="139" t="s">
        <v>16632</v>
      </c>
      <c r="B7" s="132" t="s">
        <v>16681</v>
      </c>
      <c r="C7" s="132" t="s">
        <v>16681</v>
      </c>
      <c r="D7" s="132" t="s">
        <v>16664</v>
      </c>
      <c r="E7" s="132" t="s">
        <v>16664</v>
      </c>
      <c r="F7" s="132" t="s">
        <v>16670</v>
      </c>
      <c r="G7" s="132" t="s">
        <v>16670</v>
      </c>
      <c r="H7" s="132" t="s">
        <v>16666</v>
      </c>
      <c r="I7" s="132" t="s">
        <v>16666</v>
      </c>
    </row>
    <row r="8" spans="1:9">
      <c r="A8" s="139" t="s">
        <v>74</v>
      </c>
      <c r="B8" s="132" t="s">
        <v>16680</v>
      </c>
      <c r="C8" s="132" t="s">
        <v>16680</v>
      </c>
      <c r="D8" s="132" t="s">
        <v>16677</v>
      </c>
      <c r="E8" s="132" t="s">
        <v>16677</v>
      </c>
      <c r="F8" s="132" t="s">
        <v>16668</v>
      </c>
      <c r="G8" s="132" t="s">
        <v>16668</v>
      </c>
      <c r="H8" s="132" t="s">
        <v>16665</v>
      </c>
      <c r="I8" s="132" t="s">
        <v>16665</v>
      </c>
    </row>
    <row r="9" spans="1:9">
      <c r="A9" s="139" t="s">
        <v>16633</v>
      </c>
      <c r="B9" s="132" t="s">
        <v>16682</v>
      </c>
      <c r="C9" s="132" t="s">
        <v>16682</v>
      </c>
      <c r="D9" s="132" t="s">
        <v>16678</v>
      </c>
      <c r="E9" s="132" t="s">
        <v>16678</v>
      </c>
      <c r="F9" s="132" t="s">
        <v>16657</v>
      </c>
      <c r="G9" s="132" t="s">
        <v>16657</v>
      </c>
      <c r="H9" s="132" t="s">
        <v>16673</v>
      </c>
      <c r="I9" s="132" t="s">
        <v>16673</v>
      </c>
    </row>
    <row r="10" spans="1:9">
      <c r="A10" s="139" t="s">
        <v>16634</v>
      </c>
      <c r="B10" s="132" t="s">
        <v>16683</v>
      </c>
      <c r="C10" s="132" t="s">
        <v>16683</v>
      </c>
      <c r="D10" s="132" t="s">
        <v>16679</v>
      </c>
      <c r="E10" s="132" t="s">
        <v>16679</v>
      </c>
      <c r="F10" s="132" t="s">
        <v>16658</v>
      </c>
      <c r="G10" s="132" t="s">
        <v>16658</v>
      </c>
      <c r="H10" s="132" t="s">
        <v>16656</v>
      </c>
      <c r="I10" s="132" t="s">
        <v>16656</v>
      </c>
    </row>
    <row r="11" spans="1:9">
      <c r="A11" s="22"/>
      <c r="B11" s="22"/>
      <c r="C11" s="22"/>
      <c r="D11" s="22"/>
      <c r="E11" s="22"/>
      <c r="F11" s="22"/>
      <c r="G11" s="22"/>
      <c r="H11" s="22"/>
      <c r="I11" s="22"/>
    </row>
    <row r="12" spans="1:9">
      <c r="A12" s="22"/>
      <c r="B12" s="22"/>
      <c r="C12" s="22"/>
      <c r="D12" s="22"/>
      <c r="E12" s="22"/>
      <c r="F12" s="22"/>
      <c r="G12" s="22"/>
      <c r="H12" s="22"/>
      <c r="I12" s="22"/>
    </row>
    <row r="13" spans="1:9">
      <c r="A13" s="22"/>
      <c r="B13" s="22"/>
      <c r="C13" s="22"/>
      <c r="D13" s="22"/>
      <c r="E13" s="22"/>
      <c r="F13" s="22"/>
      <c r="G13" s="22"/>
      <c r="H13" s="22"/>
      <c r="I13" s="22"/>
    </row>
    <row r="14" spans="1:9">
      <c r="A14" s="22"/>
      <c r="B14" s="138">
        <v>1</v>
      </c>
      <c r="C14" s="138">
        <v>2</v>
      </c>
      <c r="D14" s="138">
        <v>3</v>
      </c>
      <c r="E14" s="138">
        <v>4</v>
      </c>
      <c r="F14" s="138">
        <v>5</v>
      </c>
      <c r="G14" s="138">
        <v>6</v>
      </c>
      <c r="H14" s="138">
        <v>7</v>
      </c>
      <c r="I14" s="138">
        <v>8</v>
      </c>
    </row>
    <row r="15" spans="1:9">
      <c r="A15" s="139" t="s">
        <v>16628</v>
      </c>
      <c r="B15" s="137">
        <v>1.6319999999999999</v>
      </c>
      <c r="C15" s="137">
        <v>0.65200000000000002</v>
      </c>
      <c r="D15" s="137">
        <v>0.69399999999999995</v>
      </c>
      <c r="E15" s="137">
        <v>0.52400000000000002</v>
      </c>
      <c r="F15" s="137">
        <v>0.434</v>
      </c>
      <c r="G15" s="137">
        <v>0.47099999999999997</v>
      </c>
      <c r="H15" s="137">
        <v>0.35199999999999998</v>
      </c>
      <c r="I15" s="137">
        <v>0.252</v>
      </c>
    </row>
    <row r="16" spans="1:9">
      <c r="A16" s="139" t="s">
        <v>16629</v>
      </c>
      <c r="B16" s="137">
        <v>0.377</v>
      </c>
      <c r="C16" s="137">
        <v>0.372</v>
      </c>
      <c r="D16" s="137">
        <v>0.42599999999999999</v>
      </c>
      <c r="E16" s="137">
        <v>0.68700000000000006</v>
      </c>
      <c r="F16" s="137">
        <v>0.51300000000000001</v>
      </c>
      <c r="G16" s="137">
        <v>0.93600000000000005</v>
      </c>
      <c r="H16" s="137">
        <v>1.169</v>
      </c>
      <c r="I16" s="137">
        <v>1.234</v>
      </c>
    </row>
    <row r="17" spans="1:9">
      <c r="A17" s="139" t="s">
        <v>16630</v>
      </c>
      <c r="B17" s="137">
        <v>0.183</v>
      </c>
      <c r="C17" s="137">
        <v>0.23699999999999999</v>
      </c>
      <c r="D17" s="137">
        <v>0.255</v>
      </c>
      <c r="E17" s="137">
        <v>0.29599999999999999</v>
      </c>
      <c r="F17" s="137">
        <v>0.27500000000000002</v>
      </c>
      <c r="G17" s="137">
        <v>0.22500000000000001</v>
      </c>
      <c r="H17" s="137">
        <v>0.29099999999999998</v>
      </c>
      <c r="I17" s="137">
        <v>0.26300000000000001</v>
      </c>
    </row>
    <row r="18" spans="1:9">
      <c r="A18" s="139" t="s">
        <v>16631</v>
      </c>
      <c r="B18" s="137">
        <v>0.218</v>
      </c>
      <c r="C18" s="137">
        <v>0.26500000000000001</v>
      </c>
      <c r="D18" s="137">
        <v>0.249</v>
      </c>
      <c r="E18" s="137">
        <v>0.26600000000000001</v>
      </c>
      <c r="F18" s="137">
        <v>0.32700000000000001</v>
      </c>
      <c r="G18" s="137">
        <v>0.36499999999999999</v>
      </c>
      <c r="H18" s="137">
        <v>0.29699999999999999</v>
      </c>
      <c r="I18" s="137">
        <v>0.34200000000000003</v>
      </c>
    </row>
    <row r="19" spans="1:9">
      <c r="A19" s="139" t="s">
        <v>16632</v>
      </c>
      <c r="B19" s="137">
        <v>0.22900000000000001</v>
      </c>
      <c r="C19" s="137">
        <v>0.20899999999999999</v>
      </c>
      <c r="D19" s="137">
        <v>0.27500000000000002</v>
      </c>
      <c r="E19" s="137">
        <v>0.29499999999999998</v>
      </c>
      <c r="F19" s="137">
        <v>0.312</v>
      </c>
      <c r="G19" s="137">
        <v>0.53900000000000003</v>
      </c>
      <c r="H19" s="137">
        <v>0.44900000000000001</v>
      </c>
      <c r="I19" s="137">
        <v>0.54200000000000004</v>
      </c>
    </row>
    <row r="20" spans="1:9">
      <c r="A20" s="139" t="s">
        <v>74</v>
      </c>
      <c r="B20" s="137">
        <v>0.26800000000000002</v>
      </c>
      <c r="C20" s="137">
        <v>0.24</v>
      </c>
      <c r="D20" s="137">
        <v>0.223</v>
      </c>
      <c r="E20" s="137">
        <v>0.214</v>
      </c>
      <c r="F20" s="137">
        <v>0.29799999999999999</v>
      </c>
      <c r="G20" s="137">
        <v>0.30199999999999999</v>
      </c>
      <c r="H20" s="137">
        <v>0.47199999999999998</v>
      </c>
      <c r="I20" s="137">
        <v>0.57399999999999995</v>
      </c>
    </row>
    <row r="21" spans="1:9">
      <c r="A21" s="139" t="s">
        <v>16633</v>
      </c>
      <c r="B21" s="137">
        <v>0.27400000000000002</v>
      </c>
      <c r="C21" s="137">
        <v>0.376</v>
      </c>
      <c r="D21" s="137">
        <v>0.27400000000000002</v>
      </c>
      <c r="E21" s="137">
        <v>0.255</v>
      </c>
      <c r="F21" s="137">
        <v>0.45100000000000001</v>
      </c>
      <c r="G21" s="137">
        <v>0.33</v>
      </c>
      <c r="H21" s="137">
        <v>0.498</v>
      </c>
      <c r="I21" s="137">
        <v>0.40899999999999997</v>
      </c>
    </row>
    <row r="22" spans="1:9">
      <c r="A22" s="139" t="s">
        <v>16634</v>
      </c>
      <c r="B22" s="137">
        <v>0.156</v>
      </c>
      <c r="C22" s="137">
        <v>7.6999999999999999E-2</v>
      </c>
      <c r="D22" s="137">
        <v>0.16300000000000001</v>
      </c>
      <c r="E22" s="137">
        <v>0.13500000000000001</v>
      </c>
      <c r="F22" s="137">
        <v>0.217</v>
      </c>
      <c r="G22" s="137">
        <v>0.20899999999999999</v>
      </c>
      <c r="H22" s="137">
        <v>0.22900000000000001</v>
      </c>
      <c r="I22" s="137">
        <v>0.28499999999999998</v>
      </c>
    </row>
  </sheetData>
  <mergeCells count="1">
    <mergeCell ref="B1:I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802B1-BE81-6545-8648-EBE47BC156FA}">
  <dimension ref="A1:C207"/>
  <sheetViews>
    <sheetView tabSelected="1" workbookViewId="0">
      <selection activeCell="H197" sqref="H197"/>
    </sheetView>
  </sheetViews>
  <sheetFormatPr baseColWidth="10" defaultRowHeight="16"/>
  <cols>
    <col min="2" max="2" width="56.6640625" customWidth="1"/>
  </cols>
  <sheetData>
    <row r="1" spans="1:3" ht="17" thickBot="1">
      <c r="A1" s="233" t="s">
        <v>16693</v>
      </c>
      <c r="B1" s="234" t="s">
        <v>16694</v>
      </c>
      <c r="C1" s="235" t="s">
        <v>16695</v>
      </c>
    </row>
    <row r="2" spans="1:3" ht="17" thickBot="1">
      <c r="A2" s="236" t="s">
        <v>16696</v>
      </c>
      <c r="B2" s="237" t="s">
        <v>16697</v>
      </c>
      <c r="C2" s="238">
        <v>17</v>
      </c>
    </row>
    <row r="3" spans="1:3" ht="17" thickBot="1">
      <c r="A3" s="236" t="s">
        <v>16698</v>
      </c>
      <c r="B3" s="237" t="s">
        <v>16699</v>
      </c>
      <c r="C3" s="238">
        <v>20</v>
      </c>
    </row>
    <row r="4" spans="1:3" ht="17" thickBot="1">
      <c r="A4" s="236" t="s">
        <v>16700</v>
      </c>
      <c r="B4" s="237" t="s">
        <v>16701</v>
      </c>
      <c r="C4" s="238">
        <v>21</v>
      </c>
    </row>
    <row r="5" spans="1:3" ht="17" thickBot="1">
      <c r="A5" s="236" t="s">
        <v>16702</v>
      </c>
      <c r="B5" s="237" t="s">
        <v>16703</v>
      </c>
      <c r="C5" s="238">
        <v>21</v>
      </c>
    </row>
    <row r="6" spans="1:3" ht="17" thickBot="1">
      <c r="A6" s="236" t="s">
        <v>16704</v>
      </c>
      <c r="B6" s="237" t="s">
        <v>16705</v>
      </c>
      <c r="C6" s="238">
        <v>20</v>
      </c>
    </row>
    <row r="7" spans="1:3" ht="17" thickBot="1">
      <c r="A7" s="236" t="s">
        <v>16706</v>
      </c>
      <c r="B7" s="237" t="s">
        <v>16707</v>
      </c>
      <c r="C7" s="238">
        <v>21</v>
      </c>
    </row>
    <row r="8" spans="1:3" ht="17" thickBot="1">
      <c r="A8" s="236" t="s">
        <v>16708</v>
      </c>
      <c r="B8" s="237" t="s">
        <v>16709</v>
      </c>
      <c r="C8" s="238">
        <v>22</v>
      </c>
    </row>
    <row r="9" spans="1:3" ht="17" thickBot="1">
      <c r="A9" s="236" t="s">
        <v>16710</v>
      </c>
      <c r="B9" s="237" t="s">
        <v>16711</v>
      </c>
      <c r="C9" s="238">
        <v>21</v>
      </c>
    </row>
    <row r="10" spans="1:3" ht="17" thickBot="1">
      <c r="A10" s="236" t="s">
        <v>16712</v>
      </c>
      <c r="B10" s="237" t="s">
        <v>16713</v>
      </c>
      <c r="C10" s="238">
        <v>20</v>
      </c>
    </row>
    <row r="11" spans="1:3" ht="17" thickBot="1">
      <c r="A11" s="236" t="s">
        <v>16714</v>
      </c>
      <c r="B11" s="237" t="s">
        <v>16715</v>
      </c>
      <c r="C11" s="238">
        <v>20</v>
      </c>
    </row>
    <row r="12" spans="1:3" ht="17" thickBot="1">
      <c r="A12" s="236" t="s">
        <v>16716</v>
      </c>
      <c r="B12" s="237" t="s">
        <v>16717</v>
      </c>
      <c r="C12" s="238">
        <v>24</v>
      </c>
    </row>
    <row r="13" spans="1:3" ht="17" thickBot="1">
      <c r="A13" s="236" t="s">
        <v>16718</v>
      </c>
      <c r="B13" s="237" t="s">
        <v>16719</v>
      </c>
      <c r="C13" s="238">
        <v>21</v>
      </c>
    </row>
    <row r="14" spans="1:3" ht="17" thickBot="1">
      <c r="A14" s="236" t="s">
        <v>16720</v>
      </c>
      <c r="B14" s="237" t="s">
        <v>16721</v>
      </c>
      <c r="C14" s="238">
        <v>21</v>
      </c>
    </row>
    <row r="15" spans="1:3" ht="17" thickBot="1">
      <c r="A15" s="236" t="s">
        <v>16722</v>
      </c>
      <c r="B15" s="237" t="s">
        <v>16723</v>
      </c>
      <c r="C15" s="238">
        <v>20</v>
      </c>
    </row>
    <row r="16" spans="1:3" ht="17" thickBot="1">
      <c r="A16" s="236" t="s">
        <v>16724</v>
      </c>
      <c r="B16" s="237" t="s">
        <v>16725</v>
      </c>
      <c r="C16" s="238">
        <v>22</v>
      </c>
    </row>
    <row r="17" spans="1:3" ht="17" thickBot="1">
      <c r="A17" s="236" t="s">
        <v>16726</v>
      </c>
      <c r="B17" s="237" t="s">
        <v>16727</v>
      </c>
      <c r="C17" s="238">
        <v>22</v>
      </c>
    </row>
    <row r="18" spans="1:3" ht="17" thickBot="1">
      <c r="A18" s="236" t="s">
        <v>16728</v>
      </c>
      <c r="B18" s="237" t="s">
        <v>16729</v>
      </c>
      <c r="C18" s="238">
        <v>20</v>
      </c>
    </row>
    <row r="19" spans="1:3" ht="17" thickBot="1">
      <c r="A19" s="236" t="s">
        <v>16730</v>
      </c>
      <c r="B19" s="237" t="s">
        <v>16731</v>
      </c>
      <c r="C19" s="238">
        <v>21</v>
      </c>
    </row>
    <row r="20" spans="1:3" ht="17" thickBot="1">
      <c r="A20" s="236" t="s">
        <v>16732</v>
      </c>
      <c r="B20" s="237" t="s">
        <v>16733</v>
      </c>
      <c r="C20" s="238">
        <v>23</v>
      </c>
    </row>
    <row r="21" spans="1:3" ht="17" thickBot="1">
      <c r="A21" s="236" t="s">
        <v>16734</v>
      </c>
      <c r="B21" s="237" t="s">
        <v>16735</v>
      </c>
      <c r="C21" s="238">
        <v>21</v>
      </c>
    </row>
    <row r="22" spans="1:3" ht="17" thickBot="1">
      <c r="A22" s="236" t="s">
        <v>16736</v>
      </c>
      <c r="B22" s="237" t="s">
        <v>16737</v>
      </c>
      <c r="C22" s="238">
        <v>22</v>
      </c>
    </row>
    <row r="23" spans="1:3" ht="17" thickBot="1">
      <c r="A23" s="236" t="s">
        <v>16738</v>
      </c>
      <c r="B23" s="237" t="s">
        <v>16739</v>
      </c>
      <c r="C23" s="238">
        <v>20</v>
      </c>
    </row>
    <row r="24" spans="1:3" ht="17" thickBot="1">
      <c r="A24" s="236" t="s">
        <v>16740</v>
      </c>
      <c r="B24" s="237" t="s">
        <v>16741</v>
      </c>
      <c r="C24" s="238">
        <v>24</v>
      </c>
    </row>
    <row r="25" spans="1:3" ht="17" thickBot="1">
      <c r="A25" s="236" t="s">
        <v>16742</v>
      </c>
      <c r="B25" s="237" t="s">
        <v>16743</v>
      </c>
      <c r="C25" s="238">
        <v>21</v>
      </c>
    </row>
    <row r="26" spans="1:3" ht="17" thickBot="1">
      <c r="A26" s="236" t="s">
        <v>16744</v>
      </c>
      <c r="B26" s="237" t="s">
        <v>16745</v>
      </c>
      <c r="C26" s="238">
        <v>22</v>
      </c>
    </row>
    <row r="27" spans="1:3" ht="17" thickBot="1">
      <c r="A27" s="236" t="s">
        <v>16746</v>
      </c>
      <c r="B27" s="237" t="s">
        <v>16747</v>
      </c>
      <c r="C27" s="238">
        <v>22</v>
      </c>
    </row>
    <row r="28" spans="1:3" ht="17" thickBot="1">
      <c r="A28" s="236" t="s">
        <v>16748</v>
      </c>
      <c r="B28" s="237" t="s">
        <v>16749</v>
      </c>
      <c r="C28" s="238">
        <v>20</v>
      </c>
    </row>
    <row r="29" spans="1:3" ht="17" thickBot="1">
      <c r="A29" s="236" t="s">
        <v>16750</v>
      </c>
      <c r="B29" s="237" t="s">
        <v>16751</v>
      </c>
      <c r="C29" s="238">
        <v>22</v>
      </c>
    </row>
    <row r="30" spans="1:3" ht="17" thickBot="1">
      <c r="A30" s="236" t="s">
        <v>16752</v>
      </c>
      <c r="B30" s="237" t="s">
        <v>16753</v>
      </c>
      <c r="C30" s="238">
        <v>22</v>
      </c>
    </row>
    <row r="31" spans="1:3" ht="17" thickBot="1">
      <c r="A31" s="236" t="s">
        <v>16754</v>
      </c>
      <c r="B31" s="237" t="s">
        <v>16755</v>
      </c>
      <c r="C31" s="238">
        <v>20</v>
      </c>
    </row>
    <row r="32" spans="1:3" ht="17" thickBot="1">
      <c r="A32" s="236" t="s">
        <v>16756</v>
      </c>
      <c r="B32" s="237" t="s">
        <v>16757</v>
      </c>
      <c r="C32" s="238">
        <v>21</v>
      </c>
    </row>
    <row r="33" spans="1:3" ht="17" thickBot="1">
      <c r="A33" s="236" t="s">
        <v>16758</v>
      </c>
      <c r="B33" s="237" t="s">
        <v>16759</v>
      </c>
      <c r="C33" s="238">
        <v>20</v>
      </c>
    </row>
    <row r="34" spans="1:3" ht="17" thickBot="1">
      <c r="A34" s="236" t="s">
        <v>16760</v>
      </c>
      <c r="B34" s="237" t="s">
        <v>16761</v>
      </c>
      <c r="C34" s="238">
        <v>22</v>
      </c>
    </row>
    <row r="35" spans="1:3" ht="17" thickBot="1">
      <c r="A35" s="236" t="s">
        <v>16762</v>
      </c>
      <c r="B35" s="237" t="s">
        <v>16763</v>
      </c>
      <c r="C35" s="238">
        <v>21</v>
      </c>
    </row>
    <row r="36" spans="1:3" ht="17" thickBot="1">
      <c r="A36" s="236" t="s">
        <v>16764</v>
      </c>
      <c r="B36" s="237" t="s">
        <v>16765</v>
      </c>
      <c r="C36" s="238">
        <v>21</v>
      </c>
    </row>
    <row r="37" spans="1:3" ht="17" thickBot="1">
      <c r="A37" s="236" t="s">
        <v>16766</v>
      </c>
      <c r="B37" s="237" t="s">
        <v>16767</v>
      </c>
      <c r="C37" s="238">
        <v>20</v>
      </c>
    </row>
    <row r="38" spans="1:3" ht="17" thickBot="1">
      <c r="A38" s="236" t="s">
        <v>16768</v>
      </c>
      <c r="B38" s="237" t="s">
        <v>16769</v>
      </c>
      <c r="C38" s="238">
        <v>23</v>
      </c>
    </row>
    <row r="39" spans="1:3" ht="17" thickBot="1">
      <c r="A39" s="236" t="s">
        <v>16770</v>
      </c>
      <c r="B39" s="237" t="s">
        <v>16771</v>
      </c>
      <c r="C39" s="238">
        <v>22</v>
      </c>
    </row>
    <row r="40" spans="1:3" ht="17" thickBot="1">
      <c r="A40" s="236" t="s">
        <v>16772</v>
      </c>
      <c r="B40" s="237" t="s">
        <v>16773</v>
      </c>
      <c r="C40" s="238">
        <v>22</v>
      </c>
    </row>
    <row r="41" spans="1:3" ht="17" thickBot="1">
      <c r="A41" s="236" t="s">
        <v>16774</v>
      </c>
      <c r="B41" s="237" t="s">
        <v>16775</v>
      </c>
      <c r="C41" s="238">
        <v>22</v>
      </c>
    </row>
    <row r="42" spans="1:3" ht="17" thickBot="1">
      <c r="A42" s="236" t="s">
        <v>16776</v>
      </c>
      <c r="B42" s="237" t="s">
        <v>16777</v>
      </c>
      <c r="C42" s="238">
        <v>22</v>
      </c>
    </row>
    <row r="43" spans="1:3" ht="17" thickBot="1">
      <c r="A43" s="236" t="s">
        <v>16778</v>
      </c>
      <c r="B43" s="237" t="s">
        <v>16779</v>
      </c>
      <c r="C43" s="238">
        <v>20</v>
      </c>
    </row>
    <row r="44" spans="1:3" ht="17" thickBot="1">
      <c r="A44" s="236" t="s">
        <v>16780</v>
      </c>
      <c r="B44" s="237" t="s">
        <v>16781</v>
      </c>
      <c r="C44" s="238">
        <v>21</v>
      </c>
    </row>
    <row r="45" spans="1:3" ht="17" thickBot="1">
      <c r="A45" s="236" t="s">
        <v>16782</v>
      </c>
      <c r="B45" s="237" t="s">
        <v>16783</v>
      </c>
      <c r="C45" s="238">
        <v>21</v>
      </c>
    </row>
    <row r="46" spans="1:3" ht="17" thickBot="1">
      <c r="A46" s="236" t="s">
        <v>16784</v>
      </c>
      <c r="B46" s="237" t="s">
        <v>16785</v>
      </c>
      <c r="C46" s="238">
        <v>23</v>
      </c>
    </row>
    <row r="47" spans="1:3" ht="17" thickBot="1">
      <c r="A47" s="236" t="s">
        <v>16786</v>
      </c>
      <c r="B47" s="237" t="s">
        <v>16787</v>
      </c>
      <c r="C47" s="238">
        <v>21</v>
      </c>
    </row>
    <row r="48" spans="1:3" ht="17" thickBot="1">
      <c r="A48" s="236" t="s">
        <v>16788</v>
      </c>
      <c r="B48" s="237" t="s">
        <v>16789</v>
      </c>
      <c r="C48" s="238">
        <v>20</v>
      </c>
    </row>
    <row r="49" spans="1:3" ht="17" thickBot="1">
      <c r="A49" s="236" t="s">
        <v>16790</v>
      </c>
      <c r="B49" s="237" t="s">
        <v>16791</v>
      </c>
      <c r="C49" s="238">
        <v>22</v>
      </c>
    </row>
    <row r="50" spans="1:3" ht="17" thickBot="1">
      <c r="A50" s="236" t="s">
        <v>16792</v>
      </c>
      <c r="B50" s="237" t="s">
        <v>16793</v>
      </c>
      <c r="C50" s="238">
        <v>22</v>
      </c>
    </row>
    <row r="51" spans="1:3" ht="17" thickBot="1">
      <c r="A51" s="236" t="s">
        <v>16794</v>
      </c>
      <c r="B51" s="237" t="s">
        <v>16795</v>
      </c>
      <c r="C51" s="238">
        <v>20</v>
      </c>
    </row>
    <row r="52" spans="1:3" ht="17" thickBot="1">
      <c r="A52" s="236" t="s">
        <v>16796</v>
      </c>
      <c r="B52" s="237" t="s">
        <v>16797</v>
      </c>
      <c r="C52" s="238">
        <v>23</v>
      </c>
    </row>
    <row r="53" spans="1:3" ht="17" thickBot="1">
      <c r="A53" s="236" t="s">
        <v>16798</v>
      </c>
      <c r="B53" s="237" t="s">
        <v>16799</v>
      </c>
      <c r="C53" s="238">
        <v>20</v>
      </c>
    </row>
    <row r="54" spans="1:3" ht="17" thickBot="1">
      <c r="A54" s="236" t="s">
        <v>16800</v>
      </c>
      <c r="B54" s="237" t="s">
        <v>16801</v>
      </c>
      <c r="C54" s="238">
        <v>22</v>
      </c>
    </row>
    <row r="55" spans="1:3" ht="17" thickBot="1">
      <c r="A55" s="236" t="s">
        <v>16802</v>
      </c>
      <c r="B55" s="237" t="s">
        <v>16803</v>
      </c>
      <c r="C55" s="238">
        <v>21</v>
      </c>
    </row>
    <row r="56" spans="1:3" ht="17" thickBot="1">
      <c r="A56" s="236" t="s">
        <v>16804</v>
      </c>
      <c r="B56" s="237" t="s">
        <v>16805</v>
      </c>
      <c r="C56" s="238">
        <v>20</v>
      </c>
    </row>
    <row r="57" spans="1:3" ht="17" thickBot="1">
      <c r="A57" s="236" t="s">
        <v>16806</v>
      </c>
      <c r="B57" s="237" t="s">
        <v>16807</v>
      </c>
      <c r="C57" s="238">
        <v>21</v>
      </c>
    </row>
    <row r="58" spans="1:3" ht="17" thickBot="1">
      <c r="A58" s="236" t="s">
        <v>16808</v>
      </c>
      <c r="B58" s="237" t="s">
        <v>16809</v>
      </c>
      <c r="C58" s="238">
        <v>21</v>
      </c>
    </row>
    <row r="59" spans="1:3" ht="17" thickBot="1">
      <c r="A59" s="236" t="s">
        <v>16810</v>
      </c>
      <c r="B59" s="237" t="s">
        <v>16811</v>
      </c>
      <c r="C59" s="238">
        <v>20</v>
      </c>
    </row>
    <row r="60" spans="1:3" ht="17" thickBot="1">
      <c r="A60" s="236" t="s">
        <v>16812</v>
      </c>
      <c r="B60" s="237" t="s">
        <v>16813</v>
      </c>
      <c r="C60" s="238">
        <v>20</v>
      </c>
    </row>
    <row r="61" spans="1:3" ht="17" thickBot="1">
      <c r="A61" s="236" t="s">
        <v>16814</v>
      </c>
      <c r="B61" s="237" t="s">
        <v>16815</v>
      </c>
      <c r="C61" s="238">
        <v>21</v>
      </c>
    </row>
    <row r="62" spans="1:3" ht="17" thickBot="1">
      <c r="A62" s="236" t="s">
        <v>16816</v>
      </c>
      <c r="B62" s="237" t="s">
        <v>16817</v>
      </c>
      <c r="C62" s="238">
        <v>17</v>
      </c>
    </row>
    <row r="63" spans="1:3" ht="17" thickBot="1">
      <c r="A63" s="236" t="s">
        <v>16818</v>
      </c>
      <c r="B63" s="237" t="s">
        <v>16819</v>
      </c>
      <c r="C63" s="238">
        <v>21</v>
      </c>
    </row>
    <row r="64" spans="1:3" ht="17" thickBot="1">
      <c r="A64" s="236" t="s">
        <v>16820</v>
      </c>
      <c r="B64" s="237" t="s">
        <v>16821</v>
      </c>
      <c r="C64" s="238">
        <v>22</v>
      </c>
    </row>
    <row r="65" spans="1:3" ht="17" thickBot="1">
      <c r="A65" s="236" t="s">
        <v>16822</v>
      </c>
      <c r="B65" s="237" t="s">
        <v>16823</v>
      </c>
      <c r="C65" s="238">
        <v>22</v>
      </c>
    </row>
    <row r="66" spans="1:3" ht="17" thickBot="1">
      <c r="A66" s="236" t="s">
        <v>16824</v>
      </c>
      <c r="B66" s="237" t="s">
        <v>16825</v>
      </c>
      <c r="C66" s="238">
        <v>23</v>
      </c>
    </row>
    <row r="67" spans="1:3" ht="17" thickBot="1">
      <c r="A67" s="236" t="s">
        <v>16826</v>
      </c>
      <c r="B67" s="237" t="s">
        <v>16827</v>
      </c>
      <c r="C67" s="238">
        <v>21</v>
      </c>
    </row>
    <row r="68" spans="1:3" ht="17" thickBot="1">
      <c r="A68" s="236" t="s">
        <v>16828</v>
      </c>
      <c r="B68" s="237" t="s">
        <v>16829</v>
      </c>
      <c r="C68" s="238">
        <v>22</v>
      </c>
    </row>
    <row r="69" spans="1:3" ht="17" thickBot="1">
      <c r="A69" s="236" t="s">
        <v>16830</v>
      </c>
      <c r="B69" s="237" t="s">
        <v>16831</v>
      </c>
      <c r="C69" s="238">
        <v>22</v>
      </c>
    </row>
    <row r="70" spans="1:3" ht="17" thickBot="1">
      <c r="A70" s="236" t="s">
        <v>16832</v>
      </c>
      <c r="B70" s="237" t="s">
        <v>16833</v>
      </c>
      <c r="C70" s="238">
        <v>19</v>
      </c>
    </row>
    <row r="71" spans="1:3" ht="17" thickBot="1">
      <c r="A71" s="236" t="s">
        <v>16834</v>
      </c>
      <c r="B71" s="237" t="s">
        <v>16835</v>
      </c>
      <c r="C71" s="238">
        <v>21</v>
      </c>
    </row>
    <row r="72" spans="1:3" ht="17" thickBot="1">
      <c r="A72" s="236" t="s">
        <v>16836</v>
      </c>
      <c r="B72" s="237" t="s">
        <v>16837</v>
      </c>
      <c r="C72" s="238">
        <v>20</v>
      </c>
    </row>
    <row r="73" spans="1:3" ht="17" thickBot="1">
      <c r="A73" s="236" t="s">
        <v>16838</v>
      </c>
      <c r="B73" s="237" t="s">
        <v>16839</v>
      </c>
      <c r="C73" s="238">
        <v>22</v>
      </c>
    </row>
    <row r="74" spans="1:3" ht="17" thickBot="1">
      <c r="A74" s="236" t="s">
        <v>16840</v>
      </c>
      <c r="B74" s="237" t="s">
        <v>16841</v>
      </c>
      <c r="C74" s="238">
        <v>21</v>
      </c>
    </row>
    <row r="75" spans="1:3" ht="17" thickBot="1">
      <c r="A75" s="236" t="s">
        <v>16842</v>
      </c>
      <c r="B75" s="237" t="s">
        <v>16843</v>
      </c>
      <c r="C75" s="238">
        <v>21</v>
      </c>
    </row>
    <row r="76" spans="1:3" ht="17" thickBot="1">
      <c r="A76" s="236" t="s">
        <v>16844</v>
      </c>
      <c r="B76" s="237" t="s">
        <v>16845</v>
      </c>
      <c r="C76" s="238">
        <v>21</v>
      </c>
    </row>
    <row r="77" spans="1:3" ht="17" thickBot="1">
      <c r="A77" s="236" t="s">
        <v>16846</v>
      </c>
      <c r="B77" s="237" t="s">
        <v>16847</v>
      </c>
      <c r="C77" s="238">
        <v>22</v>
      </c>
    </row>
    <row r="78" spans="1:3" ht="17" thickBot="1">
      <c r="A78" s="236" t="s">
        <v>16848</v>
      </c>
      <c r="B78" s="237" t="s">
        <v>16849</v>
      </c>
      <c r="C78" s="238">
        <v>21</v>
      </c>
    </row>
    <row r="79" spans="1:3" ht="17" thickBot="1">
      <c r="A79" s="236" t="s">
        <v>16850</v>
      </c>
      <c r="B79" s="237" t="s">
        <v>16851</v>
      </c>
      <c r="C79" s="238">
        <v>21</v>
      </c>
    </row>
    <row r="80" spans="1:3" ht="17" thickBot="1">
      <c r="A80" s="236" t="s">
        <v>16852</v>
      </c>
      <c r="B80" s="237" t="s">
        <v>16853</v>
      </c>
      <c r="C80" s="238">
        <v>19</v>
      </c>
    </row>
    <row r="81" spans="1:3" ht="17" thickBot="1">
      <c r="A81" s="236" t="s">
        <v>16854</v>
      </c>
      <c r="B81" s="237" t="s">
        <v>16855</v>
      </c>
      <c r="C81" s="238">
        <v>19</v>
      </c>
    </row>
    <row r="82" spans="1:3" ht="17" thickBot="1">
      <c r="A82" s="236" t="s">
        <v>16856</v>
      </c>
      <c r="B82" s="237" t="s">
        <v>16857</v>
      </c>
      <c r="C82" s="238">
        <v>20</v>
      </c>
    </row>
    <row r="83" spans="1:3" ht="17" thickBot="1">
      <c r="A83" s="236" t="s">
        <v>16858</v>
      </c>
      <c r="B83" s="237" t="s">
        <v>16859</v>
      </c>
      <c r="C83" s="238">
        <v>22</v>
      </c>
    </row>
    <row r="84" spans="1:3" ht="17" thickBot="1">
      <c r="A84" s="236" t="s">
        <v>16860</v>
      </c>
      <c r="B84" s="237" t="s">
        <v>16861</v>
      </c>
      <c r="C84" s="238">
        <v>24</v>
      </c>
    </row>
    <row r="85" spans="1:3" ht="17" thickBot="1">
      <c r="A85" s="236" t="s">
        <v>16862</v>
      </c>
      <c r="B85" s="237" t="s">
        <v>16863</v>
      </c>
      <c r="C85" s="238">
        <v>23</v>
      </c>
    </row>
    <row r="86" spans="1:3" ht="17" thickBot="1">
      <c r="A86" s="236" t="s">
        <v>16864</v>
      </c>
      <c r="B86" s="237" t="s">
        <v>16865</v>
      </c>
      <c r="C86" s="238">
        <v>21</v>
      </c>
    </row>
    <row r="87" spans="1:3" ht="17" thickBot="1">
      <c r="A87" s="236" t="s">
        <v>16866</v>
      </c>
      <c r="B87" s="237" t="s">
        <v>16867</v>
      </c>
      <c r="C87" s="238">
        <v>22</v>
      </c>
    </row>
    <row r="88" spans="1:3" ht="17" thickBot="1">
      <c r="A88" s="236" t="s">
        <v>16868</v>
      </c>
      <c r="B88" s="237" t="s">
        <v>16869</v>
      </c>
      <c r="C88" s="238">
        <v>21</v>
      </c>
    </row>
    <row r="89" spans="1:3" ht="17" thickBot="1">
      <c r="A89" s="236" t="s">
        <v>16870</v>
      </c>
      <c r="B89" s="237" t="s">
        <v>16871</v>
      </c>
      <c r="C89" s="238">
        <v>22</v>
      </c>
    </row>
    <row r="90" spans="1:3" ht="17" thickBot="1">
      <c r="A90" s="236" t="s">
        <v>16872</v>
      </c>
      <c r="B90" s="237" t="s">
        <v>16873</v>
      </c>
      <c r="C90" s="238">
        <v>22</v>
      </c>
    </row>
    <row r="91" spans="1:3" ht="17" thickBot="1">
      <c r="A91" s="236" t="s">
        <v>16874</v>
      </c>
      <c r="B91" s="237" t="s">
        <v>16875</v>
      </c>
      <c r="C91" s="238">
        <v>20</v>
      </c>
    </row>
    <row r="92" spans="1:3" ht="17" thickBot="1">
      <c r="A92" s="236" t="s">
        <v>16876</v>
      </c>
      <c r="B92" s="237" t="s">
        <v>16877</v>
      </c>
      <c r="C92" s="238">
        <v>20</v>
      </c>
    </row>
    <row r="93" spans="1:3" ht="17" thickBot="1">
      <c r="A93" s="236" t="s">
        <v>16878</v>
      </c>
      <c r="B93" s="237" t="s">
        <v>16879</v>
      </c>
      <c r="C93" s="238">
        <v>20</v>
      </c>
    </row>
    <row r="94" spans="1:3" ht="17" thickBot="1">
      <c r="A94" s="236" t="s">
        <v>16880</v>
      </c>
      <c r="B94" s="237" t="s">
        <v>16881</v>
      </c>
      <c r="C94" s="238">
        <v>22</v>
      </c>
    </row>
    <row r="95" spans="1:3" ht="17" thickBot="1">
      <c r="A95" s="236" t="s">
        <v>16882</v>
      </c>
      <c r="B95" s="237" t="s">
        <v>16883</v>
      </c>
      <c r="C95" s="238">
        <v>21</v>
      </c>
    </row>
    <row r="96" spans="1:3" ht="17" thickBot="1">
      <c r="A96" s="236" t="s">
        <v>16884</v>
      </c>
      <c r="B96" s="237" t="s">
        <v>16885</v>
      </c>
      <c r="C96" s="238">
        <v>22</v>
      </c>
    </row>
    <row r="97" spans="1:3" ht="17" thickBot="1">
      <c r="A97" s="236" t="s">
        <v>16886</v>
      </c>
      <c r="B97" s="237" t="s">
        <v>16887</v>
      </c>
      <c r="C97" s="238">
        <v>20</v>
      </c>
    </row>
    <row r="98" spans="1:3" ht="17" thickBot="1">
      <c r="A98" s="236" t="s">
        <v>16888</v>
      </c>
      <c r="B98" s="237" t="s">
        <v>16889</v>
      </c>
      <c r="C98" s="238">
        <v>21</v>
      </c>
    </row>
    <row r="99" spans="1:3" ht="17" thickBot="1">
      <c r="A99" s="236" t="s">
        <v>16890</v>
      </c>
      <c r="B99" s="237" t="s">
        <v>16891</v>
      </c>
      <c r="C99" s="238">
        <v>21</v>
      </c>
    </row>
    <row r="100" spans="1:3" ht="17" thickBot="1">
      <c r="A100" s="236" t="s">
        <v>16892</v>
      </c>
      <c r="B100" s="237" t="s">
        <v>16893</v>
      </c>
      <c r="C100" s="238">
        <v>20</v>
      </c>
    </row>
    <row r="101" spans="1:3" ht="17" thickBot="1">
      <c r="A101" s="236" t="s">
        <v>16894</v>
      </c>
      <c r="B101" s="237" t="s">
        <v>16895</v>
      </c>
      <c r="C101" s="238">
        <v>20</v>
      </c>
    </row>
    <row r="102" spans="1:3" ht="17" thickBot="1">
      <c r="A102" s="236" t="s">
        <v>16896</v>
      </c>
      <c r="B102" s="237" t="s">
        <v>16897</v>
      </c>
      <c r="C102" s="238">
        <v>21</v>
      </c>
    </row>
    <row r="103" spans="1:3" ht="17" thickBot="1">
      <c r="A103" s="236" t="s">
        <v>16898</v>
      </c>
      <c r="B103" s="237" t="s">
        <v>16899</v>
      </c>
      <c r="C103" s="238">
        <v>22</v>
      </c>
    </row>
    <row r="104" spans="1:3" ht="17" thickBot="1">
      <c r="A104" s="236" t="s">
        <v>16900</v>
      </c>
      <c r="B104" s="237" t="s">
        <v>16901</v>
      </c>
      <c r="C104" s="238">
        <v>22</v>
      </c>
    </row>
    <row r="105" spans="1:3" ht="17" thickBot="1">
      <c r="A105" s="236" t="s">
        <v>16902</v>
      </c>
      <c r="B105" s="237" t="s">
        <v>16903</v>
      </c>
      <c r="C105" s="238">
        <v>22</v>
      </c>
    </row>
    <row r="106" spans="1:3" ht="17" thickBot="1">
      <c r="A106" s="236" t="s">
        <v>16904</v>
      </c>
      <c r="B106" s="237" t="s">
        <v>16905</v>
      </c>
      <c r="C106" s="238">
        <v>19</v>
      </c>
    </row>
    <row r="107" spans="1:3" ht="17" thickBot="1">
      <c r="A107" s="236" t="s">
        <v>16906</v>
      </c>
      <c r="B107" s="237" t="s">
        <v>16907</v>
      </c>
      <c r="C107" s="238">
        <v>22</v>
      </c>
    </row>
    <row r="108" spans="1:3" ht="17" thickBot="1">
      <c r="A108" s="236" t="s">
        <v>16908</v>
      </c>
      <c r="B108" s="237" t="s">
        <v>16909</v>
      </c>
      <c r="C108" s="238">
        <v>22</v>
      </c>
    </row>
    <row r="109" spans="1:3" ht="17" thickBot="1">
      <c r="A109" s="236" t="s">
        <v>16910</v>
      </c>
      <c r="B109" s="237" t="s">
        <v>16911</v>
      </c>
      <c r="C109" s="238">
        <v>21</v>
      </c>
    </row>
    <row r="110" spans="1:3" ht="17" thickBot="1">
      <c r="A110" s="236" t="s">
        <v>16912</v>
      </c>
      <c r="B110" s="237" t="s">
        <v>16913</v>
      </c>
      <c r="C110" s="238">
        <v>21</v>
      </c>
    </row>
    <row r="111" spans="1:3" ht="17" thickBot="1">
      <c r="A111" s="236" t="s">
        <v>16914</v>
      </c>
      <c r="B111" s="237" t="s">
        <v>16915</v>
      </c>
      <c r="C111" s="238">
        <v>22</v>
      </c>
    </row>
    <row r="112" spans="1:3" ht="17" thickBot="1">
      <c r="A112" s="236" t="s">
        <v>16916</v>
      </c>
      <c r="B112" s="237" t="s">
        <v>16917</v>
      </c>
      <c r="C112" s="238">
        <v>20</v>
      </c>
    </row>
    <row r="113" spans="1:3" ht="17" thickBot="1">
      <c r="A113" s="236" t="s">
        <v>16918</v>
      </c>
      <c r="B113" s="237" t="s">
        <v>16919</v>
      </c>
      <c r="C113" s="238">
        <v>22</v>
      </c>
    </row>
    <row r="114" spans="1:3" ht="17" thickBot="1">
      <c r="A114" s="236" t="s">
        <v>16920</v>
      </c>
      <c r="B114" s="237" t="s">
        <v>16921</v>
      </c>
      <c r="C114" s="238">
        <v>21</v>
      </c>
    </row>
    <row r="115" spans="1:3" ht="17" thickBot="1">
      <c r="A115" s="236" t="s">
        <v>16922</v>
      </c>
      <c r="B115" s="237" t="s">
        <v>16923</v>
      </c>
      <c r="C115" s="238">
        <v>20</v>
      </c>
    </row>
    <row r="116" spans="1:3" ht="17" thickBot="1">
      <c r="A116" s="236" t="s">
        <v>16924</v>
      </c>
      <c r="B116" s="237" t="s">
        <v>16925</v>
      </c>
      <c r="C116" s="238">
        <v>21</v>
      </c>
    </row>
    <row r="117" spans="1:3" ht="17" thickBot="1">
      <c r="A117" s="236" t="s">
        <v>16926</v>
      </c>
      <c r="B117" s="237" t="s">
        <v>16927</v>
      </c>
      <c r="C117" s="238">
        <v>20</v>
      </c>
    </row>
    <row r="118" spans="1:3" ht="17" thickBot="1">
      <c r="A118" s="236" t="s">
        <v>16928</v>
      </c>
      <c r="B118" s="237" t="s">
        <v>16929</v>
      </c>
      <c r="C118" s="238">
        <v>19</v>
      </c>
    </row>
    <row r="119" spans="1:3" ht="17" thickBot="1">
      <c r="A119" s="236" t="s">
        <v>16930</v>
      </c>
      <c r="B119" s="237" t="s">
        <v>16931</v>
      </c>
      <c r="C119" s="238">
        <v>21</v>
      </c>
    </row>
    <row r="120" spans="1:3" ht="17" thickBot="1">
      <c r="A120" s="236" t="s">
        <v>16932</v>
      </c>
      <c r="B120" s="237" t="s">
        <v>16933</v>
      </c>
      <c r="C120" s="238">
        <v>22</v>
      </c>
    </row>
    <row r="121" spans="1:3" ht="17" thickBot="1">
      <c r="A121" s="236" t="s">
        <v>16934</v>
      </c>
      <c r="B121" s="237" t="s">
        <v>16935</v>
      </c>
      <c r="C121" s="238">
        <v>20</v>
      </c>
    </row>
    <row r="122" spans="1:3" ht="17" thickBot="1">
      <c r="A122" s="236" t="s">
        <v>16936</v>
      </c>
      <c r="B122" s="237" t="s">
        <v>16937</v>
      </c>
      <c r="C122" s="238">
        <v>23</v>
      </c>
    </row>
    <row r="123" spans="1:3" ht="17" thickBot="1">
      <c r="A123" s="236" t="s">
        <v>16938</v>
      </c>
      <c r="B123" s="237" t="s">
        <v>16939</v>
      </c>
      <c r="C123" s="238">
        <v>20</v>
      </c>
    </row>
    <row r="124" spans="1:3" ht="17" thickBot="1">
      <c r="A124" s="236" t="s">
        <v>16940</v>
      </c>
      <c r="B124" s="237" t="s">
        <v>16941</v>
      </c>
      <c r="C124" s="238">
        <v>21</v>
      </c>
    </row>
    <row r="125" spans="1:3" ht="17" thickBot="1">
      <c r="A125" s="236" t="s">
        <v>16942</v>
      </c>
      <c r="B125" s="237" t="s">
        <v>16943</v>
      </c>
      <c r="C125" s="238">
        <v>20</v>
      </c>
    </row>
    <row r="126" spans="1:3" ht="17" thickBot="1">
      <c r="A126" s="236" t="s">
        <v>16944</v>
      </c>
      <c r="B126" s="237" t="s">
        <v>16945</v>
      </c>
      <c r="C126" s="238">
        <v>20</v>
      </c>
    </row>
    <row r="127" spans="1:3" ht="17" thickBot="1">
      <c r="A127" s="236" t="s">
        <v>16946</v>
      </c>
      <c r="B127" s="237" t="s">
        <v>16947</v>
      </c>
      <c r="C127" s="238">
        <v>19</v>
      </c>
    </row>
    <row r="128" spans="1:3" ht="17" thickBot="1">
      <c r="A128" s="236" t="s">
        <v>16948</v>
      </c>
      <c r="B128" s="237" t="s">
        <v>16949</v>
      </c>
      <c r="C128" s="238">
        <v>20</v>
      </c>
    </row>
    <row r="129" spans="1:3" ht="17" thickBot="1">
      <c r="A129" s="236" t="s">
        <v>16950</v>
      </c>
      <c r="B129" s="237" t="s">
        <v>16951</v>
      </c>
      <c r="C129" s="238">
        <v>20</v>
      </c>
    </row>
    <row r="130" spans="1:3" ht="17" thickBot="1">
      <c r="A130" s="236" t="s">
        <v>16952</v>
      </c>
      <c r="B130" s="237" t="s">
        <v>16953</v>
      </c>
      <c r="C130" s="238">
        <v>21</v>
      </c>
    </row>
    <row r="131" spans="1:3" ht="17" thickBot="1">
      <c r="A131" s="236" t="s">
        <v>16954</v>
      </c>
      <c r="B131" s="237" t="s">
        <v>16955</v>
      </c>
      <c r="C131" s="238">
        <v>22</v>
      </c>
    </row>
    <row r="132" spans="1:3" ht="17" thickBot="1">
      <c r="A132" s="236" t="s">
        <v>16956</v>
      </c>
      <c r="B132" s="237" t="s">
        <v>16957</v>
      </c>
      <c r="C132" s="238">
        <v>20</v>
      </c>
    </row>
    <row r="133" spans="1:3" ht="17" thickBot="1">
      <c r="A133" s="236" t="s">
        <v>16958</v>
      </c>
      <c r="B133" s="237" t="s">
        <v>16959</v>
      </c>
      <c r="C133" s="238">
        <v>20</v>
      </c>
    </row>
    <row r="134" spans="1:3" ht="17" thickBot="1">
      <c r="A134" s="236" t="s">
        <v>16960</v>
      </c>
      <c r="B134" s="237" t="s">
        <v>16961</v>
      </c>
      <c r="C134" s="238">
        <v>22</v>
      </c>
    </row>
    <row r="135" spans="1:3" ht="17" thickBot="1">
      <c r="A135" s="236" t="s">
        <v>16962</v>
      </c>
      <c r="B135" s="237" t="s">
        <v>16963</v>
      </c>
      <c r="C135" s="238">
        <v>21</v>
      </c>
    </row>
    <row r="136" spans="1:3" ht="17" thickBot="1">
      <c r="A136" s="236" t="s">
        <v>16964</v>
      </c>
      <c r="B136" s="237" t="s">
        <v>16965</v>
      </c>
      <c r="C136" s="238">
        <v>20</v>
      </c>
    </row>
    <row r="137" spans="1:3" ht="17" thickBot="1">
      <c r="A137" s="236" t="s">
        <v>16966</v>
      </c>
      <c r="B137" s="237" t="s">
        <v>16967</v>
      </c>
      <c r="C137" s="238">
        <v>24</v>
      </c>
    </row>
    <row r="138" spans="1:3" ht="17" thickBot="1">
      <c r="A138" s="236" t="s">
        <v>16968</v>
      </c>
      <c r="B138" s="237" t="s">
        <v>16969</v>
      </c>
      <c r="C138" s="238">
        <v>23</v>
      </c>
    </row>
    <row r="139" spans="1:3" ht="17" thickBot="1">
      <c r="A139" s="236" t="s">
        <v>16970</v>
      </c>
      <c r="B139" s="237" t="s">
        <v>16971</v>
      </c>
      <c r="C139" s="238">
        <v>23</v>
      </c>
    </row>
    <row r="140" spans="1:3" ht="17" thickBot="1">
      <c r="A140" s="236" t="s">
        <v>16972</v>
      </c>
      <c r="B140" s="237" t="s">
        <v>16973</v>
      </c>
      <c r="C140" s="238">
        <v>21</v>
      </c>
    </row>
    <row r="141" spans="1:3" ht="17" thickBot="1">
      <c r="A141" s="236" t="s">
        <v>16974</v>
      </c>
      <c r="B141" s="237" t="s">
        <v>16975</v>
      </c>
      <c r="C141" s="238">
        <v>20</v>
      </c>
    </row>
    <row r="142" spans="1:3" ht="17" thickBot="1">
      <c r="A142" s="236" t="s">
        <v>16976</v>
      </c>
      <c r="B142" s="237" t="s">
        <v>16973</v>
      </c>
      <c r="C142" s="238">
        <v>21</v>
      </c>
    </row>
    <row r="143" spans="1:3" ht="17" thickBot="1">
      <c r="A143" s="236" t="s">
        <v>16977</v>
      </c>
      <c r="B143" s="237" t="s">
        <v>16978</v>
      </c>
      <c r="C143" s="238">
        <v>20</v>
      </c>
    </row>
    <row r="144" spans="1:3" ht="17" thickBot="1">
      <c r="A144" s="236" t="s">
        <v>16979</v>
      </c>
      <c r="B144" s="237" t="s">
        <v>16980</v>
      </c>
      <c r="C144" s="238">
        <v>21</v>
      </c>
    </row>
    <row r="145" spans="1:3" ht="17" thickBot="1">
      <c r="A145" s="236" t="s">
        <v>16981</v>
      </c>
      <c r="B145" s="237" t="s">
        <v>16982</v>
      </c>
      <c r="C145" s="238">
        <v>20</v>
      </c>
    </row>
    <row r="146" spans="1:3" ht="17" thickBot="1">
      <c r="A146" s="236" t="s">
        <v>16983</v>
      </c>
      <c r="B146" s="237" t="s">
        <v>16984</v>
      </c>
      <c r="C146" s="238">
        <v>19</v>
      </c>
    </row>
    <row r="147" spans="1:3" ht="17" thickBot="1">
      <c r="A147" s="236" t="s">
        <v>16985</v>
      </c>
      <c r="B147" s="237" t="s">
        <v>16986</v>
      </c>
      <c r="C147" s="238">
        <v>24</v>
      </c>
    </row>
    <row r="148" spans="1:3" ht="17" thickBot="1">
      <c r="A148" s="236" t="s">
        <v>16987</v>
      </c>
      <c r="B148" s="237" t="s">
        <v>16988</v>
      </c>
      <c r="C148" s="238">
        <v>19</v>
      </c>
    </row>
    <row r="149" spans="1:3" ht="17" thickBot="1">
      <c r="A149" s="236" t="s">
        <v>16989</v>
      </c>
      <c r="B149" s="237" t="s">
        <v>16990</v>
      </c>
      <c r="C149" s="238">
        <v>22</v>
      </c>
    </row>
    <row r="150" spans="1:3" ht="17" thickBot="1">
      <c r="A150" s="236" t="s">
        <v>16991</v>
      </c>
      <c r="B150" s="237" t="s">
        <v>16992</v>
      </c>
      <c r="C150" s="238">
        <v>19</v>
      </c>
    </row>
    <row r="151" spans="1:3" ht="17" thickBot="1">
      <c r="A151" s="236" t="s">
        <v>16993</v>
      </c>
      <c r="B151" s="237" t="s">
        <v>16990</v>
      </c>
      <c r="C151" s="238">
        <v>22</v>
      </c>
    </row>
    <row r="152" spans="1:3" ht="17" thickBot="1">
      <c r="A152" s="236" t="s">
        <v>16994</v>
      </c>
      <c r="B152" s="237" t="s">
        <v>16995</v>
      </c>
      <c r="C152" s="238">
        <v>21</v>
      </c>
    </row>
    <row r="153" spans="1:3" ht="17" thickBot="1">
      <c r="A153" s="236" t="s">
        <v>16996</v>
      </c>
      <c r="B153" s="237" t="s">
        <v>16997</v>
      </c>
      <c r="C153" s="238">
        <v>20</v>
      </c>
    </row>
    <row r="154" spans="1:3" ht="17" thickBot="1">
      <c r="A154" s="236" t="s">
        <v>16998</v>
      </c>
      <c r="B154" s="237" t="s">
        <v>16999</v>
      </c>
      <c r="C154" s="238">
        <v>21</v>
      </c>
    </row>
    <row r="155" spans="1:3" ht="17" thickBot="1">
      <c r="A155" s="236" t="s">
        <v>17000</v>
      </c>
      <c r="B155" s="237" t="s">
        <v>17001</v>
      </c>
      <c r="C155" s="238">
        <v>25</v>
      </c>
    </row>
    <row r="156" spans="1:3" ht="17" thickBot="1">
      <c r="A156" s="236" t="s">
        <v>17002</v>
      </c>
      <c r="B156" s="237" t="s">
        <v>17003</v>
      </c>
      <c r="C156" s="238">
        <v>21</v>
      </c>
    </row>
    <row r="157" spans="1:3" ht="17" thickBot="1">
      <c r="A157" s="236" t="s">
        <v>17004</v>
      </c>
      <c r="B157" s="237" t="s">
        <v>17001</v>
      </c>
      <c r="C157" s="238">
        <v>25</v>
      </c>
    </row>
    <row r="158" spans="1:3" ht="17" thickBot="1">
      <c r="A158" s="236" t="s">
        <v>17005</v>
      </c>
      <c r="B158" s="237" t="s">
        <v>17006</v>
      </c>
      <c r="C158" s="238">
        <v>23</v>
      </c>
    </row>
    <row r="159" spans="1:3" ht="17" thickBot="1">
      <c r="A159" s="236" t="s">
        <v>17007</v>
      </c>
      <c r="B159" s="237" t="s">
        <v>17008</v>
      </c>
      <c r="C159" s="238">
        <v>21</v>
      </c>
    </row>
    <row r="160" spans="1:3" ht="17" thickBot="1">
      <c r="A160" s="236" t="s">
        <v>17009</v>
      </c>
      <c r="B160" s="237" t="s">
        <v>17010</v>
      </c>
      <c r="C160" s="238">
        <v>20</v>
      </c>
    </row>
    <row r="161" spans="1:3" ht="17" thickBot="1">
      <c r="A161" s="236" t="s">
        <v>17011</v>
      </c>
      <c r="B161" s="237" t="s">
        <v>17012</v>
      </c>
      <c r="C161" s="238">
        <v>20</v>
      </c>
    </row>
    <row r="162" spans="1:3" ht="17" thickBot="1">
      <c r="A162" s="236" t="s">
        <v>17013</v>
      </c>
      <c r="B162" s="237" t="s">
        <v>17014</v>
      </c>
      <c r="C162" s="238">
        <v>19</v>
      </c>
    </row>
    <row r="163" spans="1:3" ht="17" thickBot="1">
      <c r="A163" s="236" t="s">
        <v>17015</v>
      </c>
      <c r="B163" s="237" t="s">
        <v>17016</v>
      </c>
      <c r="C163" s="238">
        <v>20</v>
      </c>
    </row>
    <row r="164" spans="1:3" ht="17" thickBot="1">
      <c r="A164" s="236" t="s">
        <v>17017</v>
      </c>
      <c r="B164" s="237" t="s">
        <v>17018</v>
      </c>
      <c r="C164" s="238">
        <v>20</v>
      </c>
    </row>
    <row r="165" spans="1:3" ht="17" thickBot="1">
      <c r="A165" s="236" t="s">
        <v>17019</v>
      </c>
      <c r="B165" s="237" t="s">
        <v>17020</v>
      </c>
      <c r="C165" s="238">
        <v>21</v>
      </c>
    </row>
    <row r="166" spans="1:3" ht="17" thickBot="1">
      <c r="A166" s="236" t="s">
        <v>17021</v>
      </c>
      <c r="B166" s="237" t="s">
        <v>17022</v>
      </c>
      <c r="C166" s="238">
        <v>21</v>
      </c>
    </row>
    <row r="167" spans="1:3" ht="17" thickBot="1">
      <c r="A167" s="236" t="s">
        <v>17023</v>
      </c>
      <c r="B167" s="237" t="s">
        <v>17024</v>
      </c>
      <c r="C167" s="238">
        <v>21</v>
      </c>
    </row>
    <row r="168" spans="1:3" ht="17" thickBot="1">
      <c r="A168" s="236" t="s">
        <v>17025</v>
      </c>
      <c r="B168" s="237" t="s">
        <v>17026</v>
      </c>
      <c r="C168" s="238">
        <v>22</v>
      </c>
    </row>
    <row r="169" spans="1:3" ht="17" thickBot="1">
      <c r="A169" s="236" t="s">
        <v>17027</v>
      </c>
      <c r="B169" s="237" t="s">
        <v>17028</v>
      </c>
      <c r="C169" s="238">
        <v>20</v>
      </c>
    </row>
    <row r="170" spans="1:3" ht="17" thickBot="1">
      <c r="A170" s="236" t="s">
        <v>17029</v>
      </c>
      <c r="B170" s="237" t="s">
        <v>17030</v>
      </c>
      <c r="C170" s="238">
        <v>21</v>
      </c>
    </row>
    <row r="171" spans="1:3" ht="17" thickBot="1">
      <c r="A171" s="236" t="s">
        <v>17031</v>
      </c>
      <c r="B171" s="237" t="s">
        <v>17032</v>
      </c>
      <c r="C171" s="238">
        <v>20</v>
      </c>
    </row>
    <row r="172" spans="1:3" ht="17" thickBot="1">
      <c r="A172" s="236" t="s">
        <v>17033</v>
      </c>
      <c r="B172" s="237" t="s">
        <v>17034</v>
      </c>
      <c r="C172" s="238">
        <v>20</v>
      </c>
    </row>
    <row r="173" spans="1:3" ht="17" thickBot="1">
      <c r="A173" s="236" t="s">
        <v>17035</v>
      </c>
      <c r="B173" s="237" t="s">
        <v>17036</v>
      </c>
      <c r="C173" s="238">
        <v>20</v>
      </c>
    </row>
    <row r="174" spans="1:3" ht="17" thickBot="1">
      <c r="A174" s="236" t="s">
        <v>17037</v>
      </c>
      <c r="B174" s="237" t="s">
        <v>17038</v>
      </c>
      <c r="C174" s="238">
        <v>22</v>
      </c>
    </row>
    <row r="175" spans="1:3" ht="17" thickBot="1">
      <c r="A175" s="236" t="s">
        <v>17039</v>
      </c>
      <c r="B175" s="237" t="s">
        <v>17040</v>
      </c>
      <c r="C175" s="238">
        <v>20</v>
      </c>
    </row>
    <row r="176" spans="1:3" ht="17" thickBot="1">
      <c r="A176" s="236" t="s">
        <v>17041</v>
      </c>
      <c r="B176" s="237" t="s">
        <v>17042</v>
      </c>
      <c r="C176" s="238">
        <v>20</v>
      </c>
    </row>
    <row r="177" spans="1:3" ht="17" thickBot="1">
      <c r="A177" s="236" t="s">
        <v>17043</v>
      </c>
      <c r="B177" s="237" t="s">
        <v>17044</v>
      </c>
      <c r="C177" s="238">
        <v>20</v>
      </c>
    </row>
    <row r="178" spans="1:3" ht="17" thickBot="1">
      <c r="A178" s="236" t="s">
        <v>17045</v>
      </c>
      <c r="B178" s="237" t="s">
        <v>17046</v>
      </c>
      <c r="C178" s="238">
        <v>21</v>
      </c>
    </row>
    <row r="179" spans="1:3" ht="17" thickBot="1">
      <c r="A179" s="236" t="s">
        <v>17047</v>
      </c>
      <c r="B179" s="237" t="s">
        <v>17048</v>
      </c>
      <c r="C179" s="238">
        <v>19</v>
      </c>
    </row>
    <row r="180" spans="1:3" ht="17" thickBot="1">
      <c r="A180" s="236" t="s">
        <v>17049</v>
      </c>
      <c r="B180" s="237" t="s">
        <v>17050</v>
      </c>
      <c r="C180" s="238">
        <v>21</v>
      </c>
    </row>
    <row r="181" spans="1:3" ht="17" thickBot="1">
      <c r="A181" s="236" t="s">
        <v>17051</v>
      </c>
      <c r="B181" s="237" t="s">
        <v>17052</v>
      </c>
      <c r="C181" s="238">
        <v>21</v>
      </c>
    </row>
    <row r="182" spans="1:3" ht="17" thickBot="1">
      <c r="A182" s="236" t="s">
        <v>17053</v>
      </c>
      <c r="B182" s="237" t="s">
        <v>17054</v>
      </c>
      <c r="C182" s="238">
        <v>20</v>
      </c>
    </row>
    <row r="183" spans="1:3" ht="17" thickBot="1">
      <c r="A183" s="236" t="s">
        <v>17055</v>
      </c>
      <c r="B183" s="237" t="s">
        <v>17056</v>
      </c>
      <c r="C183" s="238">
        <v>20</v>
      </c>
    </row>
    <row r="184" spans="1:3" ht="17" thickBot="1">
      <c r="A184" s="236" t="s">
        <v>17057</v>
      </c>
      <c r="B184" s="237" t="s">
        <v>17058</v>
      </c>
      <c r="C184" s="238">
        <v>21</v>
      </c>
    </row>
    <row r="185" spans="1:3" ht="17" thickBot="1">
      <c r="A185" s="236" t="s">
        <v>17059</v>
      </c>
      <c r="B185" s="237" t="s">
        <v>17060</v>
      </c>
      <c r="C185" s="238">
        <v>21</v>
      </c>
    </row>
    <row r="186" spans="1:3" ht="17" thickBot="1">
      <c r="A186" s="236" t="s">
        <v>17061</v>
      </c>
      <c r="B186" s="237" t="s">
        <v>17062</v>
      </c>
      <c r="C186" s="238">
        <v>20</v>
      </c>
    </row>
    <row r="187" spans="1:3" ht="17" thickBot="1">
      <c r="A187" s="236" t="s">
        <v>17063</v>
      </c>
      <c r="B187" s="237" t="s">
        <v>17064</v>
      </c>
      <c r="C187" s="238">
        <v>20</v>
      </c>
    </row>
    <row r="188" spans="1:3" ht="17" thickBot="1">
      <c r="A188" s="236" t="s">
        <v>17065</v>
      </c>
      <c r="B188" s="237" t="s">
        <v>17066</v>
      </c>
      <c r="C188" s="238">
        <v>20</v>
      </c>
    </row>
    <row r="189" spans="1:3" ht="17" thickBot="1">
      <c r="A189" s="236" t="s">
        <v>17067</v>
      </c>
      <c r="B189" s="237" t="s">
        <v>17068</v>
      </c>
      <c r="C189" s="238">
        <v>20</v>
      </c>
    </row>
    <row r="190" spans="1:3" ht="17" thickBot="1">
      <c r="A190" s="236" t="s">
        <v>17069</v>
      </c>
      <c r="B190" s="237" t="s">
        <v>17070</v>
      </c>
      <c r="C190" s="238">
        <v>20</v>
      </c>
    </row>
    <row r="191" spans="1:3" ht="17" thickBot="1">
      <c r="A191" s="236" t="s">
        <v>17071</v>
      </c>
      <c r="B191" s="237" t="s">
        <v>17072</v>
      </c>
      <c r="C191" s="238">
        <v>20</v>
      </c>
    </row>
    <row r="192" spans="1:3" ht="17" thickBot="1">
      <c r="A192" s="236" t="s">
        <v>17073</v>
      </c>
      <c r="B192" s="237" t="s">
        <v>17074</v>
      </c>
      <c r="C192" s="238">
        <v>21</v>
      </c>
    </row>
    <row r="193" spans="1:3" ht="17" thickBot="1">
      <c r="A193" s="236" t="s">
        <v>17075</v>
      </c>
      <c r="B193" s="237" t="s">
        <v>17076</v>
      </c>
      <c r="C193" s="238">
        <v>20</v>
      </c>
    </row>
    <row r="194" spans="1:3" ht="17" thickBot="1">
      <c r="A194" s="236" t="s">
        <v>17077</v>
      </c>
      <c r="B194" s="237" t="s">
        <v>17078</v>
      </c>
      <c r="C194" s="238">
        <v>20</v>
      </c>
    </row>
    <row r="195" spans="1:3" ht="17" thickBot="1">
      <c r="A195" s="236" t="s">
        <v>17079</v>
      </c>
      <c r="B195" s="237" t="s">
        <v>17080</v>
      </c>
      <c r="C195" s="238">
        <v>23</v>
      </c>
    </row>
    <row r="196" spans="1:3" ht="17" thickBot="1">
      <c r="A196" s="236" t="s">
        <v>17081</v>
      </c>
      <c r="B196" s="237" t="s">
        <v>17082</v>
      </c>
      <c r="C196" s="238">
        <v>20</v>
      </c>
    </row>
    <row r="197" spans="1:3" ht="17" thickBot="1">
      <c r="A197" s="236" t="s">
        <v>17083</v>
      </c>
      <c r="B197" s="237" t="s">
        <v>17084</v>
      </c>
      <c r="C197" s="238">
        <v>20</v>
      </c>
    </row>
    <row r="198" spans="1:3" ht="17" thickBot="1">
      <c r="A198" s="236" t="s">
        <v>17085</v>
      </c>
      <c r="B198" s="237" t="s">
        <v>17086</v>
      </c>
      <c r="C198" s="238">
        <v>20</v>
      </c>
    </row>
    <row r="199" spans="1:3" ht="17" thickBot="1">
      <c r="A199" s="236" t="s">
        <v>17087</v>
      </c>
      <c r="B199" s="237" t="s">
        <v>17088</v>
      </c>
      <c r="C199" s="238">
        <v>20</v>
      </c>
    </row>
    <row r="200" spans="1:3" ht="17" thickBot="1">
      <c r="A200" s="236" t="s">
        <v>17089</v>
      </c>
      <c r="B200" s="237" t="s">
        <v>17090</v>
      </c>
      <c r="C200" s="238">
        <v>21</v>
      </c>
    </row>
    <row r="201" spans="1:3" ht="17" thickBot="1">
      <c r="A201" s="236" t="s">
        <v>17091</v>
      </c>
      <c r="B201" s="237" t="s">
        <v>17092</v>
      </c>
      <c r="C201" s="238">
        <v>20</v>
      </c>
    </row>
    <row r="202" spans="1:3" ht="17" thickBot="1">
      <c r="A202" s="236" t="s">
        <v>17093</v>
      </c>
      <c r="B202" s="237" t="s">
        <v>17094</v>
      </c>
      <c r="C202" s="238">
        <v>20</v>
      </c>
    </row>
    <row r="203" spans="1:3" ht="17" thickBot="1">
      <c r="A203" s="236" t="s">
        <v>17095</v>
      </c>
      <c r="B203" s="237" t="s">
        <v>17096</v>
      </c>
      <c r="C203" s="238">
        <v>20</v>
      </c>
    </row>
    <row r="204" spans="1:3" ht="17" thickBot="1">
      <c r="A204" s="236" t="s">
        <v>17097</v>
      </c>
      <c r="B204" s="237" t="s">
        <v>17098</v>
      </c>
      <c r="C204" s="238">
        <v>19</v>
      </c>
    </row>
    <row r="205" spans="1:3" ht="17" thickBot="1">
      <c r="A205" s="236" t="s">
        <v>17099</v>
      </c>
      <c r="B205" s="237" t="s">
        <v>17100</v>
      </c>
      <c r="C205" s="238">
        <v>21</v>
      </c>
    </row>
    <row r="206" spans="1:3" ht="17" thickBot="1">
      <c r="A206" s="236" t="s">
        <v>17101</v>
      </c>
      <c r="B206" s="237" t="s">
        <v>17102</v>
      </c>
      <c r="C206" s="238">
        <v>21</v>
      </c>
    </row>
    <row r="207" spans="1:3" ht="17" thickBot="1">
      <c r="A207" s="239" t="s">
        <v>17103</v>
      </c>
      <c r="B207" s="240" t="s">
        <v>17104</v>
      </c>
      <c r="C207" s="241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Fig. 1 Animal Info</vt:lpstr>
      <vt:lpstr>Fig. 1 Plas Viral Load</vt:lpstr>
      <vt:lpstr>Fig.1 Saliva Viral Loads</vt:lpstr>
      <vt:lpstr>Fig.1 Urine Viral loads</vt:lpstr>
      <vt:lpstr>Fig. 2 AF Viral Loads</vt:lpstr>
      <vt:lpstr>Fig.2 Interface Viral Loads</vt:lpstr>
      <vt:lpstr>Fig.2 MF Interface ISH</vt:lpstr>
      <vt:lpstr>Fig.3 Fetal Viral Loads</vt:lpstr>
      <vt:lpstr>Fig.3 Fetal ISH</vt:lpstr>
      <vt:lpstr>Fig. 4 Fetal BPD and FL</vt:lpstr>
      <vt:lpstr>Fig.4 Fetal Morph. (C-sec)</vt:lpstr>
      <vt:lpstr>Fig.4 Plac Effic</vt:lpstr>
      <vt:lpstr>Fig.6 CBC</vt:lpstr>
      <vt:lpstr>Fig.6Acute Luminex</vt:lpstr>
      <vt:lpstr>Fig. 7 C-section Luminex (Plas)</vt:lpstr>
      <vt:lpstr>Fig. 7 Luminex (AF)</vt:lpstr>
      <vt:lpstr>Suppl. Fetal IgM</vt:lpstr>
      <vt:lpstr>Suppl. Chemerin</vt:lpstr>
      <vt:lpstr>Suppl. RhCMV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Manuel, Tabi D</cp:lastModifiedBy>
  <dcterms:created xsi:type="dcterms:W3CDTF">2023-09-09T14:24:30Z</dcterms:created>
  <dcterms:modified xsi:type="dcterms:W3CDTF">2025-09-04T16:01:04Z</dcterms:modified>
</cp:coreProperties>
</file>