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\Documents\manuscripts\Paper oligomeri De Simone 2025\rev da Pina\"/>
    </mc:Choice>
  </mc:AlternateContent>
  <xr:revisionPtr revIDLastSave="0" documentId="8_{8283E15B-E31A-4D16-B66C-3CE82FD5650A}" xr6:coauthVersionLast="47" xr6:coauthVersionMax="47" xr10:uidLastSave="{00000000-0000-0000-0000-000000000000}"/>
  <bookViews>
    <workbookView xWindow="-108" yWindow="-108" windowWidth="23256" windowHeight="12456" xr2:uid="{3DFBF350-8158-7D4B-AA55-DD687E66488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E61" i="1"/>
  <c r="D61" i="1"/>
  <c r="H55" i="1"/>
  <c r="E55" i="1"/>
  <c r="D55" i="1"/>
  <c r="H49" i="1"/>
  <c r="H43" i="1"/>
  <c r="H37" i="1"/>
  <c r="H30" i="1"/>
  <c r="E49" i="1"/>
  <c r="E43" i="1"/>
  <c r="E37" i="1"/>
  <c r="E30" i="1"/>
  <c r="E25" i="1"/>
  <c r="F37" i="1" l="1"/>
  <c r="D49" i="1"/>
  <c r="F49" i="1" s="1"/>
  <c r="D43" i="1"/>
  <c r="D37" i="1"/>
  <c r="F61" i="1" s="1"/>
  <c r="D30" i="1"/>
  <c r="F30" i="1" s="1"/>
  <c r="D25" i="1"/>
  <c r="G55" i="1" l="1"/>
  <c r="G49" i="1"/>
  <c r="G43" i="1"/>
  <c r="G25" i="1"/>
  <c r="G30" i="1"/>
  <c r="G37" i="1"/>
  <c r="F55" i="1"/>
  <c r="G61" i="1"/>
  <c r="F25" i="1"/>
  <c r="F43" i="1"/>
</calcChain>
</file>

<file path=xl/sharedStrings.xml><?xml version="1.0" encoding="utf-8"?>
<sst xmlns="http://schemas.openxmlformats.org/spreadsheetml/2006/main" count="89" uniqueCount="35">
  <si>
    <t>Software Version</t>
  </si>
  <si>
    <t>2.05.5</t>
  </si>
  <si>
    <t>Plate Number</t>
  </si>
  <si>
    <t>Plate 1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</si>
  <si>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</si>
  <si>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</si>
  <si>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</si>
  <si>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</si>
  <si>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</si>
  <si>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</si>
  <si>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</si>
  <si>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Costar 96 clear bottom black side (Use plate lid)</t>
  </si>
  <si>
    <t>Well Selection</t>
  </si>
  <si>
    <t>Runtime</t>
  </si>
  <si>
    <t>Read</t>
  </si>
  <si>
    <t>Fluorescence Endpoint</t>
  </si>
  <si>
    <t>Full Plate</t>
  </si>
  <si>
    <t>Filter Set 1</t>
  </si>
  <si>
    <t>Excitation: 560,  Emission: 590</t>
  </si>
  <si>
    <t>NT</t>
  </si>
  <si>
    <t>Fluorescence intensity 560-590 nm</t>
  </si>
  <si>
    <t>Mean</t>
  </si>
  <si>
    <t>Stnd dev</t>
  </si>
  <si>
    <t>Fold change</t>
  </si>
  <si>
    <t>SD relative</t>
  </si>
  <si>
    <t>p value</t>
  </si>
  <si>
    <t>Exp1</t>
  </si>
  <si>
    <t>Exp2</t>
  </si>
  <si>
    <t>Exp3</t>
  </si>
  <si>
    <t>Oligomers 0.3 uM</t>
  </si>
  <si>
    <t>Oligomers 1uM</t>
  </si>
  <si>
    <t>Oligomers 3uM</t>
  </si>
  <si>
    <t>Monomer 0.3 uM</t>
  </si>
  <si>
    <t>Monomer 1 uM</t>
  </si>
  <si>
    <t>Monomer 3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</si>
</sst>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b/>
      <u/>
      <sz val="10"/>
      <color rgb="FF000000"/>
      <name val="Arial"/>
      <family val="2"/>
    </font>
    <font>
      <b/>
      <sz val="12"/>
      <color rgb="FF993303"/>
      <name val="Helvetica"/>
      <family val="2"/>
    </font>
    <font>
      <b/>
      <sz val="12"/>
      <color rgb="FF000000"/>
      <name val="Helvetica"/>
      <family val="2"/>
    </font>
    <font>
      <b/>
      <sz val="10"/>
      <color rgb="FF33996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064D-885D-D04A-AFE0-4969240D2C6A}">
  <dimension ref="A1:P63"/>
  <sheetViews>
    <sheetView tabSelected="1" topLeftCell="C44" workbookViewId="0">
      <selection activeCell="N34" sqref="N34"/>
    </sheetView>
  </sheetViews>
  <sheetFormatPr defaultColWidth="11.19921875" defaultRowHeight="15.6" x14ac:dyDescent="0.3"/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/>
      <c r="B3" s="2" t="s">
        <v>0</v>
      </c>
      <c r="C3" s="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2" t="s">
        <v>2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/>
      <c r="B6" s="2" t="s">
        <v>4</v>
      </c>
      <c r="C6" s="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/>
      <c r="B7" s="2" t="s">
        <v>6</v>
      </c>
      <c r="C7" s="2">
        <v>14050811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2" t="s">
        <v>7</v>
      </c>
      <c r="C8" s="2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s="1"/>
      <c r="B12" s="3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x14ac:dyDescent="0.3">
      <c r="A13" s="1"/>
      <c r="B13" s="2" t="s">
        <v>10</v>
      </c>
      <c r="C13" s="2" t="s">
        <v>11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x14ac:dyDescent="0.3">
      <c r="A14" s="1"/>
      <c r="B14" s="2" t="s">
        <v>12</v>
      </c>
      <c r="C14" s="2" t="s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1"/>
      <c r="B15" s="2" t="s">
        <v>14</v>
      </c>
      <c r="C15" s="2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1"/>
      <c r="B16" s="1"/>
      <c r="C16" s="2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1"/>
      <c r="B17" s="1"/>
      <c r="C17" s="2" t="s">
        <v>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s="1"/>
      <c r="B18" s="1"/>
      <c r="C18" s="2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s="1"/>
      <c r="B23" s="1"/>
      <c r="C23" s="4" t="s">
        <v>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s="1"/>
      <c r="B24" s="1"/>
      <c r="C24" s="5" t="s">
        <v>20</v>
      </c>
      <c r="D24" s="5" t="s">
        <v>21</v>
      </c>
      <c r="E24" s="5" t="s">
        <v>22</v>
      </c>
      <c r="F24" s="5" t="s">
        <v>23</v>
      </c>
      <c r="G24" s="5" t="s">
        <v>24</v>
      </c>
      <c r="H24" s="5" t="s">
        <v>25</v>
      </c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s="1"/>
      <c r="B25" s="6" t="s">
        <v>26</v>
      </c>
      <c r="C25" s="2">
        <v>22911.5</v>
      </c>
      <c r="D25" s="2">
        <f>AVERAGE(C25:C27)</f>
        <v>21457.5</v>
      </c>
      <c r="E25" s="2">
        <f>STDEV(C25:C27)</f>
        <v>1289.4158561146983</v>
      </c>
      <c r="F25" s="2">
        <f>D25/D25</f>
        <v>1</v>
      </c>
      <c r="G25" s="2">
        <f>E25/D25</f>
        <v>6.009161627005468E-2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/>
      <c r="B26" s="6" t="s">
        <v>27</v>
      </c>
      <c r="C26" s="2">
        <v>20453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/>
      <c r="B27" s="6" t="s">
        <v>28</v>
      </c>
      <c r="C27" s="2">
        <v>21008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/>
      <c r="B28" s="1"/>
      <c r="C28" s="4" t="s">
        <v>29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/>
      <c r="B29" s="1"/>
      <c r="C29" s="5" t="s">
        <v>20</v>
      </c>
      <c r="D29" s="5" t="s">
        <v>21</v>
      </c>
      <c r="E29" s="5" t="s">
        <v>22</v>
      </c>
      <c r="F29" s="5" t="s">
        <v>23</v>
      </c>
      <c r="G29" s="5" t="s">
        <v>24</v>
      </c>
      <c r="H29" s="5" t="s">
        <v>25</v>
      </c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/>
      <c r="B30" s="6" t="s">
        <v>26</v>
      </c>
      <c r="C30" s="2">
        <v>23243</v>
      </c>
      <c r="D30" s="2">
        <f>AVERAGE(C30:C32)</f>
        <v>22595.666666666668</v>
      </c>
      <c r="E30" s="2">
        <f>STDEV(C30:C32)</f>
        <v>1590.1019883433055</v>
      </c>
      <c r="F30" s="2">
        <f>D30/D25</f>
        <v>1.0530428366150142</v>
      </c>
      <c r="G30" s="2">
        <f>E30/D25</f>
        <v>7.4104718086604002E-2</v>
      </c>
      <c r="H30" s="2">
        <f>TTEST(C25:C27,C30:C32,2,1)</f>
        <v>0.40819714331121992</v>
      </c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/>
      <c r="B31" s="6" t="s">
        <v>27</v>
      </c>
      <c r="C31" s="2">
        <v>23760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6" t="s">
        <v>28</v>
      </c>
      <c r="C32" s="2">
        <v>20784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4" t="s">
        <v>30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5" t="s">
        <v>20</v>
      </c>
      <c r="D36" s="5" t="s">
        <v>21</v>
      </c>
      <c r="E36" s="5" t="s">
        <v>22</v>
      </c>
      <c r="F36" s="5" t="s">
        <v>23</v>
      </c>
      <c r="G36" s="5" t="s">
        <v>24</v>
      </c>
      <c r="H36" s="5" t="s">
        <v>25</v>
      </c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6" t="s">
        <v>26</v>
      </c>
      <c r="C37" s="2">
        <v>19012</v>
      </c>
      <c r="D37" s="2">
        <f>AVERAGE(C37:C39)</f>
        <v>19225.333333333332</v>
      </c>
      <c r="E37" s="2">
        <f>STDEV(C37:C39)</f>
        <v>212.50490190424625</v>
      </c>
      <c r="F37" s="2">
        <f>D37/D25</f>
        <v>0.89597265913239343</v>
      </c>
      <c r="G37" s="2">
        <f>E37/D25</f>
        <v>9.9035256625537114E-3</v>
      </c>
      <c r="H37" s="2">
        <f>TTEST(C25:C27,C37:C39,2,1)</f>
        <v>0.12245190264752592</v>
      </c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6" t="s">
        <v>27</v>
      </c>
      <c r="C38" s="2">
        <v>19437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/>
      <c r="B39" s="6" t="s">
        <v>28</v>
      </c>
      <c r="C39" s="2">
        <v>19227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1"/>
      <c r="C41" s="4" t="s">
        <v>31</v>
      </c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2"/>
      <c r="P41" s="1"/>
    </row>
    <row r="42" spans="1:16" x14ac:dyDescent="0.3">
      <c r="A42" s="1"/>
      <c r="B42" s="1"/>
      <c r="C42" s="5" t="s">
        <v>20</v>
      </c>
      <c r="D42" s="5" t="s">
        <v>21</v>
      </c>
      <c r="E42" s="5" t="s">
        <v>22</v>
      </c>
      <c r="F42" s="5" t="s">
        <v>23</v>
      </c>
      <c r="G42" s="5" t="s">
        <v>24</v>
      </c>
      <c r="H42" s="5" t="s">
        <v>25</v>
      </c>
      <c r="I42" s="1"/>
      <c r="J42" s="1"/>
      <c r="K42" s="1"/>
      <c r="L42" s="2"/>
      <c r="M42" s="2"/>
      <c r="N42" s="1"/>
      <c r="O42" s="2"/>
      <c r="P42" s="2"/>
    </row>
    <row r="43" spans="1:16" x14ac:dyDescent="0.3">
      <c r="A43" s="1"/>
      <c r="B43" s="6" t="s">
        <v>26</v>
      </c>
      <c r="C43" s="2">
        <v>14288.5</v>
      </c>
      <c r="D43" s="2">
        <f>AVERAGE(C43:C45)</f>
        <v>14376.166666666666</v>
      </c>
      <c r="E43" s="2">
        <f>STDEV(C43:C45)</f>
        <v>634.55817962841934</v>
      </c>
      <c r="F43" s="2">
        <f>D43/D25</f>
        <v>0.66998330032234255</v>
      </c>
      <c r="G43" s="2">
        <f>E43/D25</f>
        <v>2.9572791780422665E-2</v>
      </c>
      <c r="H43" s="2">
        <f>TTEST(C25:C27,C43:C45,2,1)</f>
        <v>1.6886167748365558E-2</v>
      </c>
      <c r="I43" s="1"/>
      <c r="J43" s="1"/>
      <c r="K43" s="1"/>
      <c r="L43" s="2"/>
      <c r="M43" s="2"/>
      <c r="N43" s="1"/>
      <c r="O43" s="2"/>
      <c r="P43" s="2"/>
    </row>
    <row r="44" spans="1:16" x14ac:dyDescent="0.3">
      <c r="A44" s="1"/>
      <c r="B44" s="6" t="s">
        <v>27</v>
      </c>
      <c r="C44" s="2">
        <v>15050</v>
      </c>
      <c r="D44" s="1"/>
      <c r="E44" s="1"/>
      <c r="F44" s="1"/>
      <c r="G44" s="1"/>
      <c r="H44" s="1"/>
      <c r="I44" s="1"/>
      <c r="J44" s="1"/>
      <c r="K44" s="1"/>
      <c r="L44" s="2"/>
      <c r="M44" s="2"/>
      <c r="N44" s="1"/>
      <c r="O44" s="2"/>
      <c r="P44" s="2"/>
    </row>
    <row r="45" spans="1:16" x14ac:dyDescent="0.3">
      <c r="A45" s="1"/>
      <c r="B45" s="6" t="s">
        <v>28</v>
      </c>
      <c r="C45" s="2">
        <v>13790</v>
      </c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2"/>
      <c r="P45" s="1"/>
    </row>
    <row r="46" spans="1:1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N46" s="1"/>
      <c r="O46" s="2"/>
    </row>
    <row r="47" spans="1:16" x14ac:dyDescent="0.3">
      <c r="A47" s="1"/>
      <c r="B47" s="1"/>
      <c r="C47" s="4" t="s">
        <v>32</v>
      </c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</row>
    <row r="48" spans="1:16" x14ac:dyDescent="0.3">
      <c r="A48" s="1"/>
      <c r="B48" s="1"/>
      <c r="C48" s="5" t="s">
        <v>20</v>
      </c>
      <c r="D48" s="5" t="s">
        <v>21</v>
      </c>
      <c r="E48" s="5" t="s">
        <v>22</v>
      </c>
      <c r="F48" s="5" t="s">
        <v>23</v>
      </c>
      <c r="G48" s="5" t="s">
        <v>24</v>
      </c>
      <c r="H48" s="5" t="s">
        <v>25</v>
      </c>
      <c r="I48" s="1"/>
      <c r="J48" s="1"/>
      <c r="K48" s="1"/>
      <c r="L48" s="2"/>
      <c r="M48" s="2"/>
      <c r="N48" s="2"/>
      <c r="O48" s="2"/>
      <c r="P48" s="2"/>
    </row>
    <row r="49" spans="1:16" x14ac:dyDescent="0.3">
      <c r="A49" s="1"/>
      <c r="B49" s="6" t="s">
        <v>26</v>
      </c>
      <c r="C49" s="2">
        <v>23705.5</v>
      </c>
      <c r="D49" s="2">
        <f>AVERAGE(C49:C51)</f>
        <v>22402</v>
      </c>
      <c r="E49" s="2">
        <f>STDEV(C49:C51)</f>
        <v>1256.927503876019</v>
      </c>
      <c r="F49" s="2">
        <f>D49/D25</f>
        <v>1.0440172433880928</v>
      </c>
      <c r="G49" s="2">
        <f>E49/D25</f>
        <v>5.8577537172364864E-2</v>
      </c>
      <c r="H49" s="1">
        <f>TTEST(C25:C27,C49:C51,2,1)</f>
        <v>0.19097452069426302</v>
      </c>
      <c r="I49" s="1"/>
      <c r="J49" s="1"/>
      <c r="K49" s="1"/>
      <c r="L49" s="2"/>
      <c r="M49" s="1"/>
      <c r="N49" s="1"/>
      <c r="O49" s="1"/>
      <c r="P49" s="1"/>
    </row>
    <row r="50" spans="1:16" x14ac:dyDescent="0.3">
      <c r="A50" s="1"/>
      <c r="B50" s="6" t="s">
        <v>27</v>
      </c>
      <c r="C50" s="2">
        <v>22303</v>
      </c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</row>
    <row r="51" spans="1:16" x14ac:dyDescent="0.3">
      <c r="A51" s="1"/>
      <c r="B51" s="6" t="s">
        <v>28</v>
      </c>
      <c r="C51" s="2">
        <v>21197.5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</row>
    <row r="53" spans="1:16" x14ac:dyDescent="0.3">
      <c r="A53" s="1"/>
      <c r="B53" s="1"/>
      <c r="C53" s="4" t="s">
        <v>33</v>
      </c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x14ac:dyDescent="0.3">
      <c r="A54" s="1"/>
      <c r="B54" s="1"/>
      <c r="C54" s="5" t="s">
        <v>20</v>
      </c>
      <c r="D54" s="5" t="s">
        <v>21</v>
      </c>
      <c r="E54" s="5" t="s">
        <v>22</v>
      </c>
      <c r="F54" s="5" t="s">
        <v>23</v>
      </c>
      <c r="G54" s="5" t="s">
        <v>24</v>
      </c>
      <c r="H54" s="5" t="s">
        <v>25</v>
      </c>
      <c r="I54" s="1"/>
      <c r="J54" s="1"/>
      <c r="K54" s="1"/>
      <c r="L54" s="2"/>
      <c r="M54" s="1"/>
      <c r="N54" s="1"/>
      <c r="O54" s="1"/>
      <c r="P54" s="1"/>
    </row>
    <row r="55" spans="1:16" x14ac:dyDescent="0.3">
      <c r="A55" s="1"/>
      <c r="B55" s="6" t="s">
        <v>26</v>
      </c>
      <c r="C55" s="2">
        <v>23657.333299999998</v>
      </c>
      <c r="D55" s="1">
        <f>AVERAGE(C55:C57)</f>
        <v>22697.944433333334</v>
      </c>
      <c r="E55" s="1">
        <f>STDEV(C55:C57)</f>
        <v>1042.8496107363524</v>
      </c>
      <c r="F55" s="1">
        <f>D55/D25</f>
        <v>1.0578093642471553</v>
      </c>
      <c r="G55" s="1">
        <f>E55/D25</f>
        <v>4.8600704217003486E-2</v>
      </c>
      <c r="H55" s="1">
        <f>TTEST(C25:C27,C55:C57,2,1)</f>
        <v>0.1656552058881835</v>
      </c>
      <c r="I55" s="1"/>
      <c r="J55" s="1"/>
      <c r="K55" s="1"/>
      <c r="L55" s="2"/>
      <c r="M55" s="1"/>
      <c r="N55" s="1"/>
      <c r="O55" s="1"/>
      <c r="P55" s="1"/>
    </row>
    <row r="56" spans="1:16" x14ac:dyDescent="0.3">
      <c r="B56" s="6" t="s">
        <v>27</v>
      </c>
      <c r="C56" s="2">
        <v>22848.5</v>
      </c>
    </row>
    <row r="57" spans="1:16" x14ac:dyDescent="0.3">
      <c r="B57" s="6" t="s">
        <v>28</v>
      </c>
      <c r="C57" s="2">
        <v>21588</v>
      </c>
    </row>
    <row r="59" spans="1:16" x14ac:dyDescent="0.3">
      <c r="C59" s="4" t="s">
        <v>34</v>
      </c>
      <c r="D59" s="1"/>
      <c r="E59" s="1"/>
      <c r="F59" s="1"/>
      <c r="G59" s="1"/>
      <c r="H59" s="1"/>
    </row>
    <row r="60" spans="1:16" x14ac:dyDescent="0.3">
      <c r="C60" s="5" t="s">
        <v>20</v>
      </c>
      <c r="D60" s="5" t="s">
        <v>21</v>
      </c>
      <c r="E60" s="5" t="s">
        <v>22</v>
      </c>
      <c r="F60" s="5" t="s">
        <v>23</v>
      </c>
      <c r="G60" s="5" t="s">
        <v>24</v>
      </c>
      <c r="H60" s="5" t="s">
        <v>25</v>
      </c>
    </row>
    <row r="61" spans="1:16" x14ac:dyDescent="0.3">
      <c r="B61" s="6" t="s">
        <v>26</v>
      </c>
      <c r="C61" s="2">
        <v>22390.5</v>
      </c>
      <c r="D61">
        <f>AVERAGE(C61:C63)</f>
        <v>21455.333333333332</v>
      </c>
      <c r="E61">
        <f>STDEV(C61:C63)</f>
        <v>1156.9751869998479</v>
      </c>
      <c r="F61">
        <f>D61/D37</f>
        <v>1.1159927872945419</v>
      </c>
      <c r="G61">
        <f>E61/D25</f>
        <v>5.3919384224622995E-2</v>
      </c>
      <c r="H61">
        <f>TTEST(C25:C27,C61:C63,2,1)</f>
        <v>0.9977732638054797</v>
      </c>
    </row>
    <row r="62" spans="1:16" x14ac:dyDescent="0.3">
      <c r="B62" s="6" t="s">
        <v>27</v>
      </c>
      <c r="C62" s="2">
        <v>21814</v>
      </c>
    </row>
    <row r="63" spans="1:16" x14ac:dyDescent="0.3">
      <c r="B63" s="6" t="s">
        <v>28</v>
      </c>
      <c r="C63" s="2">
        <v>20161.5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SILVIA PARISI</cp:lastModifiedBy>
  <dcterms:created xsi:type="dcterms:W3CDTF">2025-07-04T09:27:46Z</dcterms:created>
  <dcterms:modified xsi:type="dcterms:W3CDTF">2025-07-23T15:03:23Z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2025-07-07T16:31:48Z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841eba34-13c8-44e5-beff-d739f3f0d75f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