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Xiaopei Yang\版纳蝇蚋\Submission_Communications Biology\Revison Round 3_Ln-1\Submission\"/>
    </mc:Choice>
  </mc:AlternateContent>
  <xr:revisionPtr revIDLastSave="0" documentId="13_ncr:1_{C16352A4-8C77-447A-BD5C-8CBCD478D820}" xr6:coauthVersionLast="47" xr6:coauthVersionMax="47" xr10:uidLastSave="{00000000-0000-0000-0000-000000000000}"/>
  <bookViews>
    <workbookView xWindow="57480" yWindow="-120" windowWidth="29040" windowHeight="15720" firstSheet="12" activeTab="19" xr2:uid="{00000000-000D-0000-FFFF-FFFF00000000}"/>
  </bookViews>
  <sheets>
    <sheet name="Figure 1c" sheetId="1" r:id="rId1"/>
    <sheet name="Figure 2a" sheetId="2" r:id="rId2"/>
    <sheet name="Figure 2b" sheetId="3" r:id="rId3"/>
    <sheet name="Figure 2d" sheetId="4" r:id="rId4"/>
    <sheet name="Figure 2e" sheetId="5" r:id="rId5"/>
    <sheet name="Figure 2f" sheetId="6" r:id="rId6"/>
    <sheet name="Figure 2h" sheetId="7" r:id="rId7"/>
    <sheet name="Figure 3b" sheetId="8" r:id="rId8"/>
    <sheet name="Figure 4b" sheetId="9" r:id="rId9"/>
    <sheet name="Figure 4c" sheetId="10" r:id="rId10"/>
    <sheet name="Figure 4d" sheetId="11" r:id="rId11"/>
    <sheet name="Figure 4e" sheetId="12" r:id="rId12"/>
    <sheet name="Figure 4f" sheetId="20" r:id="rId13"/>
    <sheet name="Figure 5e" sheetId="13" r:id="rId14"/>
    <sheet name="Figure 5f" sheetId="14" r:id="rId15"/>
    <sheet name="Figure 5g" sheetId="15" r:id="rId16"/>
    <sheet name="Figure 5h" sheetId="16" r:id="rId17"/>
    <sheet name="Supplementary Figure 1a" sheetId="17" r:id="rId18"/>
    <sheet name="Supplementary Figure 2" sheetId="18" r:id="rId19"/>
    <sheet name="Supplementary Figure 3" sheetId="19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9" l="1"/>
  <c r="G28" i="9" s="1"/>
  <c r="E28" i="9"/>
  <c r="F27" i="9"/>
  <c r="G27" i="9" s="1"/>
  <c r="E27" i="9"/>
  <c r="F26" i="9"/>
  <c r="G26" i="9" s="1"/>
  <c r="E26" i="9"/>
  <c r="F25" i="9"/>
  <c r="G25" i="9" s="1"/>
  <c r="E25" i="9"/>
  <c r="F24" i="9"/>
  <c r="G24" i="9" s="1"/>
  <c r="E24" i="9"/>
  <c r="F23" i="9"/>
  <c r="G23" i="9" s="1"/>
  <c r="E23" i="9"/>
  <c r="F22" i="9"/>
  <c r="G22" i="9" s="1"/>
  <c r="E22" i="9"/>
  <c r="F21" i="9"/>
  <c r="G21" i="9" s="1"/>
  <c r="E21" i="9"/>
  <c r="F20" i="9"/>
  <c r="G20" i="9" s="1"/>
  <c r="E20" i="9"/>
  <c r="F19" i="9"/>
  <c r="G19" i="9" s="1"/>
  <c r="E19" i="9"/>
  <c r="F18" i="9"/>
  <c r="G18" i="9" s="1"/>
  <c r="E18" i="9"/>
  <c r="F17" i="9"/>
  <c r="G17" i="9" s="1"/>
  <c r="E17" i="9"/>
  <c r="F13" i="9"/>
  <c r="G13" i="9" s="1"/>
  <c r="E13" i="9"/>
  <c r="F12" i="9"/>
  <c r="G12" i="9" s="1"/>
  <c r="E12" i="9"/>
  <c r="F11" i="9"/>
  <c r="G11" i="9" s="1"/>
  <c r="E11" i="9"/>
  <c r="F10" i="9"/>
  <c r="G10" i="9" s="1"/>
  <c r="E10" i="9"/>
  <c r="F9" i="9"/>
  <c r="G9" i="9" s="1"/>
  <c r="E9" i="9"/>
  <c r="F8" i="9"/>
  <c r="G8" i="9" s="1"/>
  <c r="E8" i="9"/>
  <c r="F7" i="9"/>
  <c r="G7" i="9" s="1"/>
  <c r="E7" i="9"/>
  <c r="F6" i="9"/>
  <c r="G6" i="9" s="1"/>
  <c r="E6" i="9"/>
  <c r="F5" i="9"/>
  <c r="G5" i="9" s="1"/>
  <c r="E5" i="9"/>
  <c r="F4" i="9"/>
  <c r="G4" i="9" s="1"/>
  <c r="E4" i="9"/>
  <c r="F3" i="9"/>
  <c r="G3" i="9" s="1"/>
  <c r="E3" i="9"/>
  <c r="F2" i="9"/>
  <c r="G2" i="9" s="1"/>
  <c r="E2" i="9"/>
  <c r="G26" i="11"/>
  <c r="H26" i="11" s="1"/>
  <c r="F26" i="11"/>
  <c r="G25" i="11"/>
  <c r="H25" i="11" s="1"/>
  <c r="F25" i="11"/>
  <c r="G24" i="11"/>
  <c r="H24" i="11" s="1"/>
  <c r="F24" i="11"/>
  <c r="G23" i="11"/>
  <c r="H23" i="11" s="1"/>
  <c r="F23" i="11"/>
  <c r="G22" i="11"/>
  <c r="H22" i="11" s="1"/>
  <c r="F22" i="11"/>
  <c r="G21" i="11"/>
  <c r="H21" i="11" s="1"/>
  <c r="F21" i="11"/>
  <c r="G20" i="11"/>
  <c r="H20" i="11" s="1"/>
  <c r="F20" i="11"/>
  <c r="G19" i="11"/>
  <c r="H19" i="11" s="1"/>
  <c r="F19" i="11"/>
  <c r="G18" i="11"/>
  <c r="H18" i="11" s="1"/>
  <c r="F18" i="11"/>
  <c r="H17" i="11"/>
  <c r="G17" i="11"/>
  <c r="F17" i="11"/>
  <c r="G16" i="11"/>
  <c r="H16" i="11" s="1"/>
  <c r="F16" i="11"/>
  <c r="G12" i="11"/>
  <c r="H12" i="11" s="1"/>
  <c r="F12" i="11"/>
  <c r="G11" i="11"/>
  <c r="H11" i="11" s="1"/>
  <c r="F11" i="11"/>
  <c r="G10" i="11"/>
  <c r="H10" i="11" s="1"/>
  <c r="F10" i="11"/>
  <c r="G9" i="11"/>
  <c r="H9" i="11" s="1"/>
  <c r="F9" i="11"/>
  <c r="G8" i="11"/>
  <c r="H8" i="11" s="1"/>
  <c r="F8" i="11"/>
  <c r="G7" i="11"/>
  <c r="H7" i="11" s="1"/>
  <c r="F7" i="11"/>
  <c r="H6" i="11"/>
  <c r="G6" i="11"/>
  <c r="F6" i="11"/>
  <c r="H5" i="11"/>
  <c r="G5" i="11"/>
  <c r="F5" i="11"/>
  <c r="G4" i="11"/>
  <c r="H4" i="11" s="1"/>
  <c r="F4" i="11"/>
  <c r="G3" i="11"/>
  <c r="H3" i="11" s="1"/>
  <c r="F3" i="11"/>
  <c r="H2" i="11"/>
  <c r="G2" i="11"/>
  <c r="F2" i="11"/>
  <c r="G44" i="20"/>
  <c r="H44" i="20" s="1"/>
  <c r="F44" i="20"/>
  <c r="G43" i="20"/>
  <c r="H43" i="20" s="1"/>
  <c r="F43" i="20"/>
  <c r="G42" i="20"/>
  <c r="H42" i="20" s="1"/>
  <c r="F42" i="20"/>
  <c r="G41" i="20"/>
  <c r="H41" i="20" s="1"/>
  <c r="F41" i="20"/>
  <c r="G40" i="20"/>
  <c r="H40" i="20" s="1"/>
  <c r="F40" i="20"/>
  <c r="G39" i="20"/>
  <c r="H39" i="20" s="1"/>
  <c r="F39" i="20"/>
  <c r="G38" i="20"/>
  <c r="H38" i="20" s="1"/>
  <c r="F38" i="20"/>
  <c r="G37" i="20"/>
  <c r="H37" i="20" s="1"/>
  <c r="F37" i="20"/>
  <c r="G36" i="20"/>
  <c r="H36" i="20" s="1"/>
  <c r="F36" i="20"/>
  <c r="G35" i="20"/>
  <c r="H35" i="20" s="1"/>
  <c r="F35" i="20"/>
  <c r="G34" i="20"/>
  <c r="H34" i="20" s="1"/>
  <c r="F34" i="20"/>
  <c r="G33" i="20"/>
  <c r="H33" i="20" s="1"/>
  <c r="F33" i="20"/>
  <c r="G32" i="20"/>
  <c r="H32" i="20" s="1"/>
  <c r="F32" i="20"/>
  <c r="H31" i="20"/>
  <c r="G31" i="20"/>
  <c r="F31" i="20"/>
  <c r="G30" i="20"/>
  <c r="H30" i="20" s="1"/>
  <c r="F30" i="20"/>
  <c r="G29" i="20"/>
  <c r="H29" i="20" s="1"/>
  <c r="F29" i="20"/>
  <c r="G28" i="20"/>
  <c r="H28" i="20" s="1"/>
  <c r="F28" i="20"/>
  <c r="G27" i="20"/>
  <c r="H27" i="20" s="1"/>
  <c r="F27" i="20"/>
  <c r="G26" i="20"/>
  <c r="H26" i="20" s="1"/>
  <c r="F26" i="20"/>
  <c r="G25" i="20"/>
  <c r="H25" i="20" s="1"/>
  <c r="F25" i="20"/>
  <c r="G21" i="20"/>
  <c r="H21" i="20" s="1"/>
  <c r="F21" i="20"/>
  <c r="G20" i="20"/>
  <c r="H20" i="20" s="1"/>
  <c r="F20" i="20"/>
  <c r="G19" i="20"/>
  <c r="H19" i="20" s="1"/>
  <c r="F19" i="20"/>
  <c r="G18" i="20"/>
  <c r="H18" i="20" s="1"/>
  <c r="F18" i="20"/>
  <c r="G17" i="20"/>
  <c r="H17" i="20" s="1"/>
  <c r="F17" i="20"/>
  <c r="H16" i="20"/>
  <c r="G16" i="20"/>
  <c r="F16" i="20"/>
  <c r="G15" i="20"/>
  <c r="H15" i="20" s="1"/>
  <c r="F15" i="20"/>
  <c r="H14" i="20"/>
  <c r="G14" i="20"/>
  <c r="F14" i="20"/>
  <c r="G13" i="20"/>
  <c r="H13" i="20" s="1"/>
  <c r="F13" i="20"/>
  <c r="G12" i="20"/>
  <c r="H12" i="20" s="1"/>
  <c r="F12" i="20"/>
  <c r="G11" i="20"/>
  <c r="H11" i="20" s="1"/>
  <c r="F11" i="20"/>
  <c r="G10" i="20"/>
  <c r="H10" i="20" s="1"/>
  <c r="F10" i="20"/>
  <c r="G9" i="20"/>
  <c r="H9" i="20" s="1"/>
  <c r="F9" i="20"/>
  <c r="H8" i="20"/>
  <c r="G8" i="20"/>
  <c r="F8" i="20"/>
  <c r="G7" i="20"/>
  <c r="H7" i="20" s="1"/>
  <c r="F7" i="20"/>
  <c r="H6" i="20"/>
  <c r="G6" i="20"/>
  <c r="F6" i="20"/>
  <c r="G5" i="20"/>
  <c r="H5" i="20" s="1"/>
  <c r="F5" i="20"/>
  <c r="G4" i="20"/>
  <c r="H4" i="20" s="1"/>
  <c r="F4" i="20"/>
  <c r="G3" i="20"/>
  <c r="H3" i="20" s="1"/>
  <c r="F3" i="20"/>
  <c r="H2" i="20"/>
  <c r="G2" i="20"/>
  <c r="F2" i="20"/>
  <c r="I15" i="14"/>
  <c r="I17" i="14"/>
  <c r="I18" i="14"/>
  <c r="H15" i="14"/>
  <c r="H16" i="14"/>
  <c r="I16" i="14" s="1"/>
  <c r="H17" i="14"/>
  <c r="H18" i="14"/>
  <c r="H19" i="14"/>
  <c r="I19" i="14" s="1"/>
  <c r="H20" i="14"/>
  <c r="I20" i="14" s="1"/>
  <c r="H14" i="14"/>
  <c r="I14" i="14" s="1"/>
  <c r="G15" i="14"/>
  <c r="G16" i="14"/>
  <c r="G17" i="14"/>
  <c r="G18" i="14"/>
  <c r="G19" i="14"/>
  <c r="G20" i="14"/>
  <c r="G14" i="14"/>
  <c r="I6" i="14"/>
  <c r="I7" i="14"/>
  <c r="I8" i="14"/>
  <c r="I9" i="14"/>
  <c r="I3" i="14"/>
  <c r="H4" i="14"/>
  <c r="I4" i="14" s="1"/>
  <c r="H5" i="14"/>
  <c r="I5" i="14" s="1"/>
  <c r="H6" i="14"/>
  <c r="H7" i="14"/>
  <c r="H8" i="14"/>
  <c r="H9" i="14"/>
  <c r="H3" i="14"/>
  <c r="G4" i="14"/>
  <c r="G5" i="14"/>
  <c r="G6" i="14"/>
  <c r="G7" i="14"/>
  <c r="G8" i="14"/>
  <c r="G9" i="14"/>
  <c r="G3" i="14"/>
  <c r="F27" i="10"/>
  <c r="G27" i="10" s="1"/>
  <c r="E27" i="10"/>
  <c r="F26" i="10"/>
  <c r="G26" i="10" s="1"/>
  <c r="E26" i="10"/>
  <c r="F25" i="10"/>
  <c r="G25" i="10" s="1"/>
  <c r="E25" i="10"/>
  <c r="F24" i="10"/>
  <c r="G24" i="10" s="1"/>
  <c r="E24" i="10"/>
  <c r="F23" i="10"/>
  <c r="G23" i="10" s="1"/>
  <c r="E23" i="10"/>
  <c r="F22" i="10"/>
  <c r="G22" i="10" s="1"/>
  <c r="E22" i="10"/>
  <c r="F21" i="10"/>
  <c r="G21" i="10" s="1"/>
  <c r="E21" i="10"/>
  <c r="F20" i="10"/>
  <c r="G20" i="10" s="1"/>
  <c r="E20" i="10"/>
  <c r="F19" i="10"/>
  <c r="G19" i="10" s="1"/>
  <c r="E19" i="10"/>
  <c r="F18" i="10"/>
  <c r="G18" i="10" s="1"/>
  <c r="E18" i="10"/>
  <c r="F17" i="10"/>
  <c r="G17" i="10" s="1"/>
  <c r="E17" i="10"/>
  <c r="F16" i="10"/>
  <c r="G16" i="10" s="1"/>
  <c r="E16" i="10"/>
  <c r="G12" i="10"/>
  <c r="G2" i="10"/>
  <c r="E13" i="10"/>
  <c r="F13" i="10"/>
  <c r="G13" i="10" s="1"/>
  <c r="F12" i="10"/>
  <c r="E12" i="10"/>
  <c r="F11" i="10"/>
  <c r="G11" i="10" s="1"/>
  <c r="E11" i="10"/>
  <c r="F10" i="10"/>
  <c r="G10" i="10" s="1"/>
  <c r="E10" i="10"/>
  <c r="F9" i="10"/>
  <c r="G9" i="10" s="1"/>
  <c r="E9" i="10"/>
  <c r="F8" i="10"/>
  <c r="G8" i="10" s="1"/>
  <c r="E8" i="10"/>
  <c r="F7" i="10"/>
  <c r="G7" i="10" s="1"/>
  <c r="E7" i="10"/>
  <c r="F6" i="10"/>
  <c r="G6" i="10" s="1"/>
  <c r="E6" i="10"/>
  <c r="F5" i="10"/>
  <c r="G5" i="10" s="1"/>
  <c r="E5" i="10"/>
  <c r="F4" i="10"/>
  <c r="G4" i="10" s="1"/>
  <c r="E4" i="10"/>
  <c r="F3" i="10"/>
  <c r="G3" i="10" s="1"/>
  <c r="E3" i="10"/>
  <c r="F2" i="10"/>
  <c r="E2" i="10"/>
  <c r="G3" i="8" l="1"/>
  <c r="H3" i="8" s="1"/>
  <c r="G4" i="8"/>
  <c r="H4" i="8" s="1"/>
  <c r="G5" i="8"/>
  <c r="H5" i="8" s="1"/>
  <c r="G6" i="8"/>
  <c r="H6" i="8" s="1"/>
  <c r="G2" i="8"/>
  <c r="H2" i="8" s="1"/>
  <c r="F3" i="8"/>
  <c r="F4" i="8"/>
  <c r="F5" i="8"/>
  <c r="F6" i="8"/>
  <c r="F2" i="8"/>
</calcChain>
</file>

<file path=xl/sharedStrings.xml><?xml version="1.0" encoding="utf-8"?>
<sst xmlns="http://schemas.openxmlformats.org/spreadsheetml/2006/main" count="161" uniqueCount="73">
  <si>
    <t>Saline</t>
  </si>
  <si>
    <t>P1</t>
  </si>
  <si>
    <t>P2</t>
  </si>
  <si>
    <t>P3</t>
  </si>
  <si>
    <t>P4</t>
  </si>
  <si>
    <t>P5</t>
  </si>
  <si>
    <t>P6</t>
  </si>
  <si>
    <t>P7</t>
  </si>
  <si>
    <t>P8</t>
  </si>
  <si>
    <t>Morphine</t>
  </si>
  <si>
    <t>Time （h）</t>
  </si>
  <si>
    <t>0.2 mg/kg Ln-1</t>
  </si>
  <si>
    <t>0.2 mg/kg morphine</t>
  </si>
  <si>
    <t>saline</t>
  </si>
  <si>
    <t>1.0 mg/kg sibanin</t>
    <phoneticPr fontId="1" type="noConversion"/>
  </si>
  <si>
    <t>5.0 mg/kg sibanin</t>
    <phoneticPr fontId="1" type="noConversion"/>
  </si>
  <si>
    <t>0.2 mg/kg sibanin</t>
    <phoneticPr fontId="1" type="noConversion"/>
  </si>
  <si>
    <t>Bath</t>
  </si>
  <si>
    <t>sibanin</t>
    <phoneticPr fontId="1" type="noConversion"/>
  </si>
  <si>
    <t>DRG-K</t>
  </si>
  <si>
    <t>DRG-Ca</t>
  </si>
  <si>
    <t>DRG-Na</t>
  </si>
  <si>
    <t>Concentration (nM)</t>
    <phoneticPr fontId="1" type="noConversion"/>
  </si>
  <si>
    <t>Normalized Current 1</t>
    <phoneticPr fontId="1" type="noConversion"/>
  </si>
  <si>
    <t>Normalized Current 2</t>
    <phoneticPr fontId="1" type="noConversion"/>
  </si>
  <si>
    <t>Normalized Current 3</t>
    <phoneticPr fontId="1" type="noConversion"/>
  </si>
  <si>
    <t>Average</t>
    <phoneticPr fontId="1" type="noConversion"/>
  </si>
  <si>
    <t>SD</t>
    <phoneticPr fontId="1" type="noConversion"/>
  </si>
  <si>
    <t>SEM</t>
    <phoneticPr fontId="1" type="noConversion"/>
  </si>
  <si>
    <t>Voltage</t>
    <phoneticPr fontId="1" type="noConversion"/>
  </si>
  <si>
    <t>Bath 1</t>
    <phoneticPr fontId="1" type="noConversion"/>
  </si>
  <si>
    <t>Bath 2</t>
    <phoneticPr fontId="1" type="noConversion"/>
  </si>
  <si>
    <t>Bath 3</t>
    <phoneticPr fontId="1" type="noConversion"/>
  </si>
  <si>
    <t>WT</t>
  </si>
  <si>
    <t>L201V</t>
  </si>
  <si>
    <t>T202G</t>
  </si>
  <si>
    <t>E203A</t>
  </si>
  <si>
    <t>V205I</t>
  </si>
  <si>
    <t>N206D</t>
  </si>
  <si>
    <t>G208R</t>
  </si>
  <si>
    <t>N209G</t>
  </si>
  <si>
    <t>F813S</t>
  </si>
  <si>
    <t>L814A</t>
  </si>
  <si>
    <t>A815S</t>
  </si>
  <si>
    <t>D816K</t>
  </si>
  <si>
    <t>V817K</t>
  </si>
  <si>
    <t>E818G</t>
  </si>
  <si>
    <t>G1268E</t>
  </si>
  <si>
    <t>L1272V</t>
  </si>
  <si>
    <t>G1273A</t>
  </si>
  <si>
    <t>A1585S</t>
  </si>
  <si>
    <t>L1587I</t>
  </si>
  <si>
    <t>I1588L</t>
  </si>
  <si>
    <t>E1589K</t>
  </si>
  <si>
    <t>T1590S</t>
  </si>
  <si>
    <t>Nav1.7 channel</t>
  </si>
  <si>
    <t>Nav1.8 channel</t>
  </si>
  <si>
    <t>Nav1.9 channel</t>
  </si>
  <si>
    <t>N209G</t>
    <phoneticPr fontId="1" type="noConversion"/>
  </si>
  <si>
    <t>A1585S</t>
    <phoneticPr fontId="1" type="noConversion"/>
  </si>
  <si>
    <t>Average</t>
  </si>
  <si>
    <t>SD</t>
  </si>
  <si>
    <t>SEM</t>
  </si>
  <si>
    <t>1585S</t>
  </si>
  <si>
    <t>Sibanin application 1</t>
    <phoneticPr fontId="1" type="noConversion"/>
  </si>
  <si>
    <t>Sibanin application 2</t>
    <phoneticPr fontId="1" type="noConversion"/>
  </si>
  <si>
    <t>Sibanin application 3</t>
    <phoneticPr fontId="1" type="noConversion"/>
  </si>
  <si>
    <t>Mean</t>
  </si>
  <si>
    <t>Bath</t>
    <phoneticPr fontId="1" type="noConversion"/>
  </si>
  <si>
    <t>Sibanin Treatment</t>
    <phoneticPr fontId="1" type="noConversion"/>
  </si>
  <si>
    <t>0.2 mg/kg mg Sibanin</t>
    <phoneticPr fontId="1" type="noConversion"/>
  </si>
  <si>
    <t>1.0 mg/kg mg Sibanin</t>
    <phoneticPr fontId="1" type="noConversion"/>
  </si>
  <si>
    <t>5.0 mg/kg mg Sibanin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</si>
</sst>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workbookViewId="0">
      <selection activeCell="G12" sqref="G12"/>
    </sheetView>
  </sheetViews>
  <sheetFormatPr defaultRowHeight="14.25" x14ac:dyDescent="0.65"/>
  <sheetData>
    <row r="1" spans="2:11" x14ac:dyDescent="0.6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2:11" x14ac:dyDescent="0.65">
      <c r="B2" s="2">
        <v>10</v>
      </c>
      <c r="C2" s="2">
        <v>10</v>
      </c>
      <c r="D2" s="2">
        <v>17</v>
      </c>
      <c r="E2" s="2">
        <v>8</v>
      </c>
      <c r="F2" s="2">
        <v>11</v>
      </c>
      <c r="G2" s="2">
        <v>10</v>
      </c>
      <c r="H2" s="2">
        <v>10</v>
      </c>
      <c r="I2" s="2">
        <v>14</v>
      </c>
      <c r="J2" s="2">
        <v>13</v>
      </c>
      <c r="K2" s="2">
        <v>15</v>
      </c>
    </row>
    <row r="3" spans="2:11" x14ac:dyDescent="0.65">
      <c r="B3" s="2">
        <v>9</v>
      </c>
      <c r="C3" s="2">
        <v>13</v>
      </c>
      <c r="D3" s="2">
        <v>14</v>
      </c>
      <c r="E3" s="2">
        <v>12</v>
      </c>
      <c r="F3" s="2">
        <v>12</v>
      </c>
      <c r="G3" s="2">
        <v>12</v>
      </c>
      <c r="H3" s="2">
        <v>9</v>
      </c>
      <c r="I3" s="2">
        <v>10</v>
      </c>
      <c r="J3" s="2">
        <v>16</v>
      </c>
      <c r="K3" s="2">
        <v>14</v>
      </c>
    </row>
    <row r="4" spans="2:11" x14ac:dyDescent="0.65">
      <c r="B4" s="2">
        <v>12</v>
      </c>
      <c r="C4" s="2">
        <v>13</v>
      </c>
      <c r="D4" s="2">
        <v>13</v>
      </c>
      <c r="E4" s="2">
        <v>9</v>
      </c>
      <c r="F4" s="2">
        <v>9</v>
      </c>
      <c r="G4" s="2">
        <v>9</v>
      </c>
      <c r="H4" s="2">
        <v>12</v>
      </c>
      <c r="I4" s="2">
        <v>9</v>
      </c>
      <c r="J4" s="2">
        <v>10</v>
      </c>
      <c r="K4" s="2">
        <v>12</v>
      </c>
    </row>
    <row r="5" spans="2:11" x14ac:dyDescent="0.65">
      <c r="B5" s="2">
        <v>13</v>
      </c>
      <c r="C5" s="2">
        <v>9</v>
      </c>
      <c r="D5" s="2">
        <v>12</v>
      </c>
      <c r="E5" s="2">
        <v>13</v>
      </c>
      <c r="F5" s="2">
        <v>13</v>
      </c>
      <c r="G5" s="2">
        <v>13</v>
      </c>
      <c r="H5" s="2">
        <v>14</v>
      </c>
      <c r="I5" s="2">
        <v>11</v>
      </c>
      <c r="J5" s="2">
        <v>11</v>
      </c>
      <c r="K5" s="2">
        <v>16</v>
      </c>
    </row>
    <row r="6" spans="2:11" x14ac:dyDescent="0.65">
      <c r="B6" s="2">
        <v>10</v>
      </c>
      <c r="C6" s="2">
        <v>10</v>
      </c>
      <c r="D6" s="2">
        <v>12</v>
      </c>
      <c r="E6" s="2">
        <v>10</v>
      </c>
      <c r="F6" s="2">
        <v>8</v>
      </c>
      <c r="G6" s="2">
        <v>10</v>
      </c>
      <c r="H6" s="2">
        <v>13</v>
      </c>
      <c r="I6" s="2">
        <v>10</v>
      </c>
      <c r="J6" s="2">
        <v>13</v>
      </c>
      <c r="K6" s="2">
        <v>17</v>
      </c>
    </row>
    <row r="7" spans="2:11" x14ac:dyDescent="0.65">
      <c r="B7" s="2">
        <v>9</v>
      </c>
      <c r="C7" s="2"/>
      <c r="D7" s="2"/>
      <c r="E7" s="2"/>
      <c r="F7" s="2"/>
      <c r="G7" s="2"/>
      <c r="H7" s="2"/>
      <c r="I7" s="2"/>
      <c r="J7" s="2"/>
      <c r="K7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994F-6B23-4FBA-8147-B1383D232425}">
  <dimension ref="B1:AF6"/>
  <sheetViews>
    <sheetView topLeftCell="S1" workbookViewId="0">
      <selection activeCell="X13" sqref="X13"/>
    </sheetView>
  </sheetViews>
  <sheetFormatPr defaultRowHeight="14.25" x14ac:dyDescent="0.65"/>
  <sheetData>
    <row r="1" spans="2:32" x14ac:dyDescent="0.65">
      <c r="B1" s="2" t="s">
        <v>10</v>
      </c>
      <c r="C1" s="8" t="s">
        <v>0</v>
      </c>
      <c r="D1" s="8"/>
      <c r="E1" s="8"/>
      <c r="F1" s="8"/>
      <c r="G1" s="8"/>
      <c r="H1" s="8"/>
      <c r="I1" s="8" t="s">
        <v>11</v>
      </c>
      <c r="J1" s="8"/>
      <c r="K1" s="8"/>
      <c r="L1" s="8"/>
      <c r="M1" s="8"/>
      <c r="N1" s="8"/>
      <c r="O1" s="8" t="s">
        <v>14</v>
      </c>
      <c r="P1" s="8"/>
      <c r="Q1" s="8"/>
      <c r="R1" s="8"/>
      <c r="S1" s="8"/>
      <c r="T1" s="8"/>
      <c r="U1" s="8" t="s">
        <v>15</v>
      </c>
      <c r="V1" s="8"/>
      <c r="W1" s="8"/>
      <c r="X1" s="8"/>
      <c r="Y1" s="8"/>
      <c r="Z1" s="8"/>
      <c r="AA1" s="8" t="s">
        <v>12</v>
      </c>
      <c r="AB1" s="8"/>
      <c r="AC1" s="8"/>
      <c r="AD1" s="8"/>
      <c r="AE1" s="8"/>
      <c r="AF1" s="8"/>
    </row>
    <row r="2" spans="2:32" x14ac:dyDescent="0.6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2" x14ac:dyDescent="0.65">
      <c r="B3" s="1">
        <v>0.5</v>
      </c>
      <c r="C3" s="1">
        <v>8.6199999999999992</v>
      </c>
      <c r="D3" s="1">
        <v>12.54</v>
      </c>
      <c r="E3" s="1">
        <v>11.09</v>
      </c>
      <c r="F3" s="1">
        <v>11.17</v>
      </c>
      <c r="G3" s="1">
        <v>11.83</v>
      </c>
      <c r="H3" s="1">
        <v>8.0500000000000007</v>
      </c>
      <c r="I3" s="1">
        <v>13.21</v>
      </c>
      <c r="J3" s="1">
        <v>15.94</v>
      </c>
      <c r="K3" s="1">
        <v>12.79</v>
      </c>
      <c r="L3" s="1">
        <v>14.86</v>
      </c>
      <c r="M3" s="1">
        <v>13.02</v>
      </c>
      <c r="N3" s="1">
        <v>16.309999999999999</v>
      </c>
      <c r="O3" s="1">
        <v>13.06</v>
      </c>
      <c r="P3" s="1">
        <v>13.85</v>
      </c>
      <c r="Q3" s="1">
        <v>17.87</v>
      </c>
      <c r="R3" s="1">
        <v>16.940000000000001</v>
      </c>
      <c r="S3" s="1">
        <v>17.29</v>
      </c>
      <c r="T3" s="1">
        <v>15.43</v>
      </c>
      <c r="U3" s="1">
        <v>21.07</v>
      </c>
      <c r="V3" s="1">
        <v>16.93</v>
      </c>
      <c r="W3" s="1">
        <v>13.73</v>
      </c>
      <c r="X3" s="1">
        <v>15.72</v>
      </c>
      <c r="Y3" s="1">
        <v>18.95</v>
      </c>
      <c r="Z3" s="1">
        <v>17.690000000000001</v>
      </c>
      <c r="AA3" s="1">
        <v>14.89</v>
      </c>
      <c r="AB3" s="1">
        <v>20.350000000000001</v>
      </c>
      <c r="AC3" s="1">
        <v>13.78</v>
      </c>
      <c r="AD3" s="1">
        <v>10.06</v>
      </c>
      <c r="AE3" s="1">
        <v>11.37</v>
      </c>
      <c r="AF3" s="1">
        <v>15.45</v>
      </c>
    </row>
    <row r="4" spans="2:32" x14ac:dyDescent="0.65">
      <c r="B4" s="1">
        <v>2</v>
      </c>
      <c r="C4" s="1">
        <v>11.56</v>
      </c>
      <c r="D4" s="1">
        <v>11.1</v>
      </c>
      <c r="E4" s="1">
        <v>10.89</v>
      </c>
      <c r="F4" s="1">
        <v>11.8</v>
      </c>
      <c r="G4" s="1">
        <v>9.41</v>
      </c>
      <c r="H4" s="1">
        <v>7.53</v>
      </c>
      <c r="I4" s="1">
        <v>10.89</v>
      </c>
      <c r="J4" s="1">
        <v>13.77</v>
      </c>
      <c r="K4" s="1">
        <v>14.67</v>
      </c>
      <c r="L4" s="1">
        <v>15.82</v>
      </c>
      <c r="M4" s="1">
        <v>12.9</v>
      </c>
      <c r="N4" s="1">
        <v>15.73</v>
      </c>
      <c r="O4" s="1">
        <v>16.96</v>
      </c>
      <c r="P4" s="1">
        <v>11.73</v>
      </c>
      <c r="Q4" s="1">
        <v>13.79</v>
      </c>
      <c r="R4" s="1">
        <v>18.989999999999998</v>
      </c>
      <c r="S4" s="1">
        <v>17.03</v>
      </c>
      <c r="T4" s="1">
        <v>12.15</v>
      </c>
      <c r="U4" s="1">
        <v>14.89</v>
      </c>
      <c r="V4" s="1">
        <v>14.73</v>
      </c>
      <c r="W4" s="1">
        <v>14.05</v>
      </c>
      <c r="X4" s="1">
        <v>16.809999999999999</v>
      </c>
      <c r="Y4" s="1">
        <v>17.03</v>
      </c>
      <c r="Z4" s="1">
        <v>18.649999999999999</v>
      </c>
      <c r="AA4" s="1">
        <v>12.89</v>
      </c>
      <c r="AB4" s="1">
        <v>16.96</v>
      </c>
      <c r="AC4" s="1">
        <v>11.75</v>
      </c>
      <c r="AD4" s="1">
        <v>10.8</v>
      </c>
      <c r="AE4" s="1">
        <v>10.98</v>
      </c>
      <c r="AF4" s="1">
        <v>13.37</v>
      </c>
    </row>
    <row r="5" spans="2:32" x14ac:dyDescent="0.65">
      <c r="B5" s="1">
        <v>16</v>
      </c>
      <c r="C5" s="1">
        <v>9.06</v>
      </c>
      <c r="D5" s="1">
        <v>7.89</v>
      </c>
      <c r="E5" s="1">
        <v>9.8800000000000008</v>
      </c>
      <c r="F5" s="1">
        <v>10.93</v>
      </c>
      <c r="G5" s="1">
        <v>11.94</v>
      </c>
      <c r="H5" s="1">
        <v>11.21</v>
      </c>
      <c r="I5" s="1">
        <v>8.89</v>
      </c>
      <c r="J5" s="1">
        <v>12.82</v>
      </c>
      <c r="K5" s="1">
        <v>14.54</v>
      </c>
      <c r="L5" s="1">
        <v>9.6300000000000008</v>
      </c>
      <c r="M5" s="1">
        <v>11.7</v>
      </c>
      <c r="N5" s="1">
        <v>14.75</v>
      </c>
      <c r="O5" s="1">
        <v>13.06</v>
      </c>
      <c r="P5" s="1">
        <v>12.25</v>
      </c>
      <c r="Q5" s="1">
        <v>11.49</v>
      </c>
      <c r="R5" s="1">
        <v>14.86</v>
      </c>
      <c r="S5" s="1">
        <v>16.38</v>
      </c>
      <c r="T5" s="1">
        <v>13.17</v>
      </c>
      <c r="U5" s="1">
        <v>15.4</v>
      </c>
      <c r="V5" s="1">
        <v>12.93</v>
      </c>
      <c r="W5" s="1">
        <v>15.08</v>
      </c>
      <c r="X5" s="1">
        <v>12.76</v>
      </c>
      <c r="Y5" s="1">
        <v>15.89</v>
      </c>
      <c r="Z5" s="1">
        <v>13.32</v>
      </c>
      <c r="AA5" s="1">
        <v>9.86</v>
      </c>
      <c r="AB5" s="1">
        <v>10.23</v>
      </c>
      <c r="AC5" s="1">
        <v>11.67</v>
      </c>
      <c r="AD5" s="1">
        <v>9.64</v>
      </c>
      <c r="AE5" s="1">
        <v>9.98</v>
      </c>
      <c r="AF5" s="1">
        <v>10.88</v>
      </c>
    </row>
    <row r="6" spans="2:32" x14ac:dyDescent="0.65">
      <c r="B6" s="1">
        <v>48</v>
      </c>
      <c r="C6" s="1">
        <v>10.59</v>
      </c>
      <c r="D6" s="1">
        <v>11.06</v>
      </c>
      <c r="E6" s="1">
        <v>9.4600000000000009</v>
      </c>
      <c r="F6" s="1">
        <v>11.33</v>
      </c>
      <c r="G6" s="1">
        <v>9.7799999999999994</v>
      </c>
      <c r="H6" s="1">
        <v>8.23</v>
      </c>
      <c r="I6" s="1">
        <v>10.65</v>
      </c>
      <c r="J6" s="1">
        <v>9.6999999999999993</v>
      </c>
      <c r="K6" s="1">
        <v>11.39</v>
      </c>
      <c r="L6" s="1">
        <v>8.5399999999999991</v>
      </c>
      <c r="M6" s="1">
        <v>10.02</v>
      </c>
      <c r="N6" s="1">
        <v>11.66</v>
      </c>
      <c r="O6" s="1">
        <v>11.05</v>
      </c>
      <c r="P6" s="1">
        <v>10.36</v>
      </c>
      <c r="Q6" s="1">
        <v>10.97</v>
      </c>
      <c r="R6" s="1">
        <v>12.29</v>
      </c>
      <c r="S6" s="1">
        <v>10.78</v>
      </c>
      <c r="T6" s="1">
        <v>9.81</v>
      </c>
      <c r="U6" s="1">
        <v>11.54</v>
      </c>
      <c r="V6" s="1">
        <v>9.89</v>
      </c>
      <c r="W6" s="1">
        <v>10.37</v>
      </c>
      <c r="X6" s="1">
        <v>9.7200000000000006</v>
      </c>
      <c r="Y6" s="1">
        <v>10.39</v>
      </c>
      <c r="Z6" s="1">
        <v>11.02</v>
      </c>
      <c r="AA6" s="1">
        <v>10.64</v>
      </c>
      <c r="AB6" s="1">
        <v>11.75</v>
      </c>
      <c r="AC6" s="1">
        <v>10.89</v>
      </c>
      <c r="AD6" s="1">
        <v>10.27</v>
      </c>
      <c r="AE6" s="1">
        <v>9.6199999999999992</v>
      </c>
      <c r="AF6" s="1">
        <v>9.2100000000000009</v>
      </c>
    </row>
  </sheetData>
  <mergeCells count="5">
    <mergeCell ref="C1:H1"/>
    <mergeCell ref="I1:N1"/>
    <mergeCell ref="O1:T1"/>
    <mergeCell ref="U1:Z1"/>
    <mergeCell ref="AA1:A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D79E-A688-44F3-A97F-1A24931E4B99}">
  <dimension ref="B1:F7"/>
  <sheetViews>
    <sheetView workbookViewId="0">
      <selection activeCell="C2" sqref="C2"/>
    </sheetView>
  </sheetViews>
  <sheetFormatPr defaultRowHeight="14.25" x14ac:dyDescent="0.65"/>
  <cols>
    <col min="2" max="2" width="16.5625" customWidth="1"/>
    <col min="3" max="3" width="17.43359375" customWidth="1"/>
    <col min="4" max="4" width="13.953125" customWidth="1"/>
    <col min="5" max="5" width="21.171875" customWidth="1"/>
    <col min="6" max="6" width="17.6953125" customWidth="1"/>
  </cols>
  <sheetData>
    <row r="1" spans="2:6" x14ac:dyDescent="0.65">
      <c r="B1" s="5" t="s">
        <v>13</v>
      </c>
      <c r="C1" s="5" t="s">
        <v>16</v>
      </c>
      <c r="D1" s="5" t="s">
        <v>14</v>
      </c>
      <c r="E1" s="5" t="s">
        <v>15</v>
      </c>
      <c r="F1" s="5" t="s">
        <v>12</v>
      </c>
    </row>
    <row r="2" spans="2:6" x14ac:dyDescent="0.65">
      <c r="B2" s="6">
        <v>8.6199999999999992</v>
      </c>
      <c r="C2" s="6">
        <v>13.21</v>
      </c>
      <c r="D2" s="6">
        <v>13.06</v>
      </c>
      <c r="E2" s="6">
        <v>21.07</v>
      </c>
      <c r="F2" s="6">
        <v>14.89</v>
      </c>
    </row>
    <row r="3" spans="2:6" x14ac:dyDescent="0.65">
      <c r="B3" s="6">
        <v>12.54</v>
      </c>
      <c r="C3" s="6">
        <v>15.94</v>
      </c>
      <c r="D3" s="6">
        <v>13.85</v>
      </c>
      <c r="E3" s="6">
        <v>16.93</v>
      </c>
      <c r="F3" s="6">
        <v>20.350000000000001</v>
      </c>
    </row>
    <row r="4" spans="2:6" x14ac:dyDescent="0.65">
      <c r="B4" s="6">
        <v>11.09</v>
      </c>
      <c r="C4" s="6">
        <v>12.79</v>
      </c>
      <c r="D4" s="6">
        <v>17.87</v>
      </c>
      <c r="E4" s="6">
        <v>13.73</v>
      </c>
      <c r="F4" s="6">
        <v>13.78</v>
      </c>
    </row>
    <row r="5" spans="2:6" x14ac:dyDescent="0.65">
      <c r="B5" s="6">
        <v>11.17</v>
      </c>
      <c r="C5" s="6">
        <v>14.86</v>
      </c>
      <c r="D5" s="6">
        <v>16.940000000000001</v>
      </c>
      <c r="E5" s="6">
        <v>15.72</v>
      </c>
      <c r="F5" s="6">
        <v>10.06</v>
      </c>
    </row>
    <row r="6" spans="2:6" x14ac:dyDescent="0.65">
      <c r="B6" s="6">
        <v>11.83</v>
      </c>
      <c r="C6" s="6">
        <v>13.02</v>
      </c>
      <c r="D6" s="6">
        <v>17.29</v>
      </c>
      <c r="E6" s="6">
        <v>18.95</v>
      </c>
      <c r="F6" s="6">
        <v>11.37</v>
      </c>
    </row>
    <row r="7" spans="2:6" x14ac:dyDescent="0.65">
      <c r="B7" s="6">
        <v>8.0500000000000007</v>
      </c>
      <c r="C7" s="6">
        <v>16.309999999999999</v>
      </c>
      <c r="D7" s="6">
        <v>15.43</v>
      </c>
      <c r="E7" s="6">
        <v>17.690000000000001</v>
      </c>
      <c r="F7" s="6">
        <v>15.45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89B9F-AF15-4647-838B-5B4E7A823CCA}">
  <dimension ref="B1:C11"/>
  <sheetViews>
    <sheetView workbookViewId="0">
      <selection activeCell="B1" sqref="B1:C1048576"/>
    </sheetView>
  </sheetViews>
  <sheetFormatPr defaultRowHeight="14.25" x14ac:dyDescent="0.65"/>
  <sheetData>
    <row r="1" spans="2:3" x14ac:dyDescent="0.65">
      <c r="B1" s="5" t="s">
        <v>17</v>
      </c>
      <c r="C1" s="5" t="s">
        <v>18</v>
      </c>
    </row>
    <row r="2" spans="2:3" x14ac:dyDescent="0.65">
      <c r="B2" s="6">
        <v>10</v>
      </c>
      <c r="C2" s="6">
        <v>5</v>
      </c>
    </row>
    <row r="3" spans="2:3" x14ac:dyDescent="0.65">
      <c r="B3" s="6">
        <v>7</v>
      </c>
      <c r="C3" s="6">
        <v>6</v>
      </c>
    </row>
    <row r="4" spans="2:3" x14ac:dyDescent="0.65">
      <c r="B4" s="6">
        <v>10</v>
      </c>
      <c r="C4" s="6">
        <v>4</v>
      </c>
    </row>
    <row r="5" spans="2:3" x14ac:dyDescent="0.65">
      <c r="B5" s="6">
        <v>8</v>
      </c>
      <c r="C5" s="6">
        <v>5</v>
      </c>
    </row>
    <row r="6" spans="2:3" x14ac:dyDescent="0.65">
      <c r="B6" s="6">
        <v>10</v>
      </c>
      <c r="C6" s="6">
        <v>3</v>
      </c>
    </row>
    <row r="7" spans="2:3" x14ac:dyDescent="0.65">
      <c r="B7" s="6">
        <v>12</v>
      </c>
      <c r="C7" s="6">
        <v>7</v>
      </c>
    </row>
    <row r="8" spans="2:3" x14ac:dyDescent="0.65">
      <c r="B8" s="6">
        <v>11</v>
      </c>
      <c r="C8" s="6">
        <v>8</v>
      </c>
    </row>
    <row r="9" spans="2:3" x14ac:dyDescent="0.65">
      <c r="B9" s="6">
        <v>9</v>
      </c>
      <c r="C9" s="6">
        <v>5</v>
      </c>
    </row>
    <row r="10" spans="2:3" x14ac:dyDescent="0.65">
      <c r="B10" s="6">
        <v>9</v>
      </c>
      <c r="C10" s="6">
        <v>4</v>
      </c>
    </row>
    <row r="11" spans="2:3" x14ac:dyDescent="0.65">
      <c r="B11" s="6"/>
      <c r="C11" s="6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6983B-C018-48C5-A465-8420B56AD5AA}">
  <dimension ref="B1:C10"/>
  <sheetViews>
    <sheetView workbookViewId="0">
      <selection activeCell="B1" sqref="B1:C1048576"/>
    </sheetView>
  </sheetViews>
  <sheetFormatPr defaultRowHeight="14.25" x14ac:dyDescent="0.65"/>
  <sheetData>
    <row r="1" spans="2:3" x14ac:dyDescent="0.65">
      <c r="B1" s="5" t="s">
        <v>17</v>
      </c>
      <c r="C1" s="5" t="s">
        <v>18</v>
      </c>
    </row>
    <row r="2" spans="2:3" x14ac:dyDescent="0.65">
      <c r="B2" s="6">
        <v>110.89</v>
      </c>
      <c r="C2" s="6">
        <v>107.09</v>
      </c>
    </row>
    <row r="3" spans="2:3" x14ac:dyDescent="0.65">
      <c r="B3" s="6">
        <v>107.86</v>
      </c>
      <c r="C3" s="6">
        <v>107</v>
      </c>
    </row>
    <row r="4" spans="2:3" x14ac:dyDescent="0.65">
      <c r="B4" s="6">
        <v>104.54</v>
      </c>
      <c r="C4" s="6">
        <v>102.87</v>
      </c>
    </row>
    <row r="5" spans="2:3" x14ac:dyDescent="0.65">
      <c r="B5" s="6">
        <v>110.38</v>
      </c>
      <c r="C5" s="6">
        <v>109.89</v>
      </c>
    </row>
    <row r="6" spans="2:3" x14ac:dyDescent="0.65">
      <c r="B6" s="6">
        <v>112.63</v>
      </c>
      <c r="C6" s="6">
        <v>111.28</v>
      </c>
    </row>
    <row r="7" spans="2:3" x14ac:dyDescent="0.65">
      <c r="B7" s="6">
        <v>125.4</v>
      </c>
      <c r="C7" s="6">
        <v>121.86</v>
      </c>
    </row>
    <row r="8" spans="2:3" x14ac:dyDescent="0.65">
      <c r="B8" s="6">
        <v>122.11</v>
      </c>
      <c r="C8" s="6">
        <v>121.08</v>
      </c>
    </row>
    <row r="9" spans="2:3" x14ac:dyDescent="0.65">
      <c r="B9" s="6">
        <v>104.67</v>
      </c>
      <c r="C9" s="6">
        <v>103.82</v>
      </c>
    </row>
    <row r="10" spans="2:3" x14ac:dyDescent="0.65">
      <c r="B10" s="6">
        <v>105.9</v>
      </c>
      <c r="C10" s="6">
        <v>104.35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05DD-C821-4401-8B94-50ED47CA5CF2}">
  <dimension ref="B1:C10"/>
  <sheetViews>
    <sheetView workbookViewId="0">
      <selection activeCell="B1" sqref="B1:C1048576"/>
    </sheetView>
  </sheetViews>
  <sheetFormatPr defaultRowHeight="14.25" x14ac:dyDescent="0.65"/>
  <sheetData>
    <row r="1" spans="2:3" x14ac:dyDescent="0.65">
      <c r="B1" s="5" t="s">
        <v>17</v>
      </c>
      <c r="C1" s="5" t="s">
        <v>18</v>
      </c>
    </row>
    <row r="2" spans="2:3" x14ac:dyDescent="0.65">
      <c r="B2" s="6">
        <v>-32.15</v>
      </c>
      <c r="C2" s="6">
        <v>-32.299999999999997</v>
      </c>
    </row>
    <row r="3" spans="2:3" x14ac:dyDescent="0.65">
      <c r="B3" s="6">
        <v>-40.28</v>
      </c>
      <c r="C3" s="6">
        <v>-40.090000000000003</v>
      </c>
    </row>
    <row r="4" spans="2:3" x14ac:dyDescent="0.65">
      <c r="B4" s="6">
        <v>-27.03</v>
      </c>
      <c r="C4" s="6">
        <v>-28.15</v>
      </c>
    </row>
    <row r="5" spans="2:3" x14ac:dyDescent="0.65">
      <c r="B5" s="6">
        <v>-29.11</v>
      </c>
      <c r="C5" s="6">
        <v>-29.92</v>
      </c>
    </row>
    <row r="6" spans="2:3" x14ac:dyDescent="0.65">
      <c r="B6" s="6">
        <v>-36.92</v>
      </c>
      <c r="C6" s="6">
        <v>-36.33</v>
      </c>
    </row>
    <row r="7" spans="2:3" x14ac:dyDescent="0.65">
      <c r="B7" s="6">
        <v>-43.81</v>
      </c>
      <c r="C7" s="6">
        <v>-42.89</v>
      </c>
    </row>
    <row r="8" spans="2:3" x14ac:dyDescent="0.65">
      <c r="B8" s="6">
        <v>-34.950000000000003</v>
      </c>
      <c r="C8" s="6">
        <v>-35.299999999999997</v>
      </c>
    </row>
    <row r="9" spans="2:3" x14ac:dyDescent="0.65">
      <c r="B9" s="6">
        <v>-37.93</v>
      </c>
      <c r="C9" s="6">
        <v>-38.020000000000003</v>
      </c>
    </row>
    <row r="10" spans="2:3" x14ac:dyDescent="0.65">
      <c r="B10" s="6">
        <v>-30.56</v>
      </c>
      <c r="C10" s="6">
        <v>-30.89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C0E8-2E87-4296-92CF-0D35AADE34E8}">
  <dimension ref="B1:D7"/>
  <sheetViews>
    <sheetView workbookViewId="0">
      <selection activeCell="G13" sqref="G13"/>
    </sheetView>
  </sheetViews>
  <sheetFormatPr defaultRowHeight="14.25" x14ac:dyDescent="0.65"/>
  <sheetData>
    <row r="1" spans="2:4" x14ac:dyDescent="0.65">
      <c r="B1" s="5" t="s">
        <v>19</v>
      </c>
      <c r="C1" s="5" t="s">
        <v>20</v>
      </c>
      <c r="D1" s="5" t="s">
        <v>21</v>
      </c>
    </row>
    <row r="2" spans="2:4" x14ac:dyDescent="0.65">
      <c r="B2" s="6">
        <v>98.54</v>
      </c>
      <c r="C2" s="6">
        <v>91.2</v>
      </c>
      <c r="D2" s="6">
        <v>51.96</v>
      </c>
    </row>
    <row r="3" spans="2:4" x14ac:dyDescent="0.65">
      <c r="B3" s="6">
        <v>97.2</v>
      </c>
      <c r="C3" s="6">
        <v>87.68</v>
      </c>
      <c r="D3" s="6">
        <v>54.81</v>
      </c>
    </row>
    <row r="4" spans="2:4" x14ac:dyDescent="0.65">
      <c r="B4" s="6">
        <v>95.41</v>
      </c>
      <c r="C4" s="6">
        <v>93.87</v>
      </c>
      <c r="D4" s="6">
        <v>60.18</v>
      </c>
    </row>
    <row r="5" spans="2:4" x14ac:dyDescent="0.65">
      <c r="B5" s="6">
        <v>99.06</v>
      </c>
      <c r="C5" s="6">
        <v>91.54</v>
      </c>
      <c r="D5" s="6">
        <v>49.05</v>
      </c>
    </row>
    <row r="6" spans="2:4" x14ac:dyDescent="0.65">
      <c r="B6" s="6">
        <v>98.36</v>
      </c>
      <c r="C6" s="6">
        <v>90.72</v>
      </c>
      <c r="D6" s="6">
        <v>52.98</v>
      </c>
    </row>
    <row r="7" spans="2:4" x14ac:dyDescent="0.65">
      <c r="B7" s="6">
        <v>99.27</v>
      </c>
      <c r="C7" s="6">
        <v>94.65</v>
      </c>
      <c r="D7" s="6">
        <v>46.05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B9FA-86C2-4231-ACA8-B0D96E336F53}">
  <dimension ref="B1:H6"/>
  <sheetViews>
    <sheetView workbookViewId="0">
      <selection activeCell="E19" sqref="E19"/>
    </sheetView>
  </sheetViews>
  <sheetFormatPr defaultRowHeight="14.25" x14ac:dyDescent="0.65"/>
  <cols>
    <col min="2" max="2" width="17.78125" style="3" customWidth="1"/>
    <col min="3" max="3" width="20.60546875" customWidth="1"/>
    <col min="4" max="4" width="21.12890625" customWidth="1"/>
    <col min="5" max="5" width="21.6484375" customWidth="1"/>
    <col min="6" max="6" width="11.2578125" customWidth="1"/>
  </cols>
  <sheetData>
    <row r="1" spans="2:8" x14ac:dyDescent="0.65"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</row>
    <row r="2" spans="2:8" x14ac:dyDescent="0.65">
      <c r="B2" s="3">
        <v>50</v>
      </c>
      <c r="C2" s="3">
        <v>1</v>
      </c>
      <c r="D2" s="3">
        <v>1</v>
      </c>
      <c r="E2" s="3">
        <v>0.99019999999999997</v>
      </c>
      <c r="F2" s="3">
        <f>AVERAGE(C2:E2)</f>
        <v>0.99673333333333325</v>
      </c>
      <c r="G2" s="3">
        <f>STDEV(C2:E2)</f>
        <v>5.6580326380583496E-3</v>
      </c>
      <c r="H2" s="3">
        <f>G2/SQRT(3)</f>
        <v>3.2666666666666768E-3</v>
      </c>
    </row>
    <row r="3" spans="2:8" x14ac:dyDescent="0.65">
      <c r="B3" s="3">
        <v>250</v>
      </c>
      <c r="C3" s="3">
        <v>0.56869999999999998</v>
      </c>
      <c r="D3" s="3">
        <v>0.68389999999999995</v>
      </c>
      <c r="E3" s="3">
        <v>0.46810000000000002</v>
      </c>
      <c r="F3" s="3">
        <f t="shared" ref="F3:F6" si="0">AVERAGE(C3:E3)</f>
        <v>0.57356666666666667</v>
      </c>
      <c r="G3" s="3">
        <f t="shared" ref="G3:G6" si="1">STDEV(C3:E3)</f>
        <v>0.10798228249733108</v>
      </c>
      <c r="H3" s="3">
        <f t="shared" ref="H3:H6" si="2">G3/SQRT(3)</f>
        <v>6.2343599867544314E-2</v>
      </c>
    </row>
    <row r="4" spans="2:8" x14ac:dyDescent="0.65">
      <c r="B4" s="3">
        <v>500</v>
      </c>
      <c r="C4" s="3">
        <v>0.28050000000000003</v>
      </c>
      <c r="D4" s="3">
        <v>0.3785</v>
      </c>
      <c r="E4" s="3">
        <v>0.16109999999999999</v>
      </c>
      <c r="F4" s="3">
        <f t="shared" si="0"/>
        <v>0.2733666666666667</v>
      </c>
      <c r="G4" s="3">
        <f t="shared" si="1"/>
        <v>0.10887540279297865</v>
      </c>
      <c r="H4" s="3">
        <f t="shared" si="2"/>
        <v>6.2859243110655161E-2</v>
      </c>
    </row>
    <row r="5" spans="2:8" x14ac:dyDescent="0.65">
      <c r="B5" s="3">
        <v>1000</v>
      </c>
      <c r="C5" s="3">
        <v>0.12770000000000001</v>
      </c>
      <c r="D5" s="3">
        <v>0.19</v>
      </c>
      <c r="E5" s="3">
        <v>5.1200000000000002E-2</v>
      </c>
      <c r="F5" s="3">
        <f t="shared" si="0"/>
        <v>0.12296666666666667</v>
      </c>
      <c r="G5" s="3">
        <f t="shared" si="1"/>
        <v>6.9520956073211002E-2</v>
      </c>
      <c r="H5" s="3">
        <f t="shared" si="2"/>
        <v>4.0137942703188524E-2</v>
      </c>
    </row>
    <row r="6" spans="2:8" x14ac:dyDescent="0.65">
      <c r="B6" s="3">
        <v>10000</v>
      </c>
      <c r="C6" s="3">
        <v>0</v>
      </c>
      <c r="D6" s="3">
        <v>2.01E-2</v>
      </c>
      <c r="E6" s="3">
        <v>0</v>
      </c>
      <c r="F6" s="3">
        <f t="shared" si="0"/>
        <v>6.7000000000000002E-3</v>
      </c>
      <c r="G6" s="3">
        <f t="shared" si="1"/>
        <v>1.1604740410711478E-2</v>
      </c>
      <c r="H6" s="3">
        <f t="shared" si="2"/>
        <v>6.7000000000000002E-3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AE6F-904A-4D93-B542-522ED184879D}">
  <dimension ref="A1:H28"/>
  <sheetViews>
    <sheetView workbookViewId="0">
      <selection activeCell="I1" sqref="I1:K1048576"/>
    </sheetView>
  </sheetViews>
  <sheetFormatPr defaultRowHeight="14.25" x14ac:dyDescent="0.65"/>
  <cols>
    <col min="1" max="1" width="8.6953125" style="4"/>
  </cols>
  <sheetData>
    <row r="1" spans="1:8" x14ac:dyDescent="0.65">
      <c r="A1" s="4" t="s">
        <v>29</v>
      </c>
      <c r="B1" s="3" t="s">
        <v>30</v>
      </c>
      <c r="C1" s="3" t="s">
        <v>31</v>
      </c>
      <c r="D1" s="3" t="s">
        <v>32</v>
      </c>
      <c r="E1" s="3" t="s">
        <v>26</v>
      </c>
      <c r="F1" s="3" t="s">
        <v>27</v>
      </c>
      <c r="G1" s="3" t="s">
        <v>28</v>
      </c>
      <c r="H1" s="3"/>
    </row>
    <row r="2" spans="1:8" x14ac:dyDescent="0.65">
      <c r="A2" s="4">
        <v>-80</v>
      </c>
      <c r="B2" s="3">
        <v>0</v>
      </c>
      <c r="C2" s="3">
        <v>0</v>
      </c>
      <c r="D2" s="3">
        <v>0</v>
      </c>
      <c r="E2" s="3">
        <f t="shared" ref="E2:E13" si="0">AVERAGE(B2:D2)</f>
        <v>0</v>
      </c>
      <c r="F2" s="3">
        <f t="shared" ref="F2:F13" si="1">STDEV(B2:D2)</f>
        <v>0</v>
      </c>
      <c r="G2" s="3">
        <f t="shared" ref="G2:G13" si="2">F2/SQRT(4)</f>
        <v>0</v>
      </c>
      <c r="H2" s="3"/>
    </row>
    <row r="3" spans="1:8" x14ac:dyDescent="0.65">
      <c r="A3" s="4">
        <v>-70</v>
      </c>
      <c r="B3" s="3">
        <v>0</v>
      </c>
      <c r="C3" s="3">
        <v>0</v>
      </c>
      <c r="D3" s="3">
        <v>0</v>
      </c>
      <c r="E3" s="3">
        <f t="shared" si="0"/>
        <v>0</v>
      </c>
      <c r="F3" s="3">
        <f t="shared" si="1"/>
        <v>0</v>
      </c>
      <c r="G3" s="3">
        <f t="shared" si="2"/>
        <v>0</v>
      </c>
      <c r="H3" s="3"/>
    </row>
    <row r="4" spans="1:8" x14ac:dyDescent="0.65">
      <c r="A4" s="4">
        <v>-60</v>
      </c>
      <c r="B4" s="3">
        <v>0</v>
      </c>
      <c r="C4" s="3">
        <v>0</v>
      </c>
      <c r="D4" s="3">
        <v>0</v>
      </c>
      <c r="E4" s="3">
        <f t="shared" si="0"/>
        <v>0</v>
      </c>
      <c r="F4" s="3">
        <f t="shared" si="1"/>
        <v>0</v>
      </c>
      <c r="G4" s="3">
        <f t="shared" si="2"/>
        <v>0</v>
      </c>
      <c r="H4" s="3"/>
    </row>
    <row r="5" spans="1:8" x14ac:dyDescent="0.65">
      <c r="A5" s="4">
        <v>-50</v>
      </c>
      <c r="B5" s="3">
        <v>0</v>
      </c>
      <c r="C5" s="3">
        <v>0</v>
      </c>
      <c r="D5" s="3">
        <v>0</v>
      </c>
      <c r="E5" s="3">
        <f t="shared" si="0"/>
        <v>0</v>
      </c>
      <c r="F5" s="3">
        <f t="shared" si="1"/>
        <v>0</v>
      </c>
      <c r="G5" s="3">
        <f t="shared" si="2"/>
        <v>0</v>
      </c>
      <c r="H5" s="3"/>
    </row>
    <row r="6" spans="1:8" x14ac:dyDescent="0.65">
      <c r="A6" s="4">
        <v>-40</v>
      </c>
      <c r="B6" s="3">
        <v>0</v>
      </c>
      <c r="C6" s="3">
        <v>0</v>
      </c>
      <c r="D6" s="3">
        <v>0</v>
      </c>
      <c r="E6" s="3">
        <f t="shared" si="0"/>
        <v>0</v>
      </c>
      <c r="F6" s="3">
        <f t="shared" si="1"/>
        <v>0</v>
      </c>
      <c r="G6" s="3">
        <f t="shared" si="2"/>
        <v>0</v>
      </c>
      <c r="H6" s="3"/>
    </row>
    <row r="7" spans="1:8" x14ac:dyDescent="0.65">
      <c r="A7" s="4">
        <v>-30</v>
      </c>
      <c r="B7" s="3">
        <v>0</v>
      </c>
      <c r="C7" s="3">
        <v>0</v>
      </c>
      <c r="D7" s="3">
        <v>-2.41E-2</v>
      </c>
      <c r="E7" s="3">
        <f t="shared" si="0"/>
        <v>-8.0333333333333333E-3</v>
      </c>
      <c r="F7" s="3">
        <f t="shared" si="1"/>
        <v>1.3914141487469979E-2</v>
      </c>
      <c r="G7" s="3">
        <f t="shared" si="2"/>
        <v>6.9570707437349895E-3</v>
      </c>
      <c r="H7" s="3"/>
    </row>
    <row r="8" spans="1:8" x14ac:dyDescent="0.65">
      <c r="A8" s="4">
        <v>-20</v>
      </c>
      <c r="B8" s="3">
        <v>-1.4999999999999999E-2</v>
      </c>
      <c r="C8" s="3">
        <v>-0.1658</v>
      </c>
      <c r="D8" s="3">
        <v>-4.7899999999999998E-2</v>
      </c>
      <c r="E8" s="3">
        <f t="shared" si="0"/>
        <v>-7.6233333333333334E-2</v>
      </c>
      <c r="F8" s="3">
        <f t="shared" si="1"/>
        <v>7.9292139164820946E-2</v>
      </c>
      <c r="G8" s="3">
        <f t="shared" si="2"/>
        <v>3.9646069582410473E-2</v>
      </c>
      <c r="H8" s="3"/>
    </row>
    <row r="9" spans="1:8" x14ac:dyDescent="0.65">
      <c r="A9" s="4">
        <v>-10</v>
      </c>
      <c r="B9" s="3">
        <v>-0.2306</v>
      </c>
      <c r="C9" s="3">
        <v>-0.52690000000000003</v>
      </c>
      <c r="D9" s="3">
        <v>-0.23119999999999999</v>
      </c>
      <c r="E9" s="3">
        <f t="shared" si="0"/>
        <v>-0.32956666666666667</v>
      </c>
      <c r="F9" s="3">
        <f t="shared" si="1"/>
        <v>0.17089594299846131</v>
      </c>
      <c r="G9" s="3">
        <f t="shared" si="2"/>
        <v>8.5447971499230654E-2</v>
      </c>
      <c r="H9" s="3"/>
    </row>
    <row r="10" spans="1:8" x14ac:dyDescent="0.65">
      <c r="A10" s="4">
        <v>0</v>
      </c>
      <c r="B10" s="3">
        <v>-0.6139</v>
      </c>
      <c r="C10" s="3">
        <v>-1</v>
      </c>
      <c r="D10" s="3">
        <v>-0.89759999999999995</v>
      </c>
      <c r="E10" s="3">
        <f t="shared" si="0"/>
        <v>-0.83716666666666661</v>
      </c>
      <c r="F10" s="3">
        <f t="shared" si="1"/>
        <v>0.20001860746773911</v>
      </c>
      <c r="G10" s="3">
        <f t="shared" si="2"/>
        <v>0.10000930373386956</v>
      </c>
      <c r="H10" s="3"/>
    </row>
    <row r="11" spans="1:8" x14ac:dyDescent="0.65">
      <c r="A11" s="4">
        <v>10</v>
      </c>
      <c r="B11" s="3">
        <v>-1</v>
      </c>
      <c r="C11" s="3">
        <v>-0.83120000000000005</v>
      </c>
      <c r="D11" s="3">
        <v>-1</v>
      </c>
      <c r="E11" s="3">
        <f t="shared" si="0"/>
        <v>-0.94373333333333331</v>
      </c>
      <c r="F11" s="3">
        <f t="shared" si="1"/>
        <v>9.7456725439208802E-2</v>
      </c>
      <c r="G11" s="3">
        <f t="shared" si="2"/>
        <v>4.8728362719604401E-2</v>
      </c>
      <c r="H11" s="3"/>
    </row>
    <row r="12" spans="1:8" x14ac:dyDescent="0.65">
      <c r="A12" s="4">
        <v>20</v>
      </c>
      <c r="B12" s="3">
        <v>-0.92269999999999996</v>
      </c>
      <c r="C12" s="3">
        <v>-0.60750000000000004</v>
      </c>
      <c r="D12" s="3">
        <v>-0.82830000000000004</v>
      </c>
      <c r="E12" s="3">
        <f t="shared" si="0"/>
        <v>-0.78616666666666679</v>
      </c>
      <c r="F12" s="3">
        <f t="shared" si="1"/>
        <v>0.16176888864467426</v>
      </c>
      <c r="G12" s="3">
        <f t="shared" si="2"/>
        <v>8.0884444322337129E-2</v>
      </c>
      <c r="H12" s="3"/>
    </row>
    <row r="13" spans="1:8" x14ac:dyDescent="0.65">
      <c r="A13" s="4">
        <v>30</v>
      </c>
      <c r="B13" s="3">
        <v>-0.65400000000000003</v>
      </c>
      <c r="C13" s="3">
        <v>-0.31019999999999998</v>
      </c>
      <c r="D13" s="3">
        <v>-0.54920000000000002</v>
      </c>
      <c r="E13" s="3">
        <f t="shared" si="0"/>
        <v>-0.50446666666666662</v>
      </c>
      <c r="F13" s="3">
        <f t="shared" si="1"/>
        <v>0.17621127470548961</v>
      </c>
      <c r="G13" s="3">
        <f t="shared" si="2"/>
        <v>8.8105637352744806E-2</v>
      </c>
      <c r="H13" s="3"/>
    </row>
    <row r="15" spans="1:8" x14ac:dyDescent="0.65">
      <c r="B15" s="3"/>
      <c r="C15" s="3"/>
      <c r="D15" s="3"/>
      <c r="E15" s="3"/>
      <c r="F15" s="3"/>
      <c r="G15" s="3"/>
      <c r="H15" s="3"/>
    </row>
    <row r="16" spans="1:8" x14ac:dyDescent="0.65">
      <c r="A16" s="4" t="s">
        <v>29</v>
      </c>
      <c r="B16" s="3" t="s">
        <v>64</v>
      </c>
      <c r="C16" s="3" t="s">
        <v>65</v>
      </c>
      <c r="D16" s="3" t="s">
        <v>66</v>
      </c>
      <c r="E16" s="3" t="s">
        <v>26</v>
      </c>
      <c r="F16" s="3" t="s">
        <v>27</v>
      </c>
      <c r="G16" s="3" t="s">
        <v>28</v>
      </c>
      <c r="H16" s="3"/>
    </row>
    <row r="17" spans="1:8" x14ac:dyDescent="0.65">
      <c r="A17" s="4">
        <v>-80</v>
      </c>
      <c r="B17" s="3">
        <v>0</v>
      </c>
      <c r="C17" s="3">
        <v>0</v>
      </c>
      <c r="D17" s="3">
        <v>0</v>
      </c>
      <c r="E17" s="3">
        <f t="shared" ref="E17:E28" si="3">AVERAGE(B17:D17)</f>
        <v>0</v>
      </c>
      <c r="F17" s="3">
        <f t="shared" ref="F17:F28" si="4">STDEV(B17:D17)</f>
        <v>0</v>
      </c>
      <c r="G17" s="3">
        <f t="shared" ref="G17:G28" si="5">F17/SQRT(4)</f>
        <v>0</v>
      </c>
      <c r="H17" s="3"/>
    </row>
    <row r="18" spans="1:8" x14ac:dyDescent="0.65">
      <c r="A18" s="4">
        <v>-70</v>
      </c>
      <c r="B18" s="3">
        <v>0</v>
      </c>
      <c r="C18" s="3">
        <v>0</v>
      </c>
      <c r="D18" s="3">
        <v>0</v>
      </c>
      <c r="E18" s="3">
        <f t="shared" si="3"/>
        <v>0</v>
      </c>
      <c r="F18" s="3">
        <f t="shared" si="4"/>
        <v>0</v>
      </c>
      <c r="G18" s="3">
        <f t="shared" si="5"/>
        <v>0</v>
      </c>
      <c r="H18" s="3"/>
    </row>
    <row r="19" spans="1:8" x14ac:dyDescent="0.65">
      <c r="A19" s="4">
        <v>-60</v>
      </c>
      <c r="B19" s="3">
        <v>0</v>
      </c>
      <c r="C19" s="3">
        <v>0</v>
      </c>
      <c r="D19" s="3">
        <v>0</v>
      </c>
      <c r="E19" s="3">
        <f t="shared" si="3"/>
        <v>0</v>
      </c>
      <c r="F19" s="3">
        <f t="shared" si="4"/>
        <v>0</v>
      </c>
      <c r="G19" s="3">
        <f t="shared" si="5"/>
        <v>0</v>
      </c>
      <c r="H19" s="3"/>
    </row>
    <row r="20" spans="1:8" x14ac:dyDescent="0.65">
      <c r="A20" s="4">
        <v>-50</v>
      </c>
      <c r="B20" s="3">
        <v>0</v>
      </c>
      <c r="C20" s="3">
        <v>0</v>
      </c>
      <c r="D20" s="3">
        <v>0</v>
      </c>
      <c r="E20" s="3">
        <f t="shared" si="3"/>
        <v>0</v>
      </c>
      <c r="F20" s="3">
        <f t="shared" si="4"/>
        <v>0</v>
      </c>
      <c r="G20" s="3">
        <f t="shared" si="5"/>
        <v>0</v>
      </c>
      <c r="H20" s="3"/>
    </row>
    <row r="21" spans="1:8" x14ac:dyDescent="0.65">
      <c r="A21" s="4">
        <v>-40</v>
      </c>
      <c r="B21" s="3">
        <v>0</v>
      </c>
      <c r="C21" s="3">
        <v>0</v>
      </c>
      <c r="D21" s="3">
        <v>0</v>
      </c>
      <c r="E21" s="3">
        <f t="shared" si="3"/>
        <v>0</v>
      </c>
      <c r="F21" s="3">
        <f t="shared" si="4"/>
        <v>0</v>
      </c>
      <c r="G21" s="3">
        <f t="shared" si="5"/>
        <v>0</v>
      </c>
      <c r="H21" s="3"/>
    </row>
    <row r="22" spans="1:8" x14ac:dyDescent="0.65">
      <c r="A22" s="4">
        <v>-30</v>
      </c>
      <c r="B22" s="3">
        <v>0</v>
      </c>
      <c r="C22" s="3">
        <v>0</v>
      </c>
      <c r="D22" s="3">
        <v>0</v>
      </c>
      <c r="E22" s="3">
        <f t="shared" si="3"/>
        <v>0</v>
      </c>
      <c r="F22" s="3">
        <f t="shared" si="4"/>
        <v>0</v>
      </c>
      <c r="G22" s="3">
        <f t="shared" si="5"/>
        <v>0</v>
      </c>
      <c r="H22" s="3"/>
    </row>
    <row r="23" spans="1:8" x14ac:dyDescent="0.65">
      <c r="A23" s="4">
        <v>-20</v>
      </c>
      <c r="B23" s="3">
        <v>-8.3400000000000002E-2</v>
      </c>
      <c r="C23" s="3">
        <v>-0.18060000000000001</v>
      </c>
      <c r="D23" s="3">
        <v>-4.6300000000000001E-2</v>
      </c>
      <c r="E23" s="3">
        <f t="shared" si="3"/>
        <v>-0.10343333333333334</v>
      </c>
      <c r="F23" s="3">
        <f t="shared" si="4"/>
        <v>6.9355052687841923E-2</v>
      </c>
      <c r="G23" s="3">
        <f t="shared" si="5"/>
        <v>3.4677526343920961E-2</v>
      </c>
      <c r="H23" s="3"/>
    </row>
    <row r="24" spans="1:8" x14ac:dyDescent="0.65">
      <c r="A24" s="4">
        <v>-10</v>
      </c>
      <c r="B24" s="3">
        <v>-0.38200000000000001</v>
      </c>
      <c r="C24" s="3">
        <v>-0.45989999999999998</v>
      </c>
      <c r="D24" s="3">
        <v>-0.2185</v>
      </c>
      <c r="E24" s="3">
        <f t="shared" si="3"/>
        <v>-0.35346666666666665</v>
      </c>
      <c r="F24" s="3">
        <f t="shared" si="4"/>
        <v>0.12320350373805651</v>
      </c>
      <c r="G24" s="3">
        <f t="shared" si="5"/>
        <v>6.1601751869028255E-2</v>
      </c>
      <c r="H24" s="3"/>
    </row>
    <row r="25" spans="1:8" x14ac:dyDescent="0.65">
      <c r="A25" s="4">
        <v>0</v>
      </c>
      <c r="B25" s="3">
        <v>-0.52990000000000004</v>
      </c>
      <c r="C25" s="3">
        <v>-0.58089999999999997</v>
      </c>
      <c r="D25" s="3">
        <v>-0.43190000000000001</v>
      </c>
      <c r="E25" s="3">
        <f t="shared" si="3"/>
        <v>-0.51423333333333332</v>
      </c>
      <c r="F25" s="3">
        <f t="shared" si="4"/>
        <v>7.572538103788809E-2</v>
      </c>
      <c r="G25" s="3">
        <f t="shared" si="5"/>
        <v>3.7862690518944045E-2</v>
      </c>
      <c r="H25" s="3"/>
    </row>
    <row r="26" spans="1:8" x14ac:dyDescent="0.65">
      <c r="A26" s="4">
        <v>10</v>
      </c>
      <c r="B26" s="3">
        <v>-0.45810000000000001</v>
      </c>
      <c r="C26" s="3">
        <v>-0.53</v>
      </c>
      <c r="D26" s="3">
        <v>-0.42030000000000001</v>
      </c>
      <c r="E26" s="3">
        <f t="shared" si="3"/>
        <v>-0.46946666666666664</v>
      </c>
      <c r="F26" s="3">
        <f t="shared" si="4"/>
        <v>5.5726325316975051E-2</v>
      </c>
      <c r="G26" s="3">
        <f t="shared" si="5"/>
        <v>2.7863162658487525E-2</v>
      </c>
      <c r="H26" s="3"/>
    </row>
    <row r="27" spans="1:8" x14ac:dyDescent="0.65">
      <c r="A27" s="4">
        <v>20</v>
      </c>
      <c r="B27" s="3">
        <v>-0.26400000000000001</v>
      </c>
      <c r="C27" s="3">
        <v>-0.47520000000000001</v>
      </c>
      <c r="D27" s="3">
        <v>-0.2278</v>
      </c>
      <c r="E27" s="3">
        <f t="shared" si="3"/>
        <v>-0.32233333333333336</v>
      </c>
      <c r="F27" s="3">
        <f t="shared" si="4"/>
        <v>0.13361801275776153</v>
      </c>
      <c r="G27" s="3">
        <f t="shared" si="5"/>
        <v>6.6809006378880764E-2</v>
      </c>
      <c r="H27" s="3"/>
    </row>
    <row r="28" spans="1:8" x14ac:dyDescent="0.65">
      <c r="A28" s="4">
        <v>30</v>
      </c>
      <c r="B28" s="3">
        <v>-8.5400000000000004E-2</v>
      </c>
      <c r="C28" s="3">
        <v>-0.33160000000000001</v>
      </c>
      <c r="D28" s="3">
        <v>-6.0999999999999999E-2</v>
      </c>
      <c r="E28" s="3">
        <f t="shared" si="3"/>
        <v>-0.15933333333333335</v>
      </c>
      <c r="F28" s="3">
        <f t="shared" si="4"/>
        <v>0.149685314354259</v>
      </c>
      <c r="G28" s="3">
        <f t="shared" si="5"/>
        <v>7.4842657177129499E-2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C7C4-2882-49AE-BAF9-87DAD0E03CBE}">
  <dimension ref="A1:G27"/>
  <sheetViews>
    <sheetView workbookViewId="0">
      <selection activeCell="K17" sqref="K17"/>
    </sheetView>
  </sheetViews>
  <sheetFormatPr defaultRowHeight="14.25" x14ac:dyDescent="0.65"/>
  <sheetData>
    <row r="1" spans="1:7" x14ac:dyDescent="0.65">
      <c r="A1" s="4" t="s">
        <v>29</v>
      </c>
      <c r="B1" s="3" t="s">
        <v>30</v>
      </c>
      <c r="C1" s="3" t="s">
        <v>31</v>
      </c>
      <c r="D1" s="3" t="s">
        <v>32</v>
      </c>
      <c r="E1" s="3" t="s">
        <v>26</v>
      </c>
      <c r="F1" s="3" t="s">
        <v>27</v>
      </c>
      <c r="G1" s="3" t="s">
        <v>28</v>
      </c>
    </row>
    <row r="2" spans="1:7" x14ac:dyDescent="0.65">
      <c r="A2" s="4">
        <v>-80</v>
      </c>
      <c r="B2" s="3">
        <v>0</v>
      </c>
      <c r="C2" s="3">
        <v>0</v>
      </c>
      <c r="D2" s="3">
        <v>0</v>
      </c>
      <c r="E2" s="3">
        <f t="shared" ref="E2:E13" si="0">AVERAGE(B2:D2)</f>
        <v>0</v>
      </c>
      <c r="F2" s="3">
        <f t="shared" ref="F2:F13" si="1">STDEV(B2:D2)</f>
        <v>0</v>
      </c>
      <c r="G2" s="3">
        <f>F2/SQRT(3)</f>
        <v>0</v>
      </c>
    </row>
    <row r="3" spans="1:7" x14ac:dyDescent="0.65">
      <c r="A3" s="4">
        <v>-70</v>
      </c>
      <c r="B3" s="3">
        <v>0</v>
      </c>
      <c r="C3" s="3">
        <v>0</v>
      </c>
      <c r="D3" s="3">
        <v>0</v>
      </c>
      <c r="E3" s="3">
        <f t="shared" si="0"/>
        <v>0</v>
      </c>
      <c r="F3" s="3">
        <f t="shared" si="1"/>
        <v>0</v>
      </c>
      <c r="G3" s="3">
        <f t="shared" ref="G3:G13" si="2">F3/SQRT(3)</f>
        <v>0</v>
      </c>
    </row>
    <row r="4" spans="1:7" x14ac:dyDescent="0.65">
      <c r="A4" s="4">
        <v>-60</v>
      </c>
      <c r="B4" s="3">
        <v>0</v>
      </c>
      <c r="C4" s="3">
        <v>0</v>
      </c>
      <c r="D4" s="3">
        <v>0</v>
      </c>
      <c r="E4" s="3">
        <f t="shared" si="0"/>
        <v>0</v>
      </c>
      <c r="F4" s="3">
        <f t="shared" si="1"/>
        <v>0</v>
      </c>
      <c r="G4" s="3">
        <f t="shared" si="2"/>
        <v>0</v>
      </c>
    </row>
    <row r="5" spans="1:7" x14ac:dyDescent="0.65">
      <c r="A5" s="4">
        <v>-50</v>
      </c>
      <c r="B5" s="3">
        <v>0</v>
      </c>
      <c r="C5" s="3">
        <v>0</v>
      </c>
      <c r="D5" s="3">
        <v>0</v>
      </c>
      <c r="E5" s="3">
        <f t="shared" si="0"/>
        <v>0</v>
      </c>
      <c r="F5" s="3">
        <f t="shared" si="1"/>
        <v>0</v>
      </c>
      <c r="G5" s="3">
        <f t="shared" si="2"/>
        <v>0</v>
      </c>
    </row>
    <row r="6" spans="1:7" x14ac:dyDescent="0.65">
      <c r="A6" s="4">
        <v>-40</v>
      </c>
      <c r="B6" s="3">
        <v>0</v>
      </c>
      <c r="C6" s="3">
        <v>0</v>
      </c>
      <c r="D6" s="3">
        <v>0</v>
      </c>
      <c r="E6" s="3">
        <f t="shared" si="0"/>
        <v>0</v>
      </c>
      <c r="F6" s="3">
        <f t="shared" si="1"/>
        <v>0</v>
      </c>
      <c r="G6" s="3">
        <f t="shared" si="2"/>
        <v>0</v>
      </c>
    </row>
    <row r="7" spans="1:7" x14ac:dyDescent="0.65">
      <c r="A7" s="4">
        <v>-30</v>
      </c>
      <c r="B7" s="3">
        <v>0</v>
      </c>
      <c r="C7" s="3">
        <v>0</v>
      </c>
      <c r="D7" s="3">
        <v>1.6199999999999999E-2</v>
      </c>
      <c r="E7" s="3">
        <f t="shared" si="0"/>
        <v>5.3999999999999994E-3</v>
      </c>
      <c r="F7" s="3">
        <f t="shared" si="1"/>
        <v>9.3530743608719377E-3</v>
      </c>
      <c r="G7" s="3">
        <f t="shared" si="2"/>
        <v>5.4000000000000003E-3</v>
      </c>
    </row>
    <row r="8" spans="1:7" x14ac:dyDescent="0.65">
      <c r="A8" s="4">
        <v>-20</v>
      </c>
      <c r="B8" s="3">
        <v>2.1299999999999999E-2</v>
      </c>
      <c r="C8" s="3">
        <v>7.9000000000000008E-3</v>
      </c>
      <c r="D8" s="3">
        <v>2.53E-2</v>
      </c>
      <c r="E8" s="3">
        <f t="shared" si="0"/>
        <v>1.8166666666666668E-2</v>
      </c>
      <c r="F8" s="3">
        <f t="shared" si="1"/>
        <v>9.1133601560200294E-3</v>
      </c>
      <c r="G8" s="3">
        <f t="shared" si="2"/>
        <v>5.2616009393001741E-3</v>
      </c>
    </row>
    <row r="9" spans="1:7" x14ac:dyDescent="0.65">
      <c r="A9" s="4">
        <v>-10</v>
      </c>
      <c r="B9" s="3">
        <v>0.16880000000000001</v>
      </c>
      <c r="C9" s="3">
        <v>3.8300000000000001E-2</v>
      </c>
      <c r="D9" s="3">
        <v>0.20949999999999999</v>
      </c>
      <c r="E9" s="3">
        <f t="shared" si="0"/>
        <v>0.13886666666666667</v>
      </c>
      <c r="F9" s="3">
        <f t="shared" si="1"/>
        <v>8.9439159954313854E-2</v>
      </c>
      <c r="G9" s="3">
        <f t="shared" si="2"/>
        <v>5.1637723075717103E-2</v>
      </c>
    </row>
    <row r="10" spans="1:7" x14ac:dyDescent="0.65">
      <c r="A10" s="4">
        <v>0</v>
      </c>
      <c r="B10" s="3">
        <v>0.55220000000000002</v>
      </c>
      <c r="C10" s="3">
        <v>0.34549999999999997</v>
      </c>
      <c r="D10" s="3">
        <v>0.73709999999999998</v>
      </c>
      <c r="E10" s="3">
        <f t="shared" si="0"/>
        <v>0.54493333333333327</v>
      </c>
      <c r="F10" s="3">
        <f t="shared" si="1"/>
        <v>0.19590110600334401</v>
      </c>
      <c r="G10" s="3">
        <f t="shared" si="2"/>
        <v>0.11310355628557608</v>
      </c>
    </row>
    <row r="11" spans="1:7" x14ac:dyDescent="0.65">
      <c r="A11" s="4">
        <v>10</v>
      </c>
      <c r="B11" s="3">
        <v>0.82779999999999998</v>
      </c>
      <c r="C11" s="3">
        <v>0.66679999999999995</v>
      </c>
      <c r="D11" s="3">
        <v>0.95679999999999998</v>
      </c>
      <c r="E11" s="3">
        <f t="shared" si="0"/>
        <v>0.81713333333333338</v>
      </c>
      <c r="F11" s="3">
        <f t="shared" si="1"/>
        <v>0.14529395490980732</v>
      </c>
      <c r="G11" s="3">
        <f t="shared" si="2"/>
        <v>8.3885503978802609E-2</v>
      </c>
    </row>
    <row r="12" spans="1:7" x14ac:dyDescent="0.65">
      <c r="A12" s="4">
        <v>20</v>
      </c>
      <c r="B12" s="3">
        <v>0.96319999999999995</v>
      </c>
      <c r="C12" s="3">
        <v>0.84850000000000003</v>
      </c>
      <c r="D12" s="3">
        <v>0.98060000000000003</v>
      </c>
      <c r="E12" s="3">
        <f t="shared" si="0"/>
        <v>0.93076666666666663</v>
      </c>
      <c r="F12" s="3">
        <f t="shared" si="1"/>
        <v>7.1774252579412695E-2</v>
      </c>
      <c r="G12" s="3">
        <f t="shared" si="2"/>
        <v>4.1438884047608114E-2</v>
      </c>
    </row>
    <row r="13" spans="1:7" x14ac:dyDescent="0.65">
      <c r="A13" s="4">
        <v>30</v>
      </c>
      <c r="B13" s="3">
        <v>1</v>
      </c>
      <c r="C13" s="3">
        <v>1</v>
      </c>
      <c r="D13" s="3">
        <v>1</v>
      </c>
      <c r="E13" s="3">
        <f t="shared" si="0"/>
        <v>1</v>
      </c>
      <c r="F13" s="3">
        <f t="shared" si="1"/>
        <v>0</v>
      </c>
      <c r="G13" s="3">
        <f t="shared" si="2"/>
        <v>0</v>
      </c>
    </row>
    <row r="15" spans="1:7" x14ac:dyDescent="0.65">
      <c r="A15" s="4" t="s">
        <v>29</v>
      </c>
      <c r="B15" s="3" t="s">
        <v>64</v>
      </c>
      <c r="C15" s="3" t="s">
        <v>65</v>
      </c>
      <c r="D15" s="3" t="s">
        <v>66</v>
      </c>
      <c r="E15" s="3" t="s">
        <v>26</v>
      </c>
      <c r="F15" s="3" t="s">
        <v>27</v>
      </c>
      <c r="G15" s="3" t="s">
        <v>28</v>
      </c>
    </row>
    <row r="16" spans="1:7" x14ac:dyDescent="0.65">
      <c r="A16" s="4">
        <v>-80</v>
      </c>
      <c r="B16" s="3">
        <v>0</v>
      </c>
      <c r="C16" s="3">
        <v>0</v>
      </c>
      <c r="D16" s="3">
        <v>0</v>
      </c>
      <c r="E16" s="3">
        <f t="shared" ref="E16:E27" si="3">AVERAGE(B16:D16)</f>
        <v>0</v>
      </c>
      <c r="F16" s="3">
        <f t="shared" ref="F16:F27" si="4">STDEV(B16:D16)</f>
        <v>0</v>
      </c>
      <c r="G16" s="3">
        <f>F16/SQRT(3)</f>
        <v>0</v>
      </c>
    </row>
    <row r="17" spans="1:7" x14ac:dyDescent="0.65">
      <c r="A17" s="4">
        <v>-70</v>
      </c>
      <c r="B17" s="3">
        <v>0</v>
      </c>
      <c r="C17" s="3">
        <v>0</v>
      </c>
      <c r="D17" s="3">
        <v>0</v>
      </c>
      <c r="E17" s="3">
        <f t="shared" si="3"/>
        <v>0</v>
      </c>
      <c r="F17" s="3">
        <f t="shared" si="4"/>
        <v>0</v>
      </c>
      <c r="G17" s="3">
        <f t="shared" ref="G17:G27" si="5">F17/SQRT(3)</f>
        <v>0</v>
      </c>
    </row>
    <row r="18" spans="1:7" x14ac:dyDescent="0.65">
      <c r="A18" s="4">
        <v>-60</v>
      </c>
      <c r="B18" s="3">
        <v>0</v>
      </c>
      <c r="C18" s="3">
        <v>0</v>
      </c>
      <c r="D18" s="3">
        <v>0</v>
      </c>
      <c r="E18" s="3">
        <f t="shared" si="3"/>
        <v>0</v>
      </c>
      <c r="F18" s="3">
        <f t="shared" si="4"/>
        <v>0</v>
      </c>
      <c r="G18" s="3">
        <f t="shared" si="5"/>
        <v>0</v>
      </c>
    </row>
    <row r="19" spans="1:7" x14ac:dyDescent="0.65">
      <c r="A19" s="4">
        <v>-50</v>
      </c>
      <c r="B19" s="3">
        <v>0</v>
      </c>
      <c r="C19" s="3">
        <v>0</v>
      </c>
      <c r="D19" s="3">
        <v>0</v>
      </c>
      <c r="E19" s="3">
        <f t="shared" si="3"/>
        <v>0</v>
      </c>
      <c r="F19" s="3">
        <f t="shared" si="4"/>
        <v>0</v>
      </c>
      <c r="G19" s="3">
        <f t="shared" si="5"/>
        <v>0</v>
      </c>
    </row>
    <row r="20" spans="1:7" x14ac:dyDescent="0.65">
      <c r="A20" s="4">
        <v>-40</v>
      </c>
      <c r="B20" s="3">
        <v>0</v>
      </c>
      <c r="C20" s="3">
        <v>0</v>
      </c>
      <c r="D20" s="3">
        <v>0</v>
      </c>
      <c r="E20" s="3">
        <f t="shared" si="3"/>
        <v>0</v>
      </c>
      <c r="F20" s="3">
        <f t="shared" si="4"/>
        <v>0</v>
      </c>
      <c r="G20" s="3">
        <f t="shared" si="5"/>
        <v>0</v>
      </c>
    </row>
    <row r="21" spans="1:7" x14ac:dyDescent="0.65">
      <c r="A21" s="4">
        <v>-30</v>
      </c>
      <c r="B21" s="3">
        <v>0</v>
      </c>
      <c r="C21" s="3">
        <v>0</v>
      </c>
      <c r="D21" s="3">
        <v>0</v>
      </c>
      <c r="E21" s="3">
        <f t="shared" si="3"/>
        <v>0</v>
      </c>
      <c r="F21" s="3">
        <f t="shared" si="4"/>
        <v>0</v>
      </c>
      <c r="G21" s="3">
        <f t="shared" si="5"/>
        <v>0</v>
      </c>
    </row>
    <row r="22" spans="1:7" x14ac:dyDescent="0.65">
      <c r="A22" s="4">
        <v>-20</v>
      </c>
      <c r="B22" s="3">
        <v>0.1414</v>
      </c>
      <c r="C22" s="3">
        <v>0</v>
      </c>
      <c r="D22" s="3">
        <v>0.13089999999999999</v>
      </c>
      <c r="E22" s="3">
        <f t="shared" si="3"/>
        <v>9.0766666666666662E-2</v>
      </c>
      <c r="F22" s="3">
        <f t="shared" si="4"/>
        <v>7.8781364124603293E-2</v>
      </c>
      <c r="G22" s="3">
        <f t="shared" si="5"/>
        <v>4.5484441784465639E-2</v>
      </c>
    </row>
    <row r="23" spans="1:7" x14ac:dyDescent="0.65">
      <c r="A23" s="4">
        <v>-10</v>
      </c>
      <c r="B23" s="3">
        <v>0.55589999999999995</v>
      </c>
      <c r="C23" s="3">
        <v>0.2883</v>
      </c>
      <c r="D23" s="3">
        <v>0.63549999999999995</v>
      </c>
      <c r="E23" s="3">
        <f t="shared" si="3"/>
        <v>0.49323333333333325</v>
      </c>
      <c r="F23" s="3">
        <f t="shared" si="4"/>
        <v>0.18188538515596395</v>
      </c>
      <c r="G23" s="3">
        <f t="shared" si="5"/>
        <v>0.10501157608145455</v>
      </c>
    </row>
    <row r="24" spans="1:7" x14ac:dyDescent="0.65">
      <c r="A24" s="4">
        <v>0</v>
      </c>
      <c r="B24" s="3">
        <v>0.99529999999999996</v>
      </c>
      <c r="C24" s="3">
        <v>0.68979999999999997</v>
      </c>
      <c r="D24" s="3">
        <v>0.94340000000000002</v>
      </c>
      <c r="E24" s="3">
        <f t="shared" si="3"/>
        <v>0.87616666666666665</v>
      </c>
      <c r="F24" s="3">
        <f t="shared" si="4"/>
        <v>0.16347110855846461</v>
      </c>
      <c r="G24" s="3">
        <f t="shared" si="5"/>
        <v>9.4380088530956086E-2</v>
      </c>
    </row>
    <row r="25" spans="1:7" x14ac:dyDescent="0.65">
      <c r="A25" s="4">
        <v>10</v>
      </c>
      <c r="B25" s="3">
        <v>1</v>
      </c>
      <c r="C25" s="3">
        <v>0.87709999999999999</v>
      </c>
      <c r="D25" s="3">
        <v>1</v>
      </c>
      <c r="E25" s="3">
        <f t="shared" si="3"/>
        <v>0.95903333333333329</v>
      </c>
      <c r="F25" s="3">
        <f t="shared" si="4"/>
        <v>7.0956348083405008E-2</v>
      </c>
      <c r="G25" s="3">
        <f t="shared" si="5"/>
        <v>4.0966666666666672E-2</v>
      </c>
    </row>
    <row r="26" spans="1:7" x14ac:dyDescent="0.65">
      <c r="A26" s="4">
        <v>20</v>
      </c>
      <c r="B26" s="3">
        <v>1</v>
      </c>
      <c r="C26" s="3">
        <v>1</v>
      </c>
      <c r="D26" s="3">
        <v>1</v>
      </c>
      <c r="E26" s="3">
        <f t="shared" si="3"/>
        <v>1</v>
      </c>
      <c r="F26" s="3">
        <f t="shared" si="4"/>
        <v>0</v>
      </c>
      <c r="G26" s="3">
        <f t="shared" si="5"/>
        <v>0</v>
      </c>
    </row>
    <row r="27" spans="1:7" x14ac:dyDescent="0.65">
      <c r="A27" s="4">
        <v>30</v>
      </c>
      <c r="B27" s="3">
        <v>1</v>
      </c>
      <c r="C27" s="3">
        <v>1</v>
      </c>
      <c r="D27" s="3">
        <v>1</v>
      </c>
      <c r="E27" s="3">
        <f t="shared" si="3"/>
        <v>1</v>
      </c>
      <c r="F27" s="3">
        <f t="shared" si="4"/>
        <v>0</v>
      </c>
      <c r="G27" s="3">
        <f t="shared" si="5"/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1D07-0477-48FF-842A-3B058B51B0D8}">
  <dimension ref="A1:H26"/>
  <sheetViews>
    <sheetView workbookViewId="0">
      <selection activeCell="J1" sqref="J1:L29"/>
    </sheetView>
  </sheetViews>
  <sheetFormatPr defaultRowHeight="14.25" x14ac:dyDescent="0.65"/>
  <sheetData>
    <row r="1" spans="1:8" x14ac:dyDescent="0.65">
      <c r="A1" s="4" t="s">
        <v>68</v>
      </c>
      <c r="B1" s="4" t="s">
        <v>29</v>
      </c>
      <c r="C1" s="4">
        <v>1</v>
      </c>
      <c r="D1" s="4">
        <v>2</v>
      </c>
      <c r="E1" s="4">
        <v>3</v>
      </c>
      <c r="F1" s="4" t="s">
        <v>26</v>
      </c>
      <c r="G1" s="4" t="s">
        <v>27</v>
      </c>
      <c r="H1" s="4" t="s">
        <v>28</v>
      </c>
    </row>
    <row r="2" spans="1:8" x14ac:dyDescent="0.65">
      <c r="A2" s="4"/>
      <c r="B2" s="4">
        <v>-120</v>
      </c>
      <c r="C2" s="4">
        <v>0.99880000000000002</v>
      </c>
      <c r="D2" s="4">
        <v>0.99909999999999999</v>
      </c>
      <c r="E2" s="4">
        <v>0.99019999999999997</v>
      </c>
      <c r="F2" s="4">
        <f>AVERAGE(C2:E2)</f>
        <v>0.99603333333333344</v>
      </c>
      <c r="G2" s="4">
        <f>STDEV(C2:E2)</f>
        <v>5.0540412872604763E-3</v>
      </c>
      <c r="H2" s="4">
        <f>G2/SQRT(3)</f>
        <v>2.917952097695319E-3</v>
      </c>
    </row>
    <row r="3" spans="1:8" x14ac:dyDescent="0.65">
      <c r="A3" s="4"/>
      <c r="B3" s="4">
        <v>-110</v>
      </c>
      <c r="C3" s="4">
        <v>0.99770000000000003</v>
      </c>
      <c r="D3" s="4">
        <v>0.99960000000000004</v>
      </c>
      <c r="E3" s="4">
        <v>0.99529999999999996</v>
      </c>
      <c r="F3" s="4">
        <f t="shared" ref="F3:F12" si="0">AVERAGE(C3:E3)</f>
        <v>0.99753333333333327</v>
      </c>
      <c r="G3" s="4">
        <f t="shared" ref="G3:G12" si="1">STDEV(C3:E3)</f>
        <v>2.1548395145192397E-3</v>
      </c>
      <c r="H3" s="4">
        <f t="shared" ref="H3:H12" si="2">G3/SQRT(3)</f>
        <v>1.2440971737681255E-3</v>
      </c>
    </row>
    <row r="4" spans="1:8" x14ac:dyDescent="0.65">
      <c r="A4" s="4"/>
      <c r="B4" s="4">
        <v>-100</v>
      </c>
      <c r="C4" s="4">
        <v>0.99950000000000006</v>
      </c>
      <c r="D4" s="4">
        <v>0.99950000000000006</v>
      </c>
      <c r="E4" s="4">
        <v>0.99539999999999995</v>
      </c>
      <c r="F4" s="4">
        <f t="shared" si="0"/>
        <v>0.99813333333333343</v>
      </c>
      <c r="G4" s="4">
        <f t="shared" si="1"/>
        <v>2.3671361036775255E-3</v>
      </c>
      <c r="H4" s="4">
        <f t="shared" si="2"/>
        <v>1.3666666666667013E-3</v>
      </c>
    </row>
    <row r="5" spans="1:8" x14ac:dyDescent="0.65">
      <c r="A5" s="4"/>
      <c r="B5" s="4">
        <v>-90</v>
      </c>
      <c r="C5" s="4">
        <v>0.998</v>
      </c>
      <c r="D5" s="4">
        <v>1</v>
      </c>
      <c r="E5" s="4">
        <v>0.99839999999999995</v>
      </c>
      <c r="F5" s="4">
        <f t="shared" si="0"/>
        <v>0.99880000000000002</v>
      </c>
      <c r="G5" s="4">
        <f t="shared" si="1"/>
        <v>1.0583005244258455E-3</v>
      </c>
      <c r="H5" s="4">
        <f t="shared" si="2"/>
        <v>6.1101009266078404E-4</v>
      </c>
    </row>
    <row r="6" spans="1:8" x14ac:dyDescent="0.65">
      <c r="A6" s="4"/>
      <c r="B6" s="4">
        <v>-80</v>
      </c>
      <c r="C6" s="4">
        <v>0.99719999999999998</v>
      </c>
      <c r="D6" s="4">
        <v>0.99470000000000003</v>
      </c>
      <c r="E6" s="4">
        <v>0.99739999999999995</v>
      </c>
      <c r="F6" s="4">
        <f t="shared" si="0"/>
        <v>0.99643333333333339</v>
      </c>
      <c r="G6" s="4">
        <f t="shared" si="1"/>
        <v>1.5044378795195301E-3</v>
      </c>
      <c r="H6" s="4">
        <f t="shared" si="2"/>
        <v>8.6858761471967055E-4</v>
      </c>
    </row>
    <row r="7" spans="1:8" x14ac:dyDescent="0.65">
      <c r="A7" s="4"/>
      <c r="B7" s="4">
        <v>-70</v>
      </c>
      <c r="C7" s="4">
        <v>1</v>
      </c>
      <c r="D7" s="4">
        <v>0.99909999999999999</v>
      </c>
      <c r="E7" s="4">
        <v>1</v>
      </c>
      <c r="F7" s="4">
        <f t="shared" si="0"/>
        <v>0.99969999999999992</v>
      </c>
      <c r="G7" s="4">
        <f t="shared" si="1"/>
        <v>5.1961524227067007E-4</v>
      </c>
      <c r="H7" s="4">
        <f t="shared" si="2"/>
        <v>3.0000000000000399E-4</v>
      </c>
    </row>
    <row r="8" spans="1:8" x14ac:dyDescent="0.65">
      <c r="A8" s="4"/>
      <c r="B8" s="4">
        <v>-60</v>
      </c>
      <c r="C8" s="4">
        <v>0.99180000000000001</v>
      </c>
      <c r="D8" s="4">
        <v>0.97850000000000004</v>
      </c>
      <c r="E8" s="4">
        <v>0.98560000000000003</v>
      </c>
      <c r="F8" s="4">
        <f t="shared" si="0"/>
        <v>0.98529999999999995</v>
      </c>
      <c r="G8" s="4">
        <f t="shared" si="1"/>
        <v>6.6550732527899236E-3</v>
      </c>
      <c r="H8" s="4">
        <f t="shared" si="2"/>
        <v>3.842308333974941E-3</v>
      </c>
    </row>
    <row r="9" spans="1:8" x14ac:dyDescent="0.65">
      <c r="A9" s="4"/>
      <c r="B9" s="4">
        <v>-50</v>
      </c>
      <c r="C9" s="4">
        <v>0.77539999999999998</v>
      </c>
      <c r="D9" s="4">
        <v>0.72940000000000005</v>
      </c>
      <c r="E9" s="4">
        <v>0.90569999999999995</v>
      </c>
      <c r="F9" s="4">
        <f t="shared" si="0"/>
        <v>0.80349999999999999</v>
      </c>
      <c r="G9" s="4">
        <f t="shared" si="1"/>
        <v>9.1447416584614305E-2</v>
      </c>
      <c r="H9" s="4">
        <f t="shared" si="2"/>
        <v>5.2797190581822917E-2</v>
      </c>
    </row>
    <row r="10" spans="1:8" x14ac:dyDescent="0.65">
      <c r="A10" s="4"/>
      <c r="B10" s="4">
        <v>-40</v>
      </c>
      <c r="C10" s="4">
        <v>0.2228</v>
      </c>
      <c r="D10" s="4">
        <v>0.15329999999999999</v>
      </c>
      <c r="E10" s="4">
        <v>0.30649999999999999</v>
      </c>
      <c r="F10" s="4">
        <f t="shared" si="0"/>
        <v>0.22753333333333334</v>
      </c>
      <c r="G10" s="4">
        <f t="shared" si="1"/>
        <v>7.6709603918501207E-2</v>
      </c>
      <c r="H10" s="4">
        <f t="shared" si="2"/>
        <v>4.4288310471776247E-2</v>
      </c>
    </row>
    <row r="11" spans="1:8" x14ac:dyDescent="0.65">
      <c r="A11" s="4"/>
      <c r="B11" s="4">
        <v>-30</v>
      </c>
      <c r="C11" s="4">
        <v>0</v>
      </c>
      <c r="D11" s="4">
        <v>0</v>
      </c>
      <c r="E11" s="4">
        <v>0</v>
      </c>
      <c r="F11" s="4">
        <f t="shared" si="0"/>
        <v>0</v>
      </c>
      <c r="G11" s="4">
        <f t="shared" si="1"/>
        <v>0</v>
      </c>
      <c r="H11" s="4">
        <f t="shared" si="2"/>
        <v>0</v>
      </c>
    </row>
    <row r="12" spans="1:8" x14ac:dyDescent="0.65">
      <c r="A12" s="4"/>
      <c r="B12" s="4">
        <v>-20</v>
      </c>
      <c r="C12" s="4">
        <v>0</v>
      </c>
      <c r="D12" s="4">
        <v>0</v>
      </c>
      <c r="E12" s="4">
        <v>0</v>
      </c>
      <c r="F12" s="4">
        <f t="shared" si="0"/>
        <v>0</v>
      </c>
      <c r="G12" s="4">
        <f t="shared" si="1"/>
        <v>0</v>
      </c>
      <c r="H12" s="4">
        <f t="shared" si="2"/>
        <v>0</v>
      </c>
    </row>
    <row r="15" spans="1:8" x14ac:dyDescent="0.65">
      <c r="A15" s="4" t="s">
        <v>69</v>
      </c>
      <c r="B15" s="4" t="s">
        <v>29</v>
      </c>
      <c r="C15" s="4">
        <v>1</v>
      </c>
      <c r="D15" s="4">
        <v>2</v>
      </c>
      <c r="E15" s="4">
        <v>3</v>
      </c>
      <c r="F15" s="4" t="s">
        <v>26</v>
      </c>
      <c r="G15" s="4" t="s">
        <v>27</v>
      </c>
      <c r="H15" s="4" t="s">
        <v>28</v>
      </c>
    </row>
    <row r="16" spans="1:8" x14ac:dyDescent="0.65">
      <c r="A16" s="4"/>
      <c r="B16" s="4">
        <v>-120</v>
      </c>
      <c r="C16" s="4">
        <v>0.99719999999999998</v>
      </c>
      <c r="D16" s="4">
        <v>0.98199999999999998</v>
      </c>
      <c r="E16" s="4">
        <v>0.99760000000000004</v>
      </c>
      <c r="F16" s="4">
        <f>AVERAGE(C16:E16)</f>
        <v>0.99226666666666663</v>
      </c>
      <c r="G16" s="4">
        <f>STDEV(C16:E16)</f>
        <v>8.8934432776812383E-3</v>
      </c>
      <c r="H16" s="4">
        <f>G16/SQRT(3)</f>
        <v>5.134631870391931E-3</v>
      </c>
    </row>
    <row r="17" spans="1:8" x14ac:dyDescent="0.65">
      <c r="A17" s="4"/>
      <c r="B17" s="4">
        <v>-110</v>
      </c>
      <c r="C17" s="4">
        <v>0.998</v>
      </c>
      <c r="D17" s="4">
        <v>0.99309999999999998</v>
      </c>
      <c r="E17" s="4">
        <v>0.99660000000000004</v>
      </c>
      <c r="F17" s="4">
        <f t="shared" ref="F17:F26" si="3">AVERAGE(C17:E17)</f>
        <v>0.9958999999999999</v>
      </c>
      <c r="G17" s="4">
        <f t="shared" ref="G17:G26" si="4">STDEV(C17:E17)</f>
        <v>2.5238858928248072E-3</v>
      </c>
      <c r="H17" s="4">
        <f t="shared" ref="H17:H26" si="5">G17/SQRT(3)</f>
        <v>1.4571661996263014E-3</v>
      </c>
    </row>
    <row r="18" spans="1:8" x14ac:dyDescent="0.65">
      <c r="A18" s="4"/>
      <c r="B18" s="4">
        <v>-100</v>
      </c>
      <c r="C18" s="4">
        <v>0.99860000000000004</v>
      </c>
      <c r="D18" s="4">
        <v>0.99170000000000003</v>
      </c>
      <c r="E18" s="4">
        <v>0.99829999999999997</v>
      </c>
      <c r="F18" s="4">
        <f t="shared" si="3"/>
        <v>0.99619999999999997</v>
      </c>
      <c r="G18" s="4">
        <f t="shared" si="4"/>
        <v>3.899999999999989E-3</v>
      </c>
      <c r="H18" s="4">
        <f t="shared" si="5"/>
        <v>2.2516660498395342E-3</v>
      </c>
    </row>
    <row r="19" spans="1:8" x14ac:dyDescent="0.65">
      <c r="A19" s="4"/>
      <c r="B19" s="4">
        <v>-90</v>
      </c>
      <c r="C19" s="4">
        <v>0.99580000000000002</v>
      </c>
      <c r="D19" s="4">
        <v>0.97089999999999999</v>
      </c>
      <c r="E19" s="4">
        <v>0.99490000000000001</v>
      </c>
      <c r="F19" s="4">
        <f t="shared" si="3"/>
        <v>0.98719999999999997</v>
      </c>
      <c r="G19" s="4">
        <f t="shared" si="4"/>
        <v>1.4123384863410061E-2</v>
      </c>
      <c r="H19" s="4">
        <f t="shared" si="5"/>
        <v>8.1541400527584858E-3</v>
      </c>
    </row>
    <row r="20" spans="1:8" x14ac:dyDescent="0.65">
      <c r="A20" s="4"/>
      <c r="B20" s="4">
        <v>-80</v>
      </c>
      <c r="C20" s="4">
        <v>0.98160000000000003</v>
      </c>
      <c r="D20" s="4">
        <v>0.96140000000000003</v>
      </c>
      <c r="E20" s="4">
        <v>0.99570000000000003</v>
      </c>
      <c r="F20" s="4">
        <f t="shared" si="3"/>
        <v>0.97956666666666659</v>
      </c>
      <c r="G20" s="4">
        <f t="shared" si="4"/>
        <v>1.7240166279167184E-2</v>
      </c>
      <c r="H20" s="4">
        <f t="shared" si="5"/>
        <v>9.9536146421510836E-3</v>
      </c>
    </row>
    <row r="21" spans="1:8" x14ac:dyDescent="0.65">
      <c r="A21" s="4"/>
      <c r="B21" s="4">
        <v>-70</v>
      </c>
      <c r="C21" s="4">
        <v>0.9617</v>
      </c>
      <c r="D21" s="4">
        <v>0.77180000000000004</v>
      </c>
      <c r="E21" s="4">
        <v>0.8841</v>
      </c>
      <c r="F21" s="4">
        <f t="shared" si="3"/>
        <v>0.87253333333333327</v>
      </c>
      <c r="G21" s="4">
        <f t="shared" si="4"/>
        <v>9.5476925659204848E-2</v>
      </c>
      <c r="H21" s="4">
        <f t="shared" si="5"/>
        <v>5.512362873073981E-2</v>
      </c>
    </row>
    <row r="22" spans="1:8" x14ac:dyDescent="0.65">
      <c r="A22" s="4"/>
      <c r="B22" s="4">
        <v>-60</v>
      </c>
      <c r="C22" s="4">
        <v>0.76649999999999996</v>
      </c>
      <c r="D22" s="4">
        <v>0.41620000000000001</v>
      </c>
      <c r="E22" s="4">
        <v>0.61309999999999998</v>
      </c>
      <c r="F22" s="4">
        <f t="shared" si="3"/>
        <v>0.59860000000000002</v>
      </c>
      <c r="G22" s="4">
        <f t="shared" si="4"/>
        <v>0.17559957289241909</v>
      </c>
      <c r="H22" s="4">
        <f t="shared" si="5"/>
        <v>0.10138246067902149</v>
      </c>
    </row>
    <row r="23" spans="1:8" x14ac:dyDescent="0.65">
      <c r="A23" s="4"/>
      <c r="B23" s="4">
        <v>-50</v>
      </c>
      <c r="C23" s="4">
        <v>0.38019999999999998</v>
      </c>
      <c r="D23" s="4">
        <v>0.1305</v>
      </c>
      <c r="E23" s="4">
        <v>0.26519999999999999</v>
      </c>
      <c r="F23" s="4">
        <f t="shared" si="3"/>
        <v>0.25863333333333333</v>
      </c>
      <c r="G23" s="4">
        <f t="shared" si="4"/>
        <v>0.12497945164439371</v>
      </c>
      <c r="H23" s="4">
        <f t="shared" si="5"/>
        <v>7.2156920050062523E-2</v>
      </c>
    </row>
    <row r="24" spans="1:8" x14ac:dyDescent="0.65">
      <c r="A24" s="4"/>
      <c r="B24" s="4">
        <v>-40</v>
      </c>
      <c r="C24" s="4">
        <v>9.5699999999999993E-2</v>
      </c>
      <c r="D24" s="4">
        <v>0</v>
      </c>
      <c r="E24" s="4">
        <v>1.83E-2</v>
      </c>
      <c r="F24" s="4">
        <f t="shared" si="3"/>
        <v>3.7999999999999999E-2</v>
      </c>
      <c r="G24" s="4">
        <f t="shared" si="4"/>
        <v>5.0800492123600535E-2</v>
      </c>
      <c r="H24" s="4">
        <f t="shared" si="5"/>
        <v>2.9329677802526235E-2</v>
      </c>
    </row>
    <row r="25" spans="1:8" x14ac:dyDescent="0.65">
      <c r="A25" s="4"/>
      <c r="B25" s="4">
        <v>-30</v>
      </c>
      <c r="C25" s="4">
        <v>0</v>
      </c>
      <c r="D25" s="4">
        <v>0</v>
      </c>
      <c r="E25" s="4">
        <v>0</v>
      </c>
      <c r="F25" s="4">
        <f t="shared" si="3"/>
        <v>0</v>
      </c>
      <c r="G25" s="4">
        <f t="shared" si="4"/>
        <v>0</v>
      </c>
      <c r="H25" s="4">
        <f t="shared" si="5"/>
        <v>0</v>
      </c>
    </row>
    <row r="26" spans="1:8" x14ac:dyDescent="0.65">
      <c r="A26" s="4"/>
      <c r="B26" s="4">
        <v>-20</v>
      </c>
      <c r="C26" s="4">
        <v>0</v>
      </c>
      <c r="D26" s="4">
        <v>0</v>
      </c>
      <c r="E26" s="4">
        <v>0</v>
      </c>
      <c r="F26" s="4">
        <f t="shared" si="3"/>
        <v>0</v>
      </c>
      <c r="G26" s="4">
        <f t="shared" si="4"/>
        <v>0</v>
      </c>
      <c r="H26" s="4">
        <f t="shared" si="5"/>
        <v>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154B-99A7-4FD1-A2F1-BE4082E31F68}">
  <dimension ref="A1:H54"/>
  <sheetViews>
    <sheetView workbookViewId="0">
      <selection activeCell="L16" sqref="L16"/>
    </sheetView>
  </sheetViews>
  <sheetFormatPr defaultRowHeight="14.25" x14ac:dyDescent="0.65"/>
  <sheetData>
    <row r="1" spans="1:8" x14ac:dyDescent="0.65">
      <c r="A1" s="3" t="s">
        <v>68</v>
      </c>
      <c r="B1" s="3"/>
      <c r="C1" s="3"/>
      <c r="D1" s="3"/>
      <c r="E1" s="3"/>
      <c r="F1" s="3" t="s">
        <v>67</v>
      </c>
      <c r="G1" s="3" t="s">
        <v>61</v>
      </c>
      <c r="H1" s="3" t="s">
        <v>62</v>
      </c>
    </row>
    <row r="2" spans="1:8" x14ac:dyDescent="0.65"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</row>
    <row r="3" spans="1:8" x14ac:dyDescent="0.65">
      <c r="B3" s="3">
        <v>1</v>
      </c>
      <c r="C3" s="3">
        <v>0.38140000000000002</v>
      </c>
      <c r="D3" s="3">
        <v>0.26939999999999997</v>
      </c>
      <c r="E3" s="3">
        <v>0.27489999999999998</v>
      </c>
      <c r="F3" s="3">
        <v>0.30854921048305134</v>
      </c>
      <c r="G3" s="3">
        <v>6.3132758092287369E-2</v>
      </c>
      <c r="H3" s="3">
        <v>3.6449714879265641E-2</v>
      </c>
    </row>
    <row r="4" spans="1:8" x14ac:dyDescent="0.65">
      <c r="B4" s="3">
        <v>2</v>
      </c>
      <c r="C4" s="3">
        <v>0.5353</v>
      </c>
      <c r="D4" s="3">
        <v>0.38350000000000001</v>
      </c>
      <c r="E4" s="3">
        <v>0.45119999999999999</v>
      </c>
      <c r="F4" s="3">
        <v>0.45670124793641537</v>
      </c>
      <c r="G4" s="3">
        <v>7.6037524336800652E-2</v>
      </c>
      <c r="H4" s="3">
        <v>4.390028514436458E-2</v>
      </c>
    </row>
    <row r="5" spans="1:8" x14ac:dyDescent="0.65">
      <c r="B5" s="3">
        <v>3</v>
      </c>
      <c r="C5" s="3">
        <v>0.64770000000000005</v>
      </c>
      <c r="D5" s="3">
        <v>0.43759999999999999</v>
      </c>
      <c r="E5" s="3">
        <v>0.54369999999999996</v>
      </c>
      <c r="F5" s="3">
        <v>0.54300146846428232</v>
      </c>
      <c r="G5" s="3">
        <v>0.10502903409207907</v>
      </c>
      <c r="H5" s="3">
        <v>6.0638541105788236E-2</v>
      </c>
    </row>
    <row r="6" spans="1:8" x14ac:dyDescent="0.65">
      <c r="B6" s="3">
        <v>4</v>
      </c>
      <c r="C6" s="3">
        <v>0.72289999999999999</v>
      </c>
      <c r="D6" s="3">
        <v>0.50619999999999998</v>
      </c>
      <c r="E6" s="3">
        <v>0.60829999999999995</v>
      </c>
      <c r="F6" s="3">
        <v>0.61246586432143568</v>
      </c>
      <c r="G6" s="3">
        <v>0.10842107482218873</v>
      </c>
      <c r="H6" s="3">
        <v>6.2596936734419226E-2</v>
      </c>
    </row>
    <row r="7" spans="1:8" x14ac:dyDescent="0.65">
      <c r="B7" s="3">
        <v>5</v>
      </c>
      <c r="C7" s="3">
        <v>0.79600000000000004</v>
      </c>
      <c r="D7" s="3">
        <v>0.56910000000000005</v>
      </c>
      <c r="E7" s="3">
        <v>0.64290000000000003</v>
      </c>
      <c r="F7" s="3">
        <v>0.66932493314106034</v>
      </c>
      <c r="G7" s="3">
        <v>0.11575727028519547</v>
      </c>
      <c r="H7" s="3">
        <v>6.6832491159813878E-2</v>
      </c>
    </row>
    <row r="8" spans="1:8" x14ac:dyDescent="0.65">
      <c r="B8" s="3">
        <v>6</v>
      </c>
      <c r="C8" s="3">
        <v>0.8115</v>
      </c>
      <c r="D8" s="3">
        <v>0.60980000000000001</v>
      </c>
      <c r="E8" s="3">
        <v>0.72019999999999995</v>
      </c>
      <c r="F8" s="3">
        <v>0.71385549472989307</v>
      </c>
      <c r="G8" s="3">
        <v>0.10101637358825945</v>
      </c>
      <c r="H8" s="3">
        <v>5.8321830483741399E-2</v>
      </c>
    </row>
    <row r="9" spans="1:8" x14ac:dyDescent="0.65">
      <c r="B9" s="3">
        <v>8</v>
      </c>
      <c r="C9" s="3">
        <v>0.89910000000000001</v>
      </c>
      <c r="D9" s="3">
        <v>0.69789999999999996</v>
      </c>
      <c r="E9" s="3">
        <v>0.81950000000000001</v>
      </c>
      <c r="F9" s="3">
        <v>0.80547533453222275</v>
      </c>
      <c r="G9" s="3">
        <v>0.10133728941732095</v>
      </c>
      <c r="H9" s="3">
        <v>5.850711132403727E-2</v>
      </c>
    </row>
    <row r="10" spans="1:8" x14ac:dyDescent="0.65">
      <c r="B10" s="3">
        <v>10</v>
      </c>
      <c r="C10" s="3">
        <v>0.92649999999999999</v>
      </c>
      <c r="D10" s="3">
        <v>0.7681</v>
      </c>
      <c r="E10" s="3">
        <v>0.87350000000000005</v>
      </c>
      <c r="F10" s="3">
        <v>0.85602086896015939</v>
      </c>
      <c r="G10" s="3">
        <v>8.063879785714817E-2</v>
      </c>
      <c r="H10" s="3">
        <v>4.6556831649952314E-2</v>
      </c>
    </row>
    <row r="11" spans="1:8" x14ac:dyDescent="0.65">
      <c r="B11" s="3">
        <v>12</v>
      </c>
      <c r="C11" s="3">
        <v>0.92220000000000002</v>
      </c>
      <c r="D11" s="3">
        <v>0.79320000000000002</v>
      </c>
      <c r="E11" s="3">
        <v>0.87680000000000002</v>
      </c>
      <c r="F11" s="3">
        <v>0.86407803025339025</v>
      </c>
      <c r="G11" s="3">
        <v>6.5416295424179038E-2</v>
      </c>
      <c r="H11" s="3">
        <v>3.7768115772537851E-2</v>
      </c>
    </row>
    <row r="12" spans="1:8" x14ac:dyDescent="0.65">
      <c r="B12" s="3">
        <v>14</v>
      </c>
      <c r="C12" s="3">
        <v>0.94769999999999999</v>
      </c>
      <c r="D12" s="3">
        <v>0.82289999999999996</v>
      </c>
      <c r="E12" s="3">
        <v>0.88739999999999997</v>
      </c>
      <c r="F12" s="3">
        <v>0.88599903090038368</v>
      </c>
      <c r="G12" s="3">
        <v>6.2422435609480895E-2</v>
      </c>
      <c r="H12" s="3">
        <v>3.603961000260588E-2</v>
      </c>
    </row>
    <row r="13" spans="1:8" x14ac:dyDescent="0.65">
      <c r="B13" s="3">
        <v>16</v>
      </c>
      <c r="C13" s="3">
        <v>0.95020000000000004</v>
      </c>
      <c r="D13" s="3">
        <v>0.84640000000000004</v>
      </c>
      <c r="E13" s="3">
        <v>0.89039999999999997</v>
      </c>
      <c r="F13" s="3">
        <v>0.89565799144239566</v>
      </c>
      <c r="G13" s="3">
        <v>5.2076633216235541E-2</v>
      </c>
      <c r="H13" s="3">
        <v>3.0066458205882999E-2</v>
      </c>
    </row>
    <row r="14" spans="1:8" x14ac:dyDescent="0.65">
      <c r="B14" s="3">
        <v>18</v>
      </c>
      <c r="C14" s="3">
        <v>0.95779999999999998</v>
      </c>
      <c r="D14" s="3">
        <v>0.85650000000000004</v>
      </c>
      <c r="E14" s="3">
        <v>0.89149999999999996</v>
      </c>
      <c r="F14" s="3">
        <v>0.90196550129830733</v>
      </c>
      <c r="G14" s="3">
        <v>5.1426938911603416E-2</v>
      </c>
      <c r="H14" s="3">
        <v>2.9691357024212675E-2</v>
      </c>
    </row>
    <row r="15" spans="1:8" x14ac:dyDescent="0.65">
      <c r="B15" s="3">
        <v>20</v>
      </c>
      <c r="C15" s="3">
        <v>0.95789999999999997</v>
      </c>
      <c r="D15" s="3">
        <v>0.87450000000000006</v>
      </c>
      <c r="E15" s="3">
        <v>0.90029999999999999</v>
      </c>
      <c r="F15" s="3">
        <v>0.9108902309302197</v>
      </c>
      <c r="G15" s="3">
        <v>4.2724267291148095E-2</v>
      </c>
      <c r="H15" s="3">
        <v>2.4666867221473876E-2</v>
      </c>
    </row>
    <row r="16" spans="1:8" x14ac:dyDescent="0.65">
      <c r="B16" s="3">
        <v>25</v>
      </c>
      <c r="C16" s="3">
        <v>0.9607</v>
      </c>
      <c r="D16" s="3">
        <v>0.88009999999999999</v>
      </c>
      <c r="E16" s="3">
        <v>0.90080000000000005</v>
      </c>
      <c r="F16" s="3">
        <v>0.91388658471404138</v>
      </c>
      <c r="G16" s="3">
        <v>4.1858765109192203E-2</v>
      </c>
      <c r="H16" s="3">
        <v>2.4167169303737433E-2</v>
      </c>
    </row>
    <row r="17" spans="1:8" x14ac:dyDescent="0.65">
      <c r="B17" s="3">
        <v>30</v>
      </c>
      <c r="C17" s="3">
        <v>0.97030000000000005</v>
      </c>
      <c r="D17" s="3">
        <v>0.89700000000000002</v>
      </c>
      <c r="E17" s="3">
        <v>0.9083</v>
      </c>
      <c r="F17" s="3">
        <v>0.92522718614397093</v>
      </c>
      <c r="G17" s="3">
        <v>3.9461454124084916E-2</v>
      </c>
      <c r="H17" s="3">
        <v>2.2783081161154496E-2</v>
      </c>
    </row>
    <row r="18" spans="1:8" x14ac:dyDescent="0.65">
      <c r="B18" s="3">
        <v>35</v>
      </c>
      <c r="C18" s="3">
        <v>0.9556</v>
      </c>
      <c r="D18" s="3">
        <v>0.89949999999999997</v>
      </c>
      <c r="E18" s="3">
        <v>0.9073</v>
      </c>
      <c r="F18" s="3">
        <v>0.92076765665149696</v>
      </c>
      <c r="G18" s="3">
        <v>3.038669722226962E-2</v>
      </c>
      <c r="H18" s="3">
        <v>1.754376782106102E-2</v>
      </c>
    </row>
    <row r="19" spans="1:8" x14ac:dyDescent="0.65">
      <c r="B19" s="3">
        <v>40</v>
      </c>
      <c r="C19" s="3">
        <v>0.94069999999999998</v>
      </c>
      <c r="D19" s="3">
        <v>0.89680000000000004</v>
      </c>
      <c r="E19" s="3">
        <v>0.90549999999999997</v>
      </c>
      <c r="F19" s="3">
        <v>0.91433217246012344</v>
      </c>
      <c r="G19" s="3">
        <v>2.3278065833305179E-2</v>
      </c>
      <c r="H19" s="3">
        <v>1.3439597575072576E-2</v>
      </c>
    </row>
    <row r="20" spans="1:8" x14ac:dyDescent="0.65">
      <c r="B20" s="3">
        <v>45</v>
      </c>
      <c r="C20" s="3">
        <v>0.93920000000000003</v>
      </c>
      <c r="D20" s="3">
        <v>0.89129999999999998</v>
      </c>
      <c r="E20" s="3">
        <v>0.90649999999999997</v>
      </c>
      <c r="F20" s="3">
        <v>0.91232746400099973</v>
      </c>
      <c r="G20" s="3">
        <v>2.4474711914047785E-2</v>
      </c>
      <c r="H20" s="3">
        <v>1.4130481511914031E-2</v>
      </c>
    </row>
    <row r="21" spans="1:8" x14ac:dyDescent="0.65">
      <c r="B21" s="3">
        <v>50</v>
      </c>
      <c r="C21" s="3">
        <v>0.93420000000000003</v>
      </c>
      <c r="D21" s="3">
        <v>0.89570000000000005</v>
      </c>
      <c r="E21" s="3">
        <v>0.90649999999999997</v>
      </c>
      <c r="F21" s="3">
        <v>0.91210133994065501</v>
      </c>
      <c r="G21" s="3">
        <v>1.9851793776682329E-2</v>
      </c>
      <c r="H21" s="3">
        <v>1.1461438480864481E-2</v>
      </c>
    </row>
    <row r="22" spans="1:8" x14ac:dyDescent="0.65">
      <c r="B22" s="3">
        <v>55</v>
      </c>
      <c r="C22" s="3">
        <v>0.93759999999999999</v>
      </c>
      <c r="D22" s="3">
        <v>0.90659999999999996</v>
      </c>
      <c r="E22" s="3">
        <v>0.90639999999999998</v>
      </c>
      <c r="F22" s="3">
        <v>0.91688971070535408</v>
      </c>
      <c r="G22" s="3">
        <v>1.7945174460315808E-2</v>
      </c>
      <c r="H22" s="3">
        <v>1.0360651305318129E-2</v>
      </c>
    </row>
    <row r="23" spans="1:8" x14ac:dyDescent="0.65">
      <c r="B23" s="3">
        <v>60</v>
      </c>
      <c r="C23" s="3">
        <v>0.93769999999999998</v>
      </c>
      <c r="D23" s="3">
        <v>0.90359999999999996</v>
      </c>
      <c r="E23" s="3">
        <v>0.90649999999999997</v>
      </c>
      <c r="F23" s="3">
        <v>0.91590352641506101</v>
      </c>
      <c r="G23" s="3">
        <v>1.8890290639560374E-2</v>
      </c>
      <c r="H23" s="3">
        <v>1.0906314385820451E-2</v>
      </c>
    </row>
    <row r="24" spans="1:8" x14ac:dyDescent="0.65">
      <c r="B24" s="3">
        <v>70</v>
      </c>
      <c r="C24" s="3">
        <v>0.93440000000000001</v>
      </c>
      <c r="D24" s="3">
        <v>0.90869999999999995</v>
      </c>
      <c r="E24" s="3">
        <v>0.90869999999999995</v>
      </c>
      <c r="F24" s="3">
        <v>0.91725355398705599</v>
      </c>
      <c r="G24" s="3">
        <v>1.4809146091827329E-2</v>
      </c>
      <c r="H24" s="3">
        <v>8.5500644825850028E-3</v>
      </c>
    </row>
    <row r="25" spans="1:8" x14ac:dyDescent="0.65">
      <c r="B25" s="3">
        <v>80</v>
      </c>
      <c r="C25" s="3">
        <v>0.94130000000000003</v>
      </c>
      <c r="D25" s="3">
        <v>0.91090000000000004</v>
      </c>
      <c r="E25" s="3">
        <v>0.90990000000000004</v>
      </c>
      <c r="F25" s="3">
        <v>0.92070124718715929</v>
      </c>
      <c r="G25" s="3">
        <v>1.7878515577324033E-2</v>
      </c>
      <c r="H25" s="3">
        <v>1.0322165781278949E-2</v>
      </c>
    </row>
    <row r="26" spans="1:8" x14ac:dyDescent="0.65">
      <c r="B26" s="3">
        <v>90</v>
      </c>
      <c r="C26" s="3">
        <v>0.93830000000000002</v>
      </c>
      <c r="D26" s="3">
        <v>0.90080000000000005</v>
      </c>
      <c r="E26" s="3">
        <v>0.90180000000000005</v>
      </c>
      <c r="F26" s="3">
        <v>0.91361106666666669</v>
      </c>
      <c r="G26" s="3">
        <v>2.1384231522393635E-2</v>
      </c>
      <c r="H26" s="3">
        <v>1.2346191825867247E-2</v>
      </c>
    </row>
    <row r="29" spans="1:8" x14ac:dyDescent="0.65">
      <c r="A29" s="3" t="s">
        <v>69</v>
      </c>
      <c r="B29" s="3"/>
      <c r="C29" s="3"/>
      <c r="D29" s="3"/>
      <c r="E29" s="3"/>
      <c r="F29" s="3" t="s">
        <v>67</v>
      </c>
      <c r="G29" s="3" t="s">
        <v>61</v>
      </c>
      <c r="H29" s="3" t="s">
        <v>62</v>
      </c>
    </row>
    <row r="30" spans="1:8" x14ac:dyDescent="0.65"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</row>
    <row r="31" spans="1:8" x14ac:dyDescent="0.65">
      <c r="B31" s="3">
        <v>1</v>
      </c>
      <c r="C31" s="3">
        <v>8.9800000000000005E-2</v>
      </c>
      <c r="D31" s="3">
        <v>7.0300000000000001E-2</v>
      </c>
      <c r="E31" s="3">
        <v>9.8699999999999996E-2</v>
      </c>
      <c r="F31" s="3">
        <v>8.6282769999999995E-2</v>
      </c>
      <c r="G31" s="3">
        <v>1.4515855882403266E-2</v>
      </c>
      <c r="H31" s="3">
        <v>8.3807333012233393E-3</v>
      </c>
    </row>
    <row r="32" spans="1:8" x14ac:dyDescent="0.65">
      <c r="B32" s="3">
        <v>2</v>
      </c>
      <c r="C32" s="3">
        <v>0.19159999999999999</v>
      </c>
      <c r="D32" s="3">
        <v>0.14580000000000001</v>
      </c>
      <c r="E32" s="3">
        <v>0.2036</v>
      </c>
      <c r="F32" s="3">
        <v>0.18034774978746201</v>
      </c>
      <c r="G32" s="3">
        <v>3.0483766968162469E-2</v>
      </c>
      <c r="H32" s="3">
        <v>1.7599811064982426E-2</v>
      </c>
    </row>
    <row r="33" spans="2:8" x14ac:dyDescent="0.65">
      <c r="B33" s="3">
        <v>3</v>
      </c>
      <c r="C33" s="3">
        <v>0.31969999999999998</v>
      </c>
      <c r="D33" s="3">
        <v>0.26129999999999998</v>
      </c>
      <c r="E33" s="3">
        <v>0.40660000000000002</v>
      </c>
      <c r="F33" s="3">
        <v>0.329206266501467</v>
      </c>
      <c r="G33" s="3">
        <v>7.3075203092377569E-2</v>
      </c>
      <c r="H33" s="3">
        <v>4.2189988176470766E-2</v>
      </c>
    </row>
    <row r="34" spans="2:8" x14ac:dyDescent="0.65">
      <c r="B34" s="3">
        <v>4</v>
      </c>
      <c r="C34" s="3">
        <v>0.38419999999999999</v>
      </c>
      <c r="D34" s="3">
        <v>0.31090000000000001</v>
      </c>
      <c r="E34" s="3">
        <v>0.48180000000000001</v>
      </c>
      <c r="F34" s="3">
        <v>0.39229038762365898</v>
      </c>
      <c r="G34" s="3">
        <v>8.571658516866687E-2</v>
      </c>
      <c r="H34" s="3">
        <v>4.9488493521145302E-2</v>
      </c>
    </row>
    <row r="35" spans="2:8" x14ac:dyDescent="0.65">
      <c r="B35" s="3">
        <v>5</v>
      </c>
      <c r="C35" s="3">
        <v>0.47049999999999997</v>
      </c>
      <c r="D35" s="3">
        <v>0.38700000000000001</v>
      </c>
      <c r="E35" s="3">
        <v>0.56000000000000005</v>
      </c>
      <c r="F35" s="3">
        <v>0.472486292464881</v>
      </c>
      <c r="G35" s="3">
        <v>8.6553531761195027E-2</v>
      </c>
      <c r="H35" s="3">
        <v>4.9971704861638773E-2</v>
      </c>
    </row>
    <row r="36" spans="2:8" x14ac:dyDescent="0.65">
      <c r="B36" s="3">
        <v>6</v>
      </c>
      <c r="C36" s="3">
        <v>0.56159999999999999</v>
      </c>
      <c r="D36" s="3">
        <v>0.47989999999999999</v>
      </c>
      <c r="E36" s="3">
        <v>0.65359999999999996</v>
      </c>
      <c r="F36" s="3">
        <v>0.56502916101767375</v>
      </c>
      <c r="G36" s="3">
        <v>8.6853487569314533E-2</v>
      </c>
      <c r="H36" s="3">
        <v>5.0144884428201565E-2</v>
      </c>
    </row>
    <row r="37" spans="2:8" x14ac:dyDescent="0.65">
      <c r="B37" s="3">
        <v>8</v>
      </c>
      <c r="C37" s="3">
        <v>0.64539999999999997</v>
      </c>
      <c r="D37" s="3">
        <v>0.54149999999999998</v>
      </c>
      <c r="E37" s="3">
        <v>0.73419999999999996</v>
      </c>
      <c r="F37" s="3">
        <v>0.64035898944036396</v>
      </c>
      <c r="G37" s="3">
        <v>9.6470247996581326E-2</v>
      </c>
      <c r="H37" s="3">
        <v>5.5697123649616188E-2</v>
      </c>
    </row>
    <row r="38" spans="2:8" x14ac:dyDescent="0.65">
      <c r="B38" s="3">
        <v>10</v>
      </c>
      <c r="C38" s="3">
        <v>0.71579999999999999</v>
      </c>
      <c r="D38" s="3">
        <v>0.61240000000000006</v>
      </c>
      <c r="E38" s="3">
        <v>0.80410000000000004</v>
      </c>
      <c r="F38" s="3">
        <v>0.71080323692048175</v>
      </c>
      <c r="G38" s="3">
        <v>9.5948991664292438E-2</v>
      </c>
      <c r="H38" s="3">
        <v>5.53961761658524E-2</v>
      </c>
    </row>
    <row r="39" spans="2:8" x14ac:dyDescent="0.65">
      <c r="B39" s="3">
        <v>12</v>
      </c>
      <c r="C39" s="3">
        <v>0.78649999999999998</v>
      </c>
      <c r="D39" s="3">
        <v>0.69269999999999998</v>
      </c>
      <c r="E39" s="3">
        <v>0.86570000000000003</v>
      </c>
      <c r="F39" s="3">
        <v>0.7816092796309061</v>
      </c>
      <c r="G39" s="3">
        <v>8.6620232509084141E-2</v>
      </c>
      <c r="H39" s="3">
        <v>5.0010214556387704E-2</v>
      </c>
    </row>
    <row r="40" spans="2:8" x14ac:dyDescent="0.65">
      <c r="B40" s="3">
        <v>14</v>
      </c>
      <c r="C40" s="3">
        <v>0.79820000000000002</v>
      </c>
      <c r="D40" s="3">
        <v>0.73970000000000002</v>
      </c>
      <c r="E40" s="3">
        <v>0.87760000000000005</v>
      </c>
      <c r="F40" s="3">
        <v>0.80517917610819101</v>
      </c>
      <c r="G40" s="3">
        <v>6.9214818179395232E-2</v>
      </c>
      <c r="H40" s="3">
        <v>3.9961193907784839E-2</v>
      </c>
    </row>
    <row r="41" spans="2:8" x14ac:dyDescent="0.65">
      <c r="B41" s="3">
        <v>16</v>
      </c>
      <c r="C41" s="3">
        <v>0.80659999999999998</v>
      </c>
      <c r="D41" s="3">
        <v>0.75380000000000003</v>
      </c>
      <c r="E41" s="3">
        <v>0.88219999999999998</v>
      </c>
      <c r="F41" s="3">
        <v>0.81423077847873504</v>
      </c>
      <c r="G41" s="3">
        <v>6.4551420654731753E-2</v>
      </c>
      <c r="H41" s="3">
        <v>3.7268780091582146E-2</v>
      </c>
    </row>
    <row r="42" spans="2:8" x14ac:dyDescent="0.65">
      <c r="B42" s="3">
        <v>18</v>
      </c>
      <c r="C42" s="3">
        <v>0.81279999999999997</v>
      </c>
      <c r="D42" s="3">
        <v>0.77170000000000005</v>
      </c>
      <c r="E42" s="3">
        <v>0.89559999999999995</v>
      </c>
      <c r="F42" s="3">
        <v>0.82669538492543293</v>
      </c>
      <c r="G42" s="3">
        <v>6.3152056175169766E-2</v>
      </c>
      <c r="H42" s="3">
        <v>3.6460856632612636E-2</v>
      </c>
    </row>
    <row r="43" spans="2:8" x14ac:dyDescent="0.65">
      <c r="B43" s="3">
        <v>20</v>
      </c>
      <c r="C43" s="3">
        <v>0.84660000000000002</v>
      </c>
      <c r="D43" s="3">
        <v>0.83479999999999999</v>
      </c>
      <c r="E43" s="3">
        <v>0.90559999999999996</v>
      </c>
      <c r="F43" s="3">
        <v>0.86233859005481961</v>
      </c>
      <c r="G43" s="3">
        <v>3.7905214305023804E-2</v>
      </c>
      <c r="H43" s="3">
        <v>2.1884585682695946E-2</v>
      </c>
    </row>
    <row r="44" spans="2:8" x14ac:dyDescent="0.65">
      <c r="B44" s="3">
        <v>25</v>
      </c>
      <c r="C44" s="3">
        <v>0.86990000000000001</v>
      </c>
      <c r="D44" s="3">
        <v>0.85580000000000001</v>
      </c>
      <c r="E44" s="3">
        <v>0.91639999999999999</v>
      </c>
      <c r="F44" s="3">
        <v>0.88073394856243403</v>
      </c>
      <c r="G44" s="3">
        <v>3.1716252817062154E-2</v>
      </c>
      <c r="H44" s="3">
        <v>1.8311387101617064E-2</v>
      </c>
    </row>
    <row r="45" spans="2:8" x14ac:dyDescent="0.65">
      <c r="B45" s="3">
        <v>30</v>
      </c>
      <c r="C45" s="3">
        <v>0.90659999999999996</v>
      </c>
      <c r="D45" s="3">
        <v>0.89490000000000003</v>
      </c>
      <c r="E45" s="3">
        <v>0.93679999999999997</v>
      </c>
      <c r="F45" s="3">
        <v>0.91278100195570466</v>
      </c>
      <c r="G45" s="3">
        <v>2.1603002794165688E-2</v>
      </c>
      <c r="H45" s="3">
        <v>1.2472499478515798E-2</v>
      </c>
    </row>
    <row r="46" spans="2:8" x14ac:dyDescent="0.65">
      <c r="B46" s="3">
        <v>35</v>
      </c>
      <c r="C46" s="3">
        <v>0.90849999999999997</v>
      </c>
      <c r="D46" s="3">
        <v>0.89059999999999995</v>
      </c>
      <c r="E46" s="3">
        <v>0.93079999999999996</v>
      </c>
      <c r="F46" s="3">
        <v>0.909979932747779</v>
      </c>
      <c r="G46" s="3">
        <v>2.0177854522826662E-2</v>
      </c>
      <c r="H46" s="3">
        <v>1.1649689740423082E-2</v>
      </c>
    </row>
    <row r="47" spans="2:8" x14ac:dyDescent="0.65">
      <c r="B47" s="3">
        <v>40</v>
      </c>
      <c r="C47" s="3">
        <v>0.90900000000000003</v>
      </c>
      <c r="D47" s="3">
        <v>0.89059999999999995</v>
      </c>
      <c r="E47" s="3">
        <v>0.93730000000000002</v>
      </c>
      <c r="F47" s="3">
        <v>0.91228259621757335</v>
      </c>
      <c r="G47" s="3">
        <v>2.3546139820968467E-2</v>
      </c>
      <c r="H47" s="3">
        <v>1.3594370164012713E-2</v>
      </c>
    </row>
    <row r="48" spans="2:8" x14ac:dyDescent="0.65">
      <c r="B48" s="3">
        <v>45</v>
      </c>
      <c r="C48" s="3">
        <v>0.90739999999999998</v>
      </c>
      <c r="D48" s="3">
        <v>0.89739999999999998</v>
      </c>
      <c r="E48" s="3">
        <v>0.93810000000000004</v>
      </c>
      <c r="F48" s="3">
        <v>0.91427482172518559</v>
      </c>
      <c r="G48" s="3">
        <v>2.119525409577442E-2</v>
      </c>
      <c r="H48" s="3">
        <v>1.223708565773788E-2</v>
      </c>
    </row>
    <row r="49" spans="2:8" x14ac:dyDescent="0.65">
      <c r="B49" s="3">
        <v>50</v>
      </c>
      <c r="C49" s="3">
        <v>0.90359999999999996</v>
      </c>
      <c r="D49" s="3">
        <v>0.90690000000000004</v>
      </c>
      <c r="E49" s="3">
        <v>0.93810000000000004</v>
      </c>
      <c r="F49" s="3">
        <v>0.91621085470586927</v>
      </c>
      <c r="G49" s="3">
        <v>1.9064465799535801E-2</v>
      </c>
      <c r="H49" s="3">
        <v>1.100687446131841E-2</v>
      </c>
    </row>
    <row r="50" spans="2:8" x14ac:dyDescent="0.65">
      <c r="B50" s="3">
        <v>55</v>
      </c>
      <c r="C50" s="3">
        <v>0.90880000000000005</v>
      </c>
      <c r="D50" s="3">
        <v>0.90780000000000005</v>
      </c>
      <c r="E50" s="3">
        <v>0.93830000000000002</v>
      </c>
      <c r="F50" s="3">
        <v>0.91826396198115801</v>
      </c>
      <c r="G50" s="3">
        <v>1.7327793009688904E-2</v>
      </c>
      <c r="H50" s="3">
        <v>1.0004205958606004E-2</v>
      </c>
    </row>
    <row r="51" spans="2:8" x14ac:dyDescent="0.65">
      <c r="B51" s="3">
        <v>60</v>
      </c>
      <c r="C51" s="3">
        <v>0.90149999999999997</v>
      </c>
      <c r="D51" s="3">
        <v>0.9083</v>
      </c>
      <c r="E51" s="3">
        <v>0.93869999999999998</v>
      </c>
      <c r="F51" s="3">
        <v>0.91616668507658261</v>
      </c>
      <c r="G51" s="3">
        <v>1.980610975177205E-2</v>
      </c>
      <c r="H51" s="3">
        <v>1.1435062796784865E-2</v>
      </c>
    </row>
    <row r="52" spans="2:8" x14ac:dyDescent="0.65">
      <c r="B52" s="3">
        <v>70</v>
      </c>
      <c r="C52" s="3">
        <v>0.91369999999999996</v>
      </c>
      <c r="D52" s="3">
        <v>0.90790000000000004</v>
      </c>
      <c r="E52" s="3">
        <v>0.9385</v>
      </c>
      <c r="F52" s="3">
        <v>0.92004246399185974</v>
      </c>
      <c r="G52" s="3">
        <v>1.6261310971294938E-2</v>
      </c>
      <c r="H52" s="3">
        <v>9.3884722666533471E-3</v>
      </c>
    </row>
    <row r="53" spans="2:8" x14ac:dyDescent="0.65">
      <c r="B53" s="3">
        <v>80</v>
      </c>
      <c r="C53" s="3">
        <v>0.90810000000000002</v>
      </c>
      <c r="D53" s="3">
        <v>0.90869999999999995</v>
      </c>
      <c r="E53" s="3">
        <v>0.92320000000000002</v>
      </c>
      <c r="F53" s="3">
        <v>0.91330651842894872</v>
      </c>
      <c r="G53" s="3">
        <v>8.5703947981035089E-3</v>
      </c>
      <c r="H53" s="3">
        <v>4.9481197437464298E-3</v>
      </c>
    </row>
    <row r="54" spans="2:8" x14ac:dyDescent="0.65">
      <c r="B54" s="3">
        <v>90</v>
      </c>
      <c r="C54" s="3">
        <v>0.90869999999999995</v>
      </c>
      <c r="D54" s="3">
        <v>0.90890000000000004</v>
      </c>
      <c r="E54" s="3">
        <v>0.92100000000000004</v>
      </c>
      <c r="F54" s="3">
        <v>0.91287466666666661</v>
      </c>
      <c r="G54" s="3">
        <v>7.0237410319098003E-3</v>
      </c>
      <c r="H54" s="3">
        <v>4.0551587754913436E-3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2BE6-590D-49FE-8E22-1AF1C536E48D}">
  <dimension ref="A1:H44"/>
  <sheetViews>
    <sheetView workbookViewId="0">
      <selection activeCell="N19" sqref="N19"/>
    </sheetView>
  </sheetViews>
  <sheetFormatPr defaultRowHeight="14.25" x14ac:dyDescent="0.65"/>
  <sheetData>
    <row r="1" spans="1:8" x14ac:dyDescent="0.65">
      <c r="A1" s="3" t="s">
        <v>68</v>
      </c>
      <c r="F1" s="7" t="s">
        <v>26</v>
      </c>
      <c r="G1" s="7" t="s">
        <v>27</v>
      </c>
      <c r="H1" s="7" t="s">
        <v>28</v>
      </c>
    </row>
    <row r="2" spans="1:8" x14ac:dyDescent="0.65">
      <c r="B2" s="3">
        <v>1</v>
      </c>
      <c r="C2" s="3">
        <v>1</v>
      </c>
      <c r="D2" s="3">
        <v>1</v>
      </c>
      <c r="E2" s="3">
        <v>1</v>
      </c>
      <c r="F2" s="3">
        <f>AVERAGE(C2:E2)</f>
        <v>1</v>
      </c>
      <c r="G2" s="3">
        <f>STDEV(C2:E2)</f>
        <v>0</v>
      </c>
      <c r="H2" s="3">
        <f>G2/SQRT(3)</f>
        <v>0</v>
      </c>
    </row>
    <row r="3" spans="1:8" x14ac:dyDescent="0.65">
      <c r="B3" s="3">
        <v>2</v>
      </c>
      <c r="C3" s="3">
        <v>0.98760000000000003</v>
      </c>
      <c r="D3" s="3">
        <v>0.98850000000000005</v>
      </c>
      <c r="E3" s="3">
        <v>0.97150000000000003</v>
      </c>
      <c r="F3" s="3">
        <f t="shared" ref="F3:F21" si="0">AVERAGE(C3:E3)</f>
        <v>0.98253333333333348</v>
      </c>
      <c r="G3" s="3">
        <f t="shared" ref="G3:G21" si="1">STDEV(C3:E3)</f>
        <v>9.5657374693921774E-3</v>
      </c>
      <c r="H3" s="3">
        <f t="shared" ref="H3:H21" si="2">G3/SQRT(3)</f>
        <v>5.5227811029508632E-3</v>
      </c>
    </row>
    <row r="4" spans="1:8" x14ac:dyDescent="0.65">
      <c r="B4" s="3">
        <v>3</v>
      </c>
      <c r="C4" s="3">
        <v>0.97250000000000003</v>
      </c>
      <c r="D4" s="3">
        <v>0.97589999999999999</v>
      </c>
      <c r="E4" s="3">
        <v>0.9456</v>
      </c>
      <c r="F4" s="3">
        <f t="shared" si="0"/>
        <v>0.96466666666666667</v>
      </c>
      <c r="G4" s="3">
        <f t="shared" si="1"/>
        <v>1.6599497984376925E-2</v>
      </c>
      <c r="H4" s="3">
        <f t="shared" si="2"/>
        <v>9.5837246296926679E-3</v>
      </c>
    </row>
    <row r="5" spans="1:8" x14ac:dyDescent="0.65">
      <c r="B5" s="3">
        <v>4</v>
      </c>
      <c r="C5" s="3">
        <v>0.95199999999999996</v>
      </c>
      <c r="D5" s="3">
        <v>0.96779999999999999</v>
      </c>
      <c r="E5" s="3">
        <v>0.94379999999999997</v>
      </c>
      <c r="F5" s="3">
        <f t="shared" si="0"/>
        <v>0.95453333333333334</v>
      </c>
      <c r="G5" s="3">
        <f t="shared" si="1"/>
        <v>1.219890705486904E-2</v>
      </c>
      <c r="H5" s="3">
        <f t="shared" si="2"/>
        <v>7.0430422719478655E-3</v>
      </c>
    </row>
    <row r="6" spans="1:8" x14ac:dyDescent="0.65">
      <c r="B6" s="3">
        <v>5</v>
      </c>
      <c r="C6" s="3">
        <v>0.95369999999999999</v>
      </c>
      <c r="D6" s="3">
        <v>0.96260000000000001</v>
      </c>
      <c r="E6" s="3">
        <v>0.94530000000000003</v>
      </c>
      <c r="F6" s="3">
        <f t="shared" si="0"/>
        <v>0.95386666666666675</v>
      </c>
      <c r="G6" s="3">
        <f t="shared" si="1"/>
        <v>8.6512041551065708E-3</v>
      </c>
      <c r="H6" s="3">
        <f t="shared" si="2"/>
        <v>4.9947750477651875E-3</v>
      </c>
    </row>
    <row r="7" spans="1:8" x14ac:dyDescent="0.65">
      <c r="B7" s="3">
        <v>6</v>
      </c>
      <c r="C7" s="3">
        <v>0.9526</v>
      </c>
      <c r="D7" s="3">
        <v>0.9657</v>
      </c>
      <c r="E7" s="3">
        <v>0.94269999999999998</v>
      </c>
      <c r="F7" s="3">
        <f t="shared" si="0"/>
        <v>0.95366666666666655</v>
      </c>
      <c r="G7" s="3">
        <f t="shared" si="1"/>
        <v>1.1537041792995879E-2</v>
      </c>
      <c r="H7" s="3">
        <f t="shared" si="2"/>
        <v>6.6609141848381339E-3</v>
      </c>
    </row>
    <row r="8" spans="1:8" x14ac:dyDescent="0.65">
      <c r="B8" s="3">
        <v>7</v>
      </c>
      <c r="C8" s="3">
        <v>0.94979999999999998</v>
      </c>
      <c r="D8" s="3">
        <v>0.96479999999999999</v>
      </c>
      <c r="E8" s="3">
        <v>0.94089999999999996</v>
      </c>
      <c r="F8" s="3">
        <f t="shared" si="0"/>
        <v>0.95183333333333342</v>
      </c>
      <c r="G8" s="3">
        <f t="shared" si="1"/>
        <v>1.2079045216130856E-2</v>
      </c>
      <c r="H8" s="3">
        <f t="shared" si="2"/>
        <v>6.9738400070868114E-3</v>
      </c>
    </row>
    <row r="9" spans="1:8" x14ac:dyDescent="0.65">
      <c r="B9" s="3">
        <v>8</v>
      </c>
      <c r="C9" s="3">
        <v>0.94950000000000001</v>
      </c>
      <c r="D9" s="3">
        <v>0.95709999999999995</v>
      </c>
      <c r="E9" s="3">
        <v>0.93189999999999995</v>
      </c>
      <c r="F9" s="3">
        <f t="shared" si="0"/>
        <v>0.9461666666666666</v>
      </c>
      <c r="G9" s="3">
        <f t="shared" si="1"/>
        <v>1.2926458653990796E-2</v>
      </c>
      <c r="H9" s="3">
        <f t="shared" si="2"/>
        <v>7.4630943835501534E-3</v>
      </c>
    </row>
    <row r="10" spans="1:8" x14ac:dyDescent="0.65">
      <c r="B10" s="3">
        <v>9</v>
      </c>
      <c r="C10" s="3">
        <v>0.94979999999999998</v>
      </c>
      <c r="D10" s="3">
        <v>0.95789999999999997</v>
      </c>
      <c r="E10" s="3">
        <v>0.92969999999999997</v>
      </c>
      <c r="F10" s="3">
        <f t="shared" si="0"/>
        <v>0.94579999999999986</v>
      </c>
      <c r="G10" s="3">
        <f t="shared" si="1"/>
        <v>1.451929750366732E-2</v>
      </c>
      <c r="H10" s="3">
        <f t="shared" si="2"/>
        <v>8.3827203221865897E-3</v>
      </c>
    </row>
    <row r="11" spans="1:8" x14ac:dyDescent="0.65">
      <c r="B11" s="3">
        <v>10</v>
      </c>
      <c r="C11" s="3">
        <v>0.94830000000000003</v>
      </c>
      <c r="D11" s="3">
        <v>0.96179999999999999</v>
      </c>
      <c r="E11" s="3">
        <v>0.92369999999999997</v>
      </c>
      <c r="F11" s="3">
        <f t="shared" si="0"/>
        <v>0.9446</v>
      </c>
      <c r="G11" s="3">
        <f t="shared" si="1"/>
        <v>1.9317608547643795E-2</v>
      </c>
      <c r="H11" s="3">
        <f t="shared" si="2"/>
        <v>1.1153026495081961E-2</v>
      </c>
    </row>
    <row r="12" spans="1:8" x14ac:dyDescent="0.65">
      <c r="B12" s="3">
        <v>11</v>
      </c>
      <c r="C12" s="3">
        <v>0.95599999999999996</v>
      </c>
      <c r="D12" s="3">
        <v>0.95950000000000002</v>
      </c>
      <c r="E12" s="3">
        <v>0.92090000000000005</v>
      </c>
      <c r="F12" s="3">
        <f t="shared" si="0"/>
        <v>0.94546666666666679</v>
      </c>
      <c r="G12" s="3">
        <f t="shared" si="1"/>
        <v>2.1347209029129122E-2</v>
      </c>
      <c r="H12" s="3">
        <f t="shared" si="2"/>
        <v>1.232481687941491E-2</v>
      </c>
    </row>
    <row r="13" spans="1:8" x14ac:dyDescent="0.65">
      <c r="B13" s="3">
        <v>12</v>
      </c>
      <c r="C13" s="3">
        <v>0.94710000000000005</v>
      </c>
      <c r="D13" s="3">
        <v>0.96460000000000001</v>
      </c>
      <c r="E13" s="3">
        <v>0.92030000000000001</v>
      </c>
      <c r="F13" s="3">
        <f t="shared" si="0"/>
        <v>0.94400000000000006</v>
      </c>
      <c r="G13" s="3">
        <f t="shared" si="1"/>
        <v>2.2312104338228618E-2</v>
      </c>
      <c r="H13" s="3">
        <f t="shared" si="2"/>
        <v>1.288189944586331E-2</v>
      </c>
    </row>
    <row r="14" spans="1:8" x14ac:dyDescent="0.65">
      <c r="B14" s="3">
        <v>13</v>
      </c>
      <c r="C14" s="3">
        <v>0.9466</v>
      </c>
      <c r="D14" s="3">
        <v>0.96679999999999999</v>
      </c>
      <c r="E14" s="3">
        <v>0.92090000000000005</v>
      </c>
      <c r="F14" s="3">
        <f t="shared" si="0"/>
        <v>0.94476666666666664</v>
      </c>
      <c r="G14" s="3">
        <f t="shared" si="1"/>
        <v>2.3004854560142996E-2</v>
      </c>
      <c r="H14" s="3">
        <f t="shared" si="2"/>
        <v>1.3281858972966749E-2</v>
      </c>
    </row>
    <row r="15" spans="1:8" x14ac:dyDescent="0.65">
      <c r="B15" s="3">
        <v>14</v>
      </c>
      <c r="C15" s="3">
        <v>0.94020000000000004</v>
      </c>
      <c r="D15" s="3">
        <v>0.96809999999999996</v>
      </c>
      <c r="E15" s="3">
        <v>0.91039999999999999</v>
      </c>
      <c r="F15" s="3">
        <f t="shared" si="0"/>
        <v>0.93956666666666677</v>
      </c>
      <c r="G15" s="3">
        <f t="shared" si="1"/>
        <v>2.8855213278250649E-2</v>
      </c>
      <c r="H15" s="3">
        <f t="shared" si="2"/>
        <v>1.6659565153722078E-2</v>
      </c>
    </row>
    <row r="16" spans="1:8" x14ac:dyDescent="0.65">
      <c r="B16" s="3">
        <v>15</v>
      </c>
      <c r="C16" s="3">
        <v>0.93769999999999998</v>
      </c>
      <c r="D16" s="3">
        <v>0.96299999999999997</v>
      </c>
      <c r="E16" s="3">
        <v>0.91349999999999998</v>
      </c>
      <c r="F16" s="3">
        <f t="shared" si="0"/>
        <v>0.93806666666666672</v>
      </c>
      <c r="G16" s="3">
        <f t="shared" si="1"/>
        <v>2.4752036953215244E-2</v>
      </c>
      <c r="H16" s="3">
        <f t="shared" si="2"/>
        <v>1.4290595197930387E-2</v>
      </c>
    </row>
    <row r="17" spans="1:8" x14ac:dyDescent="0.65">
      <c r="B17" s="3">
        <v>16</v>
      </c>
      <c r="C17" s="3">
        <v>0.93759999999999999</v>
      </c>
      <c r="D17" s="3">
        <v>0.95950000000000002</v>
      </c>
      <c r="E17" s="3">
        <v>0.90900000000000003</v>
      </c>
      <c r="F17" s="3">
        <f t="shared" si="0"/>
        <v>0.93536666666666657</v>
      </c>
      <c r="G17" s="3">
        <f t="shared" si="1"/>
        <v>2.5323967566977593E-2</v>
      </c>
      <c r="H17" s="3">
        <f t="shared" si="2"/>
        <v>1.4620799491743866E-2</v>
      </c>
    </row>
    <row r="18" spans="1:8" x14ac:dyDescent="0.65">
      <c r="B18" s="3">
        <v>17</v>
      </c>
      <c r="C18" s="3">
        <v>0.9365</v>
      </c>
      <c r="D18" s="3">
        <v>0.96060000000000001</v>
      </c>
      <c r="E18" s="3">
        <v>0.90080000000000005</v>
      </c>
      <c r="F18" s="3">
        <f t="shared" si="0"/>
        <v>0.93263333333333343</v>
      </c>
      <c r="G18" s="3">
        <f t="shared" si="1"/>
        <v>3.0086929609605101E-2</v>
      </c>
      <c r="H18" s="3">
        <f>G18/SQRT(3)</f>
        <v>1.7370696909194829E-2</v>
      </c>
    </row>
    <row r="19" spans="1:8" x14ac:dyDescent="0.65">
      <c r="B19" s="3">
        <v>18</v>
      </c>
      <c r="C19" s="3">
        <v>0.92910000000000004</v>
      </c>
      <c r="D19" s="3">
        <v>0.95030000000000003</v>
      </c>
      <c r="E19" s="3">
        <v>0.89219999999999999</v>
      </c>
      <c r="F19" s="3">
        <f t="shared" si="0"/>
        <v>0.92386666666666661</v>
      </c>
      <c r="G19" s="3">
        <f t="shared" si="1"/>
        <v>2.940141719940273E-2</v>
      </c>
      <c r="H19" s="3">
        <f t="shared" si="2"/>
        <v>1.697491613463166E-2</v>
      </c>
    </row>
    <row r="20" spans="1:8" x14ac:dyDescent="0.65">
      <c r="B20" s="3">
        <v>19</v>
      </c>
      <c r="C20" s="3">
        <v>0.92090000000000005</v>
      </c>
      <c r="D20" s="3">
        <v>0.9587</v>
      </c>
      <c r="E20" s="3">
        <v>0.89129999999999998</v>
      </c>
      <c r="F20" s="3">
        <f t="shared" si="0"/>
        <v>0.92363333333333342</v>
      </c>
      <c r="G20" s="3">
        <f t="shared" si="1"/>
        <v>3.3783033216887637E-2</v>
      </c>
      <c r="H20" s="3">
        <f t="shared" si="2"/>
        <v>1.9504643321812148E-2</v>
      </c>
    </row>
    <row r="21" spans="1:8" x14ac:dyDescent="0.65">
      <c r="B21" s="3">
        <v>20</v>
      </c>
      <c r="C21" s="3">
        <v>0.91879999999999995</v>
      </c>
      <c r="D21" s="3">
        <v>0.95540000000000003</v>
      </c>
      <c r="E21" s="3">
        <v>0.88570000000000004</v>
      </c>
      <c r="F21" s="3">
        <f t="shared" si="0"/>
        <v>0.91996666666666671</v>
      </c>
      <c r="G21" s="3">
        <f t="shared" si="1"/>
        <v>3.4864643026041912E-2</v>
      </c>
      <c r="H21" s="3">
        <f t="shared" si="2"/>
        <v>2.0129111036285507E-2</v>
      </c>
    </row>
    <row r="24" spans="1:8" x14ac:dyDescent="0.65">
      <c r="A24" s="3" t="s">
        <v>69</v>
      </c>
      <c r="F24" s="7" t="s">
        <v>26</v>
      </c>
      <c r="G24" s="7" t="s">
        <v>27</v>
      </c>
      <c r="H24" s="7" t="s">
        <v>28</v>
      </c>
    </row>
    <row r="25" spans="1:8" x14ac:dyDescent="0.65">
      <c r="B25" s="3">
        <v>1</v>
      </c>
      <c r="C25" s="3">
        <v>1</v>
      </c>
      <c r="D25" s="3">
        <v>0.99990000000000001</v>
      </c>
      <c r="E25" s="3">
        <v>1</v>
      </c>
      <c r="F25" s="3">
        <f>AVERAGE(C25:E25)</f>
        <v>0.99996666666666678</v>
      </c>
      <c r="G25" s="3">
        <f>STDEV(C25:E25)</f>
        <v>5.7735026918956215E-5</v>
      </c>
      <c r="H25" s="3">
        <f>G25/SQRT(3)</f>
        <v>3.3333333333329662E-5</v>
      </c>
    </row>
    <row r="26" spans="1:8" x14ac:dyDescent="0.65">
      <c r="B26" s="3">
        <v>2</v>
      </c>
      <c r="C26" s="3">
        <v>0.9657</v>
      </c>
      <c r="D26" s="3">
        <v>0.94669999999999999</v>
      </c>
      <c r="E26" s="3">
        <v>0.96650000000000003</v>
      </c>
      <c r="F26" s="3">
        <f t="shared" ref="F26:F44" si="3">AVERAGE(C26:E26)</f>
        <v>0.95963333333333323</v>
      </c>
      <c r="G26" s="3">
        <f t="shared" ref="G26:G44" si="4">STDEV(C26:E26)</f>
        <v>1.1207735423953124E-2</v>
      </c>
      <c r="H26" s="3">
        <f t="shared" ref="H26:H44" si="5">G26/SQRT(3)</f>
        <v>6.4707890640254414E-3</v>
      </c>
    </row>
    <row r="27" spans="1:8" x14ac:dyDescent="0.65">
      <c r="B27" s="3">
        <v>3</v>
      </c>
      <c r="C27" s="3">
        <v>0.94630000000000003</v>
      </c>
      <c r="D27" s="3">
        <v>0.9274</v>
      </c>
      <c r="E27" s="3">
        <v>0.93840000000000001</v>
      </c>
      <c r="F27" s="3">
        <f t="shared" si="3"/>
        <v>0.93736666666666668</v>
      </c>
      <c r="G27" s="3">
        <f t="shared" si="4"/>
        <v>9.4922775630158218E-3</v>
      </c>
      <c r="H27" s="3">
        <f t="shared" si="5"/>
        <v>5.4803690062298297E-3</v>
      </c>
    </row>
    <row r="28" spans="1:8" x14ac:dyDescent="0.65">
      <c r="B28" s="3">
        <v>4</v>
      </c>
      <c r="C28" s="3">
        <v>0.93979999999999997</v>
      </c>
      <c r="D28" s="3">
        <v>0.92379999999999995</v>
      </c>
      <c r="E28" s="3">
        <v>0.93269999999999997</v>
      </c>
      <c r="F28" s="3">
        <f t="shared" si="3"/>
        <v>0.93210000000000004</v>
      </c>
      <c r="G28" s="3">
        <f t="shared" si="4"/>
        <v>8.0168572395920915E-3</v>
      </c>
      <c r="H28" s="3">
        <f t="shared" si="5"/>
        <v>4.6285346853332946E-3</v>
      </c>
    </row>
    <row r="29" spans="1:8" x14ac:dyDescent="0.65">
      <c r="B29" s="3">
        <v>5</v>
      </c>
      <c r="C29" s="3">
        <v>0.92330000000000001</v>
      </c>
      <c r="D29" s="3">
        <v>0.89690000000000003</v>
      </c>
      <c r="E29" s="3">
        <v>0.93279999999999996</v>
      </c>
      <c r="F29" s="3">
        <f t="shared" si="3"/>
        <v>0.91766666666666674</v>
      </c>
      <c r="G29" s="3">
        <f t="shared" si="4"/>
        <v>1.8601164838077538E-2</v>
      </c>
      <c r="H29" s="3">
        <f t="shared" si="5"/>
        <v>1.0739387526504669E-2</v>
      </c>
    </row>
    <row r="30" spans="1:8" x14ac:dyDescent="0.65">
      <c r="B30" s="3">
        <v>6</v>
      </c>
      <c r="C30" s="3">
        <v>0.91059999999999997</v>
      </c>
      <c r="D30" s="3">
        <v>0.87070000000000003</v>
      </c>
      <c r="E30" s="3">
        <v>0.93559999999999999</v>
      </c>
      <c r="F30" s="3">
        <f t="shared" si="3"/>
        <v>0.90563333333333329</v>
      </c>
      <c r="G30" s="3">
        <f t="shared" si="4"/>
        <v>3.2733825522436755E-2</v>
      </c>
      <c r="H30" s="3">
        <f t="shared" si="5"/>
        <v>1.8898882976985103E-2</v>
      </c>
    </row>
    <row r="31" spans="1:8" x14ac:dyDescent="0.65">
      <c r="B31" s="3">
        <v>7</v>
      </c>
      <c r="C31" s="3">
        <v>0.89849999999999997</v>
      </c>
      <c r="D31" s="3">
        <v>0.86770000000000003</v>
      </c>
      <c r="E31" s="3">
        <v>0.91080000000000005</v>
      </c>
      <c r="F31" s="3">
        <f t="shared" si="3"/>
        <v>0.89233333333333331</v>
      </c>
      <c r="G31" s="3">
        <f t="shared" si="4"/>
        <v>2.2201876797544245E-2</v>
      </c>
      <c r="H31" s="3">
        <f t="shared" si="5"/>
        <v>1.2818259545577077E-2</v>
      </c>
    </row>
    <row r="32" spans="1:8" x14ac:dyDescent="0.65">
      <c r="B32" s="3">
        <v>8</v>
      </c>
      <c r="C32" s="3">
        <v>0.8992</v>
      </c>
      <c r="D32" s="3">
        <v>0.85899999999999999</v>
      </c>
      <c r="E32" s="3">
        <v>0.90469999999999995</v>
      </c>
      <c r="F32" s="3">
        <f t="shared" si="3"/>
        <v>0.88763333333333339</v>
      </c>
      <c r="G32" s="3">
        <f t="shared" si="4"/>
        <v>2.4949215084513841E-2</v>
      </c>
      <c r="H32" s="3">
        <f t="shared" si="5"/>
        <v>1.4404436045113938E-2</v>
      </c>
    </row>
    <row r="33" spans="2:8" x14ac:dyDescent="0.65">
      <c r="B33" s="3">
        <v>9</v>
      </c>
      <c r="C33" s="3">
        <v>0.88749999999999996</v>
      </c>
      <c r="D33" s="3">
        <v>0.84789999999999999</v>
      </c>
      <c r="E33" s="3">
        <v>0.89849999999999997</v>
      </c>
      <c r="F33" s="3">
        <f t="shared" si="3"/>
        <v>0.87796666666666656</v>
      </c>
      <c r="G33" s="3">
        <f t="shared" si="4"/>
        <v>2.6613029390381931E-2</v>
      </c>
      <c r="H33" s="3">
        <f t="shared" si="5"/>
        <v>1.5365039682488431E-2</v>
      </c>
    </row>
    <row r="34" spans="2:8" x14ac:dyDescent="0.65">
      <c r="B34" s="3">
        <v>10</v>
      </c>
      <c r="C34" s="3">
        <v>0.88390000000000002</v>
      </c>
      <c r="D34" s="3">
        <v>0.84440000000000004</v>
      </c>
      <c r="E34" s="3">
        <v>0.89070000000000005</v>
      </c>
      <c r="F34" s="3">
        <f t="shared" si="3"/>
        <v>0.87299999999999989</v>
      </c>
      <c r="G34" s="3">
        <f t="shared" si="4"/>
        <v>2.500059999280017E-2</v>
      </c>
      <c r="H34" s="3">
        <f t="shared" si="5"/>
        <v>1.4434103135745335E-2</v>
      </c>
    </row>
    <row r="35" spans="2:8" x14ac:dyDescent="0.65">
      <c r="B35" s="3">
        <v>11</v>
      </c>
      <c r="C35" s="3">
        <v>0.87670000000000003</v>
      </c>
      <c r="D35" s="3">
        <v>0.83250000000000002</v>
      </c>
      <c r="E35" s="3">
        <v>0.88460000000000005</v>
      </c>
      <c r="F35" s="3">
        <f t="shared" si="3"/>
        <v>0.86459999999999992</v>
      </c>
      <c r="G35" s="3">
        <f t="shared" si="4"/>
        <v>2.8078639568184228E-2</v>
      </c>
      <c r="H35" s="3">
        <f t="shared" si="5"/>
        <v>1.6211210113169641E-2</v>
      </c>
    </row>
    <row r="36" spans="2:8" x14ac:dyDescent="0.65">
      <c r="B36" s="3">
        <v>12</v>
      </c>
      <c r="C36" s="3">
        <v>0.87860000000000005</v>
      </c>
      <c r="D36" s="3">
        <v>0.82979999999999998</v>
      </c>
      <c r="E36" s="3">
        <v>0.88080000000000003</v>
      </c>
      <c r="F36" s="3">
        <f t="shared" si="3"/>
        <v>0.86306666666666665</v>
      </c>
      <c r="G36" s="3">
        <f t="shared" si="4"/>
        <v>2.8830770599020332E-2</v>
      </c>
      <c r="H36" s="3">
        <f t="shared" si="5"/>
        <v>1.6645453166288737E-2</v>
      </c>
    </row>
    <row r="37" spans="2:8" x14ac:dyDescent="0.65">
      <c r="B37" s="3">
        <v>13</v>
      </c>
      <c r="C37" s="3">
        <v>0.86990000000000001</v>
      </c>
      <c r="D37" s="3">
        <v>0.82620000000000005</v>
      </c>
      <c r="E37" s="3">
        <v>0.88360000000000005</v>
      </c>
      <c r="F37" s="3">
        <f t="shared" si="3"/>
        <v>0.8599</v>
      </c>
      <c r="G37" s="3">
        <f t="shared" si="4"/>
        <v>2.9978158715971863E-2</v>
      </c>
      <c r="H37" s="3">
        <f t="shared" si="5"/>
        <v>1.7307898004475682E-2</v>
      </c>
    </row>
    <row r="38" spans="2:8" x14ac:dyDescent="0.65">
      <c r="B38" s="3">
        <v>14</v>
      </c>
      <c r="C38" s="3">
        <v>0.86140000000000005</v>
      </c>
      <c r="D38" s="3">
        <v>0.82</v>
      </c>
      <c r="E38" s="3">
        <v>0.88759999999999994</v>
      </c>
      <c r="F38" s="3">
        <f t="shared" si="3"/>
        <v>0.85633333333333328</v>
      </c>
      <c r="G38" s="3">
        <f t="shared" si="4"/>
        <v>3.4083622655658737E-2</v>
      </c>
      <c r="H38" s="3">
        <f t="shared" si="5"/>
        <v>1.9678188715202199E-2</v>
      </c>
    </row>
    <row r="39" spans="2:8" x14ac:dyDescent="0.65">
      <c r="B39" s="3">
        <v>15</v>
      </c>
      <c r="C39" s="3">
        <v>0.85929999999999995</v>
      </c>
      <c r="D39" s="3">
        <v>0.81789999999999996</v>
      </c>
      <c r="E39" s="3">
        <v>0.88700000000000001</v>
      </c>
      <c r="F39" s="3">
        <f t="shared" si="3"/>
        <v>0.85473333333333334</v>
      </c>
      <c r="G39" s="3">
        <f t="shared" si="4"/>
        <v>3.4775614061197176E-2</v>
      </c>
      <c r="H39" s="3">
        <f t="shared" si="5"/>
        <v>2.0077710139466725E-2</v>
      </c>
    </row>
    <row r="40" spans="2:8" x14ac:dyDescent="0.65">
      <c r="B40" s="3">
        <v>16</v>
      </c>
      <c r="C40" s="3">
        <v>0.85880000000000001</v>
      </c>
      <c r="D40" s="3">
        <v>0.81559999999999999</v>
      </c>
      <c r="E40" s="3">
        <v>0.87790000000000001</v>
      </c>
      <c r="F40" s="3">
        <f t="shared" si="3"/>
        <v>0.85076666666666656</v>
      </c>
      <c r="G40" s="3">
        <f t="shared" si="4"/>
        <v>3.191744559536891E-2</v>
      </c>
      <c r="H40" s="3">
        <f t="shared" si="5"/>
        <v>1.8427545806331477E-2</v>
      </c>
    </row>
    <row r="41" spans="2:8" x14ac:dyDescent="0.65">
      <c r="B41" s="3">
        <v>17</v>
      </c>
      <c r="C41" s="3">
        <v>0.8538</v>
      </c>
      <c r="D41" s="3">
        <v>0.81589999999999996</v>
      </c>
      <c r="E41" s="3">
        <v>0.87419999999999998</v>
      </c>
      <c r="F41" s="3">
        <f t="shared" si="3"/>
        <v>0.84796666666666665</v>
      </c>
      <c r="G41" s="3">
        <f t="shared" si="4"/>
        <v>2.9584511713620254E-2</v>
      </c>
      <c r="H41" s="3">
        <f t="shared" si="5"/>
        <v>1.708062580170229E-2</v>
      </c>
    </row>
    <row r="42" spans="2:8" x14ac:dyDescent="0.65">
      <c r="B42" s="3">
        <v>18</v>
      </c>
      <c r="C42" s="3">
        <v>0.8528</v>
      </c>
      <c r="D42" s="3">
        <v>0.81279999999999997</v>
      </c>
      <c r="E42" s="3">
        <v>0.86909999999999998</v>
      </c>
      <c r="F42" s="3">
        <f t="shared" si="3"/>
        <v>0.84489999999999998</v>
      </c>
      <c r="G42" s="3">
        <f t="shared" si="4"/>
        <v>2.8969466684770032E-2</v>
      </c>
      <c r="H42" s="3">
        <f t="shared" si="5"/>
        <v>1.6725529388731872E-2</v>
      </c>
    </row>
    <row r="43" spans="2:8" x14ac:dyDescent="0.65">
      <c r="B43" s="3">
        <v>19</v>
      </c>
      <c r="C43" s="3">
        <v>0.84919999999999995</v>
      </c>
      <c r="D43" s="3">
        <v>0.80030000000000001</v>
      </c>
      <c r="E43" s="3">
        <v>0.86770000000000003</v>
      </c>
      <c r="F43" s="3">
        <f t="shared" si="3"/>
        <v>0.83906666666666663</v>
      </c>
      <c r="G43" s="3">
        <f t="shared" si="4"/>
        <v>3.4823890267075754E-2</v>
      </c>
      <c r="H43" s="3">
        <f t="shared" si="5"/>
        <v>2.0105582419926177E-2</v>
      </c>
    </row>
    <row r="44" spans="2:8" x14ac:dyDescent="0.65">
      <c r="B44" s="3">
        <v>20</v>
      </c>
      <c r="C44" s="3">
        <v>0.84040000000000004</v>
      </c>
      <c r="D44" s="3">
        <v>0.80279999999999996</v>
      </c>
      <c r="E44" s="3">
        <v>0.85950000000000004</v>
      </c>
      <c r="F44" s="3">
        <f t="shared" si="3"/>
        <v>0.83423333333333327</v>
      </c>
      <c r="G44" s="3">
        <f t="shared" si="4"/>
        <v>2.8848627928089336E-2</v>
      </c>
      <c r="H44" s="3">
        <f t="shared" si="5"/>
        <v>1.6655763100033735E-2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2134-4F4A-4B0F-A839-1797B10CC2B2}">
  <dimension ref="B1:W6"/>
  <sheetViews>
    <sheetView workbookViewId="0">
      <selection activeCell="G22" sqref="G22"/>
    </sheetView>
  </sheetViews>
  <sheetFormatPr defaultRowHeight="14.25" x14ac:dyDescent="0.65"/>
  <sheetData>
    <row r="1" spans="2:23" x14ac:dyDescent="0.65">
      <c r="B1" s="5" t="s">
        <v>33</v>
      </c>
      <c r="C1" s="5" t="s">
        <v>34</v>
      </c>
      <c r="D1" s="5" t="s">
        <v>35</v>
      </c>
      <c r="E1" s="5" t="s">
        <v>36</v>
      </c>
      <c r="F1" s="5" t="s">
        <v>37</v>
      </c>
      <c r="G1" s="5" t="s">
        <v>38</v>
      </c>
      <c r="H1" s="5" t="s">
        <v>39</v>
      </c>
      <c r="I1" s="5" t="s">
        <v>40</v>
      </c>
      <c r="J1" s="5" t="s">
        <v>41</v>
      </c>
      <c r="K1" s="5" t="s">
        <v>42</v>
      </c>
      <c r="L1" s="5" t="s">
        <v>43</v>
      </c>
      <c r="M1" s="5" t="s">
        <v>44</v>
      </c>
      <c r="N1" s="5" t="s">
        <v>45</v>
      </c>
      <c r="O1" s="5" t="s">
        <v>46</v>
      </c>
      <c r="P1" s="5" t="s">
        <v>47</v>
      </c>
      <c r="Q1" s="5" t="s">
        <v>48</v>
      </c>
      <c r="R1" s="5" t="s">
        <v>49</v>
      </c>
      <c r="S1" s="5" t="s">
        <v>50</v>
      </c>
      <c r="T1" s="5" t="s">
        <v>51</v>
      </c>
      <c r="U1" s="5" t="s">
        <v>52</v>
      </c>
      <c r="V1" s="5" t="s">
        <v>53</v>
      </c>
      <c r="W1" s="5" t="s">
        <v>54</v>
      </c>
    </row>
    <row r="2" spans="2:23" x14ac:dyDescent="0.65">
      <c r="B2" s="6">
        <v>53.268900000000002</v>
      </c>
      <c r="C2" s="6">
        <v>62.721899999999998</v>
      </c>
      <c r="D2" s="6">
        <v>71.264399999999995</v>
      </c>
      <c r="E2" s="6">
        <v>78.281999999999996</v>
      </c>
      <c r="F2" s="6">
        <v>60.943399999999997</v>
      </c>
      <c r="G2" s="6">
        <v>86.666700000000006</v>
      </c>
      <c r="H2" s="6">
        <v>59.592799999999997</v>
      </c>
      <c r="I2" s="6">
        <v>30.89</v>
      </c>
      <c r="J2" s="6">
        <v>63.855400000000003</v>
      </c>
      <c r="K2" s="6">
        <v>54.586300000000001</v>
      </c>
      <c r="L2" s="6">
        <v>64.398700000000005</v>
      </c>
      <c r="M2" s="6">
        <v>64.505499999999998</v>
      </c>
      <c r="N2" s="6">
        <v>75.978099999999998</v>
      </c>
      <c r="O2" s="6">
        <v>78.689400000000006</v>
      </c>
      <c r="P2" s="6">
        <v>45.945999999999998</v>
      </c>
      <c r="Q2" s="6">
        <v>60.317500000000003</v>
      </c>
      <c r="R2" s="6">
        <v>66.161600000000007</v>
      </c>
      <c r="S2" s="6">
        <v>33.898299999999999</v>
      </c>
      <c r="T2" s="6">
        <v>42.091000000000001</v>
      </c>
      <c r="U2" s="6">
        <v>49.989100000000001</v>
      </c>
      <c r="V2" s="6">
        <v>36.305700000000002</v>
      </c>
      <c r="W2" s="6">
        <v>67.619100000000003</v>
      </c>
    </row>
    <row r="3" spans="2:23" x14ac:dyDescent="0.65">
      <c r="B3" s="6">
        <v>69.375</v>
      </c>
      <c r="C3" s="6">
        <v>67.532499999999999</v>
      </c>
      <c r="D3" s="6">
        <v>66.573800000000006</v>
      </c>
      <c r="E3" s="6">
        <v>78.044899999999998</v>
      </c>
      <c r="F3" s="6">
        <v>56.559100000000001</v>
      </c>
      <c r="G3" s="6">
        <v>88.130600000000001</v>
      </c>
      <c r="H3" s="6">
        <v>63</v>
      </c>
      <c r="I3" s="6">
        <v>22.54</v>
      </c>
      <c r="J3" s="6">
        <v>65.909099999999995</v>
      </c>
      <c r="K3" s="6">
        <v>52.8889</v>
      </c>
      <c r="L3" s="6">
        <v>68.542199999999994</v>
      </c>
      <c r="M3" s="6">
        <v>53.523000000000003</v>
      </c>
      <c r="N3" s="6">
        <v>54.009</v>
      </c>
      <c r="O3" s="6">
        <v>69.788499999999999</v>
      </c>
      <c r="P3" s="6">
        <v>53.846200000000003</v>
      </c>
      <c r="Q3" s="6">
        <v>64.7059</v>
      </c>
      <c r="R3" s="6">
        <v>67.153300000000002</v>
      </c>
      <c r="S3" s="6">
        <v>43.010800000000003</v>
      </c>
      <c r="T3" s="6">
        <v>62.087000000000003</v>
      </c>
      <c r="U3" s="6">
        <v>67.320300000000003</v>
      </c>
      <c r="V3" s="6">
        <v>72.099999999999994</v>
      </c>
      <c r="W3" s="6">
        <v>54.615400000000001</v>
      </c>
    </row>
    <row r="4" spans="2:23" x14ac:dyDescent="0.65">
      <c r="B4" s="6">
        <v>63.8752</v>
      </c>
      <c r="C4" s="6">
        <v>69.040300000000002</v>
      </c>
      <c r="D4" s="6">
        <v>66.474000000000004</v>
      </c>
      <c r="E4" s="6">
        <v>83.27</v>
      </c>
      <c r="F4" s="6">
        <v>63.855400000000003</v>
      </c>
      <c r="G4" s="6">
        <v>78.552300000000002</v>
      </c>
      <c r="H4" s="6">
        <v>46.621000000000002</v>
      </c>
      <c r="I4" s="6">
        <v>10.7</v>
      </c>
      <c r="J4" s="6">
        <v>70</v>
      </c>
      <c r="K4" s="6">
        <v>51.485199999999999</v>
      </c>
      <c r="L4" s="6">
        <v>64.448700000000002</v>
      </c>
      <c r="M4" s="6">
        <v>70.760199999999998</v>
      </c>
      <c r="N4" s="6">
        <v>48.989800000000002</v>
      </c>
      <c r="O4" s="6">
        <v>79.050299999999993</v>
      </c>
      <c r="P4" s="6">
        <v>58.677700000000002</v>
      </c>
      <c r="Q4" s="6">
        <v>62.97</v>
      </c>
      <c r="R4" s="6">
        <v>56.097999999999999</v>
      </c>
      <c r="S4" s="6">
        <v>43.653300000000002</v>
      </c>
      <c r="T4" s="6">
        <v>71.111099999999993</v>
      </c>
      <c r="U4" s="6">
        <v>72.527500000000003</v>
      </c>
      <c r="V4" s="6">
        <v>66.368700000000004</v>
      </c>
      <c r="W4" s="6">
        <v>71.460700000000003</v>
      </c>
    </row>
    <row r="5" spans="2:23" x14ac:dyDescent="0.65">
      <c r="B5" s="6"/>
      <c r="C5" s="6"/>
      <c r="D5" s="6"/>
      <c r="E5" s="6">
        <v>69.650099999999995</v>
      </c>
      <c r="F5" s="6"/>
      <c r="G5" s="6">
        <v>72.941199999999995</v>
      </c>
      <c r="H5" s="6">
        <v>59.981000000000002</v>
      </c>
      <c r="I5" s="6">
        <v>32.11</v>
      </c>
      <c r="J5" s="6">
        <v>68.814999999999998</v>
      </c>
      <c r="K5" s="6">
        <v>75.917100000000005</v>
      </c>
      <c r="L5" s="6">
        <v>55.896000000000001</v>
      </c>
      <c r="M5" s="6"/>
      <c r="N5" s="6"/>
      <c r="O5" s="6">
        <v>77.528099999999995</v>
      </c>
      <c r="P5" s="6"/>
      <c r="Q5" s="6"/>
      <c r="R5" s="6"/>
      <c r="S5" s="6"/>
      <c r="T5" s="6">
        <v>79.989099999999993</v>
      </c>
      <c r="U5" s="6">
        <v>51.690800000000003</v>
      </c>
      <c r="V5" s="6"/>
      <c r="W5" s="6">
        <v>51.085299999999997</v>
      </c>
    </row>
    <row r="6" spans="2:23" x14ac:dyDescent="0.65">
      <c r="B6" s="6"/>
      <c r="C6" s="6"/>
      <c r="D6" s="6"/>
      <c r="E6" s="6"/>
      <c r="F6" s="6"/>
      <c r="G6" s="6"/>
      <c r="H6" s="6"/>
      <c r="I6" s="6"/>
      <c r="J6" s="6">
        <v>79.387200000000007</v>
      </c>
      <c r="K6" s="6"/>
      <c r="L6" s="6">
        <v>56.4148</v>
      </c>
      <c r="M6" s="6"/>
      <c r="N6" s="6"/>
      <c r="O6" s="6"/>
      <c r="P6" s="6"/>
      <c r="Q6" s="6"/>
      <c r="R6" s="6"/>
      <c r="S6" s="6"/>
      <c r="T6" s="6">
        <v>50.018300000000004</v>
      </c>
      <c r="U6" s="6">
        <v>73.333299999999994</v>
      </c>
      <c r="V6" s="6"/>
      <c r="W6" s="6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F526-F537-42AA-AFCD-182CF1FFDBC8}">
  <dimension ref="A1:J20"/>
  <sheetViews>
    <sheetView workbookViewId="0">
      <selection activeCell="G24" sqref="G24"/>
    </sheetView>
  </sheetViews>
  <sheetFormatPr defaultRowHeight="14.25" x14ac:dyDescent="0.65"/>
  <cols>
    <col min="1" max="10" width="8.6953125" style="3"/>
  </cols>
  <sheetData>
    <row r="1" spans="1:9" x14ac:dyDescent="0.65">
      <c r="B1" s="3" t="s">
        <v>22</v>
      </c>
      <c r="C1" s="3">
        <v>1</v>
      </c>
      <c r="D1" s="3">
        <v>2</v>
      </c>
      <c r="E1" s="3">
        <v>3</v>
      </c>
      <c r="F1" s="3">
        <v>4</v>
      </c>
      <c r="G1" s="3" t="s">
        <v>26</v>
      </c>
      <c r="H1" s="3" t="s">
        <v>27</v>
      </c>
      <c r="I1" s="3" t="s">
        <v>28</v>
      </c>
    </row>
    <row r="2" spans="1:9" x14ac:dyDescent="0.65">
      <c r="A2" s="3" t="s">
        <v>58</v>
      </c>
    </row>
    <row r="3" spans="1:9" x14ac:dyDescent="0.65">
      <c r="B3" s="3">
        <v>10</v>
      </c>
      <c r="C3" s="3">
        <v>1</v>
      </c>
      <c r="D3" s="3">
        <v>1</v>
      </c>
      <c r="E3" s="3">
        <v>1</v>
      </c>
      <c r="F3" s="3">
        <v>1</v>
      </c>
      <c r="G3" s="3">
        <f>AVERAGE(C3:F3)</f>
        <v>1</v>
      </c>
      <c r="H3" s="3">
        <f>STDEV(C3:F3)</f>
        <v>0</v>
      </c>
      <c r="I3" s="3">
        <f>H3/SQRT(4)</f>
        <v>0</v>
      </c>
    </row>
    <row r="4" spans="1:9" x14ac:dyDescent="0.65">
      <c r="B4" s="3">
        <v>62.6</v>
      </c>
      <c r="C4" s="3">
        <v>0.88439999999999996</v>
      </c>
      <c r="D4" s="3">
        <v>1</v>
      </c>
      <c r="E4" s="3">
        <v>0.9657</v>
      </c>
      <c r="F4" s="3">
        <v>0.96509999999999996</v>
      </c>
      <c r="G4" s="3">
        <f t="shared" ref="G4:G9" si="0">AVERAGE(C4:F4)</f>
        <v>0.95379999999999998</v>
      </c>
      <c r="H4" s="3">
        <f t="shared" ref="H4:H9" si="1">STDEV(C4:F4)</f>
        <v>4.9058128786165514E-2</v>
      </c>
      <c r="I4" s="3">
        <f t="shared" ref="I4:I9" si="2">H4/SQRT(4)</f>
        <v>2.4529064393082757E-2</v>
      </c>
    </row>
    <row r="5" spans="1:9" x14ac:dyDescent="0.65">
      <c r="B5" s="3">
        <v>125</v>
      </c>
      <c r="C5" s="3">
        <v>0.86319999999999997</v>
      </c>
      <c r="D5" s="3">
        <v>0.88049999999999995</v>
      </c>
      <c r="E5" s="3">
        <v>0.93940000000000001</v>
      </c>
      <c r="F5" s="3">
        <v>0.9163</v>
      </c>
      <c r="G5" s="3">
        <f t="shared" si="0"/>
        <v>0.89985000000000004</v>
      </c>
      <c r="H5" s="3">
        <f t="shared" si="1"/>
        <v>3.4411480642367043E-2</v>
      </c>
      <c r="I5" s="3">
        <f t="shared" si="2"/>
        <v>1.7205740321183521E-2</v>
      </c>
    </row>
    <row r="6" spans="1:9" x14ac:dyDescent="0.65">
      <c r="B6" s="3">
        <v>250</v>
      </c>
      <c r="C6" s="3">
        <v>0.70750000000000002</v>
      </c>
      <c r="D6" s="3">
        <v>0.81830000000000003</v>
      </c>
      <c r="E6" s="3">
        <v>0.93940000000000001</v>
      </c>
      <c r="F6" s="3">
        <v>0.87209999999999999</v>
      </c>
      <c r="G6" s="3">
        <f t="shared" si="0"/>
        <v>0.83432500000000009</v>
      </c>
      <c r="H6" s="3">
        <f t="shared" si="1"/>
        <v>9.7995046643524375E-2</v>
      </c>
      <c r="I6" s="3">
        <f t="shared" si="2"/>
        <v>4.8997523321762187E-2</v>
      </c>
    </row>
    <row r="7" spans="1:9" x14ac:dyDescent="0.65">
      <c r="B7" s="3">
        <v>500</v>
      </c>
      <c r="C7" s="3">
        <v>0.53539999999999999</v>
      </c>
      <c r="D7" s="3">
        <v>0.74299999999999999</v>
      </c>
      <c r="E7" s="3">
        <v>0.78380000000000005</v>
      </c>
      <c r="F7" s="3">
        <v>0.55810000000000004</v>
      </c>
      <c r="G7" s="3">
        <f t="shared" si="0"/>
        <v>0.65507499999999996</v>
      </c>
      <c r="H7" s="3">
        <f t="shared" si="1"/>
        <v>0.12652692401224364</v>
      </c>
      <c r="I7" s="3">
        <f t="shared" si="2"/>
        <v>6.3263462006121818E-2</v>
      </c>
    </row>
    <row r="8" spans="1:9" x14ac:dyDescent="0.65">
      <c r="B8" s="3">
        <v>1000</v>
      </c>
      <c r="C8" s="3">
        <v>0.37430000000000002</v>
      </c>
      <c r="D8" s="3">
        <v>0.46639999999999998</v>
      </c>
      <c r="E8" s="3">
        <v>0.35959999999999998</v>
      </c>
      <c r="F8" s="3">
        <v>0.37669999999999998</v>
      </c>
      <c r="G8" s="3">
        <f t="shared" si="0"/>
        <v>0.39424999999999999</v>
      </c>
      <c r="H8" s="3">
        <f t="shared" si="1"/>
        <v>4.869034811951968E-2</v>
      </c>
      <c r="I8" s="3">
        <f t="shared" si="2"/>
        <v>2.434517405975984E-2</v>
      </c>
    </row>
    <row r="9" spans="1:9" x14ac:dyDescent="0.65">
      <c r="B9" s="3">
        <v>5000</v>
      </c>
      <c r="C9" s="3">
        <v>0</v>
      </c>
      <c r="D9" s="3">
        <v>0</v>
      </c>
      <c r="E9" s="3">
        <v>0</v>
      </c>
      <c r="F9" s="3">
        <v>0</v>
      </c>
      <c r="G9" s="3">
        <f t="shared" si="0"/>
        <v>0</v>
      </c>
      <c r="H9" s="3">
        <f t="shared" si="1"/>
        <v>0</v>
      </c>
      <c r="I9" s="3">
        <f t="shared" si="2"/>
        <v>0</v>
      </c>
    </row>
    <row r="13" spans="1:9" x14ac:dyDescent="0.65">
      <c r="B13" s="3" t="s">
        <v>22</v>
      </c>
      <c r="C13" s="3">
        <v>1</v>
      </c>
      <c r="D13" s="3">
        <v>2</v>
      </c>
      <c r="E13" s="3">
        <v>3</v>
      </c>
      <c r="G13" s="3" t="s">
        <v>26</v>
      </c>
      <c r="H13" s="3" t="s">
        <v>27</v>
      </c>
      <c r="I13" s="3" t="s">
        <v>28</v>
      </c>
    </row>
    <row r="14" spans="1:9" x14ac:dyDescent="0.65">
      <c r="A14" s="3" t="s">
        <v>59</v>
      </c>
      <c r="B14" s="3">
        <v>10</v>
      </c>
      <c r="C14" s="3">
        <v>1</v>
      </c>
      <c r="D14" s="3">
        <v>1</v>
      </c>
      <c r="E14" s="3">
        <v>1</v>
      </c>
      <c r="G14" s="3">
        <f>AVERAGE(C14:E14)</f>
        <v>1</v>
      </c>
      <c r="H14" s="3">
        <f>STDEV(C14:E14)</f>
        <v>0</v>
      </c>
      <c r="I14" s="3">
        <f>H14/SQRT(3)</f>
        <v>0</v>
      </c>
    </row>
    <row r="15" spans="1:9" x14ac:dyDescent="0.65">
      <c r="B15" s="3">
        <v>62.6</v>
      </c>
      <c r="C15" s="3">
        <v>0.8679</v>
      </c>
      <c r="D15" s="3">
        <v>1</v>
      </c>
      <c r="E15" s="3">
        <v>0.96150000000000002</v>
      </c>
      <c r="G15" s="3">
        <f t="shared" ref="G15:G20" si="3">AVERAGE(C15:E15)</f>
        <v>0.94313333333333338</v>
      </c>
      <c r="H15" s="3">
        <f t="shared" ref="H15:H20" si="4">STDEV(C15:E15)</f>
        <v>6.7938231750122355E-2</v>
      </c>
      <c r="I15" s="3">
        <f t="shared" ref="I15:I20" si="5">H15/SQRT(3)</f>
        <v>3.9224156389200321E-2</v>
      </c>
    </row>
    <row r="16" spans="1:9" x14ac:dyDescent="0.65">
      <c r="B16" s="3">
        <v>125</v>
      </c>
      <c r="C16" s="3">
        <v>0.8014</v>
      </c>
      <c r="D16" s="3">
        <v>0.83109999999999995</v>
      </c>
      <c r="E16" s="3">
        <v>0.91830000000000001</v>
      </c>
      <c r="G16" s="3">
        <f t="shared" si="3"/>
        <v>0.85026666666666662</v>
      </c>
      <c r="H16" s="3">
        <f t="shared" si="4"/>
        <v>6.0761199242060179E-2</v>
      </c>
      <c r="I16" s="3">
        <f t="shared" si="5"/>
        <v>3.5080494738687934E-2</v>
      </c>
    </row>
    <row r="17" spans="2:9" x14ac:dyDescent="0.65">
      <c r="B17" s="3">
        <v>250</v>
      </c>
      <c r="C17" s="3">
        <v>0.71430000000000005</v>
      </c>
      <c r="D17" s="3">
        <v>0.64890000000000003</v>
      </c>
      <c r="E17" s="3">
        <v>0.85099999999999998</v>
      </c>
      <c r="G17" s="3">
        <f t="shared" si="3"/>
        <v>0.73806666666666665</v>
      </c>
      <c r="H17" s="3">
        <f t="shared" si="4"/>
        <v>0.10312489191913543</v>
      </c>
      <c r="I17" s="3">
        <f t="shared" si="5"/>
        <v>5.9539184109663905E-2</v>
      </c>
    </row>
    <row r="18" spans="2:9" x14ac:dyDescent="0.65">
      <c r="B18" s="3">
        <v>500</v>
      </c>
      <c r="C18" s="3">
        <v>0.45</v>
      </c>
      <c r="D18" s="3">
        <v>0.54220000000000002</v>
      </c>
      <c r="E18" s="3">
        <v>0.65769999999999995</v>
      </c>
      <c r="G18" s="3">
        <f t="shared" si="3"/>
        <v>0.5499666666666666</v>
      </c>
      <c r="H18" s="3">
        <f t="shared" si="4"/>
        <v>0.10406759021584683</v>
      </c>
      <c r="I18" s="3">
        <f t="shared" si="5"/>
        <v>6.0083451225034834E-2</v>
      </c>
    </row>
    <row r="19" spans="2:9" x14ac:dyDescent="0.65">
      <c r="B19" s="3">
        <v>1000</v>
      </c>
      <c r="C19" s="3">
        <v>0.32140000000000002</v>
      </c>
      <c r="D19" s="3">
        <v>0.21920000000000001</v>
      </c>
      <c r="E19" s="3">
        <v>0.43809999999999999</v>
      </c>
      <c r="G19" s="3">
        <f t="shared" si="3"/>
        <v>0.32623333333333332</v>
      </c>
      <c r="H19" s="3">
        <f t="shared" si="4"/>
        <v>0.10953001110806745</v>
      </c>
      <c r="I19" s="3">
        <f t="shared" si="5"/>
        <v>6.3237181397585454E-2</v>
      </c>
    </row>
    <row r="20" spans="2:9" x14ac:dyDescent="0.65">
      <c r="B20" s="3">
        <v>5000</v>
      </c>
      <c r="C20" s="3">
        <v>0</v>
      </c>
      <c r="D20" s="3">
        <v>0</v>
      </c>
      <c r="E20" s="3">
        <v>0</v>
      </c>
      <c r="G20" s="3">
        <f t="shared" si="3"/>
        <v>0</v>
      </c>
      <c r="H20" s="3">
        <f t="shared" si="4"/>
        <v>0</v>
      </c>
      <c r="I20" s="3">
        <f t="shared" si="5"/>
        <v>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920C-F319-4CC0-B447-DE63F60739D7}">
  <dimension ref="B1:J20"/>
  <sheetViews>
    <sheetView workbookViewId="0">
      <selection activeCell="L1" sqref="L1:N1048576"/>
    </sheetView>
  </sheetViews>
  <sheetFormatPr defaultRowHeight="14.25" x14ac:dyDescent="0.65"/>
  <sheetData>
    <row r="1" spans="2:10" x14ac:dyDescent="0.65">
      <c r="B1" s="3"/>
      <c r="C1" s="3"/>
      <c r="D1" s="3"/>
      <c r="E1" s="3"/>
      <c r="F1" s="3"/>
      <c r="G1" s="3"/>
      <c r="H1" s="3" t="s">
        <v>60</v>
      </c>
      <c r="I1" s="3" t="s">
        <v>61</v>
      </c>
      <c r="J1" s="3" t="s">
        <v>62</v>
      </c>
    </row>
    <row r="2" spans="2:10" x14ac:dyDescent="0.65">
      <c r="B2" s="3" t="s">
        <v>40</v>
      </c>
      <c r="C2" s="3">
        <v>-40</v>
      </c>
      <c r="D2" s="3">
        <v>0</v>
      </c>
      <c r="E2" s="3">
        <v>0</v>
      </c>
      <c r="F2" s="3">
        <v>0</v>
      </c>
      <c r="G2" s="3"/>
      <c r="H2" s="3">
        <v>0</v>
      </c>
      <c r="I2" s="3">
        <v>0</v>
      </c>
      <c r="J2" s="3">
        <v>0</v>
      </c>
    </row>
    <row r="3" spans="2:10" x14ac:dyDescent="0.65">
      <c r="B3" s="3"/>
      <c r="C3" s="3">
        <v>-30</v>
      </c>
      <c r="D3" s="3">
        <v>3.8E-3</v>
      </c>
      <c r="E3" s="3">
        <v>3.0000000000000001E-3</v>
      </c>
      <c r="F3" s="3">
        <v>2.8E-3</v>
      </c>
      <c r="G3" s="3"/>
      <c r="H3" s="3">
        <v>3.1830999999999999E-3</v>
      </c>
      <c r="I3" s="3">
        <v>5.2809216051746127E-4</v>
      </c>
      <c r="J3" s="3">
        <v>3.0489415103168732E-4</v>
      </c>
    </row>
    <row r="4" spans="2:10" x14ac:dyDescent="0.65">
      <c r="B4" s="3"/>
      <c r="C4" s="3">
        <v>-20</v>
      </c>
      <c r="D4" s="3">
        <v>1.8800000000000001E-2</v>
      </c>
      <c r="E4" s="3">
        <v>2.8799999999999999E-2</v>
      </c>
      <c r="F4" s="3">
        <v>1.66E-2</v>
      </c>
      <c r="G4" s="3"/>
      <c r="H4" s="3">
        <v>2.1398700000000003E-2</v>
      </c>
      <c r="I4" s="3">
        <v>6.5018207196138452E-3</v>
      </c>
      <c r="J4" s="3">
        <v>3.7538279426917402E-3</v>
      </c>
    </row>
    <row r="5" spans="2:10" x14ac:dyDescent="0.65">
      <c r="B5" s="3"/>
      <c r="C5" s="3">
        <v>-10</v>
      </c>
      <c r="D5" s="3">
        <v>0.1358</v>
      </c>
      <c r="E5" s="3">
        <v>0.188</v>
      </c>
      <c r="F5" s="3">
        <v>8.8999999999999996E-2</v>
      </c>
      <c r="G5" s="3"/>
      <c r="H5" s="3">
        <v>0.13757610000000001</v>
      </c>
      <c r="I5" s="3">
        <v>4.9529908093292371E-2</v>
      </c>
      <c r="J5" s="3">
        <v>2.8596105770599775E-2</v>
      </c>
    </row>
    <row r="6" spans="2:10" x14ac:dyDescent="0.65">
      <c r="B6" s="3"/>
      <c r="C6" s="3">
        <v>0</v>
      </c>
      <c r="D6" s="3">
        <v>0.59770000000000001</v>
      </c>
      <c r="E6" s="3">
        <v>0.39879999999999999</v>
      </c>
      <c r="F6" s="3">
        <v>0.54079999999999995</v>
      </c>
      <c r="G6" s="3"/>
      <c r="H6" s="3">
        <v>0.51242626666666669</v>
      </c>
      <c r="I6" s="3">
        <v>0.10248061002220513</v>
      </c>
      <c r="J6" s="3">
        <v>5.916720778303719E-2</v>
      </c>
    </row>
    <row r="7" spans="2:10" x14ac:dyDescent="0.65">
      <c r="B7" s="3"/>
      <c r="C7" s="3">
        <v>10</v>
      </c>
      <c r="D7" s="3">
        <v>0.83089999999999997</v>
      </c>
      <c r="E7" s="3">
        <v>0.79800000000000004</v>
      </c>
      <c r="F7" s="3">
        <v>0.63680000000000003</v>
      </c>
      <c r="G7" s="3"/>
      <c r="H7" s="3">
        <v>0.7552517333333334</v>
      </c>
      <c r="I7" s="3">
        <v>0.10385176604571196</v>
      </c>
      <c r="J7" s="3">
        <v>5.9958845082309843E-2</v>
      </c>
    </row>
    <row r="8" spans="2:10" x14ac:dyDescent="0.65">
      <c r="B8" s="3"/>
      <c r="C8" s="3">
        <v>20</v>
      </c>
      <c r="D8" s="3">
        <v>0.93210000000000004</v>
      </c>
      <c r="E8" s="3">
        <v>0.90080000000000005</v>
      </c>
      <c r="F8" s="3">
        <v>0.70889999999999997</v>
      </c>
      <c r="G8" s="3"/>
      <c r="H8" s="3">
        <v>0.84727379999999997</v>
      </c>
      <c r="I8" s="3">
        <v>0.12082363546061667</v>
      </c>
      <c r="J8" s="3">
        <v>6.9757558457656257E-2</v>
      </c>
    </row>
    <row r="9" spans="2:10" x14ac:dyDescent="0.65">
      <c r="B9" s="3"/>
      <c r="C9" s="3">
        <v>30</v>
      </c>
      <c r="D9" s="3">
        <v>1</v>
      </c>
      <c r="E9" s="3">
        <v>0.9909</v>
      </c>
      <c r="F9" s="3">
        <v>0.98860000000000003</v>
      </c>
      <c r="G9" s="3"/>
      <c r="H9" s="3">
        <v>0.98971431499999996</v>
      </c>
      <c r="I9" s="3">
        <v>1.6263668099325008E-3</v>
      </c>
      <c r="J9" s="3">
        <v>9.3898331551560237E-4</v>
      </c>
    </row>
    <row r="10" spans="2:10" x14ac:dyDescent="0.65">
      <c r="B10" s="3"/>
      <c r="C10" s="3"/>
      <c r="D10" s="3"/>
      <c r="E10" s="3"/>
      <c r="F10" s="3"/>
      <c r="G10" s="3"/>
      <c r="H10" s="3"/>
      <c r="I10" s="3"/>
      <c r="J10" s="3"/>
    </row>
    <row r="12" spans="2:10" x14ac:dyDescent="0.65">
      <c r="H12" s="3" t="s">
        <v>60</v>
      </c>
      <c r="I12" s="3" t="s">
        <v>61</v>
      </c>
      <c r="J12" s="3" t="s">
        <v>62</v>
      </c>
    </row>
    <row r="13" spans="2:10" x14ac:dyDescent="0.65">
      <c r="B13" s="3" t="s">
        <v>63</v>
      </c>
      <c r="C13" s="3">
        <v>-40</v>
      </c>
      <c r="D13" s="3">
        <v>0</v>
      </c>
      <c r="E13" s="3">
        <v>0</v>
      </c>
      <c r="F13" s="3">
        <v>0</v>
      </c>
      <c r="G13" s="3"/>
      <c r="H13" s="3">
        <v>0</v>
      </c>
      <c r="I13" s="3">
        <v>0</v>
      </c>
      <c r="J13" s="3">
        <v>0</v>
      </c>
    </row>
    <row r="14" spans="2:10" x14ac:dyDescent="0.65">
      <c r="B14" s="3"/>
      <c r="C14" s="3">
        <v>-30</v>
      </c>
      <c r="D14" s="3">
        <v>1.3899999999999999E-2</v>
      </c>
      <c r="E14" s="3">
        <v>9.7000000000000003E-3</v>
      </c>
      <c r="F14" s="3">
        <v>5.8999999999999999E-3</v>
      </c>
      <c r="G14" s="3"/>
      <c r="H14" s="3">
        <v>9.8987299999999997E-3</v>
      </c>
      <c r="I14" s="3">
        <v>3.9987984495901173E-3</v>
      </c>
      <c r="J14" s="3">
        <v>2.3087073613059124E-3</v>
      </c>
    </row>
    <row r="15" spans="2:10" x14ac:dyDescent="0.65">
      <c r="B15" s="3"/>
      <c r="C15" s="3">
        <v>-20</v>
      </c>
      <c r="D15" s="3">
        <v>2.9700000000000001E-2</v>
      </c>
      <c r="E15" s="3">
        <v>0.02</v>
      </c>
      <c r="F15" s="3">
        <v>1.6299999999999999E-2</v>
      </c>
      <c r="G15" s="3"/>
      <c r="H15" s="3">
        <v>2.19385E-2</v>
      </c>
      <c r="I15" s="3">
        <v>6.9089498336095444E-3</v>
      </c>
      <c r="J15" s="3">
        <v>3.9888840462520905E-3</v>
      </c>
    </row>
    <row r="16" spans="2:10" x14ac:dyDescent="0.65">
      <c r="B16" s="3"/>
      <c r="C16" s="3">
        <v>-10</v>
      </c>
      <c r="D16" s="3">
        <v>0.15429999999999999</v>
      </c>
      <c r="E16" s="3">
        <v>0.2591</v>
      </c>
      <c r="F16" s="3">
        <v>9.6000000000000002E-2</v>
      </c>
      <c r="G16" s="3"/>
      <c r="H16" s="3">
        <v>0.169821</v>
      </c>
      <c r="I16" s="3">
        <v>8.2628615516679993E-2</v>
      </c>
      <c r="J16" s="3">
        <v>4.7705653411321283E-2</v>
      </c>
    </row>
    <row r="17" spans="2:10" x14ac:dyDescent="0.65">
      <c r="B17" s="3"/>
      <c r="C17" s="3">
        <v>0</v>
      </c>
      <c r="D17" s="3">
        <v>0.7389</v>
      </c>
      <c r="E17" s="3">
        <v>0.434</v>
      </c>
      <c r="F17" s="3">
        <v>0.51980000000000004</v>
      </c>
      <c r="G17" s="3"/>
      <c r="H17" s="3">
        <v>0.56087900000000002</v>
      </c>
      <c r="I17" s="3">
        <v>0.15722900137379242</v>
      </c>
      <c r="J17" s="3">
        <v>9.0776206267575099E-2</v>
      </c>
    </row>
    <row r="18" spans="2:10" x14ac:dyDescent="0.65">
      <c r="B18" s="3"/>
      <c r="C18" s="3">
        <v>10</v>
      </c>
      <c r="D18" s="3">
        <v>0.96460000000000001</v>
      </c>
      <c r="E18" s="3">
        <v>0.72560000000000002</v>
      </c>
      <c r="F18" s="3">
        <v>0.80179999999999996</v>
      </c>
      <c r="G18" s="3"/>
      <c r="H18" s="3">
        <v>0.83078200000000002</v>
      </c>
      <c r="I18" s="3">
        <v>0.12211229092128037</v>
      </c>
      <c r="J18" s="3">
        <v>7.0501564034763126E-2</v>
      </c>
    </row>
    <row r="19" spans="2:10" x14ac:dyDescent="0.65">
      <c r="B19" s="3"/>
      <c r="C19" s="3">
        <v>20</v>
      </c>
      <c r="D19" s="3">
        <v>0.99760000000000004</v>
      </c>
      <c r="E19" s="3">
        <v>0.89059999999999995</v>
      </c>
      <c r="F19" s="3">
        <v>0.97740000000000005</v>
      </c>
      <c r="G19" s="3"/>
      <c r="H19" s="3">
        <v>0.95089999999999997</v>
      </c>
      <c r="I19" s="3">
        <v>5.684708691744899E-2</v>
      </c>
      <c r="J19" s="3">
        <v>3.2820680934435228E-2</v>
      </c>
    </row>
    <row r="20" spans="2:10" x14ac:dyDescent="0.65">
      <c r="B20" s="3"/>
      <c r="C20" s="3">
        <v>30</v>
      </c>
      <c r="D20" s="3">
        <v>1</v>
      </c>
      <c r="E20" s="3">
        <v>0.98970000000000002</v>
      </c>
      <c r="F20" s="3">
        <v>0.99870000000000003</v>
      </c>
      <c r="G20" s="3"/>
      <c r="H20" s="3">
        <v>0.99868100000000004</v>
      </c>
      <c r="I20" s="3">
        <v>5.5987765627858368E-3</v>
      </c>
      <c r="J20" s="3">
        <v>3.2324551556569708E-3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B519-997C-4492-9453-6734C755942C}">
  <dimension ref="A1:K21"/>
  <sheetViews>
    <sheetView workbookViewId="0">
      <selection activeCell="N25" sqref="N25"/>
    </sheetView>
  </sheetViews>
  <sheetFormatPr defaultRowHeight="14.25" x14ac:dyDescent="0.65"/>
  <cols>
    <col min="1" max="10" width="8.6953125" style="4"/>
    <col min="11" max="11" width="8.6953125" style="3"/>
  </cols>
  <sheetData>
    <row r="1" spans="2:10" x14ac:dyDescent="0.65">
      <c r="H1" s="4" t="s">
        <v>60</v>
      </c>
      <c r="I1" s="4" t="s">
        <v>61</v>
      </c>
      <c r="J1" s="4" t="s">
        <v>62</v>
      </c>
    </row>
    <row r="2" spans="2:10" x14ac:dyDescent="0.65">
      <c r="B2" s="4" t="s">
        <v>33</v>
      </c>
      <c r="C2" s="4">
        <v>-9</v>
      </c>
      <c r="D2" s="4">
        <v>0.99870000000000003</v>
      </c>
      <c r="E2" s="4">
        <v>0.96550000000000002</v>
      </c>
      <c r="F2" s="4">
        <v>0.91559999999999997</v>
      </c>
      <c r="H2" s="4">
        <v>0.95993680000000003</v>
      </c>
      <c r="I2" s="4">
        <v>4.1854117011233219E-2</v>
      </c>
      <c r="J2" s="4">
        <v>2.4164485723129594E-2</v>
      </c>
    </row>
    <row r="3" spans="2:10" x14ac:dyDescent="0.65">
      <c r="C3" s="4">
        <v>-8</v>
      </c>
      <c r="D3" s="4">
        <v>0.89100000000000001</v>
      </c>
      <c r="E3" s="4">
        <v>0.75729999999999997</v>
      </c>
      <c r="F3" s="4">
        <v>0.81869999999999998</v>
      </c>
      <c r="H3" s="4">
        <v>0.82231299999999996</v>
      </c>
      <c r="I3" s="4">
        <v>6.6912656478427146E-2</v>
      </c>
      <c r="J3" s="4">
        <v>3.8632040230012869E-2</v>
      </c>
    </row>
    <row r="4" spans="2:10" x14ac:dyDescent="0.65">
      <c r="C4" s="4">
        <v>-7</v>
      </c>
      <c r="D4" s="4">
        <v>0.47689999999999999</v>
      </c>
      <c r="E4" s="4">
        <v>0.33979999999999999</v>
      </c>
      <c r="F4" s="4">
        <v>0.40360000000000001</v>
      </c>
      <c r="H4" s="4">
        <v>0.40675850000000002</v>
      </c>
      <c r="I4" s="4">
        <v>6.8590715750821499E-2</v>
      </c>
      <c r="J4" s="4">
        <v>3.9600868202645897E-2</v>
      </c>
    </row>
    <row r="5" spans="2:10" x14ac:dyDescent="0.65">
      <c r="C5" s="4">
        <v>-6</v>
      </c>
      <c r="D5" s="4">
        <v>0.26800000000000002</v>
      </c>
      <c r="E5" s="4">
        <v>0.13070000000000001</v>
      </c>
      <c r="F5" s="4">
        <v>0.2107</v>
      </c>
      <c r="H5" s="4">
        <v>0.20309656666666664</v>
      </c>
      <c r="I5" s="4">
        <v>6.8951217216691285E-2</v>
      </c>
      <c r="J5" s="4">
        <v>3.9809003821009076E-2</v>
      </c>
    </row>
    <row r="6" spans="2:10" x14ac:dyDescent="0.65">
      <c r="C6" s="4">
        <v>-5</v>
      </c>
      <c r="D6" s="4">
        <v>3.4599999999999999E-2</v>
      </c>
      <c r="E6" s="4">
        <v>6.9800000000000001E-2</v>
      </c>
      <c r="F6" s="4">
        <v>7.9799999999999996E-2</v>
      </c>
      <c r="H6" s="4">
        <v>6.1433666666666664E-2</v>
      </c>
      <c r="I6" s="4">
        <v>2.3739124000967997E-2</v>
      </c>
      <c r="J6" s="4">
        <v>1.370578963228478E-2</v>
      </c>
    </row>
    <row r="8" spans="2:10" x14ac:dyDescent="0.65">
      <c r="H8" s="4" t="s">
        <v>60</v>
      </c>
      <c r="I8" s="4" t="s">
        <v>61</v>
      </c>
      <c r="J8" s="4" t="s">
        <v>62</v>
      </c>
    </row>
    <row r="9" spans="2:10" x14ac:dyDescent="0.65">
      <c r="B9" s="4" t="s">
        <v>40</v>
      </c>
      <c r="C9" s="4">
        <v>-9</v>
      </c>
      <c r="D9" s="4">
        <v>0.90869999999999995</v>
      </c>
      <c r="E9" s="4">
        <v>0.96779999999999999</v>
      </c>
      <c r="F9" s="4">
        <v>0.9798</v>
      </c>
      <c r="H9" s="4">
        <v>0.95210803333333338</v>
      </c>
      <c r="I9" s="4">
        <v>3.8105192663249118E-2</v>
      </c>
      <c r="J9" s="4">
        <v>2.2000043241649433E-2</v>
      </c>
    </row>
    <row r="10" spans="2:10" x14ac:dyDescent="0.65">
      <c r="C10" s="4">
        <v>-8</v>
      </c>
      <c r="D10" s="4">
        <v>0.77669999999999995</v>
      </c>
      <c r="E10" s="4">
        <v>0.81020000000000003</v>
      </c>
      <c r="F10" s="4">
        <v>0.86609999999999998</v>
      </c>
      <c r="H10" s="4">
        <v>0.81764533333333345</v>
      </c>
      <c r="I10" s="4">
        <v>4.5143764490052571E-2</v>
      </c>
      <c r="J10" s="4">
        <v>2.6063764580564922E-2</v>
      </c>
    </row>
    <row r="11" spans="2:10" x14ac:dyDescent="0.65">
      <c r="C11" s="4">
        <v>-7</v>
      </c>
      <c r="D11" s="4">
        <v>0.4304</v>
      </c>
      <c r="E11" s="4">
        <v>0.51500000000000001</v>
      </c>
      <c r="F11" s="4">
        <v>0.53790000000000004</v>
      </c>
      <c r="H11" s="4">
        <v>0.49446043333333334</v>
      </c>
      <c r="I11" s="4">
        <v>5.6653618734052037E-2</v>
      </c>
      <c r="J11" s="4">
        <v>3.2708982026671371E-2</v>
      </c>
    </row>
    <row r="12" spans="2:10" x14ac:dyDescent="0.65">
      <c r="C12" s="4">
        <v>-6</v>
      </c>
      <c r="D12" s="4">
        <v>0.17810000000000001</v>
      </c>
      <c r="E12" s="4">
        <v>0.23710000000000001</v>
      </c>
      <c r="F12" s="4">
        <v>0.2107</v>
      </c>
      <c r="H12" s="4">
        <v>0.20868436666666668</v>
      </c>
      <c r="I12" s="4">
        <v>2.95596589375339E-2</v>
      </c>
      <c r="J12" s="4">
        <v>1.7066277044738724E-2</v>
      </c>
    </row>
    <row r="13" spans="2:10" x14ac:dyDescent="0.65">
      <c r="C13" s="4">
        <v>-5</v>
      </c>
      <c r="D13" s="4">
        <v>2.9899999999999999E-2</v>
      </c>
      <c r="E13" s="4">
        <v>7.8299999999999995E-2</v>
      </c>
      <c r="F13" s="4">
        <v>5.3900000000000003E-2</v>
      </c>
      <c r="H13" s="4">
        <v>5.4007699999999999E-2</v>
      </c>
      <c r="I13" s="4">
        <v>2.4178835599962197E-2</v>
      </c>
      <c r="J13" s="4">
        <v>1.3959657242329882E-2</v>
      </c>
    </row>
    <row r="16" spans="2:10" x14ac:dyDescent="0.65">
      <c r="H16" s="4" t="s">
        <v>60</v>
      </c>
      <c r="I16" s="4" t="s">
        <v>61</v>
      </c>
      <c r="J16" s="4" t="s">
        <v>62</v>
      </c>
    </row>
    <row r="17" spans="2:10" x14ac:dyDescent="0.65">
      <c r="B17" s="4" t="s">
        <v>50</v>
      </c>
      <c r="C17" s="4">
        <v>-9</v>
      </c>
      <c r="D17" s="4">
        <v>0.92759999999999998</v>
      </c>
      <c r="E17" s="4">
        <v>0.98770000000000002</v>
      </c>
      <c r="F17" s="4">
        <v>0.96750000000000003</v>
      </c>
      <c r="H17" s="4">
        <v>0.96099866666666667</v>
      </c>
      <c r="I17" s="4">
        <v>3.0563714275809704E-2</v>
      </c>
      <c r="J17" s="4">
        <v>1.764596866457354E-2</v>
      </c>
    </row>
    <row r="18" spans="2:10" x14ac:dyDescent="0.65">
      <c r="C18" s="4">
        <v>-8</v>
      </c>
      <c r="D18" s="4">
        <v>0.79969999999999997</v>
      </c>
      <c r="E18" s="4">
        <v>0.86709999999999998</v>
      </c>
      <c r="F18" s="4">
        <v>0.85680000000000001</v>
      </c>
      <c r="H18" s="4">
        <v>0.84119103666666672</v>
      </c>
      <c r="I18" s="4">
        <v>3.6279060744912238E-2</v>
      </c>
      <c r="J18" s="4">
        <v>2.0945725487021866E-2</v>
      </c>
    </row>
    <row r="19" spans="2:10" x14ac:dyDescent="0.65">
      <c r="C19" s="4">
        <v>-7</v>
      </c>
      <c r="D19" s="4">
        <v>0.39129999999999998</v>
      </c>
      <c r="E19" s="4">
        <v>0.59079999999999999</v>
      </c>
      <c r="F19" s="4">
        <v>0.58709999999999996</v>
      </c>
      <c r="H19" s="4">
        <v>0.52292050000000001</v>
      </c>
      <c r="I19" s="4">
        <v>0.11441127506828176</v>
      </c>
      <c r="J19" s="4">
        <v>6.6055380459000793E-2</v>
      </c>
    </row>
    <row r="20" spans="2:10" x14ac:dyDescent="0.65">
      <c r="C20" s="4">
        <v>-6</v>
      </c>
      <c r="D20" s="4">
        <v>0.18790000000000001</v>
      </c>
      <c r="E20" s="4">
        <v>0.26569999999999999</v>
      </c>
      <c r="F20" s="4">
        <v>0.2477</v>
      </c>
      <c r="H20" s="4">
        <v>0.23374303333333335</v>
      </c>
      <c r="I20" s="4">
        <v>4.0705235637486653E-2</v>
      </c>
      <c r="J20" s="4">
        <v>2.3501178752730067E-2</v>
      </c>
    </row>
    <row r="21" spans="2:10" x14ac:dyDescent="0.65">
      <c r="C21" s="4">
        <v>-5</v>
      </c>
      <c r="D21" s="4">
        <v>4.8099999999999997E-2</v>
      </c>
      <c r="E21" s="4">
        <v>8.9499999999999996E-2</v>
      </c>
      <c r="F21" s="4">
        <v>6.7900000000000002E-2</v>
      </c>
      <c r="H21" s="4">
        <v>6.8515266666666672E-2</v>
      </c>
      <c r="I21" s="4">
        <v>2.0721119723927404E-2</v>
      </c>
      <c r="J21" s="4">
        <v>1.1963344050519952E-2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C6B8-902C-4CCA-B07E-A6DA3A92363A}">
  <dimension ref="B1:K8"/>
  <sheetViews>
    <sheetView workbookViewId="0">
      <selection activeCell="I5" sqref="I5"/>
    </sheetView>
  </sheetViews>
  <sheetFormatPr defaultRowHeight="14.25" x14ac:dyDescent="0.65"/>
  <sheetData>
    <row r="1" spans="2:11" x14ac:dyDescent="0.65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2:11" x14ac:dyDescent="0.65">
      <c r="B2" s="6">
        <v>0.1</v>
      </c>
      <c r="C2" s="6">
        <v>0.1</v>
      </c>
      <c r="D2" s="6">
        <v>0.22</v>
      </c>
      <c r="E2" s="6">
        <v>0.18</v>
      </c>
      <c r="F2" s="6">
        <v>0.18</v>
      </c>
      <c r="G2" s="6">
        <v>0.18</v>
      </c>
      <c r="H2" s="6">
        <v>0.1</v>
      </c>
      <c r="I2" s="6">
        <v>0.18</v>
      </c>
      <c r="J2" s="6">
        <v>0.1</v>
      </c>
      <c r="K2" s="6">
        <v>0.86</v>
      </c>
    </row>
    <row r="3" spans="2:11" x14ac:dyDescent="0.65">
      <c r="B3" s="6">
        <v>0.05</v>
      </c>
      <c r="C3" s="6">
        <v>0.22</v>
      </c>
      <c r="D3" s="6">
        <v>0.33</v>
      </c>
      <c r="E3" s="6">
        <v>0.22</v>
      </c>
      <c r="F3" s="6">
        <v>0.05</v>
      </c>
      <c r="G3" s="6">
        <v>0.22</v>
      </c>
      <c r="H3" s="6">
        <v>0.05</v>
      </c>
      <c r="I3" s="6">
        <v>0.05</v>
      </c>
      <c r="J3" s="6">
        <v>0.05</v>
      </c>
      <c r="K3" s="6">
        <v>0.66</v>
      </c>
    </row>
    <row r="4" spans="2:11" x14ac:dyDescent="0.65">
      <c r="B4" s="6">
        <v>0.22</v>
      </c>
      <c r="C4" s="6">
        <v>0.1</v>
      </c>
      <c r="D4" s="6">
        <v>0.1</v>
      </c>
      <c r="E4" s="6">
        <v>0.05</v>
      </c>
      <c r="F4" s="6">
        <v>0.22</v>
      </c>
      <c r="G4" s="6">
        <v>0.05</v>
      </c>
      <c r="H4" s="6">
        <v>0.23</v>
      </c>
      <c r="I4" s="6">
        <v>0.18</v>
      </c>
      <c r="J4" s="6">
        <v>0.18</v>
      </c>
      <c r="K4" s="6">
        <v>0.63</v>
      </c>
    </row>
    <row r="5" spans="2:11" x14ac:dyDescent="0.65">
      <c r="B5" s="6">
        <v>7.0000000000000007E-2</v>
      </c>
      <c r="C5" s="6">
        <v>0.18</v>
      </c>
      <c r="D5" s="6">
        <v>0.37</v>
      </c>
      <c r="E5" s="6">
        <v>0.05</v>
      </c>
      <c r="F5" s="6">
        <v>0.05</v>
      </c>
      <c r="G5" s="6">
        <v>0.1</v>
      </c>
      <c r="H5" s="6">
        <v>0.18</v>
      </c>
      <c r="I5" s="6">
        <v>0.1</v>
      </c>
      <c r="J5" s="6">
        <v>0.21</v>
      </c>
      <c r="K5" s="6">
        <v>0.8</v>
      </c>
    </row>
    <row r="6" spans="2:11" x14ac:dyDescent="0.65">
      <c r="B6" s="6">
        <v>0.06</v>
      </c>
      <c r="C6" s="6">
        <v>0.05</v>
      </c>
      <c r="D6" s="6">
        <v>0.4</v>
      </c>
      <c r="E6" s="6">
        <v>0.05</v>
      </c>
      <c r="F6" s="6">
        <v>0.18</v>
      </c>
      <c r="G6" s="6">
        <v>0.05</v>
      </c>
      <c r="H6" s="6">
        <v>0.1</v>
      </c>
      <c r="I6" s="6">
        <v>0.1</v>
      </c>
      <c r="J6" s="6">
        <v>0.05</v>
      </c>
      <c r="K6" s="6">
        <v>0.71</v>
      </c>
    </row>
    <row r="7" spans="2:11" x14ac:dyDescent="0.65">
      <c r="B7" s="6">
        <v>0.18</v>
      </c>
      <c r="C7" s="6"/>
      <c r="D7" s="6"/>
      <c r="E7" s="6"/>
      <c r="F7" s="6"/>
      <c r="G7" s="6"/>
      <c r="H7" s="6"/>
      <c r="I7" s="6"/>
      <c r="J7" s="6"/>
      <c r="K7" s="6"/>
    </row>
    <row r="8" spans="2:11" x14ac:dyDescent="0.65">
      <c r="B8" s="6"/>
      <c r="C8" s="6"/>
      <c r="D8" s="6"/>
      <c r="E8" s="6"/>
      <c r="F8" s="6"/>
      <c r="G8" s="6"/>
      <c r="H8" s="6"/>
      <c r="I8" s="6"/>
      <c r="J8" s="6"/>
      <c r="K8" s="6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9917-8FB4-459D-8E92-BC1DBEABEE02}">
  <dimension ref="B1:F7"/>
  <sheetViews>
    <sheetView workbookViewId="0">
      <selection activeCell="F11" sqref="F11"/>
    </sheetView>
  </sheetViews>
  <sheetFormatPr defaultRowHeight="14.25" x14ac:dyDescent="0.65"/>
  <cols>
    <col min="2" max="2" width="11.6953125" customWidth="1"/>
    <col min="3" max="3" width="24.21484375" customWidth="1"/>
    <col min="4" max="5" width="17.5625" customWidth="1"/>
    <col min="6" max="6" width="17.953125" customWidth="1"/>
  </cols>
  <sheetData>
    <row r="1" spans="2:6" x14ac:dyDescent="0.65">
      <c r="B1" s="5" t="s">
        <v>0</v>
      </c>
      <c r="C1" s="5" t="s">
        <v>70</v>
      </c>
      <c r="D1" s="5" t="s">
        <v>71</v>
      </c>
      <c r="E1" s="5" t="s">
        <v>72</v>
      </c>
      <c r="F1" s="5" t="s">
        <v>12</v>
      </c>
    </row>
    <row r="2" spans="2:6" x14ac:dyDescent="0.65">
      <c r="B2" s="6">
        <v>0.05</v>
      </c>
      <c r="C2" s="6">
        <v>0.31</v>
      </c>
      <c r="D2" s="6">
        <v>0.49</v>
      </c>
      <c r="E2" s="6">
        <v>0.59</v>
      </c>
      <c r="F2" s="6">
        <v>0.86</v>
      </c>
    </row>
    <row r="3" spans="2:6" x14ac:dyDescent="0.65">
      <c r="B3" s="6">
        <v>0.05</v>
      </c>
      <c r="C3" s="6">
        <v>0.41</v>
      </c>
      <c r="D3" s="6">
        <v>0.61</v>
      </c>
      <c r="E3" s="6">
        <v>0.66</v>
      </c>
      <c r="F3" s="6">
        <v>0.71</v>
      </c>
    </row>
    <row r="4" spans="2:6" x14ac:dyDescent="0.65">
      <c r="B4" s="6">
        <v>0.1</v>
      </c>
      <c r="C4" s="6">
        <v>0.22</v>
      </c>
      <c r="D4" s="6">
        <v>0.37</v>
      </c>
      <c r="E4" s="6">
        <v>0.7</v>
      </c>
      <c r="F4" s="6">
        <v>0.82</v>
      </c>
    </row>
    <row r="5" spans="2:6" x14ac:dyDescent="0.65">
      <c r="B5" s="6">
        <v>0.22</v>
      </c>
      <c r="C5" s="6">
        <v>0.33</v>
      </c>
      <c r="D5" s="6">
        <v>0.4</v>
      </c>
      <c r="E5" s="6">
        <v>0.6</v>
      </c>
      <c r="F5" s="6">
        <v>0.71</v>
      </c>
    </row>
    <row r="6" spans="2:6" x14ac:dyDescent="0.65">
      <c r="B6" s="6">
        <v>0.1</v>
      </c>
      <c r="C6" s="6">
        <v>0.21</v>
      </c>
      <c r="D6" s="6">
        <v>0.42</v>
      </c>
      <c r="E6" s="6">
        <v>0.63</v>
      </c>
      <c r="F6" s="6">
        <v>0.68</v>
      </c>
    </row>
    <row r="7" spans="2:6" x14ac:dyDescent="0.65">
      <c r="B7" s="6">
        <v>0.18</v>
      </c>
      <c r="C7" s="6">
        <v>0.23</v>
      </c>
      <c r="D7" s="6">
        <v>0.51</v>
      </c>
      <c r="E7" s="6">
        <v>0.55000000000000004</v>
      </c>
      <c r="F7" s="6">
        <v>0.8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9EB1-5533-4F22-BB35-77E61721FB41}">
  <dimension ref="B1:D7"/>
  <sheetViews>
    <sheetView tabSelected="1" workbookViewId="0">
      <selection activeCell="F32" sqref="F32"/>
    </sheetView>
  </sheetViews>
  <sheetFormatPr defaultRowHeight="14.25" x14ac:dyDescent="0.65"/>
  <cols>
    <col min="2" max="2" width="28.2578125" customWidth="1"/>
    <col min="3" max="3" width="22.91015625" customWidth="1"/>
    <col min="4" max="4" width="21.4765625" customWidth="1"/>
  </cols>
  <sheetData>
    <row r="1" spans="2:4" x14ac:dyDescent="0.65">
      <c r="B1" s="5" t="s">
        <v>55</v>
      </c>
      <c r="C1" s="5" t="s">
        <v>56</v>
      </c>
      <c r="D1" s="5" t="s">
        <v>57</v>
      </c>
    </row>
    <row r="2" spans="2:4" x14ac:dyDescent="0.65">
      <c r="B2" s="6">
        <v>46.09</v>
      </c>
      <c r="C2" s="6">
        <v>75.459999999999994</v>
      </c>
      <c r="D2" s="6">
        <v>90.54</v>
      </c>
    </row>
    <row r="3" spans="2:4" x14ac:dyDescent="0.65">
      <c r="B3" s="6">
        <v>54.37</v>
      </c>
      <c r="C3" s="6">
        <v>80.23</v>
      </c>
      <c r="D3" s="6">
        <v>98.15</v>
      </c>
    </row>
    <row r="4" spans="2:4" x14ac:dyDescent="0.65">
      <c r="B4" s="6">
        <v>31.98</v>
      </c>
      <c r="C4" s="6">
        <v>93.16</v>
      </c>
      <c r="D4" s="6">
        <v>97.65</v>
      </c>
    </row>
    <row r="5" spans="2:4" x14ac:dyDescent="0.65">
      <c r="B5" s="6">
        <v>45.73</v>
      </c>
      <c r="C5" s="6">
        <v>67.98</v>
      </c>
      <c r="D5" s="6">
        <v>99.07</v>
      </c>
    </row>
    <row r="6" spans="2:4" x14ac:dyDescent="0.65">
      <c r="B6" s="6">
        <v>50.27</v>
      </c>
      <c r="C6" s="6">
        <v>78.010000000000005</v>
      </c>
      <c r="D6" s="6">
        <v>98.66</v>
      </c>
    </row>
    <row r="7" spans="2:4" x14ac:dyDescent="0.65">
      <c r="B7" s="6">
        <v>31.05</v>
      </c>
      <c r="C7" s="6">
        <v>82.14</v>
      </c>
      <c r="D7" s="6">
        <v>95.81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Figure 1c</vt:lpstr>
      <vt:lpstr>Figure 2a</vt:lpstr>
      <vt:lpstr>Figure 2b</vt:lpstr>
      <vt:lpstr>Figure 2d</vt:lpstr>
      <vt:lpstr>Figure 2e</vt:lpstr>
      <vt:lpstr>Figure 2f</vt:lpstr>
      <vt:lpstr>Figure 2h</vt:lpstr>
      <vt:lpstr>Figure 3b</vt:lpstr>
      <vt:lpstr>Figure 4b</vt:lpstr>
      <vt:lpstr>Figure 4c</vt:lpstr>
      <vt:lpstr>Figure 4d</vt:lpstr>
      <vt:lpstr>Figure 4e</vt:lpstr>
      <vt:lpstr>Figure 4f</vt:lpstr>
      <vt:lpstr>Figure 5e</vt:lpstr>
      <vt:lpstr>Figure 5f</vt:lpstr>
      <vt:lpstr>Figure 5g</vt:lpstr>
      <vt:lpstr>Figure 5h</vt:lpstr>
      <vt:lpstr>Supplementary Figure 1a</vt:lpstr>
      <vt:lpstr>Supplementary Figure 2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Luo</dc:creator>
  <cp:lastModifiedBy>雷 罗</cp:lastModifiedBy>
  <dcterms:created xsi:type="dcterms:W3CDTF">2015-06-05T18:17:20Z</dcterms:created>
  <dcterms:modified xsi:type="dcterms:W3CDTF">2025-10-28T02:30:17Z</dcterms:modified>
</cp:coreProperties>
</file>