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F:\Gan Lab\Manuscript_files_for_2nd_revision\Manuscript files for 2nd revision\"/>
    </mc:Choice>
  </mc:AlternateContent>
  <xr:revisionPtr revIDLastSave="0" documentId="13_ncr:1_{ED7D7D7B-9EBC-4E7A-B83F-5DE7C4A64228}" xr6:coauthVersionLast="47" xr6:coauthVersionMax="47" xr10:uidLastSave="{00000000-0000-0000-0000-000000000000}"/>
  <bookViews>
    <workbookView xWindow="-22046" yWindow="-4440" windowWidth="22149" windowHeight="13200" xr2:uid="{00000000-000D-0000-FFFF-FFFF00000000}"/>
  </bookViews>
  <sheets>
    <sheet name="Stat_MainFigs" sheetId="19" r:id="rId1"/>
    <sheet name="Stat_SuppFigs" sheetId="2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9" l="1"/>
  <c r="H6" i="19"/>
  <c r="G7" i="19"/>
  <c r="G6" i="19"/>
  <c r="D7" i="19"/>
  <c r="D6" i="19"/>
  <c r="C7" i="19"/>
  <c r="C6" i="19"/>
</calcChain>
</file>

<file path=xl/sharedStrings.xml><?xml version="1.0" encoding="utf-8"?>
<sst xmlns="http://schemas.openxmlformats.org/spreadsheetml/2006/main" count="887" uniqueCount="246">
  <si>
    <t>NaN</t>
  </si>
  <si>
    <t>Genotype</t>
  </si>
  <si>
    <t>E</t>
  </si>
  <si>
    <t>I</t>
  </si>
  <si>
    <t>E_I</t>
  </si>
  <si>
    <t>sEPSCFrequency</t>
  </si>
  <si>
    <t>sEPSCAmplitude</t>
  </si>
  <si>
    <t>sIPSCFrequency</t>
  </si>
  <si>
    <t>sIPSCAmplitude</t>
  </si>
  <si>
    <t>RMP - script</t>
  </si>
  <si>
    <t>Ri</t>
  </si>
  <si>
    <t>AP threshold</t>
  </si>
  <si>
    <t>max dv/dt</t>
  </si>
  <si>
    <t>amplitude</t>
  </si>
  <si>
    <t>width at half height (ms)</t>
  </si>
  <si>
    <t>Slow</t>
  </si>
  <si>
    <t>Delta</t>
  </si>
  <si>
    <t>Theta</t>
  </si>
  <si>
    <t>Beta</t>
  </si>
  <si>
    <t>Gamma</t>
  </si>
  <si>
    <t>Theta/Delta</t>
  </si>
  <si>
    <t>Resting</t>
  </si>
  <si>
    <t>mean_duration</t>
  </si>
  <si>
    <t>mean_swr_power</t>
  </si>
  <si>
    <t>mean_n_cycles</t>
  </si>
  <si>
    <t>swr_fr</t>
  </si>
  <si>
    <t>Beta/Theta</t>
  </si>
  <si>
    <t>VGAT density</t>
  </si>
  <si>
    <t>Gephyrin density</t>
  </si>
  <si>
    <t>Synapse density</t>
  </si>
  <si>
    <t>VGAT size</t>
  </si>
  <si>
    <t>Gephyrin size</t>
  </si>
  <si>
    <t>Formula - measure ~ Genotype + (1|Animal)</t>
  </si>
  <si>
    <t>Measure</t>
  </si>
  <si>
    <t>WT_mean</t>
  </si>
  <si>
    <t>WT_SE</t>
  </si>
  <si>
    <t>WT_N</t>
  </si>
  <si>
    <t>WT_N_Animal</t>
  </si>
  <si>
    <t>TG_mean</t>
  </si>
  <si>
    <t>TG_SE</t>
  </si>
  <si>
    <t>TG_N</t>
  </si>
  <si>
    <t>TG_N_Animal</t>
  </si>
  <si>
    <t>N_total</t>
  </si>
  <si>
    <t>N_total_Animal</t>
  </si>
  <si>
    <t>df</t>
  </si>
  <si>
    <t>FStat</t>
  </si>
  <si>
    <t>p_LM</t>
  </si>
  <si>
    <t>Formula - measure ~ Genotype*Sweeps + (1|Animal)</t>
  </si>
  <si>
    <t>Fixed_effect</t>
  </si>
  <si>
    <t>Frequency</t>
  </si>
  <si>
    <t>Sweep</t>
  </si>
  <si>
    <t>Genotype*Interaction</t>
  </si>
  <si>
    <t>Fig3.  &amp; Suppl. Patch_LFP</t>
  </si>
  <si>
    <t>Percentages of band power (PSD ori - FOOOF ap fit, 100Hz)</t>
  </si>
  <si>
    <t>Band</t>
  </si>
  <si>
    <t xml:space="preserve">T+B / S+D </t>
  </si>
  <si>
    <t>Absolute values of band power (PSD ori, 300 Hz)</t>
  </si>
  <si>
    <t>'slow'</t>
  </si>
  <si>
    <t>'delta'</t>
  </si>
  <si>
    <t>'theta'</t>
  </si>
  <si>
    <t>'beta'</t>
  </si>
  <si>
    <t>'gamma'</t>
  </si>
  <si>
    <t>'total'</t>
  </si>
  <si>
    <t>Offset</t>
  </si>
  <si>
    <t>Exponent</t>
  </si>
  <si>
    <t>Two-sample max-T permutation p = 0.8342 (nPerm=5000)</t>
  </si>
  <si>
    <t>Fig4.  &amp; Suppl. Patch_EPSC</t>
  </si>
  <si>
    <t>Percentages of band power</t>
  </si>
  <si>
    <t>psd_raw, 0.1-300, 2s window, 0.5Hz step, 90overlap</t>
  </si>
  <si>
    <t>p_LME</t>
  </si>
  <si>
    <t>'Slow'</t>
  </si>
  <si>
    <t>'Delta'</t>
  </si>
  <si>
    <t>'Theta'</t>
  </si>
  <si>
    <t>'Beta'</t>
  </si>
  <si>
    <t>'Gamma'</t>
  </si>
  <si>
    <t>'Theta/Delta'</t>
  </si>
  <si>
    <t>'T+B / S+D'</t>
  </si>
  <si>
    <t>Absolute values of band power</t>
  </si>
  <si>
    <t>Fig4.  &amp; Suppl. Patch_IPSC</t>
  </si>
  <si>
    <t>Fig5. EPSC IPSC vector</t>
  </si>
  <si>
    <t>metric</t>
  </si>
  <si>
    <t>F</t>
  </si>
  <si>
    <t>p_Genotype</t>
  </si>
  <si>
    <t>repeated ANOVA</t>
  </si>
  <si>
    <t>EPSC_delta_phaseLocking_percentage</t>
  </si>
  <si>
    <t>EPSC_theta_phaseLocking_percentage</t>
  </si>
  <si>
    <t>IPSC_delta_phaseLocking_percentage</t>
  </si>
  <si>
    <t>IPSC_theta_phaseLocking_percentage</t>
  </si>
  <si>
    <t>EPSC_delta_vector length</t>
  </si>
  <si>
    <t>EPSC_theta_vector length</t>
  </si>
  <si>
    <t>IPSC_delta_vector length</t>
  </si>
  <si>
    <t>IPSC_theta_vector length</t>
  </si>
  <si>
    <t>Formula - measure ~ Genotype</t>
  </si>
  <si>
    <t>E &lt;1Hz</t>
  </si>
  <si>
    <t>E 1-5Hz</t>
  </si>
  <si>
    <t>E &gt;5Hz</t>
  </si>
  <si>
    <t>I &lt;25Hz</t>
  </si>
  <si>
    <t>I 25-40Hz</t>
  </si>
  <si>
    <t>I &gt;40Hz</t>
  </si>
  <si>
    <t>Fig7. Bursting</t>
  </si>
  <si>
    <t>P values</t>
  </si>
  <si>
    <t>Kolmogorov–Smirnov test</t>
  </si>
  <si>
    <t>ISI distribtuion curve stat (1-5ms)</t>
  </si>
  <si>
    <t>Formula - measure ~ Genotype + (1|Animal) + (1|Animal:Session)</t>
  </si>
  <si>
    <t>P_LME</t>
  </si>
  <si>
    <t>'res_ISI_median'</t>
  </si>
  <si>
    <t>'res_burst_index'</t>
  </si>
  <si>
    <t>'res_burst_event_rate'</t>
  </si>
  <si>
    <t>'mov_ISI_median'</t>
  </si>
  <si>
    <t>'mov_burst_index'</t>
  </si>
  <si>
    <t>'mov_burst_event_rate'</t>
  </si>
  <si>
    <t>Fig8.  &amp; Suppl. Awake_Res</t>
  </si>
  <si>
    <t>Percentages of band power (psd_ord - FOOOF AP, 100Hz)</t>
  </si>
  <si>
    <t>abs of band power (ori, 300Hz)</t>
  </si>
  <si>
    <t>total</t>
  </si>
  <si>
    <t>Two-sample max-T permutation p = 0.6672 (nPerm=5000)</t>
  </si>
  <si>
    <t>Fig8.  &amp; Suppl. Awake_Mov</t>
  </si>
  <si>
    <t>abs of band power (ori, 300 Hz)</t>
  </si>
  <si>
    <t>Two-sample max-T permutation p = 0.7842 (nPerm=5000)</t>
  </si>
  <si>
    <t xml:space="preserve">S1 </t>
  </si>
  <si>
    <t>Amyloid beta plaque density</t>
  </si>
  <si>
    <t>ANOVA summary</t>
  </si>
  <si>
    <t>Tukey's multiple comparisons test</t>
  </si>
  <si>
    <t>Mean Diff.</t>
  </si>
  <si>
    <t>95.00% Cl of diff.</t>
  </si>
  <si>
    <t>Adjust P</t>
  </si>
  <si>
    <t>con young vs. mut young</t>
  </si>
  <si>
    <t>-0.1993 to 0.1423</t>
  </si>
  <si>
    <t>P value</t>
  </si>
  <si>
    <t>&lt;0.0001</t>
  </si>
  <si>
    <t>con young vs. con old</t>
  </si>
  <si>
    <t>-0.1792 to 0.1792</t>
  </si>
  <si>
    <t>&gt;0.9999</t>
  </si>
  <si>
    <t>R sqaured</t>
  </si>
  <si>
    <t>con young vs. mut old</t>
  </si>
  <si>
    <t>-0.6748 to -0 3332</t>
  </si>
  <si>
    <t>&lt;0.001</t>
  </si>
  <si>
    <t>F(3,19) = 32.67</t>
  </si>
  <si>
    <t>mut young vs. con old</t>
  </si>
  <si>
    <t>-0.1506 to 0.2077</t>
  </si>
  <si>
    <t>mut young vs. mut old</t>
  </si>
  <si>
    <t>-0.6463 to -0.3047</t>
  </si>
  <si>
    <t>con old vs. mut old</t>
  </si>
  <si>
    <t>-0.6832 to -0.3248</t>
  </si>
  <si>
    <t>S2</t>
  </si>
  <si>
    <t xml:space="preserve">S3 </t>
  </si>
  <si>
    <t>Absolute values of periodic power (PSD ori - AP, 100 Hz)</t>
  </si>
  <si>
    <t>Patch_swr</t>
  </si>
  <si>
    <t>awake_swr</t>
  </si>
  <si>
    <t>10ms RES</t>
  </si>
  <si>
    <t>15ms RES</t>
  </si>
  <si>
    <t>ValueName</t>
  </si>
  <si>
    <t>10ms MOV</t>
  </si>
  <si>
    <t>15ms MOV</t>
  </si>
  <si>
    <t>PV+ interneuron density</t>
  </si>
  <si>
    <t>Adjusted P Value</t>
  </si>
  <si>
    <t>-0.3495 to 0.6470</t>
  </si>
  <si>
    <t xml:space="preserve"> -0.7510 to 0.2456</t>
  </si>
  <si>
    <t>-0.7664 to 0.2301</t>
  </si>
  <si>
    <t>F(3,12) = 2.917</t>
  </si>
  <si>
    <t>-0.8997 to 0.09684</t>
  </si>
  <si>
    <t>-0.9152 to 0.08139</t>
  </si>
  <si>
    <t>-0.5137 to 0.4828</t>
  </si>
  <si>
    <t>SST+ interneuron density</t>
  </si>
  <si>
    <t>Mean Diff</t>
  </si>
  <si>
    <t>-0.3727 to 0.3136</t>
  </si>
  <si>
    <t>-0.5387 to 0.1475</t>
  </si>
  <si>
    <t>-0.4895 to 0.1968</t>
  </si>
  <si>
    <t>F(3,12) = 1.300</t>
  </si>
  <si>
    <t>-0.5092 to 0.1771</t>
  </si>
  <si>
    <t>-0.4600 to 0.2263</t>
  </si>
  <si>
    <t>-0.2939 to 0.3923</t>
  </si>
  <si>
    <t>S9</t>
  </si>
  <si>
    <t>Unpaired t test</t>
  </si>
  <si>
    <t>Mean of column A</t>
  </si>
  <si>
    <t>P value summary</t>
  </si>
  <si>
    <t>ns</t>
  </si>
  <si>
    <t>Mean of column B</t>
  </si>
  <si>
    <t>Significantly different (P &lt; 0.05)?</t>
  </si>
  <si>
    <t>NO</t>
  </si>
  <si>
    <t>Difference between means (B -A)± SEM95% confidence interval</t>
  </si>
  <si>
    <r>
      <t xml:space="preserve"> -11423780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50260638</t>
    </r>
  </si>
  <si>
    <r>
      <t xml:space="preserve"> -26576458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19367999</t>
    </r>
  </si>
  <si>
    <r>
      <t xml:space="preserve"> -3379706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21909825</t>
    </r>
  </si>
  <si>
    <t>One- or two-tailed P value?</t>
  </si>
  <si>
    <t>Two-tailed</t>
  </si>
  <si>
    <t>95% confidence interval</t>
  </si>
  <si>
    <t xml:space="preserve"> -134407130 to 111559570</t>
  </si>
  <si>
    <t>-73968246 to 20815329</t>
  </si>
  <si>
    <t xml:space="preserve"> -56991116 to 50231704</t>
  </si>
  <si>
    <t>t, df</t>
  </si>
  <si>
    <t>t=0.2273, df=6</t>
  </si>
  <si>
    <t>R squared (eta squared)</t>
  </si>
  <si>
    <t>t=1.372, df=6</t>
  </si>
  <si>
    <t>t=0.1543, df=6</t>
  </si>
  <si>
    <t>-0.09597 to 0.02644</t>
  </si>
  <si>
    <t>-0.06422 to 0.08174</t>
  </si>
  <si>
    <t>-0.07102 to 0.05139</t>
  </si>
  <si>
    <t xml:space="preserve"> -0.1205 to 0.02551</t>
  </si>
  <si>
    <t>-0.1007 to 0.02176</t>
  </si>
  <si>
    <t>-0.1067 to 0.03931</t>
  </si>
  <si>
    <t>F(3,12) = 1.719</t>
  </si>
  <si>
    <t>-0.03625 to 0.08616</t>
  </si>
  <si>
    <t>F(3,12) = 2.377</t>
  </si>
  <si>
    <t>-0.1292 to 0.01675</t>
  </si>
  <si>
    <t>-0.06589 to 0.05652</t>
  </si>
  <si>
    <t>-0.1154 t0 0.03054</t>
  </si>
  <si>
    <t>-0.09084 to 0.03157</t>
  </si>
  <si>
    <t>-0.05919 to 0.08677</t>
  </si>
  <si>
    <t>S10</t>
  </si>
  <si>
    <t>MBP and PV colocalisation</t>
  </si>
  <si>
    <t>-25.74 to 29.33</t>
  </si>
  <si>
    <t>30.13 t0 24.94</t>
  </si>
  <si>
    <t>-36.10 to 18.97</t>
  </si>
  <si>
    <t>F(3,12) = 0.4752</t>
  </si>
  <si>
    <t>31.92 to 23.15</t>
  </si>
  <si>
    <t>-37.89 to 17.18</t>
  </si>
  <si>
    <t>-33.51 to 21.56</t>
  </si>
  <si>
    <t>Running</t>
  </si>
  <si>
    <t>Ttest</t>
  </si>
  <si>
    <t>ttest</t>
  </si>
  <si>
    <t>entire recording session</t>
  </si>
  <si>
    <t>Running period</t>
  </si>
  <si>
    <t>Resting period</t>
  </si>
  <si>
    <t>Freq(Hz)</t>
  </si>
  <si>
    <t>S4</t>
  </si>
  <si>
    <t xml:space="preserve">S5 </t>
  </si>
  <si>
    <t>S8</t>
  </si>
  <si>
    <r>
      <t xml:space="preserve">FOOOF setting, 0.1Hz step, </t>
    </r>
    <r>
      <rPr>
        <b/>
        <sz val="11"/>
        <color theme="1"/>
        <rFont val="Calibri (Body)"/>
      </rPr>
      <t>10s</t>
    </r>
    <r>
      <rPr>
        <b/>
        <sz val="11"/>
        <color theme="1"/>
        <rFont val="Calibri"/>
        <family val="2"/>
        <scheme val="minor"/>
      </rPr>
      <t xml:space="preserve"> windows, 0.1-100Hz</t>
    </r>
  </si>
  <si>
    <r>
      <t>FOOOF setting, 0.1Hz step,</t>
    </r>
    <r>
      <rPr>
        <b/>
        <sz val="11"/>
        <color theme="1"/>
        <rFont val="Calibri (Body)"/>
      </rPr>
      <t xml:space="preserve"> 10s </t>
    </r>
    <r>
      <rPr>
        <b/>
        <sz val="11"/>
        <color theme="1"/>
        <rFont val="Calibri"/>
        <family val="2"/>
        <scheme val="minor"/>
      </rPr>
      <t>windows, 0.1-100Hz</t>
    </r>
  </si>
  <si>
    <r>
      <t xml:space="preserve">FOOOF setting, 0.1Hz step, </t>
    </r>
    <r>
      <rPr>
        <b/>
        <sz val="11"/>
        <rFont val="Calibri (Body)"/>
      </rPr>
      <t>10s</t>
    </r>
    <r>
      <rPr>
        <b/>
        <sz val="11"/>
        <rFont val="Calibri"/>
        <family val="2"/>
        <scheme val="minor"/>
      </rPr>
      <t xml:space="preserve"> windows, 0.1-100Hz</t>
    </r>
  </si>
  <si>
    <t xml:space="preserve">Fig1 </t>
  </si>
  <si>
    <t xml:space="preserve">Fig2 </t>
  </si>
  <si>
    <t xml:space="preserve">Fig6.Firing rate  </t>
  </si>
  <si>
    <t>S7 C</t>
  </si>
  <si>
    <t>S7 F</t>
  </si>
  <si>
    <t>S11</t>
  </si>
  <si>
    <t>Formula - rank(measure) ~ Genotype + (1|Animal)</t>
  </si>
  <si>
    <t>SumSq_Genotype</t>
  </si>
  <si>
    <t>DF_Genotype</t>
  </si>
  <si>
    <t>F_Genotype</t>
  </si>
  <si>
    <t>SumSq_Interaction</t>
  </si>
  <si>
    <t>DF_Interaction</t>
  </si>
  <si>
    <t>F_Interaction</t>
  </si>
  <si>
    <t>p_Interaction</t>
  </si>
  <si>
    <t>Formula - rank(measure) ~ Genotype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</si>
</sst>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 (Body)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 (Body)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5" fillId="0" borderId="0"/>
    <xf numFmtId="0" fontId="6" fillId="3" borderId="0" applyNumberFormat="0" applyBorder="0" applyAlignment="0" applyProtection="0"/>
    <xf numFmtId="0" fontId="7" fillId="4" borderId="3" applyNumberFormat="0" applyAlignment="0" applyProtection="0"/>
  </cellStyleXfs>
  <cellXfs count="45">
    <xf numFmtId="0" fontId="0" fillId="0" borderId="0" xfId="0"/>
    <xf numFmtId="0" fontId="2" fillId="0" borderId="0" xfId="0" applyFont="1"/>
    <xf numFmtId="11" fontId="0" fillId="0" borderId="0" xfId="0" applyNumberFormat="1"/>
    <xf numFmtId="0" fontId="4" fillId="0" borderId="0" xfId="0" applyFont="1"/>
    <xf numFmtId="0" fontId="0" fillId="0" borderId="2" xfId="0" applyBorder="1"/>
    <xf numFmtId="0" fontId="8" fillId="0" borderId="2" xfId="0" applyFont="1" applyBorder="1"/>
    <xf numFmtId="11" fontId="0" fillId="0" borderId="2" xfId="0" applyNumberFormat="1" applyBorder="1"/>
    <xf numFmtId="164" fontId="0" fillId="0" borderId="2" xfId="0" applyNumberFormat="1" applyBorder="1"/>
    <xf numFmtId="164" fontId="0" fillId="0" borderId="0" xfId="0" applyNumberFormat="1"/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4" xfId="0" applyFont="1" applyBorder="1"/>
    <xf numFmtId="0" fontId="0" fillId="0" borderId="2" xfId="0" applyBorder="1" applyAlignment="1">
      <alignment vertical="center" wrapText="1"/>
    </xf>
    <xf numFmtId="0" fontId="8" fillId="0" borderId="4" xfId="0" applyFont="1" applyBorder="1"/>
    <xf numFmtId="0" fontId="8" fillId="0" borderId="2" xfId="0" applyFont="1" applyBorder="1" applyAlignment="1">
      <alignment vertical="center" wrapText="1"/>
    </xf>
    <xf numFmtId="0" fontId="2" fillId="0" borderId="5" xfId="0" applyFont="1" applyBorder="1"/>
    <xf numFmtId="0" fontId="2" fillId="0" borderId="2" xfId="0" applyFont="1" applyBorder="1"/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6" xfId="0" applyBorder="1"/>
    <xf numFmtId="0" fontId="2" fillId="0" borderId="6" xfId="0" applyFont="1" applyBorder="1"/>
    <xf numFmtId="0" fontId="8" fillId="0" borderId="6" xfId="0" applyFont="1" applyBorder="1"/>
    <xf numFmtId="0" fontId="0" fillId="0" borderId="2" xfId="0" applyBorder="1" applyAlignment="1">
      <alignment horizontal="left"/>
    </xf>
    <xf numFmtId="2" fontId="0" fillId="0" borderId="2" xfId="0" applyNumberFormat="1" applyBorder="1"/>
    <xf numFmtId="0" fontId="0" fillId="0" borderId="7" xfId="0" applyBorder="1"/>
    <xf numFmtId="0" fontId="0" fillId="5" borderId="2" xfId="0" applyFill="1" applyBorder="1"/>
    <xf numFmtId="0" fontId="0" fillId="0" borderId="1" xfId="0" applyBorder="1"/>
    <xf numFmtId="0" fontId="0" fillId="0" borderId="8" xfId="0" applyBorder="1"/>
    <xf numFmtId="0" fontId="4" fillId="5" borderId="0" xfId="0" applyFont="1" applyFill="1"/>
    <xf numFmtId="0" fontId="0" fillId="5" borderId="0" xfId="0" applyFill="1"/>
    <xf numFmtId="0" fontId="3" fillId="0" borderId="0" xfId="1" applyFont="1" applyFill="1"/>
    <xf numFmtId="2" fontId="0" fillId="0" borderId="0" xfId="0" applyNumberFormat="1"/>
    <xf numFmtId="0" fontId="0" fillId="0" borderId="3" xfId="4" applyFont="1" applyFill="1"/>
    <xf numFmtId="0" fontId="0" fillId="0" borderId="2" xfId="3" applyFont="1" applyFill="1" applyBorder="1"/>
    <xf numFmtId="164" fontId="0" fillId="0" borderId="2" xfId="3" applyNumberFormat="1" applyFont="1" applyFill="1" applyBorder="1"/>
    <xf numFmtId="0" fontId="8" fillId="0" borderId="0" xfId="0" applyFont="1"/>
    <xf numFmtId="0" fontId="8" fillId="0" borderId="2" xfId="1" applyFont="1" applyFill="1" applyBorder="1"/>
    <xf numFmtId="0" fontId="11" fillId="0" borderId="0" xfId="0" applyFont="1"/>
    <xf numFmtId="0" fontId="11" fillId="0" borderId="2" xfId="3" applyFont="1" applyFill="1" applyBorder="1"/>
    <xf numFmtId="11" fontId="11" fillId="0" borderId="2" xfId="3" applyNumberFormat="1" applyFont="1" applyFill="1" applyBorder="1"/>
    <xf numFmtId="0" fontId="12" fillId="0" borderId="0" xfId="0" applyFont="1"/>
    <xf numFmtId="0" fontId="11" fillId="0" borderId="0" xfId="3" applyFont="1" applyFill="1" applyBorder="1"/>
    <xf numFmtId="0" fontId="0" fillId="0" borderId="0" xfId="3" applyFont="1" applyFill="1" applyBorder="1"/>
    <xf numFmtId="164" fontId="0" fillId="0" borderId="0" xfId="3" applyNumberFormat="1" applyFont="1" applyFill="1" applyBorder="1"/>
    <xf numFmtId="0" fontId="8" fillId="0" borderId="2" xfId="3" applyFont="1" applyFill="1" applyBorder="1"/>
  </cellXfs>
  <cellStyles count="5">
    <cellStyle name="Bad" xfId="1" builtinId="27"/>
    <cellStyle name="Good" xfId="3" builtinId="26"/>
    <cellStyle name="Input" xfId="4" builtinId="20"/>
    <cellStyle name="Normal" xfId="0" builtinId="0"/>
    <cellStyle name="Normal 2" xfId="2" xr:uid="{0BA50A24-7109-4CCE-948B-D4DF0C83B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2CA5-5569-4BED-A999-6D359F219CF5}">
  <dimension ref="A3:AG188"/>
  <sheetViews>
    <sheetView tabSelected="1" topLeftCell="B55" zoomScale="85" zoomScaleNormal="85" workbookViewId="0">
      <selection activeCell="R71" sqref="R71"/>
    </sheetView>
  </sheetViews>
  <sheetFormatPr defaultColWidth="8.85546875" defaultRowHeight="15"/>
  <cols>
    <col min="2" max="2" width="62.85546875" bestFit="1" customWidth="1"/>
    <col min="3" max="3" width="25.140625" customWidth="1"/>
    <col min="4" max="4" width="12.140625" bestFit="1" customWidth="1"/>
    <col min="5" max="5" width="8.85546875" bestFit="1" customWidth="1"/>
    <col min="6" max="6" width="13.85546875" bestFit="1" customWidth="1"/>
    <col min="7" max="7" width="12.85546875" bestFit="1" customWidth="1"/>
    <col min="8" max="8" width="12.140625" bestFit="1" customWidth="1"/>
    <col min="9" max="9" width="8.85546875" bestFit="1" customWidth="1"/>
    <col min="10" max="10" width="13.140625" bestFit="1" customWidth="1"/>
    <col min="11" max="11" width="12" bestFit="1" customWidth="1"/>
    <col min="12" max="12" width="15" bestFit="1" customWidth="1"/>
    <col min="13" max="13" width="5.42578125" customWidth="1"/>
    <col min="14" max="15" width="12" bestFit="1" customWidth="1"/>
    <col min="18" max="18" width="11" bestFit="1" customWidth="1"/>
    <col min="19" max="19" width="10.28515625" bestFit="1" customWidth="1"/>
    <col min="21" max="21" width="14.42578125" bestFit="1" customWidth="1"/>
    <col min="22" max="22" width="10.7109375" bestFit="1" customWidth="1"/>
    <col min="26" max="26" width="10.28515625" bestFit="1" customWidth="1"/>
  </cols>
  <sheetData>
    <row r="3" spans="1:15">
      <c r="A3" s="3" t="s">
        <v>231</v>
      </c>
    </row>
    <row r="4" spans="1:15">
      <c r="A4" s="3"/>
      <c r="B4" s="4" t="s">
        <v>32</v>
      </c>
    </row>
    <row r="5" spans="1:15">
      <c r="B5" s="4" t="s">
        <v>33</v>
      </c>
      <c r="C5" s="4" t="s">
        <v>34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39</v>
      </c>
      <c r="I5" s="4" t="s">
        <v>40</v>
      </c>
      <c r="J5" s="4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</row>
    <row r="6" spans="1:15">
      <c r="B6" s="4" t="s">
        <v>2</v>
      </c>
      <c r="C6" s="4">
        <f xml:space="preserve"> 11280925.7066604 /1000000</f>
        <v>11.280925706660399</v>
      </c>
      <c r="D6" s="4">
        <f>1004069.18389462/1000000</f>
        <v>1.0040691838946201</v>
      </c>
      <c r="E6" s="4">
        <v>32</v>
      </c>
      <c r="F6" s="4">
        <v>18</v>
      </c>
      <c r="G6" s="4">
        <f>10334570.009545/1000000</f>
        <v>10.334570009545001</v>
      </c>
      <c r="H6" s="4">
        <f>1079407.76806603/1000000</f>
        <v>1.0794077680660299</v>
      </c>
      <c r="I6" s="4">
        <v>24</v>
      </c>
      <c r="J6" s="4">
        <v>14</v>
      </c>
      <c r="K6" s="4">
        <v>56</v>
      </c>
      <c r="L6" s="4">
        <v>32</v>
      </c>
      <c r="M6" s="4">
        <v>54</v>
      </c>
      <c r="N6" s="4">
        <v>0.41857177098684201</v>
      </c>
      <c r="O6" s="4">
        <v>0.52039132989347103</v>
      </c>
    </row>
    <row r="7" spans="1:15">
      <c r="B7" s="5" t="s">
        <v>3</v>
      </c>
      <c r="C7" s="5">
        <f xml:space="preserve"> 32775779.280822/1000000</f>
        <v>32.775779280822</v>
      </c>
      <c r="D7" s="5">
        <f>3072749.03241899/1000000</f>
        <v>3.0727490324189901</v>
      </c>
      <c r="E7" s="5">
        <v>29</v>
      </c>
      <c r="F7" s="5">
        <v>18</v>
      </c>
      <c r="G7" s="5">
        <f>24155492.7809499/1000000</f>
        <v>24.155492780949903</v>
      </c>
      <c r="H7" s="5">
        <f>3107763.37791423/1000000</f>
        <v>3.10776337791423</v>
      </c>
      <c r="I7" s="5">
        <v>24</v>
      </c>
      <c r="J7" s="5">
        <v>14</v>
      </c>
      <c r="K7" s="5">
        <v>53</v>
      </c>
      <c r="L7" s="5">
        <v>32</v>
      </c>
      <c r="M7" s="5">
        <v>51</v>
      </c>
      <c r="N7" s="5">
        <v>3.9790035203428098</v>
      </c>
      <c r="O7" s="5">
        <v>5.1428289839885302E-2</v>
      </c>
    </row>
    <row r="8" spans="1:15">
      <c r="B8" s="5" t="s">
        <v>4</v>
      </c>
      <c r="C8" s="5">
        <v>0.369216548240826</v>
      </c>
      <c r="D8" s="5">
        <v>2.2684492904750601E-2</v>
      </c>
      <c r="E8" s="5">
        <v>29</v>
      </c>
      <c r="F8" s="5">
        <v>18</v>
      </c>
      <c r="G8" s="5">
        <v>0.47987558811549902</v>
      </c>
      <c r="H8" s="5">
        <v>3.87024034682893E-2</v>
      </c>
      <c r="I8" s="5">
        <v>23</v>
      </c>
      <c r="J8" s="5">
        <v>14</v>
      </c>
      <c r="K8" s="5">
        <v>52</v>
      </c>
      <c r="L8" s="5">
        <v>32</v>
      </c>
      <c r="M8" s="5">
        <v>50</v>
      </c>
      <c r="N8" s="5">
        <v>6.3935979620659804</v>
      </c>
      <c r="O8" s="5">
        <v>1.4655868245493401E-2</v>
      </c>
    </row>
    <row r="9" spans="1:15">
      <c r="B9" s="4" t="s">
        <v>6</v>
      </c>
      <c r="C9" s="4">
        <v>18.898243111879701</v>
      </c>
      <c r="D9" s="4">
        <v>1.0171978845349601</v>
      </c>
      <c r="E9" s="4">
        <v>26</v>
      </c>
      <c r="F9" s="4">
        <v>17</v>
      </c>
      <c r="G9" s="4">
        <v>17.8008064361447</v>
      </c>
      <c r="H9" s="4">
        <v>1.101364825051</v>
      </c>
      <c r="I9" s="4">
        <v>18</v>
      </c>
      <c r="J9" s="4">
        <v>12</v>
      </c>
      <c r="K9" s="4">
        <v>44</v>
      </c>
      <c r="L9" s="4">
        <v>29</v>
      </c>
      <c r="M9" s="4">
        <v>42</v>
      </c>
      <c r="N9" s="4">
        <v>0.54002901829150596</v>
      </c>
      <c r="O9" s="4">
        <v>0.46650428491915302</v>
      </c>
    </row>
    <row r="10" spans="1:15">
      <c r="B10" s="4" t="s">
        <v>5</v>
      </c>
      <c r="C10" s="4">
        <v>9.7948717948717903</v>
      </c>
      <c r="D10" s="4">
        <v>0.786645897830342</v>
      </c>
      <c r="E10" s="4">
        <v>26</v>
      </c>
      <c r="F10" s="4">
        <v>17</v>
      </c>
      <c r="G10" s="4">
        <v>9.9490740740740709</v>
      </c>
      <c r="H10" s="4">
        <v>0.96670373325206604</v>
      </c>
      <c r="I10" s="4">
        <v>18</v>
      </c>
      <c r="J10" s="4">
        <v>12</v>
      </c>
      <c r="K10" s="4">
        <v>44</v>
      </c>
      <c r="L10" s="4">
        <v>29</v>
      </c>
      <c r="M10" s="4">
        <v>42</v>
      </c>
      <c r="N10" s="4">
        <v>4.5036028024217304E-3</v>
      </c>
      <c r="O10" s="4">
        <v>0.94681347331419097</v>
      </c>
    </row>
    <row r="11" spans="1:15">
      <c r="B11" s="4" t="s">
        <v>8</v>
      </c>
      <c r="C11" s="4">
        <v>69.028318639411296</v>
      </c>
      <c r="D11" s="4">
        <v>5.7637868276272002</v>
      </c>
      <c r="E11" s="4">
        <v>21</v>
      </c>
      <c r="F11" s="4">
        <v>15</v>
      </c>
      <c r="G11" s="4">
        <v>73.380491110487398</v>
      </c>
      <c r="H11" s="4">
        <v>7.6385560973013096</v>
      </c>
      <c r="I11" s="4">
        <v>22</v>
      </c>
      <c r="J11" s="4">
        <v>13</v>
      </c>
      <c r="K11" s="4">
        <v>43</v>
      </c>
      <c r="L11" s="4">
        <v>28</v>
      </c>
      <c r="M11" s="4">
        <v>41</v>
      </c>
      <c r="N11" s="4">
        <v>0.213909550926284</v>
      </c>
      <c r="O11" s="4">
        <v>0.64616550812003803</v>
      </c>
    </row>
    <row r="12" spans="1:15">
      <c r="B12" s="5" t="s">
        <v>7</v>
      </c>
      <c r="C12" s="5">
        <v>4.3531746031746001</v>
      </c>
      <c r="D12" s="5">
        <v>0.51571291777019901</v>
      </c>
      <c r="E12" s="5">
        <v>21</v>
      </c>
      <c r="F12" s="5">
        <v>15</v>
      </c>
      <c r="G12" s="5">
        <v>2.5166666666666702</v>
      </c>
      <c r="H12" s="5">
        <v>0.37936017373222197</v>
      </c>
      <c r="I12" s="5">
        <v>22</v>
      </c>
      <c r="J12" s="5">
        <v>13</v>
      </c>
      <c r="K12" s="5">
        <v>43</v>
      </c>
      <c r="L12" s="5">
        <v>28</v>
      </c>
      <c r="M12" s="5">
        <v>41</v>
      </c>
      <c r="N12" s="5">
        <v>5.9817646133249998</v>
      </c>
      <c r="O12" s="5">
        <v>1.8834841616007299E-2</v>
      </c>
    </row>
    <row r="14" spans="1:15">
      <c r="A14" s="3" t="s">
        <v>232</v>
      </c>
    </row>
    <row r="15" spans="1:15">
      <c r="A15" s="3"/>
      <c r="B15" s="4" t="s">
        <v>47</v>
      </c>
    </row>
    <row r="16" spans="1:15">
      <c r="A16" s="3"/>
      <c r="B16" s="4" t="s">
        <v>33</v>
      </c>
      <c r="C16" s="4" t="s">
        <v>48</v>
      </c>
      <c r="D16" s="4" t="s">
        <v>44</v>
      </c>
      <c r="E16" s="4" t="s">
        <v>45</v>
      </c>
      <c r="F16" s="4" t="s">
        <v>46</v>
      </c>
    </row>
    <row r="17" spans="1:15">
      <c r="A17" s="3"/>
      <c r="B17" s="4" t="s">
        <v>49</v>
      </c>
      <c r="C17" s="4" t="s">
        <v>1</v>
      </c>
      <c r="D17" s="4">
        <v>243</v>
      </c>
      <c r="E17" s="4">
        <v>4.5400000000000003E-2</v>
      </c>
      <c r="F17" s="4">
        <v>0.83150000000000002</v>
      </c>
    </row>
    <row r="18" spans="1:15">
      <c r="A18" s="3"/>
      <c r="C18" s="4" t="s">
        <v>50</v>
      </c>
      <c r="D18" s="4">
        <v>243</v>
      </c>
      <c r="E18" s="4">
        <v>49.8658</v>
      </c>
      <c r="F18" s="6">
        <v>4.2193000000000001E-47</v>
      </c>
    </row>
    <row r="19" spans="1:15">
      <c r="A19" s="3"/>
      <c r="C19" s="4" t="s">
        <v>51</v>
      </c>
      <c r="D19" s="4">
        <v>243</v>
      </c>
      <c r="E19" s="4">
        <v>1.208</v>
      </c>
      <c r="F19" s="4">
        <v>0.29480000000000001</v>
      </c>
    </row>
    <row r="20" spans="1:15">
      <c r="A20" s="3"/>
      <c r="B20" s="4" t="s">
        <v>32</v>
      </c>
    </row>
    <row r="21" spans="1:15">
      <c r="B21" s="4" t="s">
        <v>33</v>
      </c>
      <c r="C21" s="4" t="s">
        <v>34</v>
      </c>
      <c r="D21" s="4" t="s">
        <v>35</v>
      </c>
      <c r="E21" s="4" t="s">
        <v>36</v>
      </c>
      <c r="F21" s="4" t="s">
        <v>37</v>
      </c>
      <c r="G21" s="4" t="s">
        <v>38</v>
      </c>
      <c r="H21" s="4" t="s">
        <v>39</v>
      </c>
      <c r="I21" s="4" t="s">
        <v>40</v>
      </c>
      <c r="J21" s="4" t="s">
        <v>41</v>
      </c>
      <c r="K21" s="4" t="s">
        <v>42</v>
      </c>
      <c r="L21" s="4" t="s">
        <v>43</v>
      </c>
      <c r="M21" s="4" t="s">
        <v>44</v>
      </c>
      <c r="N21" s="4" t="s">
        <v>45</v>
      </c>
      <c r="O21" s="4" t="s">
        <v>46</v>
      </c>
    </row>
    <row r="22" spans="1:15">
      <c r="B22" s="4" t="s">
        <v>9</v>
      </c>
      <c r="C22" s="4">
        <v>-60.3125</v>
      </c>
      <c r="D22" s="4">
        <v>1.7835328938187101</v>
      </c>
      <c r="E22" s="4">
        <v>16</v>
      </c>
      <c r="F22" s="4">
        <v>15</v>
      </c>
      <c r="G22" s="4">
        <v>-62.076923076923102</v>
      </c>
      <c r="H22" s="4">
        <v>1.8482893631733399</v>
      </c>
      <c r="I22" s="4">
        <v>13</v>
      </c>
      <c r="J22" s="4">
        <v>11</v>
      </c>
      <c r="K22" s="4">
        <v>29</v>
      </c>
      <c r="L22" s="4">
        <v>26</v>
      </c>
      <c r="M22" s="4">
        <v>27</v>
      </c>
      <c r="N22" s="4">
        <v>0.322071126497669</v>
      </c>
      <c r="O22" s="4">
        <v>0.575054597490396</v>
      </c>
    </row>
    <row r="23" spans="1:15">
      <c r="B23" s="4" t="s">
        <v>10</v>
      </c>
      <c r="C23" s="4">
        <v>108.5</v>
      </c>
      <c r="D23" s="4">
        <v>5.4344579613180697</v>
      </c>
      <c r="E23" s="4">
        <v>16</v>
      </c>
      <c r="F23" s="4">
        <v>15</v>
      </c>
      <c r="G23" s="4">
        <v>122.230769230769</v>
      </c>
      <c r="H23" s="4">
        <v>9.7124713946408097</v>
      </c>
      <c r="I23" s="4">
        <v>13</v>
      </c>
      <c r="J23" s="4">
        <v>11</v>
      </c>
      <c r="K23" s="4">
        <v>29</v>
      </c>
      <c r="L23" s="4">
        <v>26</v>
      </c>
      <c r="M23" s="4">
        <v>27</v>
      </c>
      <c r="N23" s="4">
        <v>1.84775685625746</v>
      </c>
      <c r="O23" s="4">
        <v>0.18529050083117901</v>
      </c>
    </row>
    <row r="24" spans="1:15">
      <c r="B24" s="4" t="s">
        <v>11</v>
      </c>
      <c r="C24" s="4">
        <v>-45.956249999999997</v>
      </c>
      <c r="D24" s="4">
        <v>1.0391891370198201</v>
      </c>
      <c r="E24" s="4">
        <v>16</v>
      </c>
      <c r="F24" s="4">
        <v>15</v>
      </c>
      <c r="G24" s="4">
        <v>-44.884615384615401</v>
      </c>
      <c r="H24" s="4">
        <v>1.46767940649063</v>
      </c>
      <c r="I24" s="4">
        <v>13</v>
      </c>
      <c r="J24" s="4">
        <v>11</v>
      </c>
      <c r="K24" s="4">
        <v>29</v>
      </c>
      <c r="L24" s="4">
        <v>26</v>
      </c>
      <c r="M24" s="4">
        <v>27</v>
      </c>
      <c r="N24" s="4">
        <v>0.60961810431518404</v>
      </c>
      <c r="O24" s="4">
        <v>0.44172384176888602</v>
      </c>
    </row>
    <row r="25" spans="1:15">
      <c r="B25" s="4" t="s">
        <v>13</v>
      </c>
      <c r="C25" s="4">
        <v>98.306250000000006</v>
      </c>
      <c r="D25" s="4">
        <v>2.8204383339887702</v>
      </c>
      <c r="E25" s="4">
        <v>16</v>
      </c>
      <c r="F25" s="4">
        <v>15</v>
      </c>
      <c r="G25" s="4">
        <v>94.6</v>
      </c>
      <c r="H25" s="4">
        <v>3.3031259475898</v>
      </c>
      <c r="I25" s="4">
        <v>13</v>
      </c>
      <c r="J25" s="4">
        <v>11</v>
      </c>
      <c r="K25" s="4">
        <v>29</v>
      </c>
      <c r="L25" s="4">
        <v>26</v>
      </c>
      <c r="M25" s="4">
        <v>27</v>
      </c>
      <c r="N25" s="4">
        <v>0.79118433871301896</v>
      </c>
      <c r="O25" s="4">
        <v>0.38159918201265303</v>
      </c>
    </row>
    <row r="26" spans="1:15">
      <c r="B26" s="4" t="s">
        <v>12</v>
      </c>
      <c r="C26" s="4">
        <v>739.24374999999998</v>
      </c>
      <c r="D26" s="4">
        <v>57.928693932533697</v>
      </c>
      <c r="E26" s="4">
        <v>16</v>
      </c>
      <c r="F26" s="4">
        <v>15</v>
      </c>
      <c r="G26" s="4">
        <v>694.24615384615402</v>
      </c>
      <c r="H26" s="4">
        <v>43.005909873221697</v>
      </c>
      <c r="I26" s="4">
        <v>13</v>
      </c>
      <c r="J26" s="4">
        <v>11</v>
      </c>
      <c r="K26" s="4">
        <v>29</v>
      </c>
      <c r="L26" s="4">
        <v>26</v>
      </c>
      <c r="M26" s="4">
        <v>27</v>
      </c>
      <c r="N26" s="4">
        <v>0.385003428838392</v>
      </c>
      <c r="O26" s="4">
        <v>0.540140171376155</v>
      </c>
    </row>
    <row r="27" spans="1:15">
      <c r="B27" s="5" t="s">
        <v>14</v>
      </c>
      <c r="C27" s="5">
        <v>0.88812500000000005</v>
      </c>
      <c r="D27" s="5">
        <v>3.1427413060362903E-2</v>
      </c>
      <c r="E27" s="5">
        <v>16</v>
      </c>
      <c r="F27" s="5">
        <v>15</v>
      </c>
      <c r="G27" s="5">
        <v>0.80538461538461503</v>
      </c>
      <c r="H27" s="5">
        <v>2.00197141496853E-2</v>
      </c>
      <c r="I27" s="5">
        <v>13</v>
      </c>
      <c r="J27" s="5">
        <v>11</v>
      </c>
      <c r="K27" s="5">
        <v>29</v>
      </c>
      <c r="L27" s="5">
        <v>26</v>
      </c>
      <c r="M27" s="5">
        <v>27</v>
      </c>
      <c r="N27" s="5">
        <v>4.2362465058149796</v>
      </c>
      <c r="O27" s="5">
        <v>4.9340170716412203E-2</v>
      </c>
    </row>
    <row r="28" spans="1:15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1:15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1:15" s="29" customFormat="1">
      <c r="A30" s="28" t="s">
        <v>228</v>
      </c>
    </row>
    <row r="31" spans="1:15">
      <c r="A31" s="3" t="s">
        <v>52</v>
      </c>
    </row>
    <row r="32" spans="1:15">
      <c r="A32" t="s">
        <v>56</v>
      </c>
    </row>
    <row r="33" spans="1:12">
      <c r="A33" s="3"/>
      <c r="B33" s="4" t="s">
        <v>245</v>
      </c>
    </row>
    <row r="34" spans="1:12">
      <c r="B34" s="4" t="s">
        <v>54</v>
      </c>
      <c r="C34" s="4" t="s">
        <v>34</v>
      </c>
      <c r="D34" s="4" t="s">
        <v>35</v>
      </c>
      <c r="E34" s="4" t="s">
        <v>36</v>
      </c>
      <c r="F34" s="4" t="s">
        <v>38</v>
      </c>
      <c r="G34" s="4" t="s">
        <v>39</v>
      </c>
      <c r="H34" s="4" t="s">
        <v>40</v>
      </c>
      <c r="I34" s="4" t="s">
        <v>42</v>
      </c>
      <c r="J34" s="4" t="s">
        <v>44</v>
      </c>
      <c r="K34" s="4" t="s">
        <v>45</v>
      </c>
      <c r="L34" s="4" t="s">
        <v>46</v>
      </c>
    </row>
    <row r="35" spans="1:12" s="37" customFormat="1">
      <c r="B35" s="38" t="s">
        <v>62</v>
      </c>
      <c r="C35" s="38">
        <v>7.6200000000000004E-2</v>
      </c>
      <c r="D35" s="38">
        <v>4.4999999999999997E-3</v>
      </c>
      <c r="E35" s="38">
        <v>19</v>
      </c>
      <c r="F35" s="38">
        <v>6.3500000000000001E-2</v>
      </c>
      <c r="G35" s="38">
        <v>4.4000000000000003E-3</v>
      </c>
      <c r="H35" s="38">
        <v>15</v>
      </c>
      <c r="I35" s="38">
        <v>34</v>
      </c>
      <c r="J35" s="38">
        <v>32</v>
      </c>
      <c r="K35" s="38">
        <v>3.7185999999999999</v>
      </c>
      <c r="L35" s="38">
        <v>6.2700000000000006E-2</v>
      </c>
    </row>
    <row r="36" spans="1:12">
      <c r="A36" t="s">
        <v>53</v>
      </c>
    </row>
    <row r="37" spans="1:12">
      <c r="A37" s="3"/>
      <c r="B37" s="4" t="s">
        <v>245</v>
      </c>
    </row>
    <row r="38" spans="1:12">
      <c r="B38" s="4" t="s">
        <v>54</v>
      </c>
      <c r="C38" s="4" t="s">
        <v>34</v>
      </c>
      <c r="D38" s="4" t="s">
        <v>35</v>
      </c>
      <c r="E38" s="4" t="s">
        <v>36</v>
      </c>
      <c r="F38" s="4" t="s">
        <v>38</v>
      </c>
      <c r="G38" s="4" t="s">
        <v>39</v>
      </c>
      <c r="H38" s="4" t="s">
        <v>40</v>
      </c>
      <c r="I38" s="4" t="s">
        <v>42</v>
      </c>
      <c r="J38" s="4" t="s">
        <v>44</v>
      </c>
      <c r="K38" s="4" t="s">
        <v>45</v>
      </c>
      <c r="L38" s="4" t="s">
        <v>46</v>
      </c>
    </row>
    <row r="39" spans="1:12">
      <c r="B39" s="4" t="s">
        <v>15</v>
      </c>
      <c r="C39" s="4">
        <v>0.30799953289996401</v>
      </c>
      <c r="D39" s="4">
        <v>2.50250301035503E-2</v>
      </c>
      <c r="E39" s="4">
        <v>19</v>
      </c>
      <c r="F39" s="4">
        <v>0.26251088272224499</v>
      </c>
      <c r="G39" s="4">
        <v>2.72566366369132E-2</v>
      </c>
      <c r="H39" s="4">
        <v>15</v>
      </c>
      <c r="I39" s="4">
        <v>34</v>
      </c>
      <c r="J39" s="4">
        <v>32</v>
      </c>
      <c r="K39" s="4">
        <v>2.0505</v>
      </c>
      <c r="L39" s="4">
        <v>0.16189999999999999</v>
      </c>
    </row>
    <row r="40" spans="1:12">
      <c r="B40" s="4" t="s">
        <v>16</v>
      </c>
      <c r="C40" s="4">
        <v>0.58722250572406898</v>
      </c>
      <c r="D40" s="4">
        <v>1.9664809416172799E-2</v>
      </c>
      <c r="E40" s="4">
        <v>19</v>
      </c>
      <c r="F40" s="4">
        <v>0.56809543405396801</v>
      </c>
      <c r="G40" s="4">
        <v>1.7140813786717099E-2</v>
      </c>
      <c r="H40" s="4">
        <v>15</v>
      </c>
      <c r="I40" s="4">
        <v>34</v>
      </c>
      <c r="J40" s="4">
        <v>32</v>
      </c>
      <c r="K40" s="4">
        <v>1.4502999999999999</v>
      </c>
      <c r="L40" s="4">
        <v>0.23730000000000001</v>
      </c>
    </row>
    <row r="41" spans="1:12">
      <c r="B41" s="5" t="s">
        <v>17</v>
      </c>
      <c r="C41" s="5">
        <v>7.0375580347715003E-2</v>
      </c>
      <c r="D41" s="5">
        <v>6.2315181642665996E-3</v>
      </c>
      <c r="E41" s="5">
        <v>19</v>
      </c>
      <c r="F41" s="5">
        <v>0.12247408106214901</v>
      </c>
      <c r="G41" s="5">
        <v>1.5806026688847698E-2</v>
      </c>
      <c r="H41" s="5">
        <v>15</v>
      </c>
      <c r="I41" s="5">
        <v>34</v>
      </c>
      <c r="J41" s="5">
        <v>32</v>
      </c>
      <c r="K41" s="5">
        <v>9.2208000000000006</v>
      </c>
      <c r="L41" s="5">
        <v>4.7000000000000002E-3</v>
      </c>
    </row>
    <row r="42" spans="1:12">
      <c r="B42" s="4" t="s">
        <v>18</v>
      </c>
      <c r="C42" s="4">
        <v>1.2612901979362099E-2</v>
      </c>
      <c r="D42" s="4">
        <v>2.5781155342348401E-3</v>
      </c>
      <c r="E42" s="4">
        <v>19</v>
      </c>
      <c r="F42" s="4">
        <v>1.8437354096448401E-2</v>
      </c>
      <c r="G42" s="4">
        <v>3.7712086949630999E-3</v>
      </c>
      <c r="H42" s="4">
        <v>15</v>
      </c>
      <c r="I42" s="4">
        <v>34</v>
      </c>
      <c r="J42" s="4">
        <v>32</v>
      </c>
      <c r="K42" s="4">
        <v>1.7361</v>
      </c>
      <c r="L42" s="4">
        <v>0.19700000000000001</v>
      </c>
    </row>
    <row r="43" spans="1:12">
      <c r="B43" s="4" t="s">
        <v>19</v>
      </c>
      <c r="C43" s="4">
        <v>1.14505403169294E-2</v>
      </c>
      <c r="D43" s="4">
        <v>2.5377331051596899E-3</v>
      </c>
      <c r="E43" s="4">
        <v>19</v>
      </c>
      <c r="F43" s="4">
        <v>1.29164023203776E-2</v>
      </c>
      <c r="G43" s="4">
        <v>2.4499584417792901E-3</v>
      </c>
      <c r="H43" s="4">
        <v>15</v>
      </c>
      <c r="I43" s="4">
        <v>34</v>
      </c>
      <c r="J43" s="4">
        <v>32</v>
      </c>
      <c r="K43" s="4">
        <v>0.79320000000000002</v>
      </c>
      <c r="L43" s="4">
        <v>0.37980000000000003</v>
      </c>
    </row>
    <row r="44" spans="1:12">
      <c r="B44" s="5" t="s">
        <v>20</v>
      </c>
      <c r="C44" s="5">
        <v>0.12111055532692901</v>
      </c>
      <c r="D44" s="5">
        <v>1.02686922529703E-2</v>
      </c>
      <c r="E44" s="5">
        <v>19</v>
      </c>
      <c r="F44" s="5">
        <v>0.21913404642575299</v>
      </c>
      <c r="G44" s="5">
        <v>3.1087461419607401E-2</v>
      </c>
      <c r="H44" s="5">
        <v>15</v>
      </c>
      <c r="I44" s="5">
        <v>34</v>
      </c>
      <c r="J44" s="5">
        <v>32</v>
      </c>
      <c r="K44" s="5">
        <v>9.5314999999999994</v>
      </c>
      <c r="L44" s="5">
        <v>4.1999999999999997E-3</v>
      </c>
    </row>
    <row r="45" spans="1:12">
      <c r="B45" s="5" t="s">
        <v>55</v>
      </c>
      <c r="C45" s="5">
        <v>9.5399999999999999E-2</v>
      </c>
      <c r="D45" s="5">
        <v>1.12E-2</v>
      </c>
      <c r="E45" s="5">
        <v>19</v>
      </c>
      <c r="F45" s="5">
        <v>0.1802</v>
      </c>
      <c r="G45" s="5">
        <v>2.8299999999999999E-2</v>
      </c>
      <c r="H45" s="5">
        <v>15</v>
      </c>
      <c r="I45" s="5">
        <v>34</v>
      </c>
      <c r="J45" s="5">
        <v>32</v>
      </c>
      <c r="K45" s="5">
        <v>7.7877999999999998</v>
      </c>
      <c r="L45" s="5">
        <v>8.8000000000000005E-3</v>
      </c>
    </row>
    <row r="46" spans="1:12" s="37" customFormat="1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</row>
    <row r="48" spans="1:12">
      <c r="A48" s="3" t="s">
        <v>66</v>
      </c>
    </row>
    <row r="49" spans="1:15">
      <c r="A49" t="s">
        <v>77</v>
      </c>
      <c r="C49" s="32" t="s">
        <v>68</v>
      </c>
    </row>
    <row r="50" spans="1:15">
      <c r="A50" s="3"/>
      <c r="B50" s="4" t="s">
        <v>237</v>
      </c>
    </row>
    <row r="51" spans="1:15">
      <c r="B51" s="4" t="s">
        <v>54</v>
      </c>
      <c r="C51" s="4" t="s">
        <v>34</v>
      </c>
      <c r="D51" s="4" t="s">
        <v>35</v>
      </c>
      <c r="E51" s="4" t="s">
        <v>36</v>
      </c>
      <c r="F51" s="4" t="s">
        <v>37</v>
      </c>
      <c r="G51" s="4" t="s">
        <v>38</v>
      </c>
      <c r="H51" s="4" t="s">
        <v>39</v>
      </c>
      <c r="I51" s="4" t="s">
        <v>40</v>
      </c>
      <c r="J51" s="4" t="s">
        <v>41</v>
      </c>
      <c r="K51" s="4" t="s">
        <v>42</v>
      </c>
      <c r="L51" s="4" t="s">
        <v>43</v>
      </c>
      <c r="M51" s="4" t="s">
        <v>44</v>
      </c>
      <c r="N51" s="4" t="s">
        <v>45</v>
      </c>
      <c r="O51" s="4" t="s">
        <v>46</v>
      </c>
    </row>
    <row r="52" spans="1:15">
      <c r="B52" s="33" t="s">
        <v>62</v>
      </c>
      <c r="C52" s="33">
        <v>925.42579999999998</v>
      </c>
      <c r="D52" s="33">
        <v>213.1671</v>
      </c>
      <c r="E52" s="33">
        <v>17</v>
      </c>
      <c r="F52" s="33">
        <v>14</v>
      </c>
      <c r="G52" s="33">
        <v>560.77369999999996</v>
      </c>
      <c r="H52" s="33">
        <v>142.03790000000001</v>
      </c>
      <c r="I52" s="33">
        <v>18</v>
      </c>
      <c r="J52" s="33">
        <v>12</v>
      </c>
      <c r="K52" s="33">
        <v>35</v>
      </c>
      <c r="L52" s="33">
        <v>26</v>
      </c>
      <c r="M52" s="33">
        <v>33</v>
      </c>
      <c r="N52" s="33">
        <v>3.3197999999999999</v>
      </c>
      <c r="O52" s="33">
        <v>7.7499999999999999E-2</v>
      </c>
    </row>
    <row r="53" spans="1:15">
      <c r="A53" t="s">
        <v>67</v>
      </c>
    </row>
    <row r="54" spans="1:15">
      <c r="A54" s="3"/>
      <c r="B54" s="4" t="s">
        <v>237</v>
      </c>
    </row>
    <row r="55" spans="1:15">
      <c r="B55" s="4" t="s">
        <v>54</v>
      </c>
      <c r="C55" s="4" t="s">
        <v>34</v>
      </c>
      <c r="D55" s="4" t="s">
        <v>35</v>
      </c>
      <c r="E55" s="4" t="s">
        <v>36</v>
      </c>
      <c r="F55" s="4" t="s">
        <v>37</v>
      </c>
      <c r="G55" s="4" t="s">
        <v>38</v>
      </c>
      <c r="H55" s="4" t="s">
        <v>39</v>
      </c>
      <c r="I55" s="4" t="s">
        <v>40</v>
      </c>
      <c r="J55" s="4" t="s">
        <v>41</v>
      </c>
      <c r="K55" s="4" t="s">
        <v>42</v>
      </c>
      <c r="L55" s="4" t="s">
        <v>43</v>
      </c>
      <c r="M55" s="4" t="s">
        <v>44</v>
      </c>
      <c r="N55" s="4" t="s">
        <v>45</v>
      </c>
      <c r="O55" s="4" t="s">
        <v>46</v>
      </c>
    </row>
    <row r="56" spans="1:15">
      <c r="B56" s="5" t="s">
        <v>70</v>
      </c>
      <c r="C56" s="5">
        <v>0.16059999999999999</v>
      </c>
      <c r="D56" s="5">
        <v>1.2E-2</v>
      </c>
      <c r="E56" s="5">
        <v>17</v>
      </c>
      <c r="F56" s="5">
        <v>14</v>
      </c>
      <c r="G56" s="5">
        <v>0.13159999999999999</v>
      </c>
      <c r="H56" s="5">
        <v>7.7999999999999996E-3</v>
      </c>
      <c r="I56" s="5">
        <v>18</v>
      </c>
      <c r="J56" s="5">
        <v>12</v>
      </c>
      <c r="K56" s="5">
        <v>35</v>
      </c>
      <c r="L56" s="5">
        <v>26</v>
      </c>
      <c r="M56" s="5">
        <v>33</v>
      </c>
      <c r="N56" s="5">
        <v>4.6505000000000001</v>
      </c>
      <c r="O56" s="5">
        <v>3.8399999999999997E-2</v>
      </c>
    </row>
    <row r="57" spans="1:15">
      <c r="B57" s="4" t="s">
        <v>71</v>
      </c>
      <c r="C57" s="4">
        <v>0.31280000000000002</v>
      </c>
      <c r="D57" s="4">
        <v>0.01</v>
      </c>
      <c r="E57" s="4">
        <v>17</v>
      </c>
      <c r="F57" s="4">
        <v>14</v>
      </c>
      <c r="G57" s="4">
        <v>0.30320000000000003</v>
      </c>
      <c r="H57" s="4">
        <v>1.03E-2</v>
      </c>
      <c r="I57" s="4">
        <v>18</v>
      </c>
      <c r="J57" s="4">
        <v>12</v>
      </c>
      <c r="K57" s="4">
        <v>35</v>
      </c>
      <c r="L57" s="4">
        <v>26</v>
      </c>
      <c r="M57" s="4">
        <v>33</v>
      </c>
      <c r="N57" s="4">
        <v>0.16969999999999999</v>
      </c>
      <c r="O57" s="4">
        <v>0.68300000000000005</v>
      </c>
    </row>
    <row r="58" spans="1:15">
      <c r="B58" s="5" t="s">
        <v>72</v>
      </c>
      <c r="C58" s="5">
        <v>0.21790000000000001</v>
      </c>
      <c r="D58" s="5">
        <v>1.2699999999999999E-2</v>
      </c>
      <c r="E58" s="5">
        <v>17</v>
      </c>
      <c r="F58" s="5">
        <v>14</v>
      </c>
      <c r="G58" s="5">
        <v>0.25700000000000001</v>
      </c>
      <c r="H58" s="5">
        <v>1.2200000000000001E-2</v>
      </c>
      <c r="I58" s="5">
        <v>18</v>
      </c>
      <c r="J58" s="5">
        <v>12</v>
      </c>
      <c r="K58" s="5">
        <v>35</v>
      </c>
      <c r="L58" s="5">
        <v>26</v>
      </c>
      <c r="M58" s="5">
        <v>33</v>
      </c>
      <c r="N58" s="5">
        <v>6.2998000000000003</v>
      </c>
      <c r="O58" s="5">
        <v>1.72E-2</v>
      </c>
    </row>
    <row r="59" spans="1:15">
      <c r="B59" s="5" t="s">
        <v>73</v>
      </c>
      <c r="C59" s="5">
        <v>4.1399999999999999E-2</v>
      </c>
      <c r="D59" s="5">
        <v>4.4999999999999997E-3</v>
      </c>
      <c r="E59" s="5">
        <v>17</v>
      </c>
      <c r="F59" s="5">
        <v>14</v>
      </c>
      <c r="G59" s="5">
        <v>4.8099999999999997E-2</v>
      </c>
      <c r="H59" s="5">
        <v>2.5999999999999999E-3</v>
      </c>
      <c r="I59" s="5">
        <v>18</v>
      </c>
      <c r="J59" s="5">
        <v>12</v>
      </c>
      <c r="K59" s="5">
        <v>35</v>
      </c>
      <c r="L59" s="5">
        <v>26</v>
      </c>
      <c r="M59" s="5">
        <v>33</v>
      </c>
      <c r="N59" s="5">
        <v>6.09</v>
      </c>
      <c r="O59" s="5">
        <v>1.9E-2</v>
      </c>
    </row>
    <row r="60" spans="1:15">
      <c r="B60" s="4" t="s">
        <v>74</v>
      </c>
      <c r="C60" s="4">
        <v>3.2500000000000001E-2</v>
      </c>
      <c r="D60" s="4">
        <v>4.4000000000000003E-3</v>
      </c>
      <c r="E60" s="4">
        <v>17</v>
      </c>
      <c r="F60" s="4">
        <v>14</v>
      </c>
      <c r="G60" s="4">
        <v>3.4599999999999999E-2</v>
      </c>
      <c r="H60" s="4">
        <v>3.5000000000000001E-3</v>
      </c>
      <c r="I60" s="4">
        <v>18</v>
      </c>
      <c r="J60" s="4">
        <v>12</v>
      </c>
      <c r="K60" s="4">
        <v>35</v>
      </c>
      <c r="L60" s="4">
        <v>26</v>
      </c>
      <c r="M60" s="4">
        <v>33</v>
      </c>
      <c r="N60" s="4">
        <v>0.224</v>
      </c>
      <c r="O60" s="4">
        <v>0.6391</v>
      </c>
    </row>
    <row r="61" spans="1:15">
      <c r="B61" s="5" t="s">
        <v>75</v>
      </c>
      <c r="C61" s="5">
        <v>0.70940000000000003</v>
      </c>
      <c r="D61" s="5">
        <v>4.82E-2</v>
      </c>
      <c r="E61" s="5">
        <v>17</v>
      </c>
      <c r="F61" s="5">
        <v>14</v>
      </c>
      <c r="G61" s="5">
        <v>0.87390000000000001</v>
      </c>
      <c r="H61" s="5">
        <v>5.9400000000000001E-2</v>
      </c>
      <c r="I61" s="5">
        <v>18</v>
      </c>
      <c r="J61" s="5">
        <v>12</v>
      </c>
      <c r="K61" s="5">
        <v>35</v>
      </c>
      <c r="L61" s="5">
        <v>26</v>
      </c>
      <c r="M61" s="5">
        <v>33</v>
      </c>
      <c r="N61" s="5">
        <v>5.2869000000000002</v>
      </c>
      <c r="O61" s="5">
        <v>2.8000000000000001E-2</v>
      </c>
    </row>
    <row r="62" spans="1:15">
      <c r="B62" s="5" t="s">
        <v>76</v>
      </c>
      <c r="C62" s="5">
        <v>0.56950000000000001</v>
      </c>
      <c r="D62" s="5">
        <v>5.2200000000000003E-2</v>
      </c>
      <c r="E62" s="5">
        <v>17</v>
      </c>
      <c r="F62" s="5">
        <v>14</v>
      </c>
      <c r="G62" s="5">
        <v>0.72160000000000002</v>
      </c>
      <c r="H62" s="5">
        <v>4.8300000000000003E-2</v>
      </c>
      <c r="I62" s="5">
        <v>18</v>
      </c>
      <c r="J62" s="5">
        <v>12</v>
      </c>
      <c r="K62" s="5">
        <v>35</v>
      </c>
      <c r="L62" s="5">
        <v>26</v>
      </c>
      <c r="M62" s="5">
        <v>33</v>
      </c>
      <c r="N62" s="5">
        <v>8.4741999999999997</v>
      </c>
      <c r="O62" s="5">
        <v>6.4000000000000003E-3</v>
      </c>
    </row>
    <row r="63" spans="1:15"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</row>
    <row r="65" spans="1:15">
      <c r="A65" s="3" t="s">
        <v>78</v>
      </c>
    </row>
    <row r="66" spans="1:15">
      <c r="A66" t="s">
        <v>77</v>
      </c>
      <c r="C66" s="32" t="s">
        <v>68</v>
      </c>
    </row>
    <row r="67" spans="1:15">
      <c r="A67" s="3"/>
      <c r="B67" s="4" t="s">
        <v>237</v>
      </c>
    </row>
    <row r="68" spans="1:15">
      <c r="B68" s="33" t="s">
        <v>62</v>
      </c>
      <c r="C68" s="34">
        <v>13117</v>
      </c>
      <c r="D68" s="34">
        <v>2695.5</v>
      </c>
      <c r="E68" s="33">
        <v>16</v>
      </c>
      <c r="F68" s="33">
        <v>14</v>
      </c>
      <c r="G68" s="34">
        <v>7866.8</v>
      </c>
      <c r="H68" s="34">
        <v>1737.3</v>
      </c>
      <c r="I68" s="33">
        <v>19</v>
      </c>
      <c r="J68" s="33">
        <v>12</v>
      </c>
      <c r="K68" s="33">
        <v>35</v>
      </c>
      <c r="L68" s="33">
        <v>26</v>
      </c>
      <c r="M68" s="33">
        <v>33</v>
      </c>
      <c r="N68" s="33">
        <v>3.2046999999999999</v>
      </c>
      <c r="O68" s="33">
        <v>8.2600000000000007E-2</v>
      </c>
    </row>
    <row r="69" spans="1:15">
      <c r="A69" t="s">
        <v>67</v>
      </c>
    </row>
    <row r="70" spans="1:15">
      <c r="A70" s="3"/>
      <c r="B70" s="4" t="s">
        <v>237</v>
      </c>
    </row>
    <row r="71" spans="1:15">
      <c r="B71" s="4" t="s">
        <v>54</v>
      </c>
      <c r="C71" s="4" t="s">
        <v>34</v>
      </c>
      <c r="D71" s="4" t="s">
        <v>35</v>
      </c>
      <c r="E71" s="4" t="s">
        <v>36</v>
      </c>
      <c r="F71" s="4" t="s">
        <v>37</v>
      </c>
      <c r="G71" s="4" t="s">
        <v>38</v>
      </c>
      <c r="H71" s="4" t="s">
        <v>39</v>
      </c>
      <c r="I71" s="4" t="s">
        <v>40</v>
      </c>
      <c r="J71" s="4" t="s">
        <v>41</v>
      </c>
      <c r="K71" s="4" t="s">
        <v>42</v>
      </c>
      <c r="L71" s="4" t="s">
        <v>43</v>
      </c>
      <c r="M71" s="4" t="s">
        <v>44</v>
      </c>
      <c r="N71" s="4" t="s">
        <v>45</v>
      </c>
      <c r="O71" s="4" t="s">
        <v>69</v>
      </c>
    </row>
    <row r="72" spans="1:15">
      <c r="B72" s="4" t="s">
        <v>70</v>
      </c>
      <c r="C72" s="4">
        <v>0.15640000000000001</v>
      </c>
      <c r="D72" s="4">
        <v>8.8999999999999999E-3</v>
      </c>
      <c r="E72" s="4">
        <v>16</v>
      </c>
      <c r="F72" s="4">
        <v>14</v>
      </c>
      <c r="G72" s="4">
        <v>0.1565</v>
      </c>
      <c r="H72" s="4">
        <v>1.01E-2</v>
      </c>
      <c r="I72" s="4">
        <v>19</v>
      </c>
      <c r="J72" s="4">
        <v>12</v>
      </c>
      <c r="K72" s="4">
        <v>35</v>
      </c>
      <c r="L72" s="4">
        <v>26</v>
      </c>
      <c r="M72" s="4">
        <v>33</v>
      </c>
      <c r="N72" s="4">
        <v>0.1132</v>
      </c>
      <c r="O72" s="4">
        <v>0.73860000000000003</v>
      </c>
    </row>
    <row r="73" spans="1:15">
      <c r="B73" s="4" t="s">
        <v>71</v>
      </c>
      <c r="C73" s="4">
        <v>0.40450000000000003</v>
      </c>
      <c r="D73" s="4">
        <v>8.0999999999999996E-3</v>
      </c>
      <c r="E73" s="4">
        <v>16</v>
      </c>
      <c r="F73" s="4">
        <v>14</v>
      </c>
      <c r="G73" s="4">
        <v>0.39140000000000003</v>
      </c>
      <c r="H73" s="4">
        <v>7.6E-3</v>
      </c>
      <c r="I73" s="4">
        <v>19</v>
      </c>
      <c r="J73" s="4">
        <v>12</v>
      </c>
      <c r="K73" s="4">
        <v>35</v>
      </c>
      <c r="L73" s="4">
        <v>26</v>
      </c>
      <c r="M73" s="4">
        <v>33</v>
      </c>
      <c r="N73" s="4">
        <v>2.8094000000000001</v>
      </c>
      <c r="O73" s="4">
        <v>0.1032</v>
      </c>
    </row>
    <row r="74" spans="1:15">
      <c r="B74" s="4" t="s">
        <v>72</v>
      </c>
      <c r="C74" s="4">
        <v>0.19589999999999999</v>
      </c>
      <c r="D74" s="4">
        <v>1.01E-2</v>
      </c>
      <c r="E74" s="4">
        <v>16</v>
      </c>
      <c r="F74" s="4">
        <v>14</v>
      </c>
      <c r="G74" s="4">
        <v>0.20910000000000001</v>
      </c>
      <c r="H74" s="4">
        <v>1.1599999999999999E-2</v>
      </c>
      <c r="I74" s="4">
        <v>19</v>
      </c>
      <c r="J74" s="4">
        <v>12</v>
      </c>
      <c r="K74" s="4">
        <v>35</v>
      </c>
      <c r="L74" s="4">
        <v>26</v>
      </c>
      <c r="M74" s="4">
        <v>33</v>
      </c>
      <c r="N74" s="4">
        <v>0.13220000000000001</v>
      </c>
      <c r="O74" s="4">
        <v>0.71850000000000003</v>
      </c>
    </row>
    <row r="75" spans="1:15">
      <c r="B75" s="4" t="s">
        <v>73</v>
      </c>
      <c r="C75" s="4">
        <v>1.8100000000000002E-2</v>
      </c>
      <c r="D75" s="4">
        <v>1.8E-3</v>
      </c>
      <c r="E75" s="4">
        <v>16</v>
      </c>
      <c r="F75" s="4">
        <v>14</v>
      </c>
      <c r="G75" s="4">
        <v>1.8800000000000001E-2</v>
      </c>
      <c r="H75" s="4">
        <v>1.8E-3</v>
      </c>
      <c r="I75" s="4">
        <v>19</v>
      </c>
      <c r="J75" s="4">
        <v>12</v>
      </c>
      <c r="K75" s="4">
        <v>35</v>
      </c>
      <c r="L75" s="4">
        <v>26</v>
      </c>
      <c r="M75" s="4">
        <v>33</v>
      </c>
      <c r="N75" s="4">
        <v>4.0599999999999997E-2</v>
      </c>
      <c r="O75" s="4">
        <v>0.84160000000000001</v>
      </c>
    </row>
    <row r="76" spans="1:15">
      <c r="B76" s="4" t="s">
        <v>74</v>
      </c>
      <c r="C76" s="4">
        <v>6.3E-3</v>
      </c>
      <c r="D76" s="6">
        <v>7.7707000000000004E-4</v>
      </c>
      <c r="E76" s="4">
        <v>16</v>
      </c>
      <c r="F76" s="4">
        <v>14</v>
      </c>
      <c r="G76" s="4">
        <v>6.4000000000000003E-3</v>
      </c>
      <c r="H76" s="6">
        <v>7.9772000000000003E-4</v>
      </c>
      <c r="I76" s="4">
        <v>19</v>
      </c>
      <c r="J76" s="4">
        <v>12</v>
      </c>
      <c r="K76" s="4">
        <v>35</v>
      </c>
      <c r="L76" s="4">
        <v>26</v>
      </c>
      <c r="M76" s="4">
        <v>33</v>
      </c>
      <c r="N76" s="4">
        <v>2.0400000000000001E-2</v>
      </c>
      <c r="O76" s="4">
        <v>0.88729999999999998</v>
      </c>
    </row>
    <row r="77" spans="1:15">
      <c r="B77" s="4" t="s">
        <v>75</v>
      </c>
      <c r="C77" s="4">
        <v>0.49049999999999999</v>
      </c>
      <c r="D77" s="4">
        <v>3.09E-2</v>
      </c>
      <c r="E77" s="4">
        <v>16</v>
      </c>
      <c r="F77" s="4">
        <v>14</v>
      </c>
      <c r="G77" s="4">
        <v>0.54090000000000005</v>
      </c>
      <c r="H77" s="4">
        <v>3.5499999999999997E-2</v>
      </c>
      <c r="I77" s="4">
        <v>19</v>
      </c>
      <c r="J77" s="4">
        <v>12</v>
      </c>
      <c r="K77" s="4">
        <v>35</v>
      </c>
      <c r="L77" s="4">
        <v>26</v>
      </c>
      <c r="M77" s="4">
        <v>33</v>
      </c>
      <c r="N77" s="4">
        <v>0.28339999999999999</v>
      </c>
      <c r="O77" s="4">
        <v>0.59809999999999997</v>
      </c>
    </row>
    <row r="78" spans="1:15">
      <c r="B78" s="4" t="s">
        <v>76</v>
      </c>
      <c r="C78" s="4">
        <v>0.38750000000000001</v>
      </c>
      <c r="D78" s="4">
        <v>2.58E-2</v>
      </c>
      <c r="E78" s="4">
        <v>16</v>
      </c>
      <c r="F78" s="4">
        <v>14</v>
      </c>
      <c r="G78" s="4">
        <v>0.42830000000000001</v>
      </c>
      <c r="H78" s="4">
        <v>3.4299999999999997E-2</v>
      </c>
      <c r="I78" s="4">
        <v>19</v>
      </c>
      <c r="J78" s="4">
        <v>12</v>
      </c>
      <c r="K78" s="4">
        <v>35</v>
      </c>
      <c r="L78" s="4">
        <v>26</v>
      </c>
      <c r="M78" s="4">
        <v>33</v>
      </c>
      <c r="N78" s="4">
        <v>0.25290000000000001</v>
      </c>
      <c r="O78" s="4">
        <v>0.61839999999999995</v>
      </c>
    </row>
    <row r="79" spans="1:15">
      <c r="B79" s="42"/>
      <c r="C79" s="43"/>
      <c r="D79" s="43"/>
      <c r="E79" s="42"/>
      <c r="F79" s="42"/>
      <c r="G79" s="43"/>
      <c r="H79" s="43"/>
      <c r="I79" s="42"/>
      <c r="J79" s="42"/>
      <c r="K79" s="42"/>
      <c r="L79" s="42"/>
      <c r="M79" s="42"/>
      <c r="N79" s="42"/>
      <c r="O79" s="42"/>
    </row>
    <row r="80" spans="1:15">
      <c r="C80" s="8"/>
      <c r="D80" s="8"/>
      <c r="G80" s="8"/>
      <c r="H80" s="8"/>
    </row>
    <row r="81" spans="1:15">
      <c r="A81" s="3" t="s">
        <v>79</v>
      </c>
      <c r="C81" s="8"/>
      <c r="D81" s="8"/>
      <c r="G81" s="8"/>
      <c r="H81" s="8"/>
    </row>
    <row r="82" spans="1:15">
      <c r="A82" s="3"/>
      <c r="B82" s="4" t="s">
        <v>32</v>
      </c>
    </row>
    <row r="83" spans="1:15">
      <c r="B83" s="4" t="s">
        <v>80</v>
      </c>
      <c r="C83" s="4" t="s">
        <v>34</v>
      </c>
      <c r="D83" s="4" t="s">
        <v>35</v>
      </c>
      <c r="E83" s="4" t="s">
        <v>36</v>
      </c>
      <c r="F83" s="4" t="s">
        <v>37</v>
      </c>
      <c r="G83" s="4" t="s">
        <v>38</v>
      </c>
      <c r="H83" s="4" t="s">
        <v>39</v>
      </c>
      <c r="I83" s="4" t="s">
        <v>40</v>
      </c>
      <c r="J83" s="4" t="s">
        <v>41</v>
      </c>
      <c r="K83" s="4" t="s">
        <v>42</v>
      </c>
      <c r="L83" s="4" t="s">
        <v>43</v>
      </c>
      <c r="M83" s="4" t="s">
        <v>44</v>
      </c>
      <c r="N83" s="4" t="s">
        <v>45</v>
      </c>
      <c r="O83" s="4" t="s">
        <v>69</v>
      </c>
    </row>
    <row r="84" spans="1:15">
      <c r="B84" s="16" t="s">
        <v>88</v>
      </c>
      <c r="C84" s="16">
        <v>0.80594372700000005</v>
      </c>
      <c r="D84" s="16">
        <v>4.2546859999999999E-2</v>
      </c>
      <c r="E84" s="4">
        <v>17</v>
      </c>
      <c r="F84" s="4">
        <v>14</v>
      </c>
      <c r="G84" s="16">
        <v>0.865340738</v>
      </c>
      <c r="H84" s="16">
        <v>2.3121533999999999E-2</v>
      </c>
      <c r="I84" s="4">
        <v>18</v>
      </c>
      <c r="J84" s="4">
        <v>12</v>
      </c>
      <c r="K84" s="4">
        <v>35</v>
      </c>
      <c r="L84" s="4">
        <v>26</v>
      </c>
      <c r="M84" s="4">
        <v>33</v>
      </c>
      <c r="N84" s="17">
        <v>1.3956</v>
      </c>
      <c r="O84" s="17">
        <v>0.24590000000000001</v>
      </c>
    </row>
    <row r="85" spans="1:15">
      <c r="B85" s="5" t="s">
        <v>89</v>
      </c>
      <c r="C85" s="5">
        <v>0.84244695400000003</v>
      </c>
      <c r="D85" s="5">
        <v>3.9914724999999998E-2</v>
      </c>
      <c r="E85" s="5">
        <v>17</v>
      </c>
      <c r="F85" s="5">
        <v>14</v>
      </c>
      <c r="G85" s="5">
        <v>0.95225614000000003</v>
      </c>
      <c r="H85" s="5">
        <v>1.264008E-2</v>
      </c>
      <c r="I85" s="5">
        <v>18</v>
      </c>
      <c r="J85" s="5">
        <v>12</v>
      </c>
      <c r="K85" s="5">
        <v>35</v>
      </c>
      <c r="L85" s="5">
        <v>26</v>
      </c>
      <c r="M85" s="5">
        <v>33</v>
      </c>
      <c r="N85" s="14">
        <v>7.6513999999999998</v>
      </c>
      <c r="O85" s="14">
        <v>9.1999999999999998E-3</v>
      </c>
    </row>
    <row r="86" spans="1:15">
      <c r="B86" s="16" t="s">
        <v>90</v>
      </c>
      <c r="C86" s="16">
        <v>0.76244217700000005</v>
      </c>
      <c r="D86" s="16">
        <v>6.1503355000000003E-2</v>
      </c>
      <c r="E86" s="4">
        <v>16</v>
      </c>
      <c r="F86" s="4">
        <v>14</v>
      </c>
      <c r="G86" s="16">
        <v>0.80393682099999997</v>
      </c>
      <c r="H86" s="16">
        <v>3.5517145E-2</v>
      </c>
      <c r="I86" s="4">
        <v>19</v>
      </c>
      <c r="J86" s="4">
        <v>12</v>
      </c>
      <c r="K86" s="4">
        <v>35</v>
      </c>
      <c r="L86" s="4">
        <v>26</v>
      </c>
      <c r="M86" s="4">
        <v>33</v>
      </c>
      <c r="N86" s="17">
        <v>0.12709999999999999</v>
      </c>
      <c r="O86" s="17">
        <v>0.72370000000000001</v>
      </c>
    </row>
    <row r="87" spans="1:15">
      <c r="B87" s="16" t="s">
        <v>91</v>
      </c>
      <c r="C87" s="16">
        <v>0.85631082700000005</v>
      </c>
      <c r="D87" s="16">
        <v>4.202587E-2</v>
      </c>
      <c r="E87" s="4">
        <v>16</v>
      </c>
      <c r="F87" s="4">
        <v>14</v>
      </c>
      <c r="G87" s="16">
        <v>0.88214314999999999</v>
      </c>
      <c r="H87" s="16">
        <v>3.5752911999999998E-2</v>
      </c>
      <c r="I87" s="4">
        <v>19</v>
      </c>
      <c r="J87" s="4">
        <v>12</v>
      </c>
      <c r="K87" s="4">
        <v>35</v>
      </c>
      <c r="L87" s="4">
        <v>26</v>
      </c>
      <c r="M87" s="4">
        <v>33</v>
      </c>
      <c r="N87" s="17">
        <v>0.21390000000000001</v>
      </c>
      <c r="O87" s="17">
        <v>0.64680000000000004</v>
      </c>
    </row>
    <row r="88" spans="1:15">
      <c r="B88" s="16"/>
      <c r="C88" s="16"/>
      <c r="D88" s="16"/>
      <c r="E88" s="4"/>
      <c r="F88" s="4"/>
      <c r="G88" s="16"/>
      <c r="H88" s="16"/>
      <c r="I88" s="4"/>
      <c r="J88" s="4"/>
      <c r="N88" s="18"/>
      <c r="O88" s="18"/>
    </row>
    <row r="89" spans="1:15" ht="30">
      <c r="B89" s="4" t="s">
        <v>80</v>
      </c>
      <c r="C89" s="9" t="s">
        <v>238</v>
      </c>
      <c r="D89" s="9" t="s">
        <v>239</v>
      </c>
      <c r="E89" s="9" t="s">
        <v>240</v>
      </c>
      <c r="F89" s="9" t="s">
        <v>82</v>
      </c>
      <c r="G89" s="9" t="s">
        <v>241</v>
      </c>
      <c r="H89" s="9" t="s">
        <v>242</v>
      </c>
      <c r="I89" s="9" t="s">
        <v>243</v>
      </c>
      <c r="J89" s="9" t="s">
        <v>244</v>
      </c>
      <c r="K89" s="10" t="s">
        <v>83</v>
      </c>
    </row>
    <row r="90" spans="1:15">
      <c r="B90" s="11" t="s">
        <v>84</v>
      </c>
      <c r="C90" s="12">
        <v>0.1525</v>
      </c>
      <c r="D90" s="12">
        <v>33</v>
      </c>
      <c r="E90" s="12">
        <v>0.36399999999999999</v>
      </c>
      <c r="F90" s="12">
        <v>0.5504</v>
      </c>
      <c r="G90" s="12">
        <v>4.5699999999999998E-2</v>
      </c>
      <c r="H90" s="12">
        <v>33</v>
      </c>
      <c r="I90" s="12">
        <v>0.1099</v>
      </c>
      <c r="J90" s="12">
        <v>0.74229999999999996</v>
      </c>
    </row>
    <row r="91" spans="1:15">
      <c r="B91" s="13" t="s">
        <v>85</v>
      </c>
      <c r="C91" s="14">
        <v>4.6391999999999998</v>
      </c>
      <c r="D91" s="14">
        <v>33</v>
      </c>
      <c r="E91" s="14">
        <v>5.0536000000000003</v>
      </c>
      <c r="F91" s="14">
        <v>3.1399999999999997E-2</v>
      </c>
      <c r="G91" s="14">
        <v>5.4751000000000003</v>
      </c>
      <c r="H91" s="14">
        <v>33</v>
      </c>
      <c r="I91" s="14">
        <v>6.6090999999999998</v>
      </c>
      <c r="J91" s="14">
        <v>1.4800000000000001E-2</v>
      </c>
    </row>
    <row r="92" spans="1:15">
      <c r="B92" s="11" t="s">
        <v>86</v>
      </c>
      <c r="C92" s="12">
        <v>7.9000000000000001E-2</v>
      </c>
      <c r="D92" s="12">
        <v>33</v>
      </c>
      <c r="E92" s="12">
        <v>0.28389999999999999</v>
      </c>
      <c r="F92" s="12">
        <v>0.59770000000000001</v>
      </c>
      <c r="G92" s="12">
        <v>5.6099999999999997E-2</v>
      </c>
      <c r="H92" s="12">
        <v>33</v>
      </c>
      <c r="I92" s="12">
        <v>0.25169999999999998</v>
      </c>
      <c r="J92" s="12">
        <v>0.61919999999999997</v>
      </c>
    </row>
    <row r="93" spans="1:15">
      <c r="B93" s="15" t="s">
        <v>87</v>
      </c>
      <c r="C93" s="12">
        <v>1.2723</v>
      </c>
      <c r="D93" s="12">
        <v>33</v>
      </c>
      <c r="E93" s="12">
        <v>1.895</v>
      </c>
      <c r="F93" s="12">
        <v>0.1779</v>
      </c>
      <c r="G93" s="12">
        <v>1.0640000000000001</v>
      </c>
      <c r="H93" s="12">
        <v>33</v>
      </c>
      <c r="I93" s="12">
        <v>1.7411000000000001</v>
      </c>
      <c r="J93" s="12">
        <v>0.1961</v>
      </c>
    </row>
    <row r="94" spans="1:15">
      <c r="B94" s="1"/>
      <c r="C94" s="1"/>
      <c r="D94" s="1"/>
      <c r="G94" s="1"/>
      <c r="H94" s="1"/>
      <c r="N94" s="18"/>
      <c r="O94" s="18"/>
    </row>
    <row r="95" spans="1:15">
      <c r="B95" s="1"/>
      <c r="C95" s="1"/>
      <c r="D95" s="1"/>
      <c r="G95" s="1"/>
      <c r="H95" s="1"/>
      <c r="N95" s="18"/>
      <c r="O95" s="18"/>
    </row>
    <row r="96" spans="1:15">
      <c r="A96" s="3" t="s">
        <v>233</v>
      </c>
      <c r="B96" s="1"/>
      <c r="C96" s="1"/>
      <c r="D96" s="1"/>
      <c r="G96" s="1"/>
      <c r="H96" s="1"/>
      <c r="N96" s="18"/>
      <c r="O96" s="18"/>
    </row>
    <row r="97" spans="1:29">
      <c r="A97" s="3"/>
      <c r="B97" s="4" t="s">
        <v>92</v>
      </c>
    </row>
    <row r="98" spans="1:29">
      <c r="B98" s="19" t="s">
        <v>80</v>
      </c>
      <c r="C98" s="4" t="s">
        <v>34</v>
      </c>
      <c r="D98" s="4" t="s">
        <v>35</v>
      </c>
      <c r="E98" s="4" t="s">
        <v>36</v>
      </c>
      <c r="F98" s="4" t="s">
        <v>37</v>
      </c>
      <c r="G98" s="4" t="s">
        <v>38</v>
      </c>
      <c r="H98" s="4" t="s">
        <v>39</v>
      </c>
      <c r="I98" s="4" t="s">
        <v>40</v>
      </c>
      <c r="J98" s="4" t="s">
        <v>41</v>
      </c>
      <c r="K98" s="4" t="s">
        <v>42</v>
      </c>
      <c r="L98" s="4" t="s">
        <v>43</v>
      </c>
      <c r="M98" s="4" t="s">
        <v>44</v>
      </c>
      <c r="N98" s="4" t="s">
        <v>45</v>
      </c>
      <c r="O98" s="4" t="s">
        <v>46</v>
      </c>
    </row>
    <row r="99" spans="1:29">
      <c r="B99" s="20" t="s">
        <v>93</v>
      </c>
      <c r="C99" s="4">
        <v>0.43059999999999998</v>
      </c>
      <c r="D99" s="4">
        <v>4.1300000000000003E-2</v>
      </c>
      <c r="E99" s="4">
        <v>9</v>
      </c>
      <c r="F99" s="4">
        <v>9</v>
      </c>
      <c r="G99" s="4">
        <v>0.42970000000000003</v>
      </c>
      <c r="H99" s="4">
        <v>2.8899999999999999E-2</v>
      </c>
      <c r="I99" s="4">
        <v>7</v>
      </c>
      <c r="J99" s="4">
        <v>7</v>
      </c>
      <c r="K99" s="4">
        <v>16</v>
      </c>
      <c r="L99" s="4">
        <v>16</v>
      </c>
      <c r="M99" s="4">
        <v>14</v>
      </c>
      <c r="N99" s="6">
        <v>3.3777999999999998E-4</v>
      </c>
      <c r="O99" s="4">
        <v>0.98560000000000003</v>
      </c>
      <c r="AC99" s="2"/>
    </row>
    <row r="100" spans="1:29">
      <c r="B100" s="20" t="s">
        <v>94</v>
      </c>
      <c r="C100" s="4">
        <v>0.47449999999999998</v>
      </c>
      <c r="D100" s="4">
        <v>2.9499999999999998E-2</v>
      </c>
      <c r="E100" s="4">
        <v>9</v>
      </c>
      <c r="F100" s="4">
        <v>9</v>
      </c>
      <c r="G100" s="4">
        <v>0.49</v>
      </c>
      <c r="H100" s="4">
        <v>1.3100000000000001E-2</v>
      </c>
      <c r="I100" s="4">
        <v>7</v>
      </c>
      <c r="J100" s="4">
        <v>7</v>
      </c>
      <c r="K100" s="4">
        <v>16</v>
      </c>
      <c r="L100" s="4">
        <v>16</v>
      </c>
      <c r="M100" s="4">
        <v>14</v>
      </c>
      <c r="N100" s="4">
        <v>0.2152</v>
      </c>
      <c r="O100" s="4">
        <v>0.64980000000000004</v>
      </c>
    </row>
    <row r="101" spans="1:29">
      <c r="B101" s="20" t="s">
        <v>95</v>
      </c>
      <c r="C101" s="4">
        <v>9.4899999999999998E-2</v>
      </c>
      <c r="D101" s="4">
        <v>2.35E-2</v>
      </c>
      <c r="E101" s="4">
        <v>9</v>
      </c>
      <c r="F101" s="4">
        <v>9</v>
      </c>
      <c r="G101" s="4">
        <v>8.0399999999999999E-2</v>
      </c>
      <c r="H101" s="4">
        <v>3.2000000000000001E-2</v>
      </c>
      <c r="I101" s="4">
        <v>7</v>
      </c>
      <c r="J101" s="4">
        <v>7</v>
      </c>
      <c r="K101" s="4">
        <v>16</v>
      </c>
      <c r="L101" s="4">
        <v>16</v>
      </c>
      <c r="M101" s="4">
        <v>14</v>
      </c>
      <c r="N101" s="4">
        <v>0.16070000000000001</v>
      </c>
      <c r="O101" s="4">
        <v>0.6946</v>
      </c>
    </row>
    <row r="102" spans="1:29">
      <c r="B102" s="21" t="s">
        <v>96</v>
      </c>
      <c r="C102" s="5">
        <v>0.80589999999999995</v>
      </c>
      <c r="D102" s="5">
        <v>4.2200000000000001E-2</v>
      </c>
      <c r="E102" s="5">
        <v>9</v>
      </c>
      <c r="F102" s="5">
        <v>9</v>
      </c>
      <c r="G102" s="5">
        <v>0.92959999999999998</v>
      </c>
      <c r="H102" s="5">
        <v>3.1800000000000002E-2</v>
      </c>
      <c r="I102" s="5">
        <v>7</v>
      </c>
      <c r="J102" s="5">
        <v>7</v>
      </c>
      <c r="K102" s="5">
        <v>16</v>
      </c>
      <c r="L102" s="5">
        <v>16</v>
      </c>
      <c r="M102" s="5">
        <v>14</v>
      </c>
      <c r="N102" s="5">
        <v>5.6435000000000004</v>
      </c>
      <c r="O102" s="5">
        <v>3.2300000000000002E-2</v>
      </c>
    </row>
    <row r="103" spans="1:29">
      <c r="B103" s="21" t="s">
        <v>97</v>
      </c>
      <c r="C103" s="5">
        <v>0.1477</v>
      </c>
      <c r="D103" s="5">
        <v>2.1399999999999999E-2</v>
      </c>
      <c r="E103" s="5">
        <v>9</v>
      </c>
      <c r="F103" s="5">
        <v>9</v>
      </c>
      <c r="G103" s="5">
        <v>4.58E-2</v>
      </c>
      <c r="H103" s="5">
        <v>2.0899999999999998E-2</v>
      </c>
      <c r="I103" s="5">
        <v>7</v>
      </c>
      <c r="J103" s="5">
        <v>7</v>
      </c>
      <c r="K103" s="5">
        <v>16</v>
      </c>
      <c r="L103" s="5">
        <v>16</v>
      </c>
      <c r="M103" s="5">
        <v>14</v>
      </c>
      <c r="N103" s="5">
        <v>12.7302</v>
      </c>
      <c r="O103" s="5">
        <v>3.0999999999999999E-3</v>
      </c>
    </row>
    <row r="104" spans="1:29">
      <c r="B104" s="20" t="s">
        <v>98</v>
      </c>
      <c r="C104" s="4">
        <v>4.6399999999999997E-2</v>
      </c>
      <c r="D104" s="4">
        <v>2.7E-2</v>
      </c>
      <c r="E104" s="4">
        <v>9</v>
      </c>
      <c r="F104" s="4">
        <v>9</v>
      </c>
      <c r="G104" s="4">
        <v>2.46E-2</v>
      </c>
      <c r="H104" s="4">
        <v>1.2E-2</v>
      </c>
      <c r="I104" s="4">
        <v>7</v>
      </c>
      <c r="J104" s="4">
        <v>7</v>
      </c>
      <c r="K104" s="4">
        <v>16</v>
      </c>
      <c r="L104" s="4">
        <v>16</v>
      </c>
      <c r="M104" s="4">
        <v>14</v>
      </c>
      <c r="N104" s="4">
        <v>0.51049999999999995</v>
      </c>
      <c r="O104" s="4">
        <v>0.48670000000000002</v>
      </c>
    </row>
    <row r="105" spans="1:29">
      <c r="B105" s="1"/>
    </row>
    <row r="106" spans="1:29">
      <c r="B106" s="1"/>
      <c r="D106" s="8"/>
      <c r="H106" s="8"/>
    </row>
    <row r="107" spans="1:29">
      <c r="A107" s="3" t="s">
        <v>99</v>
      </c>
      <c r="B107" s="1"/>
      <c r="D107" s="8"/>
      <c r="H107" s="8"/>
    </row>
    <row r="108" spans="1:29">
      <c r="B108" s="22" t="s">
        <v>80</v>
      </c>
      <c r="C108" s="22" t="s">
        <v>100</v>
      </c>
      <c r="D108" t="s">
        <v>101</v>
      </c>
    </row>
    <row r="109" spans="1:29">
      <c r="B109" s="4" t="s">
        <v>102</v>
      </c>
      <c r="C109" s="4">
        <v>2.5999999999999999E-3</v>
      </c>
    </row>
    <row r="110" spans="1:29">
      <c r="A110" s="3"/>
      <c r="B110" s="4" t="s">
        <v>103</v>
      </c>
    </row>
    <row r="111" spans="1:29">
      <c r="B111" s="4" t="s">
        <v>80</v>
      </c>
      <c r="C111" s="4" t="s">
        <v>34</v>
      </c>
      <c r="D111" s="4" t="s">
        <v>35</v>
      </c>
      <c r="E111" s="4" t="s">
        <v>36</v>
      </c>
      <c r="F111" s="4" t="s">
        <v>37</v>
      </c>
      <c r="G111" s="4" t="s">
        <v>38</v>
      </c>
      <c r="H111" s="4" t="s">
        <v>39</v>
      </c>
      <c r="I111" s="4" t="s">
        <v>40</v>
      </c>
      <c r="J111" s="4" t="s">
        <v>41</v>
      </c>
      <c r="K111" s="4" t="s">
        <v>42</v>
      </c>
      <c r="L111" s="4" t="s">
        <v>43</v>
      </c>
      <c r="M111" s="4" t="s">
        <v>44</v>
      </c>
      <c r="N111" s="4" t="s">
        <v>45</v>
      </c>
      <c r="O111" s="4" t="s">
        <v>104</v>
      </c>
    </row>
    <row r="112" spans="1:29">
      <c r="B112" s="4" t="s">
        <v>105</v>
      </c>
      <c r="C112" s="4">
        <v>3.9859</v>
      </c>
      <c r="D112" s="4">
        <v>3.2800000000000003E-2</v>
      </c>
      <c r="E112" s="4">
        <v>229</v>
      </c>
      <c r="F112" s="4">
        <v>8</v>
      </c>
      <c r="G112" s="4">
        <v>3.7530999999999999</v>
      </c>
      <c r="H112" s="4">
        <v>5.3199999999999997E-2</v>
      </c>
      <c r="I112" s="4">
        <v>130</v>
      </c>
      <c r="J112" s="4">
        <v>7</v>
      </c>
      <c r="K112" s="4">
        <v>359</v>
      </c>
      <c r="L112" s="4">
        <v>15</v>
      </c>
      <c r="M112" s="4">
        <v>357</v>
      </c>
      <c r="N112" s="4">
        <v>1.8924000000000001</v>
      </c>
      <c r="O112" s="7">
        <v>0.16980000000000001</v>
      </c>
    </row>
    <row r="113" spans="1:17">
      <c r="B113" s="33" t="s">
        <v>106</v>
      </c>
      <c r="C113" s="33">
        <v>2.3199999999999998E-2</v>
      </c>
      <c r="D113" s="33">
        <v>2.5999999999999999E-3</v>
      </c>
      <c r="E113" s="33">
        <v>229</v>
      </c>
      <c r="F113" s="33">
        <v>8</v>
      </c>
      <c r="G113" s="33">
        <v>4.5900000000000003E-2</v>
      </c>
      <c r="H113" s="33">
        <v>7.1000000000000004E-3</v>
      </c>
      <c r="I113" s="33">
        <v>130</v>
      </c>
      <c r="J113" s="33">
        <v>7</v>
      </c>
      <c r="K113" s="33">
        <v>359</v>
      </c>
      <c r="L113" s="33">
        <v>15</v>
      </c>
      <c r="M113" s="33">
        <v>357</v>
      </c>
      <c r="N113" s="33">
        <v>2.9948000000000001</v>
      </c>
      <c r="O113" s="34">
        <v>8.4400000000000003E-2</v>
      </c>
    </row>
    <row r="114" spans="1:17">
      <c r="B114" s="4" t="s">
        <v>107</v>
      </c>
      <c r="C114" s="4">
        <v>2.2200000000000001E-2</v>
      </c>
      <c r="D114" s="4">
        <v>6.0000000000000001E-3</v>
      </c>
      <c r="E114" s="4">
        <v>229</v>
      </c>
      <c r="F114" s="4">
        <v>8</v>
      </c>
      <c r="G114" s="4">
        <v>9.01E-2</v>
      </c>
      <c r="H114" s="4">
        <v>4.2599999999999999E-2</v>
      </c>
      <c r="I114" s="4">
        <v>130</v>
      </c>
      <c r="J114" s="4">
        <v>7</v>
      </c>
      <c r="K114" s="4">
        <v>359</v>
      </c>
      <c r="L114" s="4">
        <v>15</v>
      </c>
      <c r="M114" s="4">
        <v>357</v>
      </c>
      <c r="N114" s="4">
        <v>1.421</v>
      </c>
      <c r="O114" s="7">
        <v>0.23400000000000001</v>
      </c>
    </row>
    <row r="115" spans="1:17">
      <c r="B115" s="4" t="s">
        <v>108</v>
      </c>
      <c r="C115" s="4">
        <v>3.9990000000000001</v>
      </c>
      <c r="D115" s="4">
        <v>3.1600000000000003E-2</v>
      </c>
      <c r="E115" s="4">
        <v>200</v>
      </c>
      <c r="F115" s="4">
        <v>9</v>
      </c>
      <c r="G115" s="4">
        <v>3.8056999999999999</v>
      </c>
      <c r="H115" s="4">
        <v>5.5500000000000001E-2</v>
      </c>
      <c r="I115" s="4">
        <v>114</v>
      </c>
      <c r="J115" s="4">
        <v>7</v>
      </c>
      <c r="K115" s="4">
        <v>314</v>
      </c>
      <c r="L115" s="4">
        <v>16</v>
      </c>
      <c r="M115" s="4">
        <v>312</v>
      </c>
      <c r="N115" s="4">
        <v>1.5339</v>
      </c>
      <c r="O115" s="7">
        <v>0.2165</v>
      </c>
    </row>
    <row r="116" spans="1:17">
      <c r="B116" s="4" t="s">
        <v>109</v>
      </c>
      <c r="C116" s="4">
        <v>1.89E-2</v>
      </c>
      <c r="D116" s="4">
        <v>2.2000000000000001E-3</v>
      </c>
      <c r="E116" s="4">
        <v>200</v>
      </c>
      <c r="F116" s="4">
        <v>9</v>
      </c>
      <c r="G116" s="4">
        <v>2.9399999999999999E-2</v>
      </c>
      <c r="H116" s="4">
        <v>5.0000000000000001E-3</v>
      </c>
      <c r="I116" s="4">
        <v>114</v>
      </c>
      <c r="J116" s="4">
        <v>7</v>
      </c>
      <c r="K116" s="4">
        <v>314</v>
      </c>
      <c r="L116" s="4">
        <v>16</v>
      </c>
      <c r="M116" s="4">
        <v>312</v>
      </c>
      <c r="N116" s="4">
        <v>1.6315</v>
      </c>
      <c r="O116" s="7">
        <v>0.2024</v>
      </c>
    </row>
    <row r="117" spans="1:17">
      <c r="B117" s="4" t="s">
        <v>110</v>
      </c>
      <c r="C117" s="4">
        <v>1.9800000000000002E-2</v>
      </c>
      <c r="D117" s="4">
        <v>4.4999999999999997E-3</v>
      </c>
      <c r="E117" s="4">
        <v>200</v>
      </c>
      <c r="F117" s="4">
        <v>9</v>
      </c>
      <c r="G117" s="4">
        <v>8.4199999999999997E-2</v>
      </c>
      <c r="H117" s="4">
        <v>4.3200000000000002E-2</v>
      </c>
      <c r="I117" s="4">
        <v>114</v>
      </c>
      <c r="J117" s="4">
        <v>7</v>
      </c>
      <c r="K117" s="4">
        <v>314</v>
      </c>
      <c r="L117" s="4">
        <v>16</v>
      </c>
      <c r="M117" s="4">
        <v>312</v>
      </c>
      <c r="N117" s="4">
        <v>0.40300000000000002</v>
      </c>
      <c r="O117" s="7">
        <v>0.52600000000000002</v>
      </c>
    </row>
    <row r="118" spans="1:17">
      <c r="B118" s="1"/>
      <c r="D118" s="8"/>
      <c r="H118" s="8"/>
    </row>
    <row r="119" spans="1:17">
      <c r="B119" s="1"/>
      <c r="D119" s="8"/>
      <c r="H119" s="8"/>
    </row>
    <row r="120" spans="1:17">
      <c r="A120" s="3" t="s">
        <v>229</v>
      </c>
    </row>
    <row r="121" spans="1:17">
      <c r="A121" s="3" t="s">
        <v>111</v>
      </c>
    </row>
    <row r="122" spans="1:17">
      <c r="A122" t="s">
        <v>113</v>
      </c>
    </row>
    <row r="123" spans="1:17">
      <c r="A123" s="28"/>
      <c r="B123" s="25" t="s">
        <v>237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</row>
    <row r="124" spans="1:17">
      <c r="B124" s="4" t="s">
        <v>114</v>
      </c>
      <c r="C124" s="23">
        <v>12916</v>
      </c>
      <c r="D124" s="23">
        <v>3443.1</v>
      </c>
      <c r="E124" s="4">
        <v>30</v>
      </c>
      <c r="F124" s="4">
        <v>9</v>
      </c>
      <c r="G124" s="23">
        <v>18062</v>
      </c>
      <c r="H124" s="23">
        <v>5956.2</v>
      </c>
      <c r="I124" s="4">
        <v>21</v>
      </c>
      <c r="J124" s="4">
        <v>7</v>
      </c>
      <c r="K124" s="4">
        <v>51</v>
      </c>
      <c r="L124" s="4">
        <v>16</v>
      </c>
      <c r="M124" s="4">
        <v>49</v>
      </c>
      <c r="N124" s="4">
        <v>6.0000000000000001E-3</v>
      </c>
      <c r="O124" s="4">
        <v>0.93869999999999998</v>
      </c>
    </row>
    <row r="125" spans="1:17">
      <c r="A125" t="s">
        <v>112</v>
      </c>
    </row>
    <row r="126" spans="1:17">
      <c r="A126" s="3"/>
      <c r="B126" s="25" t="s">
        <v>237</v>
      </c>
    </row>
    <row r="127" spans="1:17">
      <c r="B127" s="4" t="s">
        <v>54</v>
      </c>
      <c r="C127" s="4" t="s">
        <v>34</v>
      </c>
      <c r="D127" s="4" t="s">
        <v>35</v>
      </c>
      <c r="E127" s="4" t="s">
        <v>36</v>
      </c>
      <c r="F127" s="4" t="s">
        <v>37</v>
      </c>
      <c r="G127" s="4" t="s">
        <v>38</v>
      </c>
      <c r="H127" s="4" t="s">
        <v>39</v>
      </c>
      <c r="I127" s="4" t="s">
        <v>40</v>
      </c>
      <c r="J127" s="4" t="s">
        <v>41</v>
      </c>
      <c r="K127" s="4" t="s">
        <v>42</v>
      </c>
      <c r="L127" s="4" t="s">
        <v>43</v>
      </c>
      <c r="M127" s="4" t="s">
        <v>44</v>
      </c>
      <c r="N127" s="4" t="s">
        <v>45</v>
      </c>
      <c r="O127" s="4" t="s">
        <v>46</v>
      </c>
    </row>
    <row r="128" spans="1:17">
      <c r="B128" s="4" t="s">
        <v>15</v>
      </c>
      <c r="C128" s="4">
        <v>0.100317663486141</v>
      </c>
      <c r="D128" s="4">
        <v>4.3006011056767497E-2</v>
      </c>
      <c r="E128" s="4">
        <v>30</v>
      </c>
      <c r="F128" s="4">
        <v>9</v>
      </c>
      <c r="G128" s="4">
        <v>5.5180118904333997E-2</v>
      </c>
      <c r="H128" s="4">
        <v>3.2833953029586103E-2</v>
      </c>
      <c r="I128" s="4">
        <v>21</v>
      </c>
      <c r="J128" s="4">
        <v>7</v>
      </c>
      <c r="K128" s="4">
        <v>51</v>
      </c>
      <c r="L128" s="4">
        <v>16</v>
      </c>
      <c r="M128" s="4">
        <v>49</v>
      </c>
      <c r="N128" s="4">
        <v>0.33239999999999997</v>
      </c>
      <c r="O128" s="4">
        <v>0.56689999999999996</v>
      </c>
      <c r="P128" s="37"/>
      <c r="Q128" s="37"/>
    </row>
    <row r="129" spans="1:17">
      <c r="B129" s="4" t="s">
        <v>16</v>
      </c>
      <c r="C129" s="4">
        <v>0.22891494036125401</v>
      </c>
      <c r="D129" s="4">
        <v>1.93250566917792E-2</v>
      </c>
      <c r="E129" s="4">
        <v>30</v>
      </c>
      <c r="F129" s="4">
        <v>9</v>
      </c>
      <c r="G129" s="4">
        <v>0.24138835976235001</v>
      </c>
      <c r="H129" s="4">
        <v>3.03406407472947E-2</v>
      </c>
      <c r="I129" s="4">
        <v>21</v>
      </c>
      <c r="J129" s="4">
        <v>7</v>
      </c>
      <c r="K129" s="4">
        <v>51</v>
      </c>
      <c r="L129" s="4">
        <v>16</v>
      </c>
      <c r="M129" s="4">
        <v>49</v>
      </c>
      <c r="N129" s="4">
        <v>0.13139999999999999</v>
      </c>
      <c r="O129" s="4">
        <v>0.71850000000000003</v>
      </c>
    </row>
    <row r="130" spans="1:17">
      <c r="B130" s="4" t="s">
        <v>17</v>
      </c>
      <c r="C130" s="4">
        <v>0.45376361679018701</v>
      </c>
      <c r="D130" s="4">
        <v>2.7450087174567601E-2</v>
      </c>
      <c r="E130" s="4">
        <v>30</v>
      </c>
      <c r="F130" s="4">
        <v>9</v>
      </c>
      <c r="G130" s="4">
        <v>0.44972882464993302</v>
      </c>
      <c r="H130" s="4">
        <v>3.03929662170692E-2</v>
      </c>
      <c r="I130" s="4">
        <v>21</v>
      </c>
      <c r="J130" s="4">
        <v>7</v>
      </c>
      <c r="K130" s="4">
        <v>51</v>
      </c>
      <c r="L130" s="4">
        <v>16</v>
      </c>
      <c r="M130" s="4">
        <v>49</v>
      </c>
      <c r="N130" s="4">
        <v>0.31059999999999999</v>
      </c>
      <c r="O130" s="4">
        <v>0.57979999999999998</v>
      </c>
    </row>
    <row r="131" spans="1:17" s="37" customFormat="1">
      <c r="A131"/>
      <c r="B131" s="5" t="s">
        <v>18</v>
      </c>
      <c r="C131" s="5">
        <v>6.4656534840166105E-2</v>
      </c>
      <c r="D131" s="5">
        <v>5.4707308909774698E-3</v>
      </c>
      <c r="E131" s="5">
        <v>30</v>
      </c>
      <c r="F131" s="5">
        <v>9</v>
      </c>
      <c r="G131" s="5">
        <v>8.6030609418729406E-2</v>
      </c>
      <c r="H131" s="5">
        <v>7.0684412678693699E-3</v>
      </c>
      <c r="I131" s="5">
        <v>21</v>
      </c>
      <c r="J131" s="5">
        <v>7</v>
      </c>
      <c r="K131" s="5">
        <v>51</v>
      </c>
      <c r="L131" s="5">
        <v>16</v>
      </c>
      <c r="M131" s="5">
        <v>49</v>
      </c>
      <c r="N131" s="5">
        <v>5.5593000000000004</v>
      </c>
      <c r="O131" s="5">
        <v>2.24E-2</v>
      </c>
      <c r="P131" s="29"/>
      <c r="Q131" s="29"/>
    </row>
    <row r="132" spans="1:17">
      <c r="B132" s="4" t="s">
        <v>19</v>
      </c>
      <c r="C132" s="4">
        <v>9.43144878344611E-2</v>
      </c>
      <c r="D132" s="4">
        <v>1.4989593125322401E-2</v>
      </c>
      <c r="E132" s="4">
        <v>30</v>
      </c>
      <c r="F132" s="4">
        <v>9</v>
      </c>
      <c r="G132" s="4">
        <v>9.4273866683962204E-2</v>
      </c>
      <c r="H132" s="4">
        <v>1.4882390221471999E-2</v>
      </c>
      <c r="I132" s="4">
        <v>21</v>
      </c>
      <c r="J132" s="4">
        <v>7</v>
      </c>
      <c r="K132" s="4">
        <v>51</v>
      </c>
      <c r="L132" s="4">
        <v>16</v>
      </c>
      <c r="M132" s="4">
        <v>49</v>
      </c>
      <c r="N132" s="4">
        <v>0.19889999999999999</v>
      </c>
      <c r="O132" s="4">
        <v>0.65759999999999996</v>
      </c>
    </row>
    <row r="133" spans="1:17">
      <c r="B133" s="4" t="s">
        <v>20</v>
      </c>
      <c r="C133" s="4">
        <v>2.4557567506142499</v>
      </c>
      <c r="D133" s="4">
        <v>0.243960866609572</v>
      </c>
      <c r="E133" s="4">
        <v>30</v>
      </c>
      <c r="F133" s="4">
        <v>9</v>
      </c>
      <c r="G133" s="4">
        <v>2.5372636935476098</v>
      </c>
      <c r="H133" s="4">
        <v>0.32250249826055499</v>
      </c>
      <c r="I133" s="4">
        <v>21</v>
      </c>
      <c r="J133" s="4">
        <v>7</v>
      </c>
      <c r="K133" s="4">
        <v>51</v>
      </c>
      <c r="L133" s="4">
        <v>16</v>
      </c>
      <c r="M133" s="4">
        <v>49</v>
      </c>
      <c r="N133" s="4">
        <v>2.3999999999999998E-3</v>
      </c>
      <c r="O133" s="4">
        <v>0.96099999999999997</v>
      </c>
    </row>
    <row r="134" spans="1:17" s="29" customFormat="1">
      <c r="A134" s="37"/>
      <c r="B134" s="44" t="s">
        <v>26</v>
      </c>
      <c r="C134" s="44">
        <v>0.15820000000000001</v>
      </c>
      <c r="D134" s="44">
        <v>1.6E-2</v>
      </c>
      <c r="E134" s="44">
        <v>30</v>
      </c>
      <c r="F134" s="44">
        <v>9</v>
      </c>
      <c r="G134" s="44">
        <v>0.20519999999999999</v>
      </c>
      <c r="H134" s="44">
        <v>1.8499999999999999E-2</v>
      </c>
      <c r="I134" s="44">
        <v>21</v>
      </c>
      <c r="J134" s="44">
        <v>7</v>
      </c>
      <c r="K134" s="44">
        <v>51</v>
      </c>
      <c r="L134" s="44">
        <v>16</v>
      </c>
      <c r="M134" s="44">
        <v>49</v>
      </c>
      <c r="N134" s="44">
        <v>4.7206999999999999</v>
      </c>
      <c r="O134" s="44">
        <v>3.4700000000000002E-2</v>
      </c>
    </row>
    <row r="136" spans="1:17">
      <c r="C136" s="31"/>
      <c r="D136" s="31"/>
      <c r="G136" s="31"/>
      <c r="H136" s="31"/>
    </row>
    <row r="137" spans="1:17">
      <c r="C137" s="31"/>
      <c r="D137" s="31"/>
      <c r="G137" s="31"/>
      <c r="H137" s="31"/>
    </row>
    <row r="138" spans="1:17" s="37" customFormat="1">
      <c r="A138" s="40" t="s">
        <v>230</v>
      </c>
    </row>
    <row r="139" spans="1:17">
      <c r="A139" s="3" t="s">
        <v>116</v>
      </c>
    </row>
    <row r="140" spans="1:17">
      <c r="A140" t="s">
        <v>117</v>
      </c>
    </row>
    <row r="141" spans="1:17">
      <c r="A141" s="3"/>
      <c r="B141" s="25" t="s">
        <v>237</v>
      </c>
    </row>
    <row r="142" spans="1:17">
      <c r="B142" s="4" t="s">
        <v>114</v>
      </c>
      <c r="C142" s="4">
        <v>16104</v>
      </c>
      <c r="D142" s="4">
        <v>5085.3</v>
      </c>
      <c r="E142" s="4">
        <v>30</v>
      </c>
      <c r="F142" s="4">
        <v>9</v>
      </c>
      <c r="G142" s="4">
        <v>25142</v>
      </c>
      <c r="H142" s="4">
        <v>9666.7000000000007</v>
      </c>
      <c r="I142" s="4">
        <v>21</v>
      </c>
      <c r="J142" s="4">
        <v>7</v>
      </c>
      <c r="K142" s="4">
        <v>51</v>
      </c>
      <c r="L142" s="4">
        <v>16</v>
      </c>
      <c r="M142" s="4">
        <v>49</v>
      </c>
      <c r="N142" s="4">
        <v>1.5E-3</v>
      </c>
      <c r="O142" s="4">
        <v>0.96930000000000005</v>
      </c>
    </row>
    <row r="143" spans="1:17">
      <c r="A143" t="s">
        <v>112</v>
      </c>
    </row>
    <row r="144" spans="1:17">
      <c r="A144" s="3"/>
      <c r="B144" s="25" t="s">
        <v>237</v>
      </c>
    </row>
    <row r="145" spans="2:16">
      <c r="B145" s="4" t="s">
        <v>54</v>
      </c>
      <c r="C145" s="4" t="s">
        <v>34</v>
      </c>
      <c r="D145" s="4" t="s">
        <v>35</v>
      </c>
      <c r="E145" s="4" t="s">
        <v>36</v>
      </c>
      <c r="F145" s="4" t="s">
        <v>37</v>
      </c>
      <c r="G145" s="4" t="s">
        <v>38</v>
      </c>
      <c r="H145" s="4" t="s">
        <v>39</v>
      </c>
      <c r="I145" s="4" t="s">
        <v>40</v>
      </c>
      <c r="J145" s="4" t="s">
        <v>41</v>
      </c>
      <c r="K145" s="4" t="s">
        <v>42</v>
      </c>
      <c r="L145" s="4" t="s">
        <v>43</v>
      </c>
      <c r="M145" s="4" t="s">
        <v>44</v>
      </c>
      <c r="N145" s="4" t="s">
        <v>45</v>
      </c>
      <c r="O145" s="4" t="s">
        <v>46</v>
      </c>
    </row>
    <row r="146" spans="2:16">
      <c r="B146" s="4" t="s">
        <v>15</v>
      </c>
      <c r="C146" s="4">
        <v>0.15379686272815399</v>
      </c>
      <c r="D146" s="4">
        <v>4.47741380825845E-2</v>
      </c>
      <c r="E146" s="4">
        <v>30</v>
      </c>
      <c r="F146" s="4">
        <v>9</v>
      </c>
      <c r="G146" s="4">
        <v>8.3638490423304193E-2</v>
      </c>
      <c r="H146" s="4">
        <v>3.9790487634848E-2</v>
      </c>
      <c r="I146" s="4">
        <v>21</v>
      </c>
      <c r="J146" s="4">
        <v>7</v>
      </c>
      <c r="K146" s="4">
        <v>51</v>
      </c>
      <c r="L146" s="4">
        <v>16</v>
      </c>
      <c r="M146" s="4">
        <v>49</v>
      </c>
      <c r="N146" s="4">
        <v>0.317</v>
      </c>
      <c r="O146" s="4">
        <v>0.57599999999999996</v>
      </c>
    </row>
    <row r="147" spans="2:16">
      <c r="B147" s="4" t="s">
        <v>16</v>
      </c>
      <c r="C147" s="4">
        <v>9.6825849052237095E-2</v>
      </c>
      <c r="D147" s="4">
        <v>2.00586704498757E-2</v>
      </c>
      <c r="E147" s="4">
        <v>30</v>
      </c>
      <c r="F147" s="4">
        <v>9</v>
      </c>
      <c r="G147" s="4">
        <v>9.3763754145161193E-2</v>
      </c>
      <c r="H147" s="4">
        <v>2.3735869179096199E-2</v>
      </c>
      <c r="I147" s="4">
        <v>21</v>
      </c>
      <c r="J147" s="4">
        <v>7</v>
      </c>
      <c r="K147" s="4">
        <v>51</v>
      </c>
      <c r="L147" s="4">
        <v>16</v>
      </c>
      <c r="M147" s="4">
        <v>49</v>
      </c>
      <c r="N147" s="6">
        <v>6.7692000000000002E-4</v>
      </c>
      <c r="O147" s="4">
        <v>0.97929999999999995</v>
      </c>
      <c r="P147" s="2"/>
    </row>
    <row r="148" spans="2:16">
      <c r="B148" s="4" t="s">
        <v>17</v>
      </c>
      <c r="C148" s="4">
        <v>0.49226509578236</v>
      </c>
      <c r="D148" s="4">
        <v>3.6245376290996903E-2</v>
      </c>
      <c r="E148" s="4">
        <v>30</v>
      </c>
      <c r="F148" s="4">
        <v>9</v>
      </c>
      <c r="G148" s="4">
        <v>0.49539118503178697</v>
      </c>
      <c r="H148" s="4">
        <v>4.33780492509004E-2</v>
      </c>
      <c r="I148" s="4">
        <v>21</v>
      </c>
      <c r="J148" s="4">
        <v>7</v>
      </c>
      <c r="K148" s="4">
        <v>51</v>
      </c>
      <c r="L148" s="4">
        <v>16</v>
      </c>
      <c r="M148" s="4">
        <v>49</v>
      </c>
      <c r="N148" s="4">
        <v>3.7400000000000003E-2</v>
      </c>
      <c r="O148" s="4">
        <v>0.84750000000000003</v>
      </c>
    </row>
    <row r="149" spans="2:16">
      <c r="B149" s="5" t="s">
        <v>18</v>
      </c>
      <c r="C149" s="5">
        <v>6.3230253014135998E-2</v>
      </c>
      <c r="D149" s="5">
        <v>9.0262912251665994E-3</v>
      </c>
      <c r="E149" s="5">
        <v>30</v>
      </c>
      <c r="F149" s="5">
        <v>9</v>
      </c>
      <c r="G149" s="5">
        <v>0.107906143713492</v>
      </c>
      <c r="H149" s="5">
        <v>1.46774582460075E-2</v>
      </c>
      <c r="I149" s="5">
        <v>21</v>
      </c>
      <c r="J149" s="5">
        <v>7</v>
      </c>
      <c r="K149" s="5">
        <v>51</v>
      </c>
      <c r="L149" s="5">
        <v>16</v>
      </c>
      <c r="M149" s="5">
        <v>49</v>
      </c>
      <c r="N149" s="5">
        <v>7.4077000000000002</v>
      </c>
      <c r="O149" s="5">
        <v>8.9999999999999993E-3</v>
      </c>
    </row>
    <row r="150" spans="2:16">
      <c r="B150" s="4" t="s">
        <v>19</v>
      </c>
      <c r="C150" s="4">
        <v>0.116540567445455</v>
      </c>
      <c r="D150" s="4">
        <v>1.54319039765874E-2</v>
      </c>
      <c r="E150" s="4">
        <v>30</v>
      </c>
      <c r="F150" s="4">
        <v>9</v>
      </c>
      <c r="G150" s="4">
        <v>0.120427928909298</v>
      </c>
      <c r="H150" s="4">
        <v>1.6836296987928798E-2</v>
      </c>
      <c r="I150" s="4">
        <v>21</v>
      </c>
      <c r="J150" s="4">
        <v>7</v>
      </c>
      <c r="K150" s="4">
        <v>51</v>
      </c>
      <c r="L150" s="4">
        <v>16</v>
      </c>
      <c r="M150" s="4">
        <v>49</v>
      </c>
      <c r="N150" s="4">
        <v>0.25600000000000001</v>
      </c>
      <c r="O150" s="4">
        <v>0.61509999999999998</v>
      </c>
    </row>
    <row r="151" spans="2:16">
      <c r="B151" s="4" t="s">
        <v>20</v>
      </c>
      <c r="C151" s="4">
        <v>21.578086579014101</v>
      </c>
      <c r="D151" s="4">
        <v>7.5942479262284399</v>
      </c>
      <c r="E151" s="4">
        <v>30</v>
      </c>
      <c r="F151" s="4">
        <v>9</v>
      </c>
      <c r="G151" s="4">
        <v>19.690062236091599</v>
      </c>
      <c r="H151" s="4">
        <v>5.9374727725634298</v>
      </c>
      <c r="I151" s="4">
        <v>21</v>
      </c>
      <c r="J151" s="4">
        <v>7</v>
      </c>
      <c r="K151" s="4">
        <v>51</v>
      </c>
      <c r="L151" s="4">
        <v>16</v>
      </c>
      <c r="M151" s="4">
        <v>49</v>
      </c>
      <c r="N151" s="4">
        <v>3.7400000000000003E-2</v>
      </c>
      <c r="O151" s="4">
        <v>0.84750000000000003</v>
      </c>
    </row>
    <row r="152" spans="2:16" s="35" customFormat="1">
      <c r="B152" s="36" t="s">
        <v>26</v>
      </c>
      <c r="C152" s="36">
        <v>0.1406</v>
      </c>
      <c r="D152" s="36">
        <v>1.9099999999999999E-2</v>
      </c>
      <c r="E152" s="36">
        <v>30</v>
      </c>
      <c r="F152" s="36">
        <v>9</v>
      </c>
      <c r="G152" s="36">
        <v>0.316</v>
      </c>
      <c r="H152" s="36">
        <v>7.6300000000000007E-2</v>
      </c>
      <c r="I152" s="36">
        <v>21</v>
      </c>
      <c r="J152" s="36">
        <v>7</v>
      </c>
      <c r="K152" s="36">
        <v>51</v>
      </c>
      <c r="L152" s="36">
        <v>16</v>
      </c>
      <c r="M152" s="36">
        <v>49</v>
      </c>
      <c r="N152" s="36">
        <v>6.4306000000000001</v>
      </c>
      <c r="O152" s="36">
        <v>1.4500000000000001E-2</v>
      </c>
    </row>
    <row r="188" spans="28:33">
      <c r="AB188" s="8"/>
      <c r="AC188" s="8"/>
      <c r="AF188" s="8"/>
      <c r="AG188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DB4E2-886C-4F96-815A-6DAE9E2A35BB}">
  <dimension ref="A2:AM253"/>
  <sheetViews>
    <sheetView zoomScale="118" zoomScaleNormal="118" workbookViewId="0">
      <selection activeCell="N126" sqref="N126"/>
    </sheetView>
  </sheetViews>
  <sheetFormatPr defaultColWidth="8.85546875" defaultRowHeight="15"/>
  <cols>
    <col min="3" max="3" width="62.85546875" bestFit="1" customWidth="1"/>
    <col min="4" max="4" width="22.85546875" customWidth="1"/>
    <col min="5" max="5" width="12.28515625" bestFit="1" customWidth="1"/>
    <col min="11" max="11" width="10.28515625" bestFit="1" customWidth="1"/>
    <col min="19" max="19" width="22.85546875" bestFit="1" customWidth="1"/>
  </cols>
  <sheetData>
    <row r="2" spans="2:13">
      <c r="B2" t="s">
        <v>119</v>
      </c>
      <c r="C2" t="s">
        <v>120</v>
      </c>
    </row>
    <row r="3" spans="2:13">
      <c r="C3" s="4" t="s">
        <v>121</v>
      </c>
      <c r="D3" s="4"/>
      <c r="E3" s="4" t="s">
        <v>122</v>
      </c>
      <c r="F3" s="4" t="s">
        <v>123</v>
      </c>
      <c r="G3" s="4" t="s">
        <v>124</v>
      </c>
      <c r="H3" s="4" t="s">
        <v>125</v>
      </c>
    </row>
    <row r="4" spans="2:13">
      <c r="C4" s="4" t="s">
        <v>81</v>
      </c>
      <c r="D4" s="4">
        <v>32.67</v>
      </c>
      <c r="E4" s="4" t="s">
        <v>126</v>
      </c>
      <c r="F4" s="4">
        <v>-2.852E-2</v>
      </c>
      <c r="G4" s="4" t="s">
        <v>127</v>
      </c>
      <c r="H4" s="4">
        <v>0.96489999999999998</v>
      </c>
    </row>
    <row r="5" spans="2:13">
      <c r="C5" s="5" t="s">
        <v>128</v>
      </c>
      <c r="D5" s="21" t="s">
        <v>129</v>
      </c>
      <c r="E5" s="4" t="s">
        <v>130</v>
      </c>
      <c r="F5" s="4">
        <v>0</v>
      </c>
      <c r="G5" s="4" t="s">
        <v>131</v>
      </c>
      <c r="H5" s="4" t="s">
        <v>132</v>
      </c>
    </row>
    <row r="6" spans="2:13">
      <c r="C6" s="4" t="s">
        <v>133</v>
      </c>
      <c r="D6" s="19">
        <v>0.83760000000000001</v>
      </c>
      <c r="E6" s="5" t="s">
        <v>134</v>
      </c>
      <c r="F6" s="5">
        <v>-0.504</v>
      </c>
      <c r="G6" s="5" t="s">
        <v>135</v>
      </c>
      <c r="H6" s="5" t="s">
        <v>136</v>
      </c>
    </row>
    <row r="7" spans="2:13">
      <c r="C7" s="4" t="s">
        <v>137</v>
      </c>
      <c r="D7" s="19"/>
      <c r="E7" s="4" t="s">
        <v>138</v>
      </c>
      <c r="F7" s="4">
        <v>2.852E-2</v>
      </c>
      <c r="G7" s="4" t="s">
        <v>139</v>
      </c>
      <c r="H7" s="4">
        <v>0.96930000000000005</v>
      </c>
    </row>
    <row r="8" spans="2:13">
      <c r="E8" s="5" t="s">
        <v>140</v>
      </c>
      <c r="F8" s="5">
        <v>-0.47549999999999998</v>
      </c>
      <c r="G8" s="5" t="s">
        <v>141</v>
      </c>
      <c r="H8" s="5" t="s">
        <v>136</v>
      </c>
    </row>
    <row r="9" spans="2:13">
      <c r="E9" s="5" t="s">
        <v>142</v>
      </c>
      <c r="F9" s="5">
        <v>-0.504</v>
      </c>
      <c r="G9" s="5" t="s">
        <v>143</v>
      </c>
      <c r="H9" s="5" t="s">
        <v>136</v>
      </c>
    </row>
    <row r="10" spans="2:13">
      <c r="B10" t="s">
        <v>144</v>
      </c>
      <c r="C10" s="3" t="s">
        <v>52</v>
      </c>
    </row>
    <row r="11" spans="2:13">
      <c r="C11" s="4" t="s">
        <v>92</v>
      </c>
    </row>
    <row r="12" spans="2:13">
      <c r="C12" s="4" t="s">
        <v>33</v>
      </c>
      <c r="D12" s="4" t="s">
        <v>34</v>
      </c>
      <c r="E12" s="4" t="s">
        <v>35</v>
      </c>
      <c r="F12" s="4" t="s">
        <v>36</v>
      </c>
      <c r="G12" s="4" t="s">
        <v>38</v>
      </c>
      <c r="H12" s="4" t="s">
        <v>39</v>
      </c>
      <c r="I12" s="4" t="s">
        <v>40</v>
      </c>
      <c r="J12" s="4" t="s">
        <v>42</v>
      </c>
      <c r="K12" s="4" t="s">
        <v>44</v>
      </c>
      <c r="L12" s="4" t="s">
        <v>45</v>
      </c>
      <c r="M12" s="4" t="s">
        <v>46</v>
      </c>
    </row>
    <row r="13" spans="2:13">
      <c r="C13" s="4" t="s">
        <v>63</v>
      </c>
      <c r="D13" s="4">
        <v>-2.1346019388662798</v>
      </c>
      <c r="E13" s="4">
        <v>4.79403847159783E-2</v>
      </c>
      <c r="F13" s="4">
        <v>19</v>
      </c>
      <c r="G13" s="4">
        <v>-2.1512439806194901</v>
      </c>
      <c r="H13" s="4">
        <v>7.5669784467568904E-2</v>
      </c>
      <c r="I13" s="4">
        <v>15</v>
      </c>
      <c r="J13" s="4">
        <v>34</v>
      </c>
      <c r="K13" s="4">
        <v>32</v>
      </c>
      <c r="L13" s="4">
        <v>4.9362882909197103E-2</v>
      </c>
      <c r="M13" s="4">
        <v>0.82558756071296102</v>
      </c>
    </row>
    <row r="14" spans="2:13">
      <c r="C14" s="4" t="s">
        <v>64</v>
      </c>
      <c r="D14" s="4">
        <v>-1.5698361311308799</v>
      </c>
      <c r="E14" s="4">
        <v>3.0814744383874899E-2</v>
      </c>
      <c r="F14" s="4">
        <v>19</v>
      </c>
      <c r="G14" s="4">
        <v>-1.58561247154913</v>
      </c>
      <c r="H14" s="4">
        <v>3.7082308716763303E-2</v>
      </c>
      <c r="I14" s="4">
        <v>15</v>
      </c>
      <c r="J14" s="4">
        <v>34</v>
      </c>
      <c r="K14" s="4">
        <v>32</v>
      </c>
      <c r="L14" s="4">
        <v>8.4506012646661202E-2</v>
      </c>
      <c r="M14" s="4">
        <v>0.77315717374238802</v>
      </c>
    </row>
    <row r="15" spans="2:13">
      <c r="C15" s="4" t="s">
        <v>65</v>
      </c>
      <c r="D15" s="4"/>
      <c r="E15" s="4"/>
      <c r="F15" s="4"/>
      <c r="G15" s="4"/>
      <c r="H15" s="4"/>
      <c r="I15" s="4"/>
      <c r="J15" s="4"/>
      <c r="K15" s="4"/>
      <c r="L15" s="4"/>
      <c r="M15" s="4"/>
    </row>
    <row r="17" spans="1:16">
      <c r="C17" s="3" t="s">
        <v>111</v>
      </c>
    </row>
    <row r="18" spans="1:16">
      <c r="A18" s="3"/>
      <c r="C18" s="4" t="s">
        <v>103</v>
      </c>
    </row>
    <row r="19" spans="1:16">
      <c r="C19" s="4" t="s">
        <v>33</v>
      </c>
      <c r="D19" s="4" t="s">
        <v>34</v>
      </c>
      <c r="E19" s="4" t="s">
        <v>35</v>
      </c>
      <c r="F19" s="4" t="s">
        <v>36</v>
      </c>
      <c r="G19" s="4" t="s">
        <v>37</v>
      </c>
      <c r="H19" s="4" t="s">
        <v>38</v>
      </c>
      <c r="I19" s="4" t="s">
        <v>39</v>
      </c>
      <c r="J19" s="4" t="s">
        <v>40</v>
      </c>
      <c r="K19" s="4" t="s">
        <v>41</v>
      </c>
      <c r="L19" s="4" t="s">
        <v>42</v>
      </c>
      <c r="M19" s="4" t="s">
        <v>43</v>
      </c>
      <c r="N19" s="4" t="s">
        <v>44</v>
      </c>
      <c r="O19" s="4" t="s">
        <v>45</v>
      </c>
      <c r="P19" s="4" t="s">
        <v>46</v>
      </c>
    </row>
    <row r="20" spans="1:16">
      <c r="C20" s="4" t="s">
        <v>63</v>
      </c>
      <c r="D20" s="4">
        <v>2.8818545468196799</v>
      </c>
      <c r="E20" s="4">
        <v>0.124503808351918</v>
      </c>
      <c r="F20" s="4">
        <v>30</v>
      </c>
      <c r="G20" s="4">
        <v>9</v>
      </c>
      <c r="H20" s="4">
        <v>2.9837551856610598</v>
      </c>
      <c r="I20" s="4">
        <v>0.142337954326612</v>
      </c>
      <c r="J20" s="4">
        <v>21</v>
      </c>
      <c r="K20" s="4">
        <v>7</v>
      </c>
      <c r="L20" s="4">
        <v>51</v>
      </c>
      <c r="M20" s="4">
        <v>16</v>
      </c>
      <c r="N20" s="4">
        <v>49</v>
      </c>
      <c r="O20" s="4">
        <v>0.189239364562025</v>
      </c>
      <c r="P20" s="4">
        <v>0.66546048634431398</v>
      </c>
    </row>
    <row r="21" spans="1:16">
      <c r="C21" s="4" t="s">
        <v>64</v>
      </c>
      <c r="D21" s="4">
        <v>-1.08982499430253</v>
      </c>
      <c r="E21" s="4">
        <v>4.2393440173462603E-2</v>
      </c>
      <c r="F21" s="4">
        <v>30</v>
      </c>
      <c r="G21" s="4">
        <v>9</v>
      </c>
      <c r="H21" s="4">
        <v>-1.12171280615737</v>
      </c>
      <c r="I21" s="4">
        <v>4.5295630852567999E-2</v>
      </c>
      <c r="J21" s="4">
        <v>21</v>
      </c>
      <c r="K21" s="4">
        <v>7</v>
      </c>
      <c r="L21" s="4">
        <v>51</v>
      </c>
      <c r="M21" s="4">
        <v>16</v>
      </c>
      <c r="N21" s="4">
        <v>49</v>
      </c>
      <c r="O21" s="4">
        <v>0.20018139733766399</v>
      </c>
      <c r="P21" s="4">
        <v>0.65654615449951603</v>
      </c>
    </row>
    <row r="22" spans="1:16">
      <c r="C22" s="4" t="s">
        <v>115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4" spans="1:16">
      <c r="C24" s="3" t="s">
        <v>116</v>
      </c>
    </row>
    <row r="25" spans="1:16">
      <c r="C25" s="4" t="s">
        <v>103</v>
      </c>
    </row>
    <row r="26" spans="1:16">
      <c r="C26" s="4" t="s">
        <v>33</v>
      </c>
      <c r="D26" s="4" t="s">
        <v>34</v>
      </c>
      <c r="E26" s="4" t="s">
        <v>35</v>
      </c>
      <c r="F26" s="4" t="s">
        <v>36</v>
      </c>
      <c r="G26" s="4" t="s">
        <v>37</v>
      </c>
      <c r="H26" s="4" t="s">
        <v>38</v>
      </c>
      <c r="I26" s="4" t="s">
        <v>39</v>
      </c>
      <c r="J26" s="4" t="s">
        <v>40</v>
      </c>
      <c r="K26" s="4" t="s">
        <v>41</v>
      </c>
      <c r="L26" s="4" t="s">
        <v>42</v>
      </c>
      <c r="M26" s="4" t="s">
        <v>43</v>
      </c>
      <c r="N26" s="4" t="s">
        <v>44</v>
      </c>
      <c r="O26" s="4" t="s">
        <v>45</v>
      </c>
      <c r="P26" s="4" t="s">
        <v>46</v>
      </c>
    </row>
    <row r="27" spans="1:16">
      <c r="C27" s="4" t="s">
        <v>63</v>
      </c>
      <c r="D27" s="4">
        <v>2.8367231548884702</v>
      </c>
      <c r="E27" s="4">
        <v>9.8587115106048395E-2</v>
      </c>
      <c r="F27" s="4">
        <v>30</v>
      </c>
      <c r="G27" s="4">
        <v>9</v>
      </c>
      <c r="H27" s="4">
        <v>2.9057403554972701</v>
      </c>
      <c r="I27" s="4">
        <v>0.123909905173733</v>
      </c>
      <c r="J27" s="4">
        <v>21</v>
      </c>
      <c r="K27" s="4">
        <v>7</v>
      </c>
      <c r="L27" s="4">
        <v>51</v>
      </c>
      <c r="M27" s="4">
        <v>16</v>
      </c>
      <c r="N27" s="4">
        <v>49</v>
      </c>
      <c r="O27" s="4">
        <v>7.7900167241639798E-2</v>
      </c>
      <c r="P27" s="4">
        <v>0.78133812862020002</v>
      </c>
    </row>
    <row r="28" spans="1:16">
      <c r="C28" s="4" t="s">
        <v>64</v>
      </c>
      <c r="D28" s="4">
        <v>-0.96870119580995695</v>
      </c>
      <c r="E28" s="4">
        <v>4.45971468406232E-2</v>
      </c>
      <c r="F28" s="4">
        <v>30</v>
      </c>
      <c r="G28" s="4">
        <v>9</v>
      </c>
      <c r="H28" s="4">
        <v>-1.00184241245982</v>
      </c>
      <c r="I28" s="4">
        <v>4.7801186939138401E-2</v>
      </c>
      <c r="J28" s="4">
        <v>21</v>
      </c>
      <c r="K28" s="4">
        <v>7</v>
      </c>
      <c r="L28" s="4">
        <v>51</v>
      </c>
      <c r="M28" s="4">
        <v>16</v>
      </c>
      <c r="N28" s="4">
        <v>49</v>
      </c>
      <c r="O28" s="4">
        <v>0.25722939976151799</v>
      </c>
      <c r="P28" s="4">
        <v>0.614305098578947</v>
      </c>
    </row>
    <row r="29" spans="1:16">
      <c r="C29" s="4" t="s">
        <v>118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1" spans="1:16">
      <c r="B31" t="s">
        <v>145</v>
      </c>
      <c r="C31" s="3" t="s">
        <v>52</v>
      </c>
    </row>
    <row r="32" spans="1:16">
      <c r="C32" t="s">
        <v>146</v>
      </c>
    </row>
    <row r="33" spans="1:39">
      <c r="A33" s="3"/>
      <c r="C33" s="4" t="s">
        <v>32</v>
      </c>
    </row>
    <row r="34" spans="1:39">
      <c r="C34" s="4" t="s">
        <v>54</v>
      </c>
      <c r="D34" s="4" t="s">
        <v>34</v>
      </c>
      <c r="E34" s="4" t="s">
        <v>35</v>
      </c>
      <c r="F34" s="4" t="s">
        <v>36</v>
      </c>
      <c r="G34" s="4" t="s">
        <v>38</v>
      </c>
      <c r="H34" s="4" t="s">
        <v>39</v>
      </c>
      <c r="I34" s="4" t="s">
        <v>40</v>
      </c>
      <c r="J34" s="4" t="s">
        <v>42</v>
      </c>
      <c r="K34" s="4" t="s">
        <v>44</v>
      </c>
      <c r="L34" s="4" t="s">
        <v>45</v>
      </c>
      <c r="M34" s="4" t="s">
        <v>46</v>
      </c>
    </row>
    <row r="35" spans="1:39">
      <c r="C35" s="5" t="s">
        <v>57</v>
      </c>
      <c r="D35" s="5">
        <v>1.6299999999999999E-2</v>
      </c>
      <c r="E35" s="5">
        <v>1.8E-3</v>
      </c>
      <c r="F35" s="5">
        <v>19</v>
      </c>
      <c r="G35" s="5">
        <v>1.12E-2</v>
      </c>
      <c r="H35" s="5">
        <v>2.3E-3</v>
      </c>
      <c r="I35" s="5">
        <v>15</v>
      </c>
      <c r="J35" s="5">
        <v>34</v>
      </c>
      <c r="K35" s="5">
        <v>32</v>
      </c>
      <c r="L35" s="5">
        <v>5.3135000000000003</v>
      </c>
      <c r="M35" s="5">
        <v>2.7799999999999998E-2</v>
      </c>
    </row>
    <row r="36" spans="1:39">
      <c r="C36" s="5" t="s">
        <v>58</v>
      </c>
      <c r="D36" s="5">
        <v>3.0700000000000002E-2</v>
      </c>
      <c r="E36" s="5">
        <v>3.0999999999999999E-3</v>
      </c>
      <c r="F36" s="5">
        <v>19</v>
      </c>
      <c r="G36" s="5">
        <v>2.2100000000000002E-2</v>
      </c>
      <c r="H36" s="5">
        <v>1.8E-3</v>
      </c>
      <c r="I36" s="5">
        <v>15</v>
      </c>
      <c r="J36" s="5">
        <v>34</v>
      </c>
      <c r="K36" s="5">
        <v>32</v>
      </c>
      <c r="L36" s="5">
        <v>5.1177999999999999</v>
      </c>
      <c r="M36" s="5">
        <v>3.0599999999999999E-2</v>
      </c>
    </row>
    <row r="37" spans="1:39" s="37" customFormat="1">
      <c r="C37" s="38" t="s">
        <v>59</v>
      </c>
      <c r="D37" s="38">
        <v>3.3999999999999998E-3</v>
      </c>
      <c r="E37" s="39">
        <v>2.8734000000000002E-4</v>
      </c>
      <c r="F37" s="38">
        <v>19</v>
      </c>
      <c r="G37" s="38">
        <v>4.3E-3</v>
      </c>
      <c r="H37" s="39">
        <v>5.7547999999999996E-4</v>
      </c>
      <c r="I37" s="38">
        <v>15</v>
      </c>
      <c r="J37" s="38">
        <v>34</v>
      </c>
      <c r="K37" s="38">
        <v>32</v>
      </c>
      <c r="L37" s="38">
        <v>3.7279</v>
      </c>
      <c r="M37" s="38">
        <v>6.2399999999999997E-2</v>
      </c>
    </row>
    <row r="38" spans="1:39">
      <c r="C38" s="4" t="s">
        <v>60</v>
      </c>
      <c r="D38" s="6">
        <v>5.2201999999999999E-4</v>
      </c>
      <c r="E38" s="6">
        <v>7.7163000000000006E-5</v>
      </c>
      <c r="F38" s="4">
        <v>19</v>
      </c>
      <c r="G38" s="6">
        <v>6.2706000000000003E-4</v>
      </c>
      <c r="H38" s="6">
        <v>1.1145E-4</v>
      </c>
      <c r="I38" s="4">
        <v>15</v>
      </c>
      <c r="J38" s="4">
        <v>34</v>
      </c>
      <c r="K38" s="4">
        <v>32</v>
      </c>
      <c r="L38" s="4">
        <v>0.40429999999999999</v>
      </c>
      <c r="M38" s="4">
        <v>0.52939999999999998</v>
      </c>
    </row>
    <row r="39" spans="1:39">
      <c r="C39" s="4" t="s">
        <v>61</v>
      </c>
      <c r="D39" s="6">
        <v>4.6338999999999999E-4</v>
      </c>
      <c r="E39" s="6">
        <v>6.1809000000000004E-5</v>
      </c>
      <c r="F39" s="4">
        <v>19</v>
      </c>
      <c r="G39" s="6">
        <v>4.3827999999999998E-4</v>
      </c>
      <c r="H39" s="6">
        <v>6.8042999999999999E-5</v>
      </c>
      <c r="I39" s="4">
        <v>15</v>
      </c>
      <c r="J39" s="4">
        <v>34</v>
      </c>
      <c r="K39" s="4">
        <v>32</v>
      </c>
      <c r="L39" s="6">
        <v>2.9164000000000002E-4</v>
      </c>
      <c r="M39" s="4">
        <v>0.98650000000000004</v>
      </c>
    </row>
    <row r="43" spans="1:39">
      <c r="B43" s="30" t="s">
        <v>225</v>
      </c>
    </row>
    <row r="44" spans="1:39">
      <c r="C44" s="4" t="s">
        <v>218</v>
      </c>
      <c r="W44" s="4" t="s">
        <v>21</v>
      </c>
    </row>
    <row r="45" spans="1:39">
      <c r="C45" s="4" t="s">
        <v>219</v>
      </c>
      <c r="W45" s="4" t="s">
        <v>220</v>
      </c>
    </row>
    <row r="46" spans="1:39">
      <c r="C46" s="4" t="s">
        <v>224</v>
      </c>
      <c r="D46" s="26" t="s">
        <v>34</v>
      </c>
      <c r="E46" s="24" t="s">
        <v>35</v>
      </c>
      <c r="F46" s="24" t="s">
        <v>36</v>
      </c>
      <c r="G46" s="24" t="s">
        <v>38</v>
      </c>
      <c r="H46" s="24" t="s">
        <v>39</v>
      </c>
      <c r="I46" s="24" t="s">
        <v>40</v>
      </c>
      <c r="J46" s="24" t="s">
        <v>128</v>
      </c>
      <c r="L46" s="4" t="s">
        <v>224</v>
      </c>
      <c r="M46" s="4" t="s">
        <v>34</v>
      </c>
      <c r="N46" s="4" t="s">
        <v>35</v>
      </c>
      <c r="O46" s="4" t="s">
        <v>36</v>
      </c>
      <c r="P46" s="4" t="s">
        <v>38</v>
      </c>
      <c r="Q46" s="4" t="s">
        <v>39</v>
      </c>
      <c r="R46" s="4" t="s">
        <v>40</v>
      </c>
      <c r="S46" s="4" t="s">
        <v>128</v>
      </c>
      <c r="W46" s="4" t="s">
        <v>224</v>
      </c>
      <c r="X46" s="27" t="s">
        <v>34</v>
      </c>
      <c r="Y46" s="4" t="s">
        <v>35</v>
      </c>
      <c r="Z46" s="4" t="s">
        <v>36</v>
      </c>
      <c r="AA46" s="4" t="s">
        <v>38</v>
      </c>
      <c r="AB46" s="4" t="s">
        <v>39</v>
      </c>
      <c r="AC46" s="4" t="s">
        <v>40</v>
      </c>
      <c r="AD46" s="4" t="s">
        <v>128</v>
      </c>
      <c r="AF46" s="4" t="s">
        <v>224</v>
      </c>
      <c r="AG46" s="4" t="s">
        <v>34</v>
      </c>
      <c r="AH46" s="4" t="s">
        <v>35</v>
      </c>
      <c r="AI46" s="4" t="s">
        <v>36</v>
      </c>
      <c r="AJ46" s="4" t="s">
        <v>38</v>
      </c>
      <c r="AK46" s="4" t="s">
        <v>39</v>
      </c>
      <c r="AL46" s="4" t="s">
        <v>40</v>
      </c>
      <c r="AM46" s="4" t="s">
        <v>128</v>
      </c>
    </row>
    <row r="47" spans="1:39">
      <c r="C47" s="4">
        <v>1</v>
      </c>
      <c r="D47" s="4">
        <v>0.40999023631833897</v>
      </c>
      <c r="E47" s="4">
        <v>4.7507125661893398E-2</v>
      </c>
      <c r="F47" s="4">
        <v>9</v>
      </c>
      <c r="G47" s="4">
        <v>0.43000229969389198</v>
      </c>
      <c r="H47" s="4">
        <v>4.8721450528232298E-2</v>
      </c>
      <c r="I47" s="4">
        <v>7</v>
      </c>
      <c r="J47" s="4">
        <v>0.77594008631187705</v>
      </c>
      <c r="L47" s="4">
        <v>5</v>
      </c>
      <c r="M47" s="4">
        <v>5.1044634377967697E-2</v>
      </c>
      <c r="N47" s="4">
        <v>3.0231759081882099E-2</v>
      </c>
      <c r="O47" s="4">
        <v>9</v>
      </c>
      <c r="P47" s="4">
        <v>5.1020408163265302E-3</v>
      </c>
      <c r="Q47" s="4">
        <v>5.1020408163265302E-3</v>
      </c>
      <c r="R47" s="4">
        <v>7</v>
      </c>
      <c r="S47" s="4">
        <v>0.20839930581838501</v>
      </c>
      <c r="W47" s="4">
        <v>1</v>
      </c>
      <c r="X47" s="4">
        <v>0.49985299679755202</v>
      </c>
      <c r="Y47" s="4">
        <v>4.85364299957265E-2</v>
      </c>
      <c r="Z47" s="4">
        <v>9</v>
      </c>
      <c r="AA47" s="4">
        <v>0.48429068445201101</v>
      </c>
      <c r="AB47" s="4">
        <v>1.69098657881494E-2</v>
      </c>
      <c r="AC47" s="4">
        <v>7</v>
      </c>
      <c r="AD47" s="4">
        <v>0.79025638469901505</v>
      </c>
      <c r="AF47" s="4">
        <v>5</v>
      </c>
      <c r="AG47" s="4">
        <v>0.112860324923411</v>
      </c>
      <c r="AH47" s="4">
        <v>3.6982184712344303E-2</v>
      </c>
      <c r="AI47" s="4">
        <v>9</v>
      </c>
      <c r="AJ47" s="4">
        <v>9.4217687074829901E-2</v>
      </c>
      <c r="AK47" s="4">
        <v>3.3166769846677602E-2</v>
      </c>
      <c r="AL47" s="4">
        <v>7</v>
      </c>
      <c r="AM47" s="4">
        <v>0.72136738422001201</v>
      </c>
    </row>
    <row r="48" spans="1:39">
      <c r="C48" s="4">
        <v>2</v>
      </c>
      <c r="D48" s="4">
        <v>0.216419345320462</v>
      </c>
      <c r="E48" s="4">
        <v>1.9461078230708501E-2</v>
      </c>
      <c r="F48" s="4">
        <v>9</v>
      </c>
      <c r="G48" s="4">
        <v>0.20400714265433101</v>
      </c>
      <c r="H48" s="4">
        <v>2.8516500961092799E-2</v>
      </c>
      <c r="I48" s="4">
        <v>7</v>
      </c>
      <c r="J48" s="4">
        <v>0.71557823400119003</v>
      </c>
      <c r="L48" s="4">
        <v>6</v>
      </c>
      <c r="M48" s="4">
        <v>9.2592592592592605E-3</v>
      </c>
      <c r="N48" s="4">
        <v>9.2592592592592605E-3</v>
      </c>
      <c r="O48" s="4">
        <v>9</v>
      </c>
      <c r="P48" s="4">
        <v>2.5510204081632699E-2</v>
      </c>
      <c r="Q48" s="4">
        <v>2.0194459331697098E-2</v>
      </c>
      <c r="R48" s="4">
        <v>7</v>
      </c>
      <c r="S48" s="4">
        <v>0.442459689254805</v>
      </c>
      <c r="W48" s="4">
        <v>2</v>
      </c>
      <c r="X48" s="4">
        <v>0.19831221801232601</v>
      </c>
      <c r="Y48" s="4">
        <v>1.5821463832613899E-2</v>
      </c>
      <c r="Z48" s="4">
        <v>9</v>
      </c>
      <c r="AA48" s="4">
        <v>0.247494505364943</v>
      </c>
      <c r="AB48" s="4">
        <v>2.45004752278105E-2</v>
      </c>
      <c r="AC48" s="4">
        <v>7</v>
      </c>
      <c r="AD48" s="4">
        <v>0.10090032875201201</v>
      </c>
      <c r="AF48" s="4">
        <v>6</v>
      </c>
      <c r="AG48" s="4">
        <v>5.2752077261881199E-2</v>
      </c>
      <c r="AH48" s="4">
        <v>2.5398818544335601E-2</v>
      </c>
      <c r="AI48" s="4">
        <v>9</v>
      </c>
      <c r="AJ48" s="4">
        <v>3.3730158730158701E-2</v>
      </c>
      <c r="AK48" s="4">
        <v>2.18253968253968E-2</v>
      </c>
      <c r="AL48" s="4">
        <v>7</v>
      </c>
      <c r="AM48" s="4">
        <v>0.59241712737855901</v>
      </c>
    </row>
    <row r="49" spans="3:39">
      <c r="C49" s="4">
        <v>3</v>
      </c>
      <c r="D49" s="4">
        <v>0.145076667155114</v>
      </c>
      <c r="E49" s="4">
        <v>1.3053720982566E-2</v>
      </c>
      <c r="F49" s="4">
        <v>9</v>
      </c>
      <c r="G49" s="4">
        <v>0.13717606939228599</v>
      </c>
      <c r="H49" s="4">
        <v>2.2499789852696201E-2</v>
      </c>
      <c r="I49" s="4">
        <v>7</v>
      </c>
      <c r="J49" s="4">
        <v>0.75344144718089001</v>
      </c>
      <c r="L49" s="4">
        <v>7</v>
      </c>
      <c r="M49" s="4">
        <v>4.2653508771929798E-2</v>
      </c>
      <c r="N49" s="4">
        <v>2.1385452240767499E-2</v>
      </c>
      <c r="O49" s="4">
        <v>9</v>
      </c>
      <c r="P49" s="4">
        <v>3.5811932428473803E-2</v>
      </c>
      <c r="Q49" s="4">
        <v>1.4171261498260699E-2</v>
      </c>
      <c r="R49" s="4">
        <v>7</v>
      </c>
      <c r="S49" s="4">
        <v>0.80639960474383998</v>
      </c>
      <c r="W49" s="4">
        <v>3</v>
      </c>
      <c r="X49" s="4">
        <v>0.12289571813087199</v>
      </c>
      <c r="Y49" s="4">
        <v>1.6866616067572501E-2</v>
      </c>
      <c r="Z49" s="4">
        <v>9</v>
      </c>
      <c r="AA49" s="4">
        <v>0.104002262399564</v>
      </c>
      <c r="AB49" s="4">
        <v>1.55517931455931E-2</v>
      </c>
      <c r="AC49" s="4">
        <v>7</v>
      </c>
      <c r="AD49" s="4">
        <v>0.43630549666152402</v>
      </c>
      <c r="AF49" s="4">
        <v>7</v>
      </c>
      <c r="AG49" s="4">
        <v>8.00098988504786E-2</v>
      </c>
      <c r="AH49" s="4">
        <v>2.7937160083268499E-2</v>
      </c>
      <c r="AI49" s="4">
        <v>9</v>
      </c>
      <c r="AJ49" s="4">
        <v>8.0839002267573706E-2</v>
      </c>
      <c r="AK49" s="4">
        <v>4.5069845511601897E-2</v>
      </c>
      <c r="AL49" s="4">
        <v>7</v>
      </c>
      <c r="AM49" s="4">
        <v>0.98717488229362005</v>
      </c>
    </row>
    <row r="50" spans="3:39">
      <c r="C50" s="4">
        <v>4</v>
      </c>
      <c r="D50" s="4">
        <v>8.0735127289585096E-2</v>
      </c>
      <c r="E50" s="4">
        <v>1.31243533191828E-2</v>
      </c>
      <c r="F50" s="4">
        <v>9</v>
      </c>
      <c r="G50" s="4">
        <v>9.7918059764735693E-2</v>
      </c>
      <c r="H50" s="4">
        <v>2.27942562200148E-2</v>
      </c>
      <c r="I50" s="4">
        <v>7</v>
      </c>
      <c r="J50" s="4">
        <v>0.501709376292366</v>
      </c>
      <c r="L50" s="25">
        <v>8</v>
      </c>
      <c r="M50" s="25">
        <v>3.4919653121407497E-2</v>
      </c>
      <c r="N50" s="25">
        <v>1.1273073558178101E-2</v>
      </c>
      <c r="O50" s="4">
        <v>9</v>
      </c>
      <c r="P50" s="25">
        <v>6.1940565699964201E-2</v>
      </c>
      <c r="Q50" s="25">
        <v>4.6108653292580903E-2</v>
      </c>
      <c r="R50" s="4">
        <v>7</v>
      </c>
      <c r="S50" s="25">
        <v>0.53287604093525898</v>
      </c>
      <c r="W50" s="4">
        <v>4</v>
      </c>
      <c r="X50" s="4">
        <v>6.1991023976702898E-2</v>
      </c>
      <c r="Y50" s="4">
        <v>1.4670017564680201E-2</v>
      </c>
      <c r="Z50" s="4">
        <v>9</v>
      </c>
      <c r="AA50" s="4">
        <v>3.6863442103539999E-2</v>
      </c>
      <c r="AB50" s="4">
        <v>1.00724660533327E-2</v>
      </c>
      <c r="AC50" s="4">
        <v>7</v>
      </c>
      <c r="AD50" s="4">
        <v>0.20564452839005401</v>
      </c>
      <c r="AF50" s="5">
        <v>8</v>
      </c>
      <c r="AG50" s="5">
        <v>5.8750128656351999E-2</v>
      </c>
      <c r="AH50" s="5">
        <v>2.44989628281581E-2</v>
      </c>
      <c r="AI50" s="5">
        <v>9</v>
      </c>
      <c r="AJ50" s="5">
        <v>0.165268329554044</v>
      </c>
      <c r="AK50" s="5">
        <v>4.1584018792432197E-2</v>
      </c>
      <c r="AL50" s="5">
        <v>7</v>
      </c>
      <c r="AM50" s="5">
        <v>3.5712404029151497E-2</v>
      </c>
    </row>
    <row r="51" spans="3:39">
      <c r="C51" s="4">
        <v>5</v>
      </c>
      <c r="D51" s="4">
        <v>4.6287680615442202E-2</v>
      </c>
      <c r="E51" s="4">
        <v>8.7978301981846193E-3</v>
      </c>
      <c r="F51" s="4">
        <v>9</v>
      </c>
      <c r="G51" s="4">
        <v>4.2409533584088499E-2</v>
      </c>
      <c r="H51" s="4">
        <v>1.3400718019206601E-2</v>
      </c>
      <c r="I51" s="4">
        <v>7</v>
      </c>
      <c r="J51" s="4">
        <v>0.80513778448231799</v>
      </c>
      <c r="L51" s="4">
        <v>9</v>
      </c>
      <c r="M51" s="4">
        <v>5.6240173893682702E-2</v>
      </c>
      <c r="N51" s="4">
        <v>1.5783543064949002E-2</v>
      </c>
      <c r="O51" s="4">
        <v>9</v>
      </c>
      <c r="P51" s="4">
        <v>3.2312925170068001E-2</v>
      </c>
      <c r="Q51" s="4">
        <v>1.6576180858518599E-2</v>
      </c>
      <c r="R51" s="4">
        <v>7</v>
      </c>
      <c r="S51" s="4">
        <v>0.31834030276821201</v>
      </c>
      <c r="W51" s="4">
        <v>5</v>
      </c>
      <c r="X51" s="4">
        <v>5.7791620141761299E-2</v>
      </c>
      <c r="Y51" s="4">
        <v>1.2748240643959199E-2</v>
      </c>
      <c r="Z51" s="4">
        <v>9</v>
      </c>
      <c r="AA51" s="4">
        <v>5.7695043707154503E-2</v>
      </c>
      <c r="AB51" s="4">
        <v>1.08530261667131E-2</v>
      </c>
      <c r="AC51" s="4">
        <v>7</v>
      </c>
      <c r="AD51" s="4">
        <v>0.995644394604976</v>
      </c>
      <c r="AF51" s="4">
        <v>9</v>
      </c>
      <c r="AG51" s="4">
        <v>7.5618155328300296E-2</v>
      </c>
      <c r="AH51" s="4">
        <v>2.4225587812176999E-2</v>
      </c>
      <c r="AI51" s="4">
        <v>9</v>
      </c>
      <c r="AJ51" s="4">
        <v>4.3046107331821598E-2</v>
      </c>
      <c r="AK51" s="4">
        <v>2.9608291134676799E-2</v>
      </c>
      <c r="AL51" s="4">
        <v>7</v>
      </c>
      <c r="AM51" s="4">
        <v>0.40427345962505301</v>
      </c>
    </row>
    <row r="52" spans="3:39">
      <c r="C52" s="4">
        <v>6</v>
      </c>
      <c r="D52" s="4">
        <v>3.4993821933639799E-2</v>
      </c>
      <c r="E52" s="4">
        <v>1.0184287432757601E-2</v>
      </c>
      <c r="F52" s="4">
        <v>9</v>
      </c>
      <c r="G52" s="4">
        <v>3.4232753062540297E-2</v>
      </c>
      <c r="H52" s="4">
        <v>1.71465545854276E-2</v>
      </c>
      <c r="I52" s="4">
        <v>7</v>
      </c>
      <c r="J52" s="4">
        <v>0.96854739179318705</v>
      </c>
      <c r="L52" s="4">
        <v>10</v>
      </c>
      <c r="M52" s="4">
        <v>5.77613744280411E-2</v>
      </c>
      <c r="N52" s="4">
        <v>2.1305382575599201E-2</v>
      </c>
      <c r="O52" s="4">
        <v>9</v>
      </c>
      <c r="P52" s="4">
        <v>2.7210884353741499E-2</v>
      </c>
      <c r="Q52" s="4">
        <v>2.04081632653061E-2</v>
      </c>
      <c r="R52" s="4">
        <v>7</v>
      </c>
      <c r="S52" s="4">
        <v>0.32842062639828001</v>
      </c>
      <c r="W52" s="4">
        <v>6</v>
      </c>
      <c r="X52" s="4">
        <v>1.8069903099714301E-2</v>
      </c>
      <c r="Y52" s="4">
        <v>7.15230157727285E-3</v>
      </c>
      <c r="Z52" s="4">
        <v>9</v>
      </c>
      <c r="AA52" s="4">
        <v>4.1021752677718001E-2</v>
      </c>
      <c r="AB52" s="4">
        <v>1.6112928902331299E-2</v>
      </c>
      <c r="AC52" s="4">
        <v>7</v>
      </c>
      <c r="AD52" s="4">
        <v>0.18010282357528301</v>
      </c>
      <c r="AF52" s="4">
        <v>10</v>
      </c>
      <c r="AG52" s="4">
        <v>7.4081147610559395E-2</v>
      </c>
      <c r="AH52" s="4">
        <v>2.3827059344348801E-2</v>
      </c>
      <c r="AI52" s="4">
        <v>9</v>
      </c>
      <c r="AJ52" s="4">
        <v>6.0052910052909997E-2</v>
      </c>
      <c r="AK52" s="4">
        <v>4.6223676983522102E-2</v>
      </c>
      <c r="AL52" s="4">
        <v>7</v>
      </c>
      <c r="AM52" s="4">
        <v>0.77742276605509197</v>
      </c>
    </row>
    <row r="53" spans="3:39">
      <c r="C53" s="4">
        <v>7</v>
      </c>
      <c r="D53" s="4">
        <v>1.77796291185266E-2</v>
      </c>
      <c r="E53" s="4">
        <v>5.3699585934633498E-3</v>
      </c>
      <c r="F53" s="4">
        <v>9</v>
      </c>
      <c r="G53" s="4">
        <v>1.37593984962406E-2</v>
      </c>
      <c r="H53" s="4">
        <v>1.0079769279737199E-2</v>
      </c>
      <c r="I53" s="4">
        <v>7</v>
      </c>
      <c r="J53" s="4">
        <v>0.71345000522980395</v>
      </c>
      <c r="L53" s="5">
        <v>11</v>
      </c>
      <c r="M53" s="5">
        <v>1.08796296296296E-2</v>
      </c>
      <c r="N53" s="5">
        <v>7.7779155631534499E-3</v>
      </c>
      <c r="O53" s="5">
        <v>9</v>
      </c>
      <c r="P53" s="5">
        <v>0.154143475572047</v>
      </c>
      <c r="Q53" s="5">
        <v>6.5250324322030304E-2</v>
      </c>
      <c r="R53" s="5">
        <v>7</v>
      </c>
      <c r="S53" s="5">
        <v>2.6200160740467798E-2</v>
      </c>
      <c r="W53" s="4">
        <v>7</v>
      </c>
      <c r="X53" s="4">
        <v>1.6152115091894601E-2</v>
      </c>
      <c r="Y53" s="4">
        <v>5.5571663462269704E-3</v>
      </c>
      <c r="Z53" s="4">
        <v>9</v>
      </c>
      <c r="AA53" s="4">
        <v>1.58158673010158E-2</v>
      </c>
      <c r="AB53" s="4">
        <v>1.2822589460918399E-2</v>
      </c>
      <c r="AC53" s="4">
        <v>7</v>
      </c>
      <c r="AD53" s="4">
        <v>0.97952338532887395</v>
      </c>
      <c r="AF53" s="4">
        <v>11</v>
      </c>
      <c r="AG53" s="4">
        <v>6.1452527138801699E-2</v>
      </c>
      <c r="AH53" s="4">
        <v>1.6335251861683601E-2</v>
      </c>
      <c r="AI53" s="4">
        <v>9</v>
      </c>
      <c r="AJ53" s="4">
        <v>0.18174603174603199</v>
      </c>
      <c r="AK53" s="4">
        <v>0.13766505397735401</v>
      </c>
      <c r="AL53" s="4">
        <v>7</v>
      </c>
      <c r="AM53" s="4">
        <v>0.33934923412164097</v>
      </c>
    </row>
    <row r="54" spans="3:39">
      <c r="C54" s="4">
        <v>8</v>
      </c>
      <c r="D54" s="4">
        <v>1.5463369805577099E-2</v>
      </c>
      <c r="E54" s="4">
        <v>8.43313267293694E-3</v>
      </c>
      <c r="F54" s="4">
        <v>9</v>
      </c>
      <c r="G54" s="4">
        <v>1.4518950437317799E-2</v>
      </c>
      <c r="H54" s="4">
        <v>8.5764514612547502E-3</v>
      </c>
      <c r="I54" s="4">
        <v>7</v>
      </c>
      <c r="J54" s="4">
        <v>0.93941015448921805</v>
      </c>
      <c r="L54" s="4">
        <v>12</v>
      </c>
      <c r="M54" s="4">
        <v>3.0578218078218099E-2</v>
      </c>
      <c r="N54" s="4">
        <v>1.30059817475346E-2</v>
      </c>
      <c r="O54" s="4">
        <v>9</v>
      </c>
      <c r="P54" s="4">
        <v>0.10482374768089101</v>
      </c>
      <c r="Q54" s="4">
        <v>6.9308918468617003E-2</v>
      </c>
      <c r="R54" s="4">
        <v>7</v>
      </c>
      <c r="S54" s="4">
        <v>0.25315191388187702</v>
      </c>
      <c r="W54" s="4">
        <v>8</v>
      </c>
      <c r="X54" s="4">
        <v>1.39862630517352E-2</v>
      </c>
      <c r="Y54" s="4">
        <v>5.3850899526932897E-3</v>
      </c>
      <c r="Z54" s="4">
        <v>9</v>
      </c>
      <c r="AA54" s="4">
        <v>1.4144271570014099E-3</v>
      </c>
      <c r="AB54" s="4">
        <v>1.4144271570014099E-3</v>
      </c>
      <c r="AC54" s="4">
        <v>7</v>
      </c>
      <c r="AD54" s="4">
        <v>6.4950687562914597E-2</v>
      </c>
      <c r="AF54" s="4">
        <v>12</v>
      </c>
      <c r="AG54" s="4">
        <v>1.01010101010101E-2</v>
      </c>
      <c r="AH54" s="4">
        <v>1.01010101010101E-2</v>
      </c>
      <c r="AI54" s="4">
        <v>9</v>
      </c>
      <c r="AJ54" s="4">
        <v>4.3140589569161003E-2</v>
      </c>
      <c r="AK54" s="4">
        <v>1.7785552785222501E-2</v>
      </c>
      <c r="AL54" s="4">
        <v>7</v>
      </c>
      <c r="AM54" s="4">
        <v>0.10974021395073701</v>
      </c>
    </row>
    <row r="55" spans="3:39">
      <c r="C55" s="4">
        <v>9</v>
      </c>
      <c r="D55" s="4">
        <v>2.1104710209285501E-2</v>
      </c>
      <c r="E55" s="4">
        <v>6.36945016312912E-3</v>
      </c>
      <c r="F55" s="4">
        <v>9</v>
      </c>
      <c r="G55" s="4">
        <v>2.1690078628854099E-2</v>
      </c>
      <c r="H55" s="4">
        <v>1.09417463528178E-2</v>
      </c>
      <c r="I55" s="4">
        <v>7</v>
      </c>
      <c r="J55" s="4">
        <v>0.96181041498800102</v>
      </c>
      <c r="L55" s="4">
        <v>13</v>
      </c>
      <c r="M55" s="4">
        <v>1.54930149447693E-2</v>
      </c>
      <c r="N55" s="4">
        <v>8.0560223736223496E-3</v>
      </c>
      <c r="O55" s="4">
        <v>9</v>
      </c>
      <c r="P55" s="4">
        <v>6.8027210884353704E-3</v>
      </c>
      <c r="Q55" s="4">
        <v>6.8027210884353704E-3</v>
      </c>
      <c r="R55" s="4">
        <v>7</v>
      </c>
      <c r="S55" s="4">
        <v>0.44088209368873099</v>
      </c>
      <c r="W55" s="4">
        <v>9</v>
      </c>
      <c r="X55" s="4">
        <v>7.12788787718784E-3</v>
      </c>
      <c r="Y55" s="4">
        <v>2.8484677976421502E-3</v>
      </c>
      <c r="Z55" s="4">
        <v>9</v>
      </c>
      <c r="AA55" s="4">
        <v>8.5731605230493901E-3</v>
      </c>
      <c r="AB55" s="4">
        <v>5.9170319889295499E-3</v>
      </c>
      <c r="AC55" s="4">
        <v>7</v>
      </c>
      <c r="AD55" s="4">
        <v>0.81629484227756999</v>
      </c>
      <c r="AF55" s="4">
        <v>13</v>
      </c>
      <c r="AG55" s="4">
        <v>6.02069696272595E-2</v>
      </c>
      <c r="AH55" s="4">
        <v>2.9331458747873299E-2</v>
      </c>
      <c r="AI55" s="4">
        <v>9</v>
      </c>
      <c r="AJ55" s="4">
        <v>2.2222222222222199E-2</v>
      </c>
      <c r="AK55" s="4">
        <v>1.5141892085983299E-2</v>
      </c>
      <c r="AL55" s="4">
        <v>7</v>
      </c>
      <c r="AM55" s="4">
        <v>0.30966340104475998</v>
      </c>
    </row>
    <row r="56" spans="3:39">
      <c r="C56" s="4">
        <v>10</v>
      </c>
      <c r="D56" s="4">
        <v>1.21494122340294E-2</v>
      </c>
      <c r="E56" s="4">
        <v>4.3559461227150997E-3</v>
      </c>
      <c r="F56" s="4">
        <v>9</v>
      </c>
      <c r="G56" s="4">
        <v>4.2857142857142903E-3</v>
      </c>
      <c r="H56" s="4">
        <v>4.2857142857142903E-3</v>
      </c>
      <c r="I56" s="4">
        <v>7</v>
      </c>
      <c r="J56" s="4">
        <v>0.22728354319969199</v>
      </c>
      <c r="L56" s="4">
        <v>14</v>
      </c>
      <c r="M56" s="4">
        <v>2.6304713804713799E-2</v>
      </c>
      <c r="N56" s="4">
        <v>1.33789405094717E-2</v>
      </c>
      <c r="O56" s="4">
        <v>9</v>
      </c>
      <c r="P56" s="4">
        <v>1.2987012987013E-2</v>
      </c>
      <c r="Q56" s="4">
        <v>1.2987012987013E-2</v>
      </c>
      <c r="R56" s="4">
        <v>7</v>
      </c>
      <c r="S56" s="4">
        <v>0.49559112275469502</v>
      </c>
      <c r="W56" s="4">
        <v>10</v>
      </c>
      <c r="X56" s="4">
        <v>3.8202538202538202E-3</v>
      </c>
      <c r="Y56" s="4">
        <v>2.5496237285932599E-3</v>
      </c>
      <c r="Z56" s="4">
        <v>9</v>
      </c>
      <c r="AA56" s="4">
        <v>2.8288543140028298E-3</v>
      </c>
      <c r="AB56" s="4">
        <v>2.8288543140028298E-3</v>
      </c>
      <c r="AC56" s="4">
        <v>7</v>
      </c>
      <c r="AD56" s="4">
        <v>0.79897278144846995</v>
      </c>
      <c r="AF56" s="4">
        <v>14</v>
      </c>
      <c r="AG56" s="4">
        <v>5.5937218980697201E-2</v>
      </c>
      <c r="AH56" s="4">
        <v>3.62055649282488E-2</v>
      </c>
      <c r="AI56" s="4">
        <v>9</v>
      </c>
      <c r="AJ56" s="4">
        <v>3.0291005291005299E-2</v>
      </c>
      <c r="AK56" s="4">
        <v>1.7643241726282101E-2</v>
      </c>
      <c r="AL56" s="4">
        <v>7</v>
      </c>
      <c r="AM56" s="4">
        <v>0.57055601213795504</v>
      </c>
    </row>
    <row r="57" spans="3:39">
      <c r="L57" s="4">
        <v>15</v>
      </c>
      <c r="M57" s="4">
        <v>3.0893874643874601E-2</v>
      </c>
      <c r="N57" s="4">
        <v>1.8351473400834199E-2</v>
      </c>
      <c r="O57" s="4">
        <v>9</v>
      </c>
      <c r="P57" s="4">
        <v>2.5510204081632699E-2</v>
      </c>
      <c r="Q57" s="4">
        <v>2.0194459331697098E-2</v>
      </c>
      <c r="R57" s="4">
        <v>7</v>
      </c>
      <c r="S57" s="4">
        <v>0.84703753010294502</v>
      </c>
      <c r="AF57" s="4">
        <v>15</v>
      </c>
      <c r="AG57" s="4">
        <v>5.1146384479717803E-2</v>
      </c>
      <c r="AH57" s="4">
        <v>3.6468402966053297E-2</v>
      </c>
      <c r="AI57" s="4">
        <v>9</v>
      </c>
      <c r="AJ57" s="4">
        <v>1.58730158730159E-2</v>
      </c>
      <c r="AK57" s="4">
        <v>1.58730158730159E-2</v>
      </c>
      <c r="AL57" s="4">
        <v>7</v>
      </c>
      <c r="AM57" s="4">
        <v>0.43533259270664798</v>
      </c>
    </row>
    <row r="58" spans="3:39">
      <c r="L58" s="4">
        <v>16</v>
      </c>
      <c r="M58" s="4">
        <v>4.5015210585385997E-2</v>
      </c>
      <c r="N58" s="4">
        <v>2.13741571459257E-2</v>
      </c>
      <c r="O58" s="4">
        <v>9</v>
      </c>
      <c r="P58" s="4">
        <v>1.2987012987013E-2</v>
      </c>
      <c r="Q58" s="4">
        <v>1.2987012987013E-2</v>
      </c>
      <c r="R58" s="4">
        <v>7</v>
      </c>
      <c r="S58" s="4">
        <v>0.25409340882405201</v>
      </c>
      <c r="AF58" s="4">
        <v>16</v>
      </c>
      <c r="AG58" s="4">
        <v>4.4835867299635401E-2</v>
      </c>
      <c r="AH58" s="4">
        <v>1.6588061772529299E-2</v>
      </c>
      <c r="AI58" s="4">
        <v>9</v>
      </c>
      <c r="AJ58" s="4">
        <v>4.5370370370370401E-2</v>
      </c>
      <c r="AK58" s="4">
        <v>1.93180573759354E-2</v>
      </c>
      <c r="AL58" s="4">
        <v>7</v>
      </c>
      <c r="AM58" s="4">
        <v>0.98348969888169901</v>
      </c>
    </row>
    <row r="59" spans="3:39">
      <c r="L59" s="4">
        <v>17</v>
      </c>
      <c r="M59" s="4">
        <v>4.2735042735042696E-3</v>
      </c>
      <c r="N59" s="4">
        <v>4.27350427350428E-3</v>
      </c>
      <c r="O59" s="4">
        <v>9</v>
      </c>
      <c r="P59" s="4">
        <v>2.3809523809523801E-2</v>
      </c>
      <c r="Q59" s="4">
        <v>1.55869921597137E-2</v>
      </c>
      <c r="R59" s="4">
        <v>7</v>
      </c>
      <c r="S59" s="4">
        <v>0.197983105093924</v>
      </c>
      <c r="AF59" s="4">
        <v>17</v>
      </c>
      <c r="AG59" s="4">
        <v>4.1709979263261497E-2</v>
      </c>
      <c r="AH59" s="4">
        <v>1.9405342422420702E-2</v>
      </c>
      <c r="AI59" s="4">
        <v>9</v>
      </c>
      <c r="AJ59" s="4">
        <v>2.1164021164021201E-2</v>
      </c>
      <c r="AK59" s="4">
        <v>1.58730158730159E-2</v>
      </c>
      <c r="AL59" s="4">
        <v>7</v>
      </c>
      <c r="AM59" s="4">
        <v>0.44513501929653698</v>
      </c>
    </row>
    <row r="60" spans="3:39">
      <c r="L60" s="4">
        <v>18</v>
      </c>
      <c r="M60" s="4">
        <v>5.7759159294246999E-2</v>
      </c>
      <c r="N60" s="4">
        <v>1.65144338210594E-2</v>
      </c>
      <c r="O60" s="4">
        <v>9</v>
      </c>
      <c r="P60" s="4">
        <v>3.0343716433942E-2</v>
      </c>
      <c r="Q60" s="4">
        <v>1.6192808178188901E-2</v>
      </c>
      <c r="R60" s="4">
        <v>7</v>
      </c>
      <c r="S60" s="4">
        <v>0.26439451078840798</v>
      </c>
      <c r="AF60" s="4">
        <v>18</v>
      </c>
      <c r="AG60" s="4">
        <v>2.2446689113355799E-2</v>
      </c>
      <c r="AH60" s="4">
        <v>1.49422300288377E-2</v>
      </c>
      <c r="AI60" s="4">
        <v>9</v>
      </c>
      <c r="AJ60" s="4">
        <v>2.2637944066515502E-2</v>
      </c>
      <c r="AK60" s="4">
        <v>1.13246963040312E-2</v>
      </c>
      <c r="AL60" s="4">
        <v>7</v>
      </c>
      <c r="AM60" s="4">
        <v>0.99240309080788103</v>
      </c>
    </row>
    <row r="61" spans="3:39">
      <c r="L61" s="4">
        <v>19</v>
      </c>
      <c r="M61" s="4">
        <v>2.90123456790123E-2</v>
      </c>
      <c r="N61" s="4">
        <v>1.4981063085816799E-2</v>
      </c>
      <c r="O61" s="4">
        <v>9</v>
      </c>
      <c r="P61" s="4">
        <v>6.8027210884353704E-3</v>
      </c>
      <c r="Q61" s="4">
        <v>6.8027210884353704E-3</v>
      </c>
      <c r="R61" s="4">
        <v>7</v>
      </c>
      <c r="S61" s="4">
        <v>0.24057356413400899</v>
      </c>
      <c r="AF61" s="4">
        <v>19</v>
      </c>
      <c r="AG61" s="4">
        <v>1.9303373523322401E-2</v>
      </c>
      <c r="AH61" s="4">
        <v>9.9296312540610807E-3</v>
      </c>
      <c r="AI61" s="4">
        <v>9</v>
      </c>
      <c r="AJ61" s="4">
        <v>1.7724867724867699E-2</v>
      </c>
      <c r="AK61" s="4">
        <v>1.1738998800176601E-2</v>
      </c>
      <c r="AL61" s="4">
        <v>7</v>
      </c>
      <c r="AM61" s="4">
        <v>0.919236791679239</v>
      </c>
    </row>
    <row r="62" spans="3:39">
      <c r="L62" s="4">
        <v>20</v>
      </c>
      <c r="M62" s="4">
        <v>8.4241452991452997E-2</v>
      </c>
      <c r="N62" s="4">
        <v>5.3282920123150397E-2</v>
      </c>
      <c r="O62" s="4">
        <v>9</v>
      </c>
      <c r="P62" s="4">
        <v>9.5238095238095205E-2</v>
      </c>
      <c r="Q62" s="4">
        <v>9.5238095238095302E-2</v>
      </c>
      <c r="R62" s="4">
        <v>7</v>
      </c>
      <c r="S62" s="4">
        <v>0.91653007746403803</v>
      </c>
      <c r="AF62" s="4">
        <v>20</v>
      </c>
      <c r="AG62" s="4">
        <v>0</v>
      </c>
      <c r="AH62" s="4">
        <v>0</v>
      </c>
      <c r="AI62" s="4">
        <v>9</v>
      </c>
      <c r="AJ62" s="4">
        <v>1.50793650793651E-2</v>
      </c>
      <c r="AK62" s="4">
        <v>9.7525442281305597E-3</v>
      </c>
      <c r="AL62" s="4">
        <v>7</v>
      </c>
      <c r="AM62" s="4">
        <v>9.8252421931062497E-2</v>
      </c>
    </row>
    <row r="63" spans="3:39">
      <c r="L63" s="4">
        <v>21</v>
      </c>
      <c r="M63" s="4">
        <v>5.8479532163742704E-3</v>
      </c>
      <c r="N63" s="4">
        <v>5.8479532163742704E-3</v>
      </c>
      <c r="O63" s="4">
        <v>9</v>
      </c>
      <c r="P63" s="4">
        <v>3.4827328060410799E-2</v>
      </c>
      <c r="Q63" s="4">
        <v>1.76754938351181E-2</v>
      </c>
      <c r="R63" s="4">
        <v>7</v>
      </c>
      <c r="S63" s="4">
        <v>0.106792145801251</v>
      </c>
      <c r="AF63" s="4">
        <v>21</v>
      </c>
      <c r="AG63" s="4">
        <v>2.1104767481579099E-2</v>
      </c>
      <c r="AH63" s="4">
        <v>1.1323856845163301E-2</v>
      </c>
      <c r="AI63" s="4">
        <v>9</v>
      </c>
      <c r="AJ63" s="4">
        <v>1.50793650793651E-2</v>
      </c>
      <c r="AK63" s="4">
        <v>9.7525442281305597E-3</v>
      </c>
      <c r="AL63" s="4">
        <v>7</v>
      </c>
      <c r="AM63" s="4">
        <v>0.70314405201514196</v>
      </c>
    </row>
    <row r="64" spans="3:39">
      <c r="L64" s="4">
        <v>22</v>
      </c>
      <c r="M64" s="4">
        <v>2.2467136502224198E-2</v>
      </c>
      <c r="N64" s="4">
        <v>1.29379405733792E-2</v>
      </c>
      <c r="O64" s="4">
        <v>9</v>
      </c>
      <c r="P64" s="4">
        <v>2.73085310679296E-2</v>
      </c>
      <c r="Q64" s="4">
        <v>1.38717154198399E-2</v>
      </c>
      <c r="R64" s="4">
        <v>7</v>
      </c>
      <c r="S64" s="4">
        <v>0.803698112105517</v>
      </c>
      <c r="AF64" s="4">
        <v>22</v>
      </c>
      <c r="AG64" s="4">
        <v>4.8309178743961402E-3</v>
      </c>
      <c r="AH64" s="4">
        <v>4.8309178743961298E-3</v>
      </c>
      <c r="AI64" s="4">
        <v>9</v>
      </c>
      <c r="AJ64" s="4">
        <v>2.1164021164021201E-2</v>
      </c>
      <c r="AK64" s="4">
        <v>1.58730158730159E-2</v>
      </c>
      <c r="AL64" s="4">
        <v>7</v>
      </c>
      <c r="AM64" s="4">
        <v>0.29195250348406598</v>
      </c>
    </row>
    <row r="65" spans="12:39">
      <c r="L65" s="4">
        <v>23</v>
      </c>
      <c r="M65" s="4">
        <v>2.5925925925925901E-2</v>
      </c>
      <c r="N65" s="4">
        <v>1.9065981742568499E-2</v>
      </c>
      <c r="O65" s="4">
        <v>9</v>
      </c>
      <c r="P65" s="4">
        <v>6.8027210884353704E-3</v>
      </c>
      <c r="Q65" s="4">
        <v>6.8027210884353704E-3</v>
      </c>
      <c r="R65" s="4">
        <v>7</v>
      </c>
      <c r="S65" s="4">
        <v>0.411376194497934</v>
      </c>
      <c r="AF65" s="4">
        <v>23</v>
      </c>
      <c r="AG65" s="4">
        <v>8.7991718426501005E-3</v>
      </c>
      <c r="AH65" s="4">
        <v>5.8559567800128198E-3</v>
      </c>
      <c r="AI65" s="4">
        <v>9</v>
      </c>
      <c r="AJ65" s="4">
        <v>0</v>
      </c>
      <c r="AK65" s="4">
        <v>0</v>
      </c>
      <c r="AL65" s="4">
        <v>7</v>
      </c>
      <c r="AM65" s="4">
        <v>0.20971598793330401</v>
      </c>
    </row>
    <row r="66" spans="12:39">
      <c r="L66" s="4">
        <v>24</v>
      </c>
      <c r="M66" s="4">
        <v>1.2792397660818701E-2</v>
      </c>
      <c r="N66" s="4">
        <v>8.5012451386059992E-3</v>
      </c>
      <c r="O66" s="4">
        <v>9</v>
      </c>
      <c r="P66" s="4">
        <v>1.7722878625134299E-2</v>
      </c>
      <c r="Q66" s="4">
        <v>1.1622454592287499E-2</v>
      </c>
      <c r="R66" s="4">
        <v>7</v>
      </c>
      <c r="S66" s="4">
        <v>0.730812423288415</v>
      </c>
      <c r="AF66" s="4">
        <v>24</v>
      </c>
      <c r="AG66" s="4">
        <v>2.3731099818056298E-2</v>
      </c>
      <c r="AH66" s="4">
        <v>1.2927642540843699E-2</v>
      </c>
      <c r="AI66" s="4">
        <v>9</v>
      </c>
      <c r="AJ66" s="4">
        <v>1.24338624338624E-2</v>
      </c>
      <c r="AK66" s="4">
        <v>8.1496940744705607E-3</v>
      </c>
      <c r="AL66" s="4">
        <v>7</v>
      </c>
      <c r="AM66" s="4">
        <v>0.50211480396702901</v>
      </c>
    </row>
    <row r="67" spans="12:39">
      <c r="L67" s="4">
        <v>25</v>
      </c>
      <c r="M67" s="4">
        <v>2.18023691707902E-2</v>
      </c>
      <c r="N67" s="4">
        <v>1.1089032117064201E-2</v>
      </c>
      <c r="O67" s="4">
        <v>9</v>
      </c>
      <c r="P67" s="4">
        <v>3.1328320802004997E-2</v>
      </c>
      <c r="Q67" s="4">
        <v>1.54859174993703E-2</v>
      </c>
      <c r="R67" s="4">
        <v>7</v>
      </c>
      <c r="S67" s="4">
        <v>0.61519396644793001</v>
      </c>
      <c r="AF67" s="4">
        <v>25</v>
      </c>
      <c r="AG67" s="4">
        <v>4.8309178743961402E-3</v>
      </c>
      <c r="AH67" s="4">
        <v>4.8309178743961298E-3</v>
      </c>
      <c r="AI67" s="4">
        <v>9</v>
      </c>
      <c r="AJ67" s="4">
        <v>0</v>
      </c>
      <c r="AK67" s="4">
        <v>0</v>
      </c>
      <c r="AL67" s="4">
        <v>7</v>
      </c>
      <c r="AM67" s="4">
        <v>0.39633742232101299</v>
      </c>
    </row>
    <row r="68" spans="12:39">
      <c r="L68" s="4">
        <v>26</v>
      </c>
      <c r="M68" s="4">
        <v>1.1680911680911701E-2</v>
      </c>
      <c r="N68" s="4">
        <v>8.0758050045916605E-3</v>
      </c>
      <c r="O68" s="4">
        <v>9</v>
      </c>
      <c r="P68" s="4">
        <v>1.02040816326531E-2</v>
      </c>
      <c r="Q68" s="4">
        <v>1.02040816326531E-2</v>
      </c>
      <c r="R68" s="4">
        <v>7</v>
      </c>
      <c r="S68" s="4">
        <v>0.90996910914274498</v>
      </c>
      <c r="AF68" s="4">
        <v>26</v>
      </c>
      <c r="AG68" s="4">
        <v>1.6636957813428398E-2</v>
      </c>
      <c r="AH68" s="4">
        <v>1.1324491118565601E-2</v>
      </c>
      <c r="AI68" s="4">
        <v>9</v>
      </c>
      <c r="AJ68" s="4">
        <v>7.14285714285714E-3</v>
      </c>
      <c r="AK68" s="4">
        <v>7.14285714285714E-3</v>
      </c>
      <c r="AL68" s="4">
        <v>7</v>
      </c>
      <c r="AM68" s="4">
        <v>0.51941481119437205</v>
      </c>
    </row>
    <row r="69" spans="12:39">
      <c r="L69" s="4">
        <v>27</v>
      </c>
      <c r="M69" s="4">
        <v>5.8479532163742704E-3</v>
      </c>
      <c r="N69" s="4">
        <v>5.8479532163742704E-3</v>
      </c>
      <c r="O69" s="4">
        <v>9</v>
      </c>
      <c r="P69" s="4">
        <v>1.2620837808807701E-2</v>
      </c>
      <c r="Q69" s="4">
        <v>8.3532065095089196E-3</v>
      </c>
      <c r="R69" s="4">
        <v>7</v>
      </c>
      <c r="S69" s="4">
        <v>0.50467598712504103</v>
      </c>
      <c r="AF69" s="4">
        <v>27</v>
      </c>
      <c r="AG69" s="4">
        <v>1.49319279754062E-2</v>
      </c>
      <c r="AH69" s="4">
        <v>1.06380865294592E-2</v>
      </c>
      <c r="AI69" s="4">
        <v>9</v>
      </c>
      <c r="AJ69" s="4">
        <v>0</v>
      </c>
      <c r="AK69" s="4">
        <v>0</v>
      </c>
      <c r="AL69" s="4">
        <v>7</v>
      </c>
      <c r="AM69" s="4">
        <v>0.239629342851614</v>
      </c>
    </row>
    <row r="70" spans="12:39">
      <c r="L70" s="4">
        <v>28</v>
      </c>
      <c r="M70" s="4">
        <v>1.8579434697855699E-2</v>
      </c>
      <c r="N70" s="4">
        <v>1.0263427183525801E-2</v>
      </c>
      <c r="O70" s="4">
        <v>9</v>
      </c>
      <c r="P70" s="4">
        <v>2.5510204081632699E-2</v>
      </c>
      <c r="Q70" s="4">
        <v>2.0194459331697098E-2</v>
      </c>
      <c r="R70" s="4">
        <v>7</v>
      </c>
      <c r="S70" s="4">
        <v>0.74825550632589299</v>
      </c>
      <c r="AF70" s="4">
        <v>28</v>
      </c>
      <c r="AG70" s="4">
        <v>4.8309178743961402E-3</v>
      </c>
      <c r="AH70" s="4">
        <v>4.8309178743961298E-3</v>
      </c>
      <c r="AI70" s="4">
        <v>9</v>
      </c>
      <c r="AJ70" s="4">
        <v>0</v>
      </c>
      <c r="AK70" s="4">
        <v>0</v>
      </c>
      <c r="AL70" s="4">
        <v>7</v>
      </c>
      <c r="AM70" s="4">
        <v>0.39633742232101299</v>
      </c>
    </row>
    <row r="71" spans="12:39">
      <c r="L71" s="4">
        <v>29</v>
      </c>
      <c r="M71" s="4">
        <v>1.78467365967366E-2</v>
      </c>
      <c r="N71" s="4">
        <v>1.04441379001479E-2</v>
      </c>
      <c r="O71" s="4">
        <v>9</v>
      </c>
      <c r="P71" s="4">
        <v>1.2987012987013E-2</v>
      </c>
      <c r="Q71" s="4">
        <v>1.2987012987013E-2</v>
      </c>
      <c r="R71" s="4">
        <v>7</v>
      </c>
      <c r="S71" s="4">
        <v>0.77215880530312997</v>
      </c>
      <c r="AF71" s="4">
        <v>29</v>
      </c>
      <c r="AG71" s="4">
        <v>6.5359477124183E-3</v>
      </c>
      <c r="AH71" s="4">
        <v>6.5359477124183E-3</v>
      </c>
      <c r="AI71" s="4">
        <v>9</v>
      </c>
      <c r="AJ71" s="4">
        <v>5.2910052910052898E-3</v>
      </c>
      <c r="AK71" s="4">
        <v>5.2910052910052898E-3</v>
      </c>
      <c r="AL71" s="4">
        <v>7</v>
      </c>
      <c r="AM71" s="4">
        <v>0.88928988796398101</v>
      </c>
    </row>
    <row r="72" spans="12:39">
      <c r="L72" s="4">
        <v>30</v>
      </c>
      <c r="M72" s="4">
        <v>3.55235042735043E-2</v>
      </c>
      <c r="N72" s="4">
        <v>1.8937323691963898E-2</v>
      </c>
      <c r="O72" s="4">
        <v>9</v>
      </c>
      <c r="P72" s="4">
        <v>1.80890538033395E-2</v>
      </c>
      <c r="Q72" s="4">
        <v>1.3137981962069801E-2</v>
      </c>
      <c r="R72" s="4">
        <v>7</v>
      </c>
      <c r="S72" s="4">
        <v>0.48827541873275199</v>
      </c>
      <c r="AF72" s="4">
        <v>30</v>
      </c>
      <c r="AG72" s="4">
        <v>6.5359477124183E-3</v>
      </c>
      <c r="AH72" s="4">
        <v>6.5359477124183E-3</v>
      </c>
      <c r="AI72" s="4">
        <v>9</v>
      </c>
      <c r="AJ72" s="4">
        <v>2.04081632653061E-2</v>
      </c>
      <c r="AK72" s="4">
        <v>2.04081632653061E-2</v>
      </c>
      <c r="AL72" s="4">
        <v>7</v>
      </c>
      <c r="AM72" s="4">
        <v>0.48447364973849399</v>
      </c>
    </row>
    <row r="73" spans="12:39">
      <c r="L73" s="4">
        <v>31</v>
      </c>
      <c r="M73" s="4">
        <v>0</v>
      </c>
      <c r="N73" s="4">
        <v>0</v>
      </c>
      <c r="O73" s="4">
        <v>9</v>
      </c>
      <c r="P73" s="4">
        <v>7.5187969924812E-3</v>
      </c>
      <c r="Q73" s="4">
        <v>7.5187969924812E-3</v>
      </c>
      <c r="R73" s="4">
        <v>7</v>
      </c>
      <c r="S73" s="4">
        <v>0.27114900383167001</v>
      </c>
      <c r="AF73" s="4">
        <v>31</v>
      </c>
      <c r="AG73" s="4">
        <v>0</v>
      </c>
      <c r="AH73" s="4">
        <v>0</v>
      </c>
      <c r="AI73" s="4">
        <v>9</v>
      </c>
      <c r="AJ73" s="4">
        <v>0</v>
      </c>
      <c r="AK73" s="4">
        <v>0</v>
      </c>
      <c r="AL73" s="4">
        <v>7</v>
      </c>
      <c r="AM73" s="4" t="s">
        <v>0</v>
      </c>
    </row>
    <row r="74" spans="12:39">
      <c r="L74" s="4">
        <v>32</v>
      </c>
      <c r="M74" s="4">
        <v>2.7777777777777801E-2</v>
      </c>
      <c r="N74" s="4">
        <v>2.7777777777777801E-2</v>
      </c>
      <c r="O74" s="4">
        <v>9</v>
      </c>
      <c r="P74" s="4">
        <v>1.7722878625134299E-2</v>
      </c>
      <c r="Q74" s="4">
        <v>1.1622454592287499E-2</v>
      </c>
      <c r="R74" s="4">
        <v>7</v>
      </c>
      <c r="S74" s="4">
        <v>0.76731676085564104</v>
      </c>
      <c r="AF74" s="4">
        <v>32</v>
      </c>
      <c r="AG74" s="4">
        <v>1.01010101010101E-2</v>
      </c>
      <c r="AH74" s="4">
        <v>1.01010101010101E-2</v>
      </c>
      <c r="AI74" s="4">
        <v>9</v>
      </c>
      <c r="AJ74" s="4">
        <v>0</v>
      </c>
      <c r="AK74" s="4">
        <v>0</v>
      </c>
      <c r="AL74" s="4">
        <v>7</v>
      </c>
      <c r="AM74" s="4">
        <v>0.39633742232101299</v>
      </c>
    </row>
    <row r="75" spans="12:39">
      <c r="L75" s="4">
        <v>33</v>
      </c>
      <c r="M75" s="4">
        <v>5.8479532163742704E-3</v>
      </c>
      <c r="N75" s="4">
        <v>5.8479532163742704E-3</v>
      </c>
      <c r="O75" s="4">
        <v>9</v>
      </c>
      <c r="P75" s="4">
        <v>0</v>
      </c>
      <c r="Q75" s="4">
        <v>0</v>
      </c>
      <c r="R75" s="4">
        <v>7</v>
      </c>
      <c r="S75" s="4">
        <v>0.39633742232101299</v>
      </c>
      <c r="AF75" s="4">
        <v>33</v>
      </c>
      <c r="AG75" s="4">
        <v>0</v>
      </c>
      <c r="AH75" s="4">
        <v>0</v>
      </c>
      <c r="AI75" s="4">
        <v>9</v>
      </c>
      <c r="AJ75" s="4">
        <v>0</v>
      </c>
      <c r="AK75" s="4">
        <v>0</v>
      </c>
      <c r="AL75" s="4">
        <v>7</v>
      </c>
      <c r="AM75" s="4" t="s">
        <v>0</v>
      </c>
    </row>
    <row r="76" spans="12:39">
      <c r="L76" s="4">
        <v>34</v>
      </c>
      <c r="M76" s="4">
        <v>1.54320987654321E-2</v>
      </c>
      <c r="N76" s="4">
        <v>1.04665586159341E-2</v>
      </c>
      <c r="O76" s="4">
        <v>9</v>
      </c>
      <c r="P76" s="4">
        <v>1.2987012987013E-2</v>
      </c>
      <c r="Q76" s="4">
        <v>1.2987012987013E-2</v>
      </c>
      <c r="R76" s="4">
        <v>7</v>
      </c>
      <c r="S76" s="4">
        <v>0.88416875679090801</v>
      </c>
      <c r="AF76" s="4">
        <v>34</v>
      </c>
      <c r="AG76" s="4">
        <v>6.17283950617284E-3</v>
      </c>
      <c r="AH76" s="4">
        <v>6.17283950617284E-3</v>
      </c>
      <c r="AI76" s="4">
        <v>9</v>
      </c>
      <c r="AJ76" s="4">
        <v>0</v>
      </c>
      <c r="AK76" s="4">
        <v>0</v>
      </c>
      <c r="AL76" s="4">
        <v>7</v>
      </c>
      <c r="AM76" s="4">
        <v>0.39633742232101299</v>
      </c>
    </row>
    <row r="77" spans="12:39">
      <c r="L77" s="4">
        <v>35</v>
      </c>
      <c r="M77" s="4">
        <v>1.8579434697855699E-2</v>
      </c>
      <c r="N77" s="4">
        <v>1.0263427183525801E-2</v>
      </c>
      <c r="O77" s="4">
        <v>9</v>
      </c>
      <c r="P77" s="4">
        <v>0</v>
      </c>
      <c r="Q77" s="4">
        <v>0</v>
      </c>
      <c r="R77" s="4">
        <v>7</v>
      </c>
      <c r="S77" s="4">
        <v>0.13552195217719401</v>
      </c>
      <c r="AF77" s="4">
        <v>35</v>
      </c>
      <c r="AG77" s="4">
        <v>0</v>
      </c>
      <c r="AH77" s="4">
        <v>0</v>
      </c>
      <c r="AI77" s="4">
        <v>9</v>
      </c>
      <c r="AJ77" s="4">
        <v>7.9365079365079395E-3</v>
      </c>
      <c r="AK77" s="4">
        <v>7.9365079365079395E-3</v>
      </c>
      <c r="AL77" s="4">
        <v>7</v>
      </c>
      <c r="AM77" s="4">
        <v>0.27114900383167001</v>
      </c>
    </row>
    <row r="78" spans="12:39">
      <c r="L78" s="4">
        <v>36</v>
      </c>
      <c r="M78" s="4">
        <v>2.5986842105263201E-2</v>
      </c>
      <c r="N78" s="4">
        <v>1.12161161504E-2</v>
      </c>
      <c r="O78" s="4">
        <v>9</v>
      </c>
      <c r="P78" s="4">
        <v>1.2620837808807701E-2</v>
      </c>
      <c r="Q78" s="4">
        <v>8.3532065095089196E-3</v>
      </c>
      <c r="R78" s="4">
        <v>7</v>
      </c>
      <c r="S78" s="4">
        <v>0.38008419042517799</v>
      </c>
      <c r="AF78" s="4">
        <v>36</v>
      </c>
      <c r="AG78" s="4">
        <v>0</v>
      </c>
      <c r="AH78" s="4">
        <v>0</v>
      </c>
      <c r="AI78" s="4">
        <v>9</v>
      </c>
      <c r="AJ78" s="4">
        <v>0</v>
      </c>
      <c r="AK78" s="4">
        <v>0</v>
      </c>
      <c r="AL78" s="4">
        <v>7</v>
      </c>
      <c r="AM78" s="4" t="s">
        <v>0</v>
      </c>
    </row>
    <row r="79" spans="12:39">
      <c r="L79" s="4">
        <v>37</v>
      </c>
      <c r="M79" s="4">
        <v>0</v>
      </c>
      <c r="N79" s="4">
        <v>0</v>
      </c>
      <c r="O79" s="4">
        <v>9</v>
      </c>
      <c r="P79" s="4">
        <v>1.43215180809166E-2</v>
      </c>
      <c r="Q79" s="4">
        <v>9.2606639143412509E-3</v>
      </c>
      <c r="R79" s="4">
        <v>7</v>
      </c>
      <c r="S79" s="4">
        <v>9.8195046984626805E-2</v>
      </c>
      <c r="AF79" s="4">
        <v>37</v>
      </c>
      <c r="AG79" s="4">
        <v>6.17283950617284E-3</v>
      </c>
      <c r="AH79" s="4">
        <v>6.17283950617284E-3</v>
      </c>
      <c r="AI79" s="4">
        <v>9</v>
      </c>
      <c r="AJ79" s="4">
        <v>7.9365079365079395E-3</v>
      </c>
      <c r="AK79" s="4">
        <v>7.9365079365079395E-3</v>
      </c>
      <c r="AL79" s="4">
        <v>7</v>
      </c>
      <c r="AM79" s="4">
        <v>0.860982739222242</v>
      </c>
    </row>
    <row r="80" spans="12:39">
      <c r="L80" s="4">
        <v>38</v>
      </c>
      <c r="M80" s="4">
        <v>1.59489633173844E-2</v>
      </c>
      <c r="N80" s="4">
        <v>1.1020952919525699E-2</v>
      </c>
      <c r="O80" s="4">
        <v>9</v>
      </c>
      <c r="P80" s="4">
        <v>6.8027210884353704E-3</v>
      </c>
      <c r="Q80" s="4">
        <v>6.8027210884353704E-3</v>
      </c>
      <c r="R80" s="4">
        <v>7</v>
      </c>
      <c r="S80" s="4">
        <v>0.52194322053209896</v>
      </c>
      <c r="AF80" s="4">
        <v>38</v>
      </c>
      <c r="AG80" s="4">
        <v>0</v>
      </c>
      <c r="AH80" s="4">
        <v>0</v>
      </c>
      <c r="AI80" s="4">
        <v>9</v>
      </c>
      <c r="AJ80" s="4">
        <v>0</v>
      </c>
      <c r="AK80" s="4">
        <v>0</v>
      </c>
      <c r="AL80" s="4">
        <v>7</v>
      </c>
      <c r="AM80" s="4" t="s">
        <v>0</v>
      </c>
    </row>
    <row r="81" spans="12:39">
      <c r="L81" s="4">
        <v>39</v>
      </c>
      <c r="M81" s="4">
        <v>0</v>
      </c>
      <c r="N81" s="4">
        <v>0</v>
      </c>
      <c r="O81" s="4">
        <v>9</v>
      </c>
      <c r="P81" s="4">
        <v>1.2987012987013E-2</v>
      </c>
      <c r="Q81" s="4">
        <v>1.2987012987013E-2</v>
      </c>
      <c r="R81" s="4">
        <v>7</v>
      </c>
      <c r="S81" s="4">
        <v>0.27114900383167001</v>
      </c>
      <c r="AF81" s="4">
        <v>39</v>
      </c>
      <c r="AG81" s="4">
        <v>0</v>
      </c>
      <c r="AH81" s="4">
        <v>0</v>
      </c>
      <c r="AI81" s="4">
        <v>9</v>
      </c>
      <c r="AJ81" s="4">
        <v>0</v>
      </c>
      <c r="AK81" s="4">
        <v>0</v>
      </c>
      <c r="AL81" s="4">
        <v>7</v>
      </c>
      <c r="AM81" s="4" t="s">
        <v>0</v>
      </c>
    </row>
    <row r="82" spans="12:39">
      <c r="L82" s="4">
        <v>40</v>
      </c>
      <c r="M82" s="4">
        <v>1.01010101010101E-2</v>
      </c>
      <c r="N82" s="4">
        <v>1.01010101010101E-2</v>
      </c>
      <c r="O82" s="4">
        <v>9</v>
      </c>
      <c r="P82" s="4">
        <v>7.5187969924812E-3</v>
      </c>
      <c r="Q82" s="4">
        <v>7.5187969924812E-3</v>
      </c>
      <c r="R82" s="4">
        <v>7</v>
      </c>
      <c r="S82" s="4">
        <v>0.84861244644493605</v>
      </c>
      <c r="AF82" s="4">
        <v>40</v>
      </c>
      <c r="AG82" s="4">
        <v>0</v>
      </c>
      <c r="AH82" s="4">
        <v>0</v>
      </c>
      <c r="AI82" s="4">
        <v>9</v>
      </c>
      <c r="AJ82" s="4">
        <v>0</v>
      </c>
      <c r="AK82" s="4">
        <v>0</v>
      </c>
      <c r="AL82" s="4">
        <v>7</v>
      </c>
      <c r="AM82" s="4" t="s">
        <v>0</v>
      </c>
    </row>
    <row r="83" spans="12:39">
      <c r="L83" s="4">
        <v>41</v>
      </c>
      <c r="M83" s="4">
        <v>0</v>
      </c>
      <c r="N83" s="4">
        <v>0</v>
      </c>
      <c r="O83" s="4">
        <v>9</v>
      </c>
      <c r="P83" s="4">
        <v>0</v>
      </c>
      <c r="Q83" s="4">
        <v>0</v>
      </c>
      <c r="R83" s="4">
        <v>7</v>
      </c>
      <c r="S83" s="4" t="s">
        <v>0</v>
      </c>
      <c r="AF83" s="4">
        <v>41</v>
      </c>
      <c r="AG83" s="4">
        <v>6.5359477124183E-3</v>
      </c>
      <c r="AH83" s="4">
        <v>6.5359477124183E-3</v>
      </c>
      <c r="AI83" s="4">
        <v>9</v>
      </c>
      <c r="AJ83" s="4">
        <v>0</v>
      </c>
      <c r="AK83" s="4">
        <v>0</v>
      </c>
      <c r="AL83" s="4">
        <v>7</v>
      </c>
      <c r="AM83" s="4">
        <v>0.39633742232101299</v>
      </c>
    </row>
    <row r="84" spans="12:39">
      <c r="L84" s="4">
        <v>42</v>
      </c>
      <c r="M84" s="4">
        <v>6.17283950617284E-3</v>
      </c>
      <c r="N84" s="4">
        <v>6.17283950617284E-3</v>
      </c>
      <c r="O84" s="4">
        <v>9</v>
      </c>
      <c r="P84" s="4">
        <v>2.6942355889724299E-2</v>
      </c>
      <c r="Q84" s="4">
        <v>1.50729831818225E-2</v>
      </c>
      <c r="R84" s="4">
        <v>7</v>
      </c>
      <c r="S84" s="4">
        <v>0.18586798287517201</v>
      </c>
      <c r="AF84" s="4">
        <v>42</v>
      </c>
      <c r="AG84" s="4">
        <v>3.7037037037037E-2</v>
      </c>
      <c r="AH84" s="4">
        <v>3.7037037037037E-2</v>
      </c>
      <c r="AI84" s="4">
        <v>9</v>
      </c>
      <c r="AJ84" s="4">
        <v>0</v>
      </c>
      <c r="AK84" s="4">
        <v>0</v>
      </c>
      <c r="AL84" s="4">
        <v>7</v>
      </c>
      <c r="AM84" s="4">
        <v>0.39633742232101299</v>
      </c>
    </row>
    <row r="85" spans="12:39">
      <c r="L85" s="4">
        <v>43</v>
      </c>
      <c r="M85" s="4">
        <v>1.01010101010101E-2</v>
      </c>
      <c r="N85" s="4">
        <v>1.01010101010101E-2</v>
      </c>
      <c r="O85" s="4">
        <v>9</v>
      </c>
      <c r="P85" s="4">
        <v>0</v>
      </c>
      <c r="Q85" s="4">
        <v>0</v>
      </c>
      <c r="R85" s="4">
        <v>7</v>
      </c>
      <c r="S85" s="4">
        <v>0.39633742232101299</v>
      </c>
      <c r="AF85" s="4">
        <v>43</v>
      </c>
      <c r="AG85" s="4">
        <v>0</v>
      </c>
      <c r="AH85" s="4">
        <v>0</v>
      </c>
      <c r="AI85" s="4">
        <v>9</v>
      </c>
      <c r="AJ85" s="4">
        <v>0</v>
      </c>
      <c r="AK85" s="4">
        <v>0</v>
      </c>
      <c r="AL85" s="4">
        <v>7</v>
      </c>
      <c r="AM85" s="4" t="s">
        <v>0</v>
      </c>
    </row>
    <row r="86" spans="12:39">
      <c r="L86" s="4">
        <v>44</v>
      </c>
      <c r="M86" s="4">
        <v>1.70049857549858E-2</v>
      </c>
      <c r="N86" s="4">
        <v>9.7166602490883804E-3</v>
      </c>
      <c r="O86" s="4">
        <v>9</v>
      </c>
      <c r="P86" s="4">
        <v>0</v>
      </c>
      <c r="Q86" s="4">
        <v>0</v>
      </c>
      <c r="R86" s="4">
        <v>7</v>
      </c>
      <c r="S86" s="4">
        <v>0.14796919280628501</v>
      </c>
      <c r="AF86" s="4">
        <v>44</v>
      </c>
      <c r="AG86" s="4">
        <v>0</v>
      </c>
      <c r="AH86" s="4">
        <v>0</v>
      </c>
      <c r="AI86" s="4">
        <v>9</v>
      </c>
      <c r="AJ86" s="4">
        <v>0</v>
      </c>
      <c r="AK86" s="4">
        <v>0</v>
      </c>
      <c r="AL86" s="4">
        <v>7</v>
      </c>
      <c r="AM86" s="4" t="s">
        <v>0</v>
      </c>
    </row>
    <row r="87" spans="12:39">
      <c r="L87" s="4">
        <v>45</v>
      </c>
      <c r="M87" s="4">
        <v>6.17283950617284E-3</v>
      </c>
      <c r="N87" s="4">
        <v>6.17283950617284E-3</v>
      </c>
      <c r="O87" s="4">
        <v>9</v>
      </c>
      <c r="P87" s="4">
        <v>0</v>
      </c>
      <c r="Q87" s="4">
        <v>0</v>
      </c>
      <c r="R87" s="4">
        <v>7</v>
      </c>
      <c r="S87" s="4">
        <v>0.39633742232101299</v>
      </c>
      <c r="AF87" s="4">
        <v>45</v>
      </c>
      <c r="AG87" s="4">
        <v>0</v>
      </c>
      <c r="AH87" s="4">
        <v>0</v>
      </c>
      <c r="AI87" s="4">
        <v>9</v>
      </c>
      <c r="AJ87" s="4">
        <v>0</v>
      </c>
      <c r="AK87" s="4">
        <v>0</v>
      </c>
      <c r="AL87" s="4">
        <v>7</v>
      </c>
      <c r="AM87" s="4" t="s">
        <v>0</v>
      </c>
    </row>
    <row r="88" spans="12:39">
      <c r="L88" s="4">
        <v>46</v>
      </c>
      <c r="M88" s="4">
        <v>0</v>
      </c>
      <c r="N88" s="4">
        <v>0</v>
      </c>
      <c r="O88" s="4">
        <v>9</v>
      </c>
      <c r="P88" s="4">
        <v>0</v>
      </c>
      <c r="Q88" s="4">
        <v>0</v>
      </c>
      <c r="R88" s="4">
        <v>7</v>
      </c>
      <c r="S88" s="4" t="s">
        <v>0</v>
      </c>
      <c r="AF88" s="4">
        <v>46</v>
      </c>
      <c r="AG88" s="4">
        <v>0</v>
      </c>
      <c r="AH88" s="4">
        <v>0</v>
      </c>
      <c r="AI88" s="4">
        <v>9</v>
      </c>
      <c r="AJ88" s="4">
        <v>0</v>
      </c>
      <c r="AK88" s="4">
        <v>0</v>
      </c>
      <c r="AL88" s="4">
        <v>7</v>
      </c>
      <c r="AM88" s="4" t="s">
        <v>0</v>
      </c>
    </row>
    <row r="89" spans="12:39">
      <c r="L89" s="4">
        <v>47</v>
      </c>
      <c r="M89" s="4">
        <v>3.4722222222222199E-3</v>
      </c>
      <c r="N89" s="4">
        <v>3.4722222222222199E-3</v>
      </c>
      <c r="O89" s="4">
        <v>9</v>
      </c>
      <c r="P89" s="4">
        <v>0</v>
      </c>
      <c r="Q89" s="4">
        <v>0</v>
      </c>
      <c r="R89" s="4">
        <v>7</v>
      </c>
      <c r="S89" s="4">
        <v>0.39633742232101299</v>
      </c>
      <c r="AF89" s="4">
        <v>47</v>
      </c>
      <c r="AG89" s="4">
        <v>0</v>
      </c>
      <c r="AH89" s="4">
        <v>0</v>
      </c>
      <c r="AI89" s="4">
        <v>9</v>
      </c>
      <c r="AJ89" s="4">
        <v>0</v>
      </c>
      <c r="AK89" s="4">
        <v>0</v>
      </c>
      <c r="AL89" s="4">
        <v>7</v>
      </c>
      <c r="AM89" s="4" t="s">
        <v>0</v>
      </c>
    </row>
    <row r="90" spans="12:39">
      <c r="L90" s="4">
        <v>48</v>
      </c>
      <c r="M90" s="4">
        <v>0</v>
      </c>
      <c r="N90" s="4">
        <v>0</v>
      </c>
      <c r="O90" s="4">
        <v>9</v>
      </c>
      <c r="P90" s="4">
        <v>0</v>
      </c>
      <c r="Q90" s="4">
        <v>0</v>
      </c>
      <c r="R90" s="4">
        <v>7</v>
      </c>
      <c r="S90" s="4" t="s">
        <v>0</v>
      </c>
      <c r="AF90" s="4">
        <v>48</v>
      </c>
      <c r="AG90" s="4">
        <v>0</v>
      </c>
      <c r="AH90" s="4">
        <v>0</v>
      </c>
      <c r="AI90" s="4">
        <v>9</v>
      </c>
      <c r="AJ90" s="4">
        <v>0</v>
      </c>
      <c r="AK90" s="4">
        <v>0</v>
      </c>
      <c r="AL90" s="4">
        <v>7</v>
      </c>
      <c r="AM90" s="4" t="s">
        <v>0</v>
      </c>
    </row>
    <row r="91" spans="12:39">
      <c r="L91" s="4">
        <v>49</v>
      </c>
      <c r="M91" s="4">
        <v>3.4722222222222199E-3</v>
      </c>
      <c r="N91" s="4">
        <v>3.4722222222222199E-3</v>
      </c>
      <c r="O91" s="4">
        <v>9</v>
      </c>
      <c r="P91" s="4">
        <v>6.8027210884353704E-3</v>
      </c>
      <c r="Q91" s="4">
        <v>6.8027210884353704E-3</v>
      </c>
      <c r="R91" s="4">
        <v>7</v>
      </c>
      <c r="S91" s="4">
        <v>0.64814762298931095</v>
      </c>
      <c r="AF91" s="4">
        <v>49</v>
      </c>
      <c r="AG91" s="4">
        <v>0</v>
      </c>
      <c r="AH91" s="4">
        <v>0</v>
      </c>
      <c r="AI91" s="4">
        <v>9</v>
      </c>
      <c r="AJ91" s="4">
        <v>0</v>
      </c>
      <c r="AK91" s="4">
        <v>0</v>
      </c>
      <c r="AL91" s="4">
        <v>7</v>
      </c>
      <c r="AM91" s="4" t="s">
        <v>0</v>
      </c>
    </row>
    <row r="92" spans="12:39">
      <c r="L92" s="4">
        <v>50</v>
      </c>
      <c r="M92" s="4">
        <v>4.2735042735042696E-3</v>
      </c>
      <c r="N92" s="4">
        <v>4.27350427350428E-3</v>
      </c>
      <c r="O92" s="4">
        <v>9</v>
      </c>
      <c r="P92" s="4">
        <v>0</v>
      </c>
      <c r="Q92" s="4">
        <v>0</v>
      </c>
      <c r="R92" s="4">
        <v>7</v>
      </c>
      <c r="S92" s="4">
        <v>0.39633742232101299</v>
      </c>
      <c r="AF92" s="4">
        <v>50</v>
      </c>
      <c r="AG92" s="4">
        <v>0</v>
      </c>
      <c r="AH92" s="4">
        <v>0</v>
      </c>
      <c r="AI92" s="4">
        <v>9</v>
      </c>
      <c r="AJ92" s="4">
        <v>0</v>
      </c>
      <c r="AK92" s="4">
        <v>0</v>
      </c>
      <c r="AL92" s="4">
        <v>7</v>
      </c>
      <c r="AM92" s="4" t="s">
        <v>0</v>
      </c>
    </row>
    <row r="93" spans="12:39">
      <c r="L93" s="4">
        <v>51</v>
      </c>
      <c r="M93" s="4">
        <v>7.4074074074074103E-3</v>
      </c>
      <c r="N93" s="4">
        <v>7.4074074074074103E-3</v>
      </c>
      <c r="O93" s="4">
        <v>9</v>
      </c>
      <c r="P93" s="4">
        <v>0</v>
      </c>
      <c r="Q93" s="4">
        <v>0</v>
      </c>
      <c r="R93" s="4">
        <v>7</v>
      </c>
      <c r="S93" s="4">
        <v>0.39633742232101299</v>
      </c>
      <c r="AF93" s="4">
        <v>51</v>
      </c>
      <c r="AG93" s="4">
        <v>0</v>
      </c>
      <c r="AH93" s="4">
        <v>0</v>
      </c>
      <c r="AI93" s="4">
        <v>9</v>
      </c>
      <c r="AJ93" s="4">
        <v>0</v>
      </c>
      <c r="AK93" s="4">
        <v>0</v>
      </c>
      <c r="AL93" s="4">
        <v>7</v>
      </c>
      <c r="AM93" s="4" t="s">
        <v>0</v>
      </c>
    </row>
    <row r="94" spans="12:39">
      <c r="L94" s="4">
        <v>52</v>
      </c>
      <c r="M94" s="4">
        <v>0</v>
      </c>
      <c r="N94" s="4">
        <v>0</v>
      </c>
      <c r="O94" s="4">
        <v>9</v>
      </c>
      <c r="P94" s="4">
        <v>7.5187969924812E-3</v>
      </c>
      <c r="Q94" s="4">
        <v>7.5187969924812E-3</v>
      </c>
      <c r="R94" s="4">
        <v>7</v>
      </c>
      <c r="S94" s="4">
        <v>0.27114900383167001</v>
      </c>
      <c r="AF94" s="4">
        <v>52</v>
      </c>
      <c r="AG94" s="4">
        <v>0</v>
      </c>
      <c r="AH94" s="4">
        <v>0</v>
      </c>
      <c r="AI94" s="4">
        <v>9</v>
      </c>
      <c r="AJ94" s="4">
        <v>1.02040816326531E-2</v>
      </c>
      <c r="AK94" s="4">
        <v>1.02040816326531E-2</v>
      </c>
      <c r="AL94" s="4">
        <v>7</v>
      </c>
      <c r="AM94" s="4">
        <v>0.27114900383166901</v>
      </c>
    </row>
    <row r="95" spans="12:39">
      <c r="L95" s="4">
        <v>53</v>
      </c>
      <c r="M95" s="4">
        <v>0</v>
      </c>
      <c r="N95" s="4">
        <v>0</v>
      </c>
      <c r="O95" s="4">
        <v>9</v>
      </c>
      <c r="P95" s="4">
        <v>0</v>
      </c>
      <c r="Q95" s="4">
        <v>0</v>
      </c>
      <c r="R95" s="4">
        <v>7</v>
      </c>
      <c r="S95" s="4" t="s">
        <v>0</v>
      </c>
      <c r="AF95" s="4">
        <v>53</v>
      </c>
      <c r="AG95" s="4">
        <v>0</v>
      </c>
      <c r="AH95" s="4">
        <v>0</v>
      </c>
      <c r="AI95" s="4">
        <v>9</v>
      </c>
      <c r="AJ95" s="4">
        <v>0</v>
      </c>
      <c r="AK95" s="4">
        <v>0</v>
      </c>
      <c r="AL95" s="4">
        <v>7</v>
      </c>
      <c r="AM95" s="4" t="s">
        <v>0</v>
      </c>
    </row>
    <row r="96" spans="12:39">
      <c r="L96" s="4">
        <v>54</v>
      </c>
      <c r="M96" s="4">
        <v>4.2735042735042696E-3</v>
      </c>
      <c r="N96" s="4">
        <v>4.27350427350428E-3</v>
      </c>
      <c r="O96" s="4">
        <v>9</v>
      </c>
      <c r="P96" s="4">
        <v>0</v>
      </c>
      <c r="Q96" s="4">
        <v>0</v>
      </c>
      <c r="R96" s="4">
        <v>7</v>
      </c>
      <c r="S96" s="4">
        <v>0.39633742232101299</v>
      </c>
      <c r="AF96" s="4">
        <v>54</v>
      </c>
      <c r="AG96" s="4">
        <v>0</v>
      </c>
      <c r="AH96" s="4">
        <v>0</v>
      </c>
      <c r="AI96" s="4">
        <v>9</v>
      </c>
      <c r="AJ96" s="4">
        <v>0</v>
      </c>
      <c r="AK96" s="4">
        <v>0</v>
      </c>
      <c r="AL96" s="4">
        <v>7</v>
      </c>
      <c r="AM96" s="4" t="s">
        <v>0</v>
      </c>
    </row>
    <row r="97" spans="2:39">
      <c r="L97" s="4">
        <v>55</v>
      </c>
      <c r="M97" s="4">
        <v>2.7777777777777801E-2</v>
      </c>
      <c r="N97" s="4">
        <v>2.7777777777777801E-2</v>
      </c>
      <c r="O97" s="4">
        <v>9</v>
      </c>
      <c r="P97" s="4">
        <v>0</v>
      </c>
      <c r="Q97" s="4">
        <v>0</v>
      </c>
      <c r="R97" s="4">
        <v>7</v>
      </c>
      <c r="S97" s="4">
        <v>0.39633742232101299</v>
      </c>
      <c r="AF97" s="4">
        <v>55</v>
      </c>
      <c r="AG97" s="4">
        <v>0</v>
      </c>
      <c r="AH97" s="4">
        <v>0</v>
      </c>
      <c r="AI97" s="4">
        <v>9</v>
      </c>
      <c r="AJ97" s="4">
        <v>0</v>
      </c>
      <c r="AK97" s="4">
        <v>0</v>
      </c>
      <c r="AL97" s="4">
        <v>7</v>
      </c>
      <c r="AM97" s="4" t="s">
        <v>0</v>
      </c>
    </row>
    <row r="98" spans="2:39">
      <c r="L98" s="4">
        <v>56</v>
      </c>
      <c r="M98" s="4">
        <v>6.17283950617284E-3</v>
      </c>
      <c r="N98" s="4">
        <v>6.17283950617284E-3</v>
      </c>
      <c r="O98" s="4">
        <v>9</v>
      </c>
      <c r="P98" s="4">
        <v>0</v>
      </c>
      <c r="Q98" s="4">
        <v>0</v>
      </c>
      <c r="R98" s="4">
        <v>7</v>
      </c>
      <c r="S98" s="4">
        <v>0.39633742232101299</v>
      </c>
      <c r="AF98" s="4">
        <v>56</v>
      </c>
      <c r="AG98" s="4">
        <v>0</v>
      </c>
      <c r="AH98" s="4">
        <v>0</v>
      </c>
      <c r="AI98" s="4">
        <v>9</v>
      </c>
      <c r="AJ98" s="4">
        <v>0</v>
      </c>
      <c r="AK98" s="4">
        <v>0</v>
      </c>
      <c r="AL98" s="4">
        <v>7</v>
      </c>
      <c r="AM98" s="4" t="s">
        <v>0</v>
      </c>
    </row>
    <row r="99" spans="2:39">
      <c r="L99" s="4">
        <v>57</v>
      </c>
      <c r="M99" s="4">
        <v>0</v>
      </c>
      <c r="N99" s="4">
        <v>0</v>
      </c>
      <c r="O99" s="4">
        <v>9</v>
      </c>
      <c r="P99" s="4">
        <v>0</v>
      </c>
      <c r="Q99" s="4">
        <v>0</v>
      </c>
      <c r="R99" s="4">
        <v>7</v>
      </c>
      <c r="S99" s="4" t="s">
        <v>0</v>
      </c>
      <c r="AF99" s="4">
        <v>57</v>
      </c>
      <c r="AG99" s="4">
        <v>0</v>
      </c>
      <c r="AH99" s="4">
        <v>0</v>
      </c>
      <c r="AI99" s="4">
        <v>9</v>
      </c>
      <c r="AJ99" s="4">
        <v>0</v>
      </c>
      <c r="AK99" s="4">
        <v>0</v>
      </c>
      <c r="AL99" s="4">
        <v>7</v>
      </c>
      <c r="AM99" s="4" t="s">
        <v>0</v>
      </c>
    </row>
    <row r="100" spans="2:39">
      <c r="L100" s="4">
        <v>58</v>
      </c>
      <c r="M100" s="4">
        <v>9.2592592592592605E-3</v>
      </c>
      <c r="N100" s="4">
        <v>9.2592592592592605E-3</v>
      </c>
      <c r="O100" s="4">
        <v>9</v>
      </c>
      <c r="P100" s="4">
        <v>0</v>
      </c>
      <c r="Q100" s="4">
        <v>0</v>
      </c>
      <c r="R100" s="4">
        <v>7</v>
      </c>
      <c r="S100" s="4">
        <v>0.39633742232101299</v>
      </c>
      <c r="AF100" s="4">
        <v>58</v>
      </c>
      <c r="AG100" s="4">
        <v>0</v>
      </c>
      <c r="AH100" s="4">
        <v>0</v>
      </c>
      <c r="AI100" s="4">
        <v>9</v>
      </c>
      <c r="AJ100" s="4">
        <v>0</v>
      </c>
      <c r="AK100" s="4">
        <v>0</v>
      </c>
      <c r="AL100" s="4">
        <v>7</v>
      </c>
      <c r="AM100" s="4" t="s">
        <v>0</v>
      </c>
    </row>
    <row r="101" spans="2:39">
      <c r="L101" s="4">
        <v>59</v>
      </c>
      <c r="M101" s="4">
        <v>1.0121457489878499E-2</v>
      </c>
      <c r="N101" s="4">
        <v>6.7980572468319504E-3</v>
      </c>
      <c r="O101" s="4">
        <v>9</v>
      </c>
      <c r="P101" s="4">
        <v>7.5187969924812E-3</v>
      </c>
      <c r="Q101" s="4">
        <v>7.5187969924812E-3</v>
      </c>
      <c r="R101" s="4">
        <v>7</v>
      </c>
      <c r="S101" s="4">
        <v>0.80174166490768295</v>
      </c>
      <c r="AF101" s="4">
        <v>59</v>
      </c>
      <c r="AG101" s="4">
        <v>0</v>
      </c>
      <c r="AH101" s="4">
        <v>0</v>
      </c>
      <c r="AI101" s="4">
        <v>9</v>
      </c>
      <c r="AJ101" s="4">
        <v>0</v>
      </c>
      <c r="AK101" s="4">
        <v>0</v>
      </c>
      <c r="AL101" s="4">
        <v>7</v>
      </c>
      <c r="AM101" s="4" t="s">
        <v>0</v>
      </c>
    </row>
    <row r="102" spans="2:39">
      <c r="L102" s="4">
        <v>60</v>
      </c>
      <c r="M102" s="4">
        <v>0</v>
      </c>
      <c r="N102" s="4">
        <v>0</v>
      </c>
      <c r="O102" s="4">
        <v>9</v>
      </c>
      <c r="P102" s="4">
        <v>0</v>
      </c>
      <c r="Q102" s="4">
        <v>0</v>
      </c>
      <c r="R102" s="4">
        <v>7</v>
      </c>
      <c r="S102" s="4" t="s">
        <v>0</v>
      </c>
      <c r="AF102" s="4">
        <v>60</v>
      </c>
      <c r="AG102" s="4">
        <v>0</v>
      </c>
      <c r="AH102" s="4">
        <v>0</v>
      </c>
      <c r="AI102" s="4">
        <v>9</v>
      </c>
      <c r="AJ102" s="4">
        <v>0</v>
      </c>
      <c r="AK102" s="4">
        <v>0</v>
      </c>
      <c r="AL102" s="4">
        <v>7</v>
      </c>
      <c r="AM102" s="4"/>
    </row>
    <row r="105" spans="2:39">
      <c r="B105" t="s">
        <v>226</v>
      </c>
      <c r="C105" t="s">
        <v>149</v>
      </c>
      <c r="S105" t="s">
        <v>150</v>
      </c>
    </row>
    <row r="106" spans="2:39">
      <c r="C106" s="4" t="s">
        <v>103</v>
      </c>
      <c r="S106" s="4" t="s">
        <v>103</v>
      </c>
    </row>
    <row r="107" spans="2:39">
      <c r="C107" s="4" t="s">
        <v>151</v>
      </c>
      <c r="D107" s="4" t="s">
        <v>34</v>
      </c>
      <c r="E107" s="4" t="s">
        <v>35</v>
      </c>
      <c r="F107" s="4" t="s">
        <v>36</v>
      </c>
      <c r="G107" s="4" t="s">
        <v>37</v>
      </c>
      <c r="H107" s="4" t="s">
        <v>38</v>
      </c>
      <c r="I107" s="4" t="s">
        <v>39</v>
      </c>
      <c r="J107" s="4" t="s">
        <v>40</v>
      </c>
      <c r="K107" s="4" t="s">
        <v>41</v>
      </c>
      <c r="L107" s="4" t="s">
        <v>42</v>
      </c>
      <c r="M107" s="4" t="s">
        <v>43</v>
      </c>
      <c r="N107" s="4" t="s">
        <v>44</v>
      </c>
      <c r="O107" s="4" t="s">
        <v>45</v>
      </c>
      <c r="P107" s="4" t="s">
        <v>69</v>
      </c>
      <c r="S107" s="4" t="s">
        <v>151</v>
      </c>
      <c r="T107" s="4" t="s">
        <v>34</v>
      </c>
      <c r="U107" s="4" t="s">
        <v>35</v>
      </c>
      <c r="V107" s="4" t="s">
        <v>36</v>
      </c>
      <c r="W107" s="4" t="s">
        <v>37</v>
      </c>
      <c r="X107" s="4" t="s">
        <v>38</v>
      </c>
      <c r="Y107" s="4" t="s">
        <v>39</v>
      </c>
      <c r="Z107" s="4" t="s">
        <v>40</v>
      </c>
      <c r="AA107" s="4" t="s">
        <v>41</v>
      </c>
      <c r="AB107" s="4" t="s">
        <v>42</v>
      </c>
      <c r="AC107" s="4" t="s">
        <v>43</v>
      </c>
      <c r="AD107" s="4" t="s">
        <v>44</v>
      </c>
      <c r="AE107" s="4" t="s">
        <v>45</v>
      </c>
      <c r="AF107" s="4" t="s">
        <v>69</v>
      </c>
    </row>
    <row r="108" spans="2:39">
      <c r="C108" s="4" t="s">
        <v>105</v>
      </c>
      <c r="D108" s="4">
        <v>5.4912999999999998</v>
      </c>
      <c r="E108" s="4">
        <v>5.4300000000000001E-2</v>
      </c>
      <c r="F108" s="4">
        <v>414</v>
      </c>
      <c r="G108" s="4">
        <v>9</v>
      </c>
      <c r="H108" s="4">
        <v>5.0255000000000001</v>
      </c>
      <c r="I108" s="4">
        <v>7.7899999999999997E-2</v>
      </c>
      <c r="J108" s="4">
        <v>222</v>
      </c>
      <c r="K108" s="4">
        <v>7</v>
      </c>
      <c r="L108" s="4">
        <v>636</v>
      </c>
      <c r="M108" s="4">
        <v>16</v>
      </c>
      <c r="N108" s="4">
        <v>634</v>
      </c>
      <c r="O108" s="4">
        <v>2.2601</v>
      </c>
      <c r="P108" s="4">
        <v>0.13320000000000001</v>
      </c>
      <c r="S108" s="4" t="s">
        <v>105</v>
      </c>
      <c r="T108" s="4">
        <v>6.391</v>
      </c>
      <c r="U108" s="4">
        <v>8.0299999999999996E-2</v>
      </c>
      <c r="V108" s="4">
        <v>460</v>
      </c>
      <c r="W108" s="4">
        <v>9</v>
      </c>
      <c r="X108" s="4">
        <v>5.8620999999999999</v>
      </c>
      <c r="Y108" s="4">
        <v>0.10929999999999999</v>
      </c>
      <c r="Z108" s="4">
        <v>255</v>
      </c>
      <c r="AA108" s="4">
        <v>7</v>
      </c>
      <c r="AB108" s="4">
        <v>715</v>
      </c>
      <c r="AC108" s="4">
        <v>16</v>
      </c>
      <c r="AD108" s="4">
        <v>713</v>
      </c>
      <c r="AE108" s="4">
        <v>1.7296</v>
      </c>
      <c r="AF108" s="4">
        <v>0.18890000000000001</v>
      </c>
    </row>
    <row r="109" spans="2:39">
      <c r="C109" s="4" t="s">
        <v>106</v>
      </c>
      <c r="D109" s="4">
        <v>4.9799999999999997E-2</v>
      </c>
      <c r="E109" s="4">
        <v>3.2000000000000002E-3</v>
      </c>
      <c r="F109" s="4">
        <v>414</v>
      </c>
      <c r="G109" s="4">
        <v>9</v>
      </c>
      <c r="H109" s="4">
        <v>6.1600000000000002E-2</v>
      </c>
      <c r="I109" s="4">
        <v>6.3E-3</v>
      </c>
      <c r="J109" s="4">
        <v>222</v>
      </c>
      <c r="K109" s="4">
        <v>7</v>
      </c>
      <c r="L109" s="4">
        <v>636</v>
      </c>
      <c r="M109" s="4">
        <v>16</v>
      </c>
      <c r="N109" s="4">
        <v>634</v>
      </c>
      <c r="O109" s="4">
        <v>1.0311999999999999</v>
      </c>
      <c r="P109" s="4">
        <v>0.31030000000000002</v>
      </c>
      <c r="S109" s="4" t="s">
        <v>106</v>
      </c>
      <c r="T109" s="4">
        <v>6.5799999999999997E-2</v>
      </c>
      <c r="U109" s="4">
        <v>3.5999999999999999E-3</v>
      </c>
      <c r="V109" s="4">
        <v>460</v>
      </c>
      <c r="W109" s="4">
        <v>9</v>
      </c>
      <c r="X109" s="4">
        <v>7.4700000000000003E-2</v>
      </c>
      <c r="Y109" s="4">
        <v>6.4000000000000003E-3</v>
      </c>
      <c r="Z109" s="4">
        <v>255</v>
      </c>
      <c r="AA109" s="4">
        <v>7</v>
      </c>
      <c r="AB109" s="4">
        <v>715</v>
      </c>
      <c r="AC109" s="4">
        <v>16</v>
      </c>
      <c r="AD109" s="4">
        <v>713</v>
      </c>
      <c r="AE109" s="4">
        <v>0.17069999999999999</v>
      </c>
      <c r="AF109" s="4">
        <v>0.67959999999999998</v>
      </c>
    </row>
    <row r="110" spans="2:39">
      <c r="C110" s="4" t="s">
        <v>107</v>
      </c>
      <c r="D110" s="4">
        <v>4.2900000000000001E-2</v>
      </c>
      <c r="E110" s="4">
        <v>5.5999999999999999E-3</v>
      </c>
      <c r="F110" s="4">
        <v>414</v>
      </c>
      <c r="G110" s="4">
        <v>9</v>
      </c>
      <c r="H110" s="4">
        <v>8.2500000000000004E-2</v>
      </c>
      <c r="I110" s="4">
        <v>2.8799999999999999E-2</v>
      </c>
      <c r="J110" s="4">
        <v>222</v>
      </c>
      <c r="K110" s="4">
        <v>7</v>
      </c>
      <c r="L110" s="4">
        <v>636</v>
      </c>
      <c r="M110" s="4">
        <v>16</v>
      </c>
      <c r="N110" s="4">
        <v>634</v>
      </c>
      <c r="O110" s="4">
        <v>0.47199999999999998</v>
      </c>
      <c r="P110" s="4">
        <v>0.49230000000000002</v>
      </c>
      <c r="S110" s="4" t="s">
        <v>107</v>
      </c>
      <c r="T110" s="4">
        <v>5.5899999999999998E-2</v>
      </c>
      <c r="U110" s="4">
        <v>6.1000000000000004E-3</v>
      </c>
      <c r="V110" s="4">
        <v>460</v>
      </c>
      <c r="W110" s="4">
        <v>9</v>
      </c>
      <c r="X110" s="4">
        <v>8.6699999999999999E-2</v>
      </c>
      <c r="Y110" s="4">
        <v>2.5700000000000001E-2</v>
      </c>
      <c r="Z110" s="4">
        <v>255</v>
      </c>
      <c r="AA110" s="4">
        <v>7</v>
      </c>
      <c r="AB110" s="4">
        <v>715</v>
      </c>
      <c r="AC110" s="4">
        <v>16</v>
      </c>
      <c r="AD110" s="4">
        <v>713</v>
      </c>
      <c r="AE110" s="6">
        <v>7.4969000000000001E-4</v>
      </c>
      <c r="AF110" s="4">
        <v>0.97819999999999996</v>
      </c>
    </row>
    <row r="112" spans="2:39">
      <c r="C112" t="s">
        <v>152</v>
      </c>
      <c r="S112" t="s">
        <v>153</v>
      </c>
    </row>
    <row r="113" spans="3:32">
      <c r="C113" s="4" t="s">
        <v>103</v>
      </c>
      <c r="S113" s="4" t="s">
        <v>103</v>
      </c>
    </row>
    <row r="114" spans="3:32">
      <c r="C114" s="4" t="s">
        <v>151</v>
      </c>
      <c r="D114" s="4" t="s">
        <v>34</v>
      </c>
      <c r="E114" s="4" t="s">
        <v>35</v>
      </c>
      <c r="F114" s="4" t="s">
        <v>36</v>
      </c>
      <c r="G114" s="4" t="s">
        <v>37</v>
      </c>
      <c r="H114" s="4" t="s">
        <v>38</v>
      </c>
      <c r="I114" s="4" t="s">
        <v>39</v>
      </c>
      <c r="J114" s="4" t="s">
        <v>40</v>
      </c>
      <c r="K114" s="4" t="s">
        <v>41</v>
      </c>
      <c r="L114" s="4" t="s">
        <v>42</v>
      </c>
      <c r="M114" s="4" t="s">
        <v>43</v>
      </c>
      <c r="N114" s="4" t="s">
        <v>44</v>
      </c>
      <c r="O114" s="4" t="s">
        <v>45</v>
      </c>
      <c r="P114" s="4" t="s">
        <v>69</v>
      </c>
      <c r="S114" s="4" t="s">
        <v>151</v>
      </c>
      <c r="T114" s="4" t="s">
        <v>34</v>
      </c>
      <c r="U114" s="4" t="s">
        <v>35</v>
      </c>
      <c r="V114" s="4" t="s">
        <v>36</v>
      </c>
      <c r="W114" s="4" t="s">
        <v>37</v>
      </c>
      <c r="X114" s="4" t="s">
        <v>38</v>
      </c>
      <c r="Y114" s="4" t="s">
        <v>39</v>
      </c>
      <c r="Z114" s="4" t="s">
        <v>40</v>
      </c>
      <c r="AA114" s="4" t="s">
        <v>41</v>
      </c>
      <c r="AB114" s="4" t="s">
        <v>42</v>
      </c>
      <c r="AC114" s="4" t="s">
        <v>43</v>
      </c>
      <c r="AD114" s="4" t="s">
        <v>44</v>
      </c>
      <c r="AE114" s="4" t="s">
        <v>45</v>
      </c>
      <c r="AF114" s="4" t="s">
        <v>69</v>
      </c>
    </row>
    <row r="115" spans="3:32">
      <c r="C115" s="4" t="s">
        <v>108</v>
      </c>
      <c r="D115" s="4">
        <v>5.2648999999999999</v>
      </c>
      <c r="E115" s="4">
        <v>5.4399999999999997E-2</v>
      </c>
      <c r="F115" s="4">
        <v>362</v>
      </c>
      <c r="G115" s="4">
        <v>9</v>
      </c>
      <c r="H115" s="4">
        <v>4.9880000000000004</v>
      </c>
      <c r="I115" s="4">
        <v>7.8799999999999995E-2</v>
      </c>
      <c r="J115" s="4">
        <v>194</v>
      </c>
      <c r="K115" s="4">
        <v>7</v>
      </c>
      <c r="L115" s="4">
        <v>556</v>
      </c>
      <c r="M115" s="4">
        <v>16</v>
      </c>
      <c r="N115" s="4">
        <v>554</v>
      </c>
      <c r="O115" s="4">
        <v>2.0943000000000001</v>
      </c>
      <c r="P115" s="4">
        <v>0.1484</v>
      </c>
      <c r="S115" s="4" t="s">
        <v>108</v>
      </c>
      <c r="T115" s="4">
        <v>6.1691000000000003</v>
      </c>
      <c r="U115" s="4">
        <v>8.0699999999999994E-2</v>
      </c>
      <c r="V115" s="4">
        <v>412</v>
      </c>
      <c r="W115" s="4">
        <v>9</v>
      </c>
      <c r="X115" s="4">
        <v>5.7846000000000002</v>
      </c>
      <c r="Y115" s="4">
        <v>0.111</v>
      </c>
      <c r="Z115" s="4">
        <v>222</v>
      </c>
      <c r="AA115" s="4">
        <v>7</v>
      </c>
      <c r="AB115" s="4">
        <v>634</v>
      </c>
      <c r="AC115" s="4">
        <v>16</v>
      </c>
      <c r="AD115" s="4">
        <v>632</v>
      </c>
      <c r="AE115" s="4">
        <v>2.3658000000000001</v>
      </c>
      <c r="AF115" s="4">
        <v>0.1245</v>
      </c>
    </row>
    <row r="116" spans="3:32">
      <c r="C116" s="4" t="s">
        <v>109</v>
      </c>
      <c r="D116" s="4">
        <v>4.5100000000000001E-2</v>
      </c>
      <c r="E116" s="4">
        <v>3.0000000000000001E-3</v>
      </c>
      <c r="F116" s="4">
        <v>362</v>
      </c>
      <c r="G116" s="4">
        <v>9</v>
      </c>
      <c r="H116" s="4">
        <v>4.4699999999999997E-2</v>
      </c>
      <c r="I116" s="4">
        <v>4.7000000000000002E-3</v>
      </c>
      <c r="J116" s="4">
        <v>194</v>
      </c>
      <c r="K116" s="4">
        <v>7</v>
      </c>
      <c r="L116" s="4">
        <v>556</v>
      </c>
      <c r="M116" s="4">
        <v>16</v>
      </c>
      <c r="N116" s="4">
        <v>554</v>
      </c>
      <c r="O116" s="4">
        <v>7.0300000000000001E-2</v>
      </c>
      <c r="P116" s="4">
        <v>0.79110000000000003</v>
      </c>
      <c r="S116" s="4" t="s">
        <v>109</v>
      </c>
      <c r="T116" s="4">
        <v>6.0600000000000001E-2</v>
      </c>
      <c r="U116" s="4">
        <v>3.3999999999999998E-3</v>
      </c>
      <c r="V116" s="4">
        <v>412</v>
      </c>
      <c r="W116" s="4">
        <v>9</v>
      </c>
      <c r="X116" s="4">
        <v>5.7299999999999997E-2</v>
      </c>
      <c r="Y116" s="4">
        <v>5.1000000000000004E-3</v>
      </c>
      <c r="Z116" s="4">
        <v>222</v>
      </c>
      <c r="AA116" s="4">
        <v>7</v>
      </c>
      <c r="AB116" s="4">
        <v>634</v>
      </c>
      <c r="AC116" s="4">
        <v>16</v>
      </c>
      <c r="AD116" s="4">
        <v>632</v>
      </c>
      <c r="AE116" s="4">
        <v>7.3599999999999999E-2</v>
      </c>
      <c r="AF116" s="4">
        <v>0.7863</v>
      </c>
    </row>
    <row r="117" spans="3:32">
      <c r="C117" s="4" t="s">
        <v>110</v>
      </c>
      <c r="D117" s="4">
        <v>4.5400000000000003E-2</v>
      </c>
      <c r="E117" s="4">
        <v>5.0000000000000001E-3</v>
      </c>
      <c r="F117" s="4">
        <v>362</v>
      </c>
      <c r="G117" s="4">
        <v>9</v>
      </c>
      <c r="H117" s="4">
        <v>8.3199999999999996E-2</v>
      </c>
      <c r="I117" s="4">
        <v>3.1800000000000002E-2</v>
      </c>
      <c r="J117" s="4">
        <v>194</v>
      </c>
      <c r="K117" s="4">
        <v>7</v>
      </c>
      <c r="L117" s="4">
        <v>556</v>
      </c>
      <c r="M117" s="4">
        <v>16</v>
      </c>
      <c r="N117" s="4">
        <v>554</v>
      </c>
      <c r="O117" s="4">
        <v>1.38E-2</v>
      </c>
      <c r="P117" s="4">
        <v>0.90659999999999996</v>
      </c>
      <c r="S117" s="4" t="s">
        <v>110</v>
      </c>
      <c r="T117" s="4">
        <v>6.2199999999999998E-2</v>
      </c>
      <c r="U117" s="4">
        <v>6.1999999999999998E-3</v>
      </c>
      <c r="V117" s="4">
        <v>412</v>
      </c>
      <c r="W117" s="4">
        <v>9</v>
      </c>
      <c r="X117" s="4">
        <v>9.1399999999999995E-2</v>
      </c>
      <c r="Y117" s="4">
        <v>2.9700000000000001E-2</v>
      </c>
      <c r="Z117" s="4">
        <v>222</v>
      </c>
      <c r="AA117" s="4">
        <v>7</v>
      </c>
      <c r="AB117" s="4">
        <v>634</v>
      </c>
      <c r="AC117" s="4">
        <v>16</v>
      </c>
      <c r="AD117" s="4">
        <v>632</v>
      </c>
      <c r="AE117" s="4">
        <v>2.6800000000000001E-2</v>
      </c>
      <c r="AF117" s="4">
        <v>0.86990000000000001</v>
      </c>
    </row>
    <row r="131" spans="2:8">
      <c r="B131" t="s">
        <v>234</v>
      </c>
      <c r="C131" t="s">
        <v>154</v>
      </c>
    </row>
    <row r="132" spans="2:8">
      <c r="C132" s="4" t="s">
        <v>121</v>
      </c>
      <c r="D132" s="4"/>
      <c r="E132" s="4" t="s">
        <v>122</v>
      </c>
      <c r="F132" s="4" t="s">
        <v>123</v>
      </c>
      <c r="G132" s="4" t="s">
        <v>124</v>
      </c>
      <c r="H132" s="4" t="s">
        <v>155</v>
      </c>
    </row>
    <row r="133" spans="2:8">
      <c r="C133" s="4" t="s">
        <v>81</v>
      </c>
      <c r="D133" s="4">
        <v>2.9169999999999998</v>
      </c>
      <c r="E133" s="4" t="s">
        <v>126</v>
      </c>
      <c r="F133" s="4">
        <v>0.1487</v>
      </c>
      <c r="G133" s="4" t="s">
        <v>156</v>
      </c>
      <c r="H133" s="4">
        <v>0.81200000000000006</v>
      </c>
    </row>
    <row r="134" spans="2:8">
      <c r="C134" s="38" t="s">
        <v>128</v>
      </c>
      <c r="D134" s="38">
        <v>7.7700000000000005E-2</v>
      </c>
      <c r="E134" s="4" t="s">
        <v>130</v>
      </c>
      <c r="F134" s="4">
        <v>-0.25269999999999998</v>
      </c>
      <c r="G134" s="4" t="s">
        <v>157</v>
      </c>
      <c r="H134" s="4">
        <v>0.46410000000000001</v>
      </c>
    </row>
    <row r="135" spans="2:8">
      <c r="C135" s="4" t="s">
        <v>133</v>
      </c>
      <c r="D135" s="4">
        <v>0.42170000000000002</v>
      </c>
      <c r="E135" s="4" t="s">
        <v>134</v>
      </c>
      <c r="F135" s="4">
        <v>-0.2681</v>
      </c>
      <c r="G135" s="4" t="s">
        <v>158</v>
      </c>
      <c r="H135" s="4">
        <v>0.41570000000000001</v>
      </c>
    </row>
    <row r="136" spans="2:8">
      <c r="C136" s="4" t="s">
        <v>159</v>
      </c>
      <c r="D136" s="4"/>
      <c r="E136" s="4" t="s">
        <v>138</v>
      </c>
      <c r="F136" s="4">
        <v>-0.40139999999999998</v>
      </c>
      <c r="G136" s="4" t="s">
        <v>160</v>
      </c>
      <c r="H136" s="4">
        <v>0.13170000000000001</v>
      </c>
    </row>
    <row r="137" spans="2:8">
      <c r="E137" s="4" t="s">
        <v>140</v>
      </c>
      <c r="F137" s="4">
        <v>-0.41689999999999999</v>
      </c>
      <c r="G137" s="4" t="s">
        <v>161</v>
      </c>
      <c r="H137" s="4">
        <v>0.1134</v>
      </c>
    </row>
    <row r="138" spans="2:8">
      <c r="E138" s="4" t="s">
        <v>142</v>
      </c>
      <c r="F138" s="4">
        <v>-1.545E-2</v>
      </c>
      <c r="G138" s="4" t="s">
        <v>162</v>
      </c>
      <c r="H138" s="4">
        <v>0.99970000000000003</v>
      </c>
    </row>
    <row r="140" spans="2:8">
      <c r="B140" t="s">
        <v>235</v>
      </c>
      <c r="C140" t="s">
        <v>163</v>
      </c>
    </row>
    <row r="141" spans="2:8">
      <c r="C141" s="4" t="s">
        <v>121</v>
      </c>
      <c r="D141" s="4"/>
      <c r="E141" s="4" t="s">
        <v>122</v>
      </c>
      <c r="F141" s="4" t="s">
        <v>164</v>
      </c>
      <c r="G141" s="4" t="s">
        <v>124</v>
      </c>
      <c r="H141" s="4" t="s">
        <v>155</v>
      </c>
    </row>
    <row r="142" spans="2:8">
      <c r="C142" s="4" t="s">
        <v>81</v>
      </c>
      <c r="D142" s="4">
        <v>1.3</v>
      </c>
      <c r="E142" s="4" t="s">
        <v>126</v>
      </c>
      <c r="F142" s="4">
        <v>-2.9530000000000001E-2</v>
      </c>
      <c r="G142" s="4" t="s">
        <v>165</v>
      </c>
      <c r="H142" s="4">
        <v>0.99380000000000002</v>
      </c>
    </row>
    <row r="143" spans="2:8">
      <c r="C143" s="4" t="s">
        <v>128</v>
      </c>
      <c r="D143" s="4">
        <v>0.31950000000000001</v>
      </c>
      <c r="E143" s="4" t="s">
        <v>130</v>
      </c>
      <c r="F143" s="4">
        <v>-0.1956</v>
      </c>
      <c r="G143" s="4" t="s">
        <v>166</v>
      </c>
      <c r="H143" s="4">
        <v>0.36890000000000001</v>
      </c>
    </row>
    <row r="144" spans="2:8">
      <c r="C144" s="4" t="s">
        <v>133</v>
      </c>
      <c r="D144" s="4">
        <v>0.24529999999999999</v>
      </c>
      <c r="E144" s="4" t="s">
        <v>134</v>
      </c>
      <c r="F144" s="4">
        <v>-0.1464</v>
      </c>
      <c r="G144" s="4" t="s">
        <v>167</v>
      </c>
      <c r="H144" s="4">
        <v>0.59960000000000002</v>
      </c>
    </row>
    <row r="145" spans="2:16">
      <c r="C145" s="4" t="s">
        <v>168</v>
      </c>
      <c r="D145" s="4"/>
      <c r="E145" s="4" t="s">
        <v>138</v>
      </c>
      <c r="F145" s="4">
        <v>-0.1661</v>
      </c>
      <c r="G145" s="4" t="s">
        <v>169</v>
      </c>
      <c r="H145" s="4">
        <v>0.50190000000000001</v>
      </c>
    </row>
    <row r="146" spans="2:16">
      <c r="E146" s="4" t="s">
        <v>140</v>
      </c>
      <c r="F146" s="4">
        <v>-0.1168</v>
      </c>
      <c r="G146" s="4" t="s">
        <v>170</v>
      </c>
      <c r="H146" s="4">
        <v>0.74629999999999996</v>
      </c>
    </row>
    <row r="147" spans="2:16">
      <c r="E147" s="4" t="s">
        <v>142</v>
      </c>
      <c r="F147" s="4">
        <v>4.9209999999999997E-2</v>
      </c>
      <c r="G147" s="4" t="s">
        <v>171</v>
      </c>
      <c r="H147" s="4">
        <v>0.97289999999999999</v>
      </c>
    </row>
    <row r="150" spans="2:16">
      <c r="B150" t="s">
        <v>227</v>
      </c>
      <c r="C150" t="s">
        <v>27</v>
      </c>
      <c r="H150" t="s">
        <v>28</v>
      </c>
      <c r="M150" t="s">
        <v>29</v>
      </c>
    </row>
    <row r="151" spans="2:16">
      <c r="C151" s="4" t="s">
        <v>173</v>
      </c>
      <c r="D151" s="4"/>
      <c r="E151" s="4"/>
      <c r="F151" s="4"/>
      <c r="H151" s="4" t="s">
        <v>173</v>
      </c>
      <c r="I151" s="4"/>
      <c r="J151" s="4"/>
      <c r="K151" s="4"/>
      <c r="M151" s="4" t="s">
        <v>173</v>
      </c>
      <c r="N151" s="4"/>
      <c r="O151" s="4"/>
      <c r="P151" s="4"/>
    </row>
    <row r="152" spans="2:16">
      <c r="C152" s="4" t="s">
        <v>128</v>
      </c>
      <c r="D152" s="4">
        <v>0.82769999999999999</v>
      </c>
      <c r="E152" s="4" t="s">
        <v>174</v>
      </c>
      <c r="F152" s="4">
        <v>287192750</v>
      </c>
      <c r="H152" s="4" t="s">
        <v>128</v>
      </c>
      <c r="I152" s="4">
        <v>0.21909999999999999</v>
      </c>
      <c r="J152" s="4" t="s">
        <v>174</v>
      </c>
      <c r="K152" s="4">
        <v>485480442</v>
      </c>
      <c r="M152" s="4" t="s">
        <v>128</v>
      </c>
      <c r="N152" s="4">
        <v>0.88249999999999995</v>
      </c>
      <c r="O152" s="4" t="s">
        <v>174</v>
      </c>
      <c r="P152" s="4">
        <v>94184451</v>
      </c>
    </row>
    <row r="153" spans="2:16">
      <c r="C153" s="4" t="s">
        <v>175</v>
      </c>
      <c r="D153" s="4" t="s">
        <v>176</v>
      </c>
      <c r="E153" s="4" t="s">
        <v>177</v>
      </c>
      <c r="F153" s="4">
        <v>275768970</v>
      </c>
      <c r="H153" s="4" t="s">
        <v>175</v>
      </c>
      <c r="I153" s="4" t="s">
        <v>176</v>
      </c>
      <c r="J153" s="4" t="s">
        <v>177</v>
      </c>
      <c r="K153" s="4">
        <v>458903983</v>
      </c>
      <c r="M153" s="4" t="s">
        <v>175</v>
      </c>
      <c r="N153" s="4" t="s">
        <v>176</v>
      </c>
      <c r="O153" s="4" t="s">
        <v>177</v>
      </c>
      <c r="P153" s="4">
        <v>90804744</v>
      </c>
    </row>
    <row r="154" spans="2:16">
      <c r="C154" s="4" t="s">
        <v>178</v>
      </c>
      <c r="D154" s="4" t="s">
        <v>179</v>
      </c>
      <c r="E154" s="4" t="s">
        <v>180</v>
      </c>
      <c r="F154" s="4" t="s">
        <v>181</v>
      </c>
      <c r="H154" s="4" t="s">
        <v>178</v>
      </c>
      <c r="I154" s="4" t="s">
        <v>179</v>
      </c>
      <c r="J154" s="4" t="s">
        <v>180</v>
      </c>
      <c r="K154" s="4" t="s">
        <v>182</v>
      </c>
      <c r="M154" s="4" t="s">
        <v>178</v>
      </c>
      <c r="N154" s="4" t="s">
        <v>179</v>
      </c>
      <c r="O154" s="4" t="s">
        <v>180</v>
      </c>
      <c r="P154" s="4" t="s">
        <v>183</v>
      </c>
    </row>
    <row r="155" spans="2:16">
      <c r="C155" s="4" t="s">
        <v>184</v>
      </c>
      <c r="D155" s="4" t="s">
        <v>185</v>
      </c>
      <c r="E155" s="4" t="s">
        <v>186</v>
      </c>
      <c r="F155" s="4" t="s">
        <v>187</v>
      </c>
      <c r="H155" s="4" t="s">
        <v>184</v>
      </c>
      <c r="I155" s="4" t="s">
        <v>185</v>
      </c>
      <c r="J155" s="4" t="s">
        <v>186</v>
      </c>
      <c r="K155" s="4" t="s">
        <v>188</v>
      </c>
      <c r="M155" s="4" t="s">
        <v>184</v>
      </c>
      <c r="N155" s="4" t="s">
        <v>185</v>
      </c>
      <c r="O155" s="4" t="s">
        <v>186</v>
      </c>
      <c r="P155" s="4" t="s">
        <v>189</v>
      </c>
    </row>
    <row r="156" spans="2:16">
      <c r="C156" s="4" t="s">
        <v>190</v>
      </c>
      <c r="D156" s="4" t="s">
        <v>191</v>
      </c>
      <c r="E156" s="4" t="s">
        <v>192</v>
      </c>
      <c r="F156" s="4">
        <v>8.5369999999999994E-3</v>
      </c>
      <c r="H156" s="4" t="s">
        <v>190</v>
      </c>
      <c r="I156" s="4" t="s">
        <v>193</v>
      </c>
      <c r="J156" s="4" t="s">
        <v>192</v>
      </c>
      <c r="K156" s="4">
        <v>0.2389</v>
      </c>
      <c r="M156" s="4" t="s">
        <v>190</v>
      </c>
      <c r="N156" s="4" t="s">
        <v>194</v>
      </c>
      <c r="O156" s="4" t="s">
        <v>192</v>
      </c>
      <c r="P156" s="4">
        <v>3.9500000000000004E-3</v>
      </c>
    </row>
    <row r="158" spans="2:16">
      <c r="C158" t="s">
        <v>30</v>
      </c>
      <c r="J158" t="s">
        <v>31</v>
      </c>
    </row>
    <row r="159" spans="2:16">
      <c r="C159" s="4" t="s">
        <v>121</v>
      </c>
      <c r="D159" s="4"/>
      <c r="E159" s="4" t="s">
        <v>122</v>
      </c>
      <c r="F159" s="4" t="s">
        <v>123</v>
      </c>
      <c r="G159" s="4" t="s">
        <v>124</v>
      </c>
      <c r="H159" s="4" t="s">
        <v>125</v>
      </c>
      <c r="J159" s="4" t="s">
        <v>121</v>
      </c>
      <c r="K159" s="4"/>
      <c r="L159" s="4" t="s">
        <v>122</v>
      </c>
      <c r="M159" s="4" t="s">
        <v>123</v>
      </c>
      <c r="N159" s="4" t="s">
        <v>124</v>
      </c>
      <c r="O159" s="4" t="s">
        <v>125</v>
      </c>
    </row>
    <row r="160" spans="2:16">
      <c r="C160" s="4" t="s">
        <v>81</v>
      </c>
      <c r="D160" s="4">
        <v>1.7190000000000001</v>
      </c>
      <c r="E160" s="4" t="s">
        <v>126</v>
      </c>
      <c r="F160" s="4">
        <v>-3.4770000000000002E-2</v>
      </c>
      <c r="G160" s="4" t="s">
        <v>195</v>
      </c>
      <c r="H160" s="4">
        <v>0.37169999999999997</v>
      </c>
      <c r="J160" s="4" t="s">
        <v>81</v>
      </c>
      <c r="K160" s="4">
        <v>2.3769999999999998</v>
      </c>
      <c r="L160" s="4" t="s">
        <v>126</v>
      </c>
      <c r="M160" s="4">
        <v>8.7620000000000007E-3</v>
      </c>
      <c r="N160" s="4" t="s">
        <v>196</v>
      </c>
      <c r="O160" s="4">
        <v>0.98370000000000002</v>
      </c>
    </row>
    <row r="161" spans="2:15">
      <c r="C161" s="4" t="s">
        <v>128</v>
      </c>
      <c r="D161" s="4">
        <v>0.216</v>
      </c>
      <c r="E161" s="4" t="s">
        <v>130</v>
      </c>
      <c r="F161" s="4">
        <v>-9.8110000000000003E-3</v>
      </c>
      <c r="G161" s="4" t="s">
        <v>197</v>
      </c>
      <c r="H161" s="4">
        <v>0.96299999999999997</v>
      </c>
      <c r="J161" s="4" t="s">
        <v>128</v>
      </c>
      <c r="K161" s="4">
        <v>0.1211</v>
      </c>
      <c r="L161" s="4" t="s">
        <v>130</v>
      </c>
      <c r="M161" s="4">
        <v>-4.7469999999999998E-2</v>
      </c>
      <c r="N161" s="4" t="s">
        <v>198</v>
      </c>
      <c r="O161" s="4">
        <v>0.26640000000000003</v>
      </c>
    </row>
    <row r="162" spans="2:15">
      <c r="C162" s="4" t="s">
        <v>133</v>
      </c>
      <c r="D162" s="4">
        <v>0.30059999999999998</v>
      </c>
      <c r="E162" s="4" t="s">
        <v>134</v>
      </c>
      <c r="F162" s="4">
        <v>-3.9449999999999999E-2</v>
      </c>
      <c r="G162" s="4" t="s">
        <v>199</v>
      </c>
      <c r="H162" s="4">
        <v>0.27310000000000001</v>
      </c>
      <c r="J162" s="4" t="s">
        <v>133</v>
      </c>
      <c r="K162" s="4">
        <v>0.37269999999999998</v>
      </c>
      <c r="L162" s="4" t="s">
        <v>134</v>
      </c>
      <c r="M162" s="4">
        <v>-3.3680000000000002E-2</v>
      </c>
      <c r="N162" s="4" t="s">
        <v>200</v>
      </c>
      <c r="O162" s="4">
        <v>0.53969999999999996</v>
      </c>
    </row>
    <row r="163" spans="2:15">
      <c r="C163" s="4" t="s">
        <v>201</v>
      </c>
      <c r="D163" s="4"/>
      <c r="E163" s="4" t="s">
        <v>138</v>
      </c>
      <c r="F163" s="4">
        <v>2.495E-2</v>
      </c>
      <c r="G163" s="4" t="s">
        <v>202</v>
      </c>
      <c r="H163" s="4">
        <v>0.63219999999999998</v>
      </c>
      <c r="J163" s="4" t="s">
        <v>203</v>
      </c>
      <c r="K163" s="4"/>
      <c r="L163" s="4" t="s">
        <v>138</v>
      </c>
      <c r="M163" s="4">
        <v>-5.6230000000000002E-2</v>
      </c>
      <c r="N163" s="4" t="s">
        <v>204</v>
      </c>
      <c r="O163" s="4">
        <v>0.15559999999999999</v>
      </c>
    </row>
    <row r="164" spans="2:15">
      <c r="E164" s="4" t="s">
        <v>140</v>
      </c>
      <c r="F164" s="4">
        <v>-4.6829999999999997E-3</v>
      </c>
      <c r="G164" s="4" t="s">
        <v>205</v>
      </c>
      <c r="H164" s="4">
        <v>0.99560000000000004</v>
      </c>
      <c r="L164" s="4" t="s">
        <v>140</v>
      </c>
      <c r="M164" s="4">
        <v>-4.2439999999999999E-2</v>
      </c>
      <c r="N164" s="4" t="s">
        <v>206</v>
      </c>
      <c r="O164" s="4">
        <v>0.35289999999999999</v>
      </c>
    </row>
    <row r="165" spans="2:15">
      <c r="E165" s="4" t="s">
        <v>142</v>
      </c>
      <c r="F165" s="4">
        <v>-2.964E-2</v>
      </c>
      <c r="G165" s="4" t="s">
        <v>207</v>
      </c>
      <c r="H165" s="4">
        <v>0.50149999999999995</v>
      </c>
      <c r="L165" s="4" t="s">
        <v>142</v>
      </c>
      <c r="M165" s="4">
        <v>1.379E-2</v>
      </c>
      <c r="N165" s="4" t="s">
        <v>208</v>
      </c>
      <c r="O165" s="4">
        <v>0.94169999999999998</v>
      </c>
    </row>
    <row r="168" spans="2:15">
      <c r="B168" t="s">
        <v>172</v>
      </c>
      <c r="C168" t="s">
        <v>210</v>
      </c>
    </row>
    <row r="169" spans="2:15">
      <c r="C169" s="4" t="s">
        <v>121</v>
      </c>
      <c r="D169" s="4"/>
      <c r="E169" s="4" t="s">
        <v>122</v>
      </c>
      <c r="F169" s="4" t="s">
        <v>123</v>
      </c>
      <c r="G169" s="4" t="s">
        <v>124</v>
      </c>
      <c r="H169" s="4" t="s">
        <v>125</v>
      </c>
    </row>
    <row r="170" spans="2:15">
      <c r="C170" s="4" t="s">
        <v>81</v>
      </c>
      <c r="D170" s="4">
        <v>0.47539999999999999</v>
      </c>
      <c r="E170" s="4" t="s">
        <v>126</v>
      </c>
      <c r="F170" s="4">
        <v>1.792</v>
      </c>
      <c r="G170" s="4" t="s">
        <v>211</v>
      </c>
      <c r="H170" s="4">
        <v>0.99729999999999996</v>
      </c>
    </row>
    <row r="171" spans="2:15">
      <c r="C171" s="4" t="s">
        <v>128</v>
      </c>
      <c r="D171" s="4">
        <v>0.70520000000000005</v>
      </c>
      <c r="E171" s="4" t="s">
        <v>130</v>
      </c>
      <c r="F171" s="4">
        <v>-2.5910000000000002</v>
      </c>
      <c r="G171" s="4" t="s">
        <v>212</v>
      </c>
      <c r="H171" s="4">
        <v>0.99199999999999999</v>
      </c>
    </row>
    <row r="172" spans="2:15">
      <c r="C172" s="4" t="s">
        <v>133</v>
      </c>
      <c r="D172" s="4">
        <v>0.1062</v>
      </c>
      <c r="E172" s="4" t="s">
        <v>134</v>
      </c>
      <c r="F172" s="4">
        <v>-8.5630000000000006</v>
      </c>
      <c r="G172" t="s">
        <v>213</v>
      </c>
      <c r="H172" s="4">
        <v>0.79320000000000002</v>
      </c>
    </row>
    <row r="173" spans="2:15">
      <c r="C173" s="4" t="s">
        <v>214</v>
      </c>
      <c r="D173" s="4"/>
      <c r="E173" s="4" t="s">
        <v>138</v>
      </c>
      <c r="F173" s="4">
        <v>-4.383</v>
      </c>
      <c r="G173" s="4" t="s">
        <v>215</v>
      </c>
      <c r="H173" s="4">
        <v>0.9637</v>
      </c>
    </row>
    <row r="174" spans="2:15">
      <c r="E174" s="4" t="s">
        <v>140</v>
      </c>
      <c r="F174" s="4">
        <v>-10.36</v>
      </c>
      <c r="G174" s="4" t="s">
        <v>216</v>
      </c>
      <c r="H174" s="4">
        <v>0.68669999999999998</v>
      </c>
    </row>
    <row r="175" spans="2:15">
      <c r="E175" s="4" t="s">
        <v>142</v>
      </c>
      <c r="F175" s="4">
        <v>-5.9720000000000004</v>
      </c>
      <c r="G175" s="4" t="s">
        <v>217</v>
      </c>
      <c r="H175" s="4">
        <v>0.91559999999999997</v>
      </c>
    </row>
    <row r="178" spans="2:28">
      <c r="B178" t="s">
        <v>209</v>
      </c>
      <c r="C178" s="4" t="s">
        <v>221</v>
      </c>
      <c r="L178" s="4" t="s">
        <v>222</v>
      </c>
      <c r="U178" s="4" t="s">
        <v>223</v>
      </c>
    </row>
    <row r="179" spans="2:28">
      <c r="C179" s="4" t="s">
        <v>224</v>
      </c>
      <c r="D179" s="4" t="s">
        <v>34</v>
      </c>
      <c r="E179" s="4" t="s">
        <v>35</v>
      </c>
      <c r="F179" s="4" t="s">
        <v>36</v>
      </c>
      <c r="G179" s="4" t="s">
        <v>38</v>
      </c>
      <c r="H179" s="4" t="s">
        <v>39</v>
      </c>
      <c r="I179" s="4" t="s">
        <v>40</v>
      </c>
      <c r="J179" s="4" t="s">
        <v>128</v>
      </c>
      <c r="L179" s="4" t="s">
        <v>224</v>
      </c>
      <c r="M179" s="4" t="s">
        <v>34</v>
      </c>
      <c r="N179" s="4" t="s">
        <v>35</v>
      </c>
      <c r="O179" s="4" t="s">
        <v>36</v>
      </c>
      <c r="P179" s="4" t="s">
        <v>38</v>
      </c>
      <c r="Q179" s="4" t="s">
        <v>39</v>
      </c>
      <c r="R179" s="4" t="s">
        <v>40</v>
      </c>
      <c r="S179" s="4" t="s">
        <v>128</v>
      </c>
      <c r="U179" s="4" t="s">
        <v>224</v>
      </c>
      <c r="V179" s="4" t="s">
        <v>34</v>
      </c>
      <c r="W179" s="4" t="s">
        <v>35</v>
      </c>
      <c r="X179" s="4" t="s">
        <v>36</v>
      </c>
      <c r="Y179" s="4" t="s">
        <v>38</v>
      </c>
      <c r="Z179" s="4" t="s">
        <v>39</v>
      </c>
      <c r="AA179" s="4" t="s">
        <v>40</v>
      </c>
      <c r="AB179" s="4" t="s">
        <v>128</v>
      </c>
    </row>
    <row r="180" spans="2:28">
      <c r="C180" s="4">
        <v>5</v>
      </c>
      <c r="D180" s="4">
        <v>1.1904761904761901E-2</v>
      </c>
      <c r="E180" s="4">
        <v>1.1904761904761901E-2</v>
      </c>
      <c r="F180" s="4">
        <v>6</v>
      </c>
      <c r="G180" s="4">
        <v>4.1666666666666699E-2</v>
      </c>
      <c r="H180" s="4">
        <v>4.1666666666666699E-2</v>
      </c>
      <c r="I180" s="4">
        <v>3</v>
      </c>
      <c r="J180" s="4">
        <v>0.38843950599504801</v>
      </c>
      <c r="L180" s="4">
        <v>5</v>
      </c>
      <c r="M180" s="4">
        <v>0</v>
      </c>
      <c r="N180" s="4">
        <v>0</v>
      </c>
      <c r="O180" s="4">
        <v>6</v>
      </c>
      <c r="P180" s="4">
        <v>0</v>
      </c>
      <c r="Q180" s="4">
        <v>0</v>
      </c>
      <c r="R180" s="4">
        <v>3</v>
      </c>
      <c r="S180" s="4" t="s">
        <v>0</v>
      </c>
      <c r="U180" s="4">
        <v>5</v>
      </c>
      <c r="V180" s="4">
        <v>8.11965811965812E-2</v>
      </c>
      <c r="W180" s="4">
        <v>5.6338986316844399E-2</v>
      </c>
      <c r="X180" s="4">
        <v>6</v>
      </c>
      <c r="Y180" s="4">
        <v>0.16666666666666699</v>
      </c>
      <c r="Z180" s="4">
        <v>8.3333333333333301E-2</v>
      </c>
      <c r="AA180" s="4">
        <v>3</v>
      </c>
      <c r="AB180" s="4">
        <v>0.41602501897174698</v>
      </c>
    </row>
    <row r="181" spans="2:28">
      <c r="C181" s="4">
        <v>6</v>
      </c>
      <c r="D181" s="4">
        <v>1.1904761904761901E-2</v>
      </c>
      <c r="E181" s="4">
        <v>1.1904761904761901E-2</v>
      </c>
      <c r="F181" s="4">
        <v>6</v>
      </c>
      <c r="G181" s="4">
        <v>0</v>
      </c>
      <c r="H181" s="4">
        <v>0</v>
      </c>
      <c r="I181" s="4">
        <v>3</v>
      </c>
      <c r="J181" s="4">
        <v>0.51648955230122595</v>
      </c>
      <c r="L181" s="4">
        <v>6</v>
      </c>
      <c r="M181" s="4">
        <v>0</v>
      </c>
      <c r="N181" s="4">
        <v>0</v>
      </c>
      <c r="O181" s="4">
        <v>6</v>
      </c>
      <c r="P181" s="4">
        <v>4.1666666666666699E-2</v>
      </c>
      <c r="Q181" s="4">
        <v>4.1666666666666699E-2</v>
      </c>
      <c r="R181" s="4">
        <v>3</v>
      </c>
      <c r="S181" s="4">
        <v>0.170470660787054</v>
      </c>
      <c r="U181" s="4">
        <v>6</v>
      </c>
      <c r="V181" s="4">
        <v>6.7307692307692304E-2</v>
      </c>
      <c r="W181" s="4">
        <v>4.4342111809028903E-2</v>
      </c>
      <c r="X181" s="4">
        <v>6</v>
      </c>
      <c r="Y181" s="4">
        <v>0</v>
      </c>
      <c r="Z181" s="4">
        <v>0</v>
      </c>
      <c r="AA181" s="4">
        <v>3</v>
      </c>
      <c r="AB181" s="4">
        <v>0.33425271684928898</v>
      </c>
    </row>
    <row r="182" spans="2:28">
      <c r="C182" s="4">
        <v>7</v>
      </c>
      <c r="D182" s="4">
        <v>4.1666666666666699E-2</v>
      </c>
      <c r="E182" s="4">
        <v>4.1666666666666699E-2</v>
      </c>
      <c r="F182" s="4">
        <v>6</v>
      </c>
      <c r="G182" s="4">
        <v>0</v>
      </c>
      <c r="H182" s="4">
        <v>0</v>
      </c>
      <c r="I182" s="4">
        <v>3</v>
      </c>
      <c r="J182" s="4">
        <v>0.51648955230122595</v>
      </c>
      <c r="L182" s="4">
        <v>7</v>
      </c>
      <c r="M182" s="4">
        <v>1.2820512820512799E-2</v>
      </c>
      <c r="N182" s="4">
        <v>1.2820512820512799E-2</v>
      </c>
      <c r="O182" s="4">
        <v>6</v>
      </c>
      <c r="P182" s="4">
        <v>0</v>
      </c>
      <c r="Q182" s="4">
        <v>0</v>
      </c>
      <c r="R182" s="4">
        <v>3</v>
      </c>
      <c r="S182" s="4">
        <v>0.51648955230122595</v>
      </c>
      <c r="U182" s="4">
        <v>7</v>
      </c>
      <c r="V182" s="4">
        <v>4.1666666666666699E-2</v>
      </c>
      <c r="W182" s="4">
        <v>4.1666666666666699E-2</v>
      </c>
      <c r="X182" s="4">
        <v>6</v>
      </c>
      <c r="Y182" s="4">
        <v>0.375</v>
      </c>
      <c r="Z182" s="4">
        <v>0.314576434802948</v>
      </c>
      <c r="AA182" s="4">
        <v>3</v>
      </c>
      <c r="AB182" s="4">
        <v>0.16461045011749501</v>
      </c>
    </row>
    <row r="183" spans="2:28">
      <c r="C183" s="25">
        <v>8</v>
      </c>
      <c r="D183" s="25">
        <v>0</v>
      </c>
      <c r="E183" s="25">
        <v>0</v>
      </c>
      <c r="F183" s="4">
        <v>6</v>
      </c>
      <c r="G183" s="25">
        <v>0</v>
      </c>
      <c r="H183" s="25">
        <v>0</v>
      </c>
      <c r="I183" s="4">
        <v>3</v>
      </c>
      <c r="J183" s="25" t="s">
        <v>0</v>
      </c>
      <c r="L183" s="25">
        <v>8</v>
      </c>
      <c r="M183" s="25">
        <v>5.5555555555555601E-2</v>
      </c>
      <c r="N183" s="25">
        <v>5.5555555555555601E-2</v>
      </c>
      <c r="O183" s="4">
        <v>6</v>
      </c>
      <c r="P183" s="25">
        <v>0</v>
      </c>
      <c r="Q183" s="25">
        <v>0</v>
      </c>
      <c r="R183" s="4">
        <v>3</v>
      </c>
      <c r="S183" s="25">
        <v>0.51648955230122595</v>
      </c>
      <c r="U183" s="25">
        <v>8</v>
      </c>
      <c r="V183" s="25">
        <v>0.17948717948717999</v>
      </c>
      <c r="W183" s="25">
        <v>0.164582631137243</v>
      </c>
      <c r="X183" s="4">
        <v>6</v>
      </c>
      <c r="Y183" s="25">
        <v>0.125</v>
      </c>
      <c r="Z183" s="25">
        <v>7.2168783648703203E-2</v>
      </c>
      <c r="AA183" s="4">
        <v>3</v>
      </c>
      <c r="AB183" s="25">
        <v>0.83070265569974799</v>
      </c>
    </row>
    <row r="184" spans="2:28">
      <c r="C184" s="4">
        <v>9</v>
      </c>
      <c r="D184" s="4">
        <v>0.27579365079365098</v>
      </c>
      <c r="E184" s="4">
        <v>0.155170908465354</v>
      </c>
      <c r="F184" s="4">
        <v>6</v>
      </c>
      <c r="G184" s="4">
        <v>0.54166666666666696</v>
      </c>
      <c r="H184" s="4">
        <v>0.25344843876242601</v>
      </c>
      <c r="I184" s="4">
        <v>3</v>
      </c>
      <c r="J184" s="4">
        <v>0.37603907724214197</v>
      </c>
      <c r="L184" s="4">
        <v>9</v>
      </c>
      <c r="M184" s="4">
        <v>4.1666666666666699E-2</v>
      </c>
      <c r="N184" s="4">
        <v>4.1666666666666699E-2</v>
      </c>
      <c r="O184" s="4">
        <v>6</v>
      </c>
      <c r="P184" s="4">
        <v>4.1666666666666699E-2</v>
      </c>
      <c r="Q184" s="4">
        <v>4.1666666666666699E-2</v>
      </c>
      <c r="R184" s="4">
        <v>3</v>
      </c>
      <c r="S184" s="4">
        <v>1</v>
      </c>
      <c r="U184" s="4">
        <v>9</v>
      </c>
      <c r="V184" s="4">
        <v>0.122863247863248</v>
      </c>
      <c r="W184" s="4">
        <v>5.9639887131385003E-2</v>
      </c>
      <c r="X184" s="4">
        <v>6</v>
      </c>
      <c r="Y184" s="4">
        <v>4.1666666666666699E-2</v>
      </c>
      <c r="Z184" s="4">
        <v>4.1666666666666699E-2</v>
      </c>
      <c r="AA184" s="4">
        <v>3</v>
      </c>
      <c r="AB184" s="4">
        <v>0.40415739879224299</v>
      </c>
    </row>
    <row r="185" spans="2:28">
      <c r="C185" s="4">
        <v>10</v>
      </c>
      <c r="D185" s="4">
        <v>6.7460317460317498E-2</v>
      </c>
      <c r="E185" s="4">
        <v>5.4438890919500098E-2</v>
      </c>
      <c r="F185" s="4">
        <v>6</v>
      </c>
      <c r="G185" s="4">
        <v>4.1666666666666699E-2</v>
      </c>
      <c r="H185" s="4">
        <v>4.1666666666666699E-2</v>
      </c>
      <c r="I185" s="4">
        <v>3</v>
      </c>
      <c r="J185" s="4">
        <v>0.76833634408432105</v>
      </c>
      <c r="L185" s="4">
        <v>10</v>
      </c>
      <c r="M185" s="4">
        <v>0</v>
      </c>
      <c r="N185" s="4">
        <v>0</v>
      </c>
      <c r="O185" s="4">
        <v>6</v>
      </c>
      <c r="P185" s="4">
        <v>0</v>
      </c>
      <c r="Q185" s="4">
        <v>0</v>
      </c>
      <c r="R185" s="4">
        <v>3</v>
      </c>
      <c r="S185" s="4" t="s">
        <v>0</v>
      </c>
      <c r="U185" s="4">
        <v>10</v>
      </c>
      <c r="V185" s="4">
        <v>1.2820512820512799E-2</v>
      </c>
      <c r="W185" s="4">
        <v>1.2820512820512799E-2</v>
      </c>
      <c r="X185" s="4">
        <v>6</v>
      </c>
      <c r="Y185" s="4">
        <v>0</v>
      </c>
      <c r="Z185" s="4">
        <v>0</v>
      </c>
      <c r="AA185" s="4">
        <v>3</v>
      </c>
      <c r="AB185" s="4">
        <v>0.51648955230122595</v>
      </c>
    </row>
    <row r="186" spans="2:28">
      <c r="C186" s="4">
        <v>11</v>
      </c>
      <c r="D186" s="4">
        <v>2.3809523809523801E-2</v>
      </c>
      <c r="E186" s="4">
        <v>2.3809523809523801E-2</v>
      </c>
      <c r="F186" s="4">
        <v>6</v>
      </c>
      <c r="G186" s="4">
        <v>8.3333333333333301E-2</v>
      </c>
      <c r="H186" s="4">
        <v>8.3333333333333301E-2</v>
      </c>
      <c r="I186" s="4">
        <v>3</v>
      </c>
      <c r="J186" s="4">
        <v>0.38843950599504801</v>
      </c>
      <c r="L186" s="4">
        <v>11</v>
      </c>
      <c r="M186" s="4">
        <v>0</v>
      </c>
      <c r="N186" s="4">
        <v>0</v>
      </c>
      <c r="O186" s="4">
        <v>6</v>
      </c>
      <c r="P186" s="4">
        <v>0.125</v>
      </c>
      <c r="Q186" s="4">
        <v>0.125</v>
      </c>
      <c r="R186" s="4">
        <v>3</v>
      </c>
      <c r="S186" s="4">
        <v>0.170470660787054</v>
      </c>
      <c r="U186" s="4">
        <v>11</v>
      </c>
      <c r="V186" s="4">
        <v>5.4487179487179502E-2</v>
      </c>
      <c r="W186" s="4">
        <v>4.1070688409336802E-2</v>
      </c>
      <c r="X186" s="4">
        <v>6</v>
      </c>
      <c r="Y186" s="4">
        <v>0</v>
      </c>
      <c r="Z186" s="4">
        <v>0</v>
      </c>
      <c r="AA186" s="4">
        <v>3</v>
      </c>
      <c r="AB186" s="4">
        <v>0.39490857576392802</v>
      </c>
    </row>
    <row r="187" spans="2:28">
      <c r="C187" s="4">
        <v>12</v>
      </c>
      <c r="D187" s="4">
        <v>0.109126984126984</v>
      </c>
      <c r="E187" s="4">
        <v>5.9794358691416E-2</v>
      </c>
      <c r="F187" s="4">
        <v>6</v>
      </c>
      <c r="G187" s="4">
        <v>0</v>
      </c>
      <c r="H187" s="4">
        <v>0</v>
      </c>
      <c r="I187" s="4">
        <v>3</v>
      </c>
      <c r="J187" s="4">
        <v>0.25259180373590001</v>
      </c>
      <c r="L187" s="4">
        <v>12</v>
      </c>
      <c r="M187" s="4">
        <v>8.11965811965812E-2</v>
      </c>
      <c r="N187" s="4">
        <v>5.6338986316844503E-2</v>
      </c>
      <c r="O187" s="4">
        <v>6</v>
      </c>
      <c r="P187" s="4">
        <v>0.33333333333333298</v>
      </c>
      <c r="Q187" s="4">
        <v>0.33333333333333298</v>
      </c>
      <c r="R187" s="4">
        <v>3</v>
      </c>
      <c r="S187" s="4">
        <v>0.31560032316799203</v>
      </c>
      <c r="U187" s="4">
        <v>12</v>
      </c>
      <c r="V187" s="4">
        <v>0</v>
      </c>
      <c r="W187" s="4">
        <v>0</v>
      </c>
      <c r="X187" s="4">
        <v>6</v>
      </c>
      <c r="Y187" s="4">
        <v>4.1666666666666699E-2</v>
      </c>
      <c r="Z187" s="4">
        <v>4.1666666666666699E-2</v>
      </c>
      <c r="AA187" s="4">
        <v>3</v>
      </c>
      <c r="AB187" s="4">
        <v>0.170470660787054</v>
      </c>
    </row>
    <row r="188" spans="2:28">
      <c r="C188" s="4">
        <v>13</v>
      </c>
      <c r="D188" s="4">
        <v>1.1904761904761901E-2</v>
      </c>
      <c r="E188" s="4">
        <v>1.1904761904761901E-2</v>
      </c>
      <c r="F188" s="4">
        <v>6</v>
      </c>
      <c r="G188" s="4">
        <v>0</v>
      </c>
      <c r="H188" s="4">
        <v>0</v>
      </c>
      <c r="I188" s="4">
        <v>3</v>
      </c>
      <c r="J188" s="4">
        <v>0.51648955230122595</v>
      </c>
      <c r="L188" s="4">
        <v>13</v>
      </c>
      <c r="M188" s="4">
        <v>1.2820512820512799E-2</v>
      </c>
      <c r="N188" s="4">
        <v>1.2820512820512799E-2</v>
      </c>
      <c r="O188" s="4">
        <v>6</v>
      </c>
      <c r="P188" s="4">
        <v>0</v>
      </c>
      <c r="Q188" s="4">
        <v>0</v>
      </c>
      <c r="R188" s="4">
        <v>3</v>
      </c>
      <c r="S188" s="4">
        <v>0.51648955230122595</v>
      </c>
      <c r="U188" s="4">
        <v>13</v>
      </c>
      <c r="V188" s="4">
        <v>0</v>
      </c>
      <c r="W188" s="4">
        <v>0</v>
      </c>
      <c r="X188" s="4">
        <v>6</v>
      </c>
      <c r="Y188" s="4">
        <v>0</v>
      </c>
      <c r="Z188" s="4">
        <v>0</v>
      </c>
      <c r="AA188" s="4">
        <v>3</v>
      </c>
      <c r="AB188" s="4" t="s">
        <v>0</v>
      </c>
    </row>
    <row r="189" spans="2:28">
      <c r="C189" s="4">
        <v>14</v>
      </c>
      <c r="D189" s="4">
        <v>5.3571428571428603E-2</v>
      </c>
      <c r="E189" s="4">
        <v>4.09807487572822E-2</v>
      </c>
      <c r="F189" s="4">
        <v>6</v>
      </c>
      <c r="G189" s="4">
        <v>4.1666666666666699E-2</v>
      </c>
      <c r="H189" s="4">
        <v>4.1666666666666699E-2</v>
      </c>
      <c r="I189" s="4">
        <v>3</v>
      </c>
      <c r="J189" s="4">
        <v>0.86176203857032696</v>
      </c>
      <c r="L189" s="4">
        <v>14</v>
      </c>
      <c r="M189" s="4">
        <v>1.2820512820512799E-2</v>
      </c>
      <c r="N189" s="4">
        <v>1.2820512820512799E-2</v>
      </c>
      <c r="O189" s="4">
        <v>6</v>
      </c>
      <c r="P189" s="4">
        <v>0</v>
      </c>
      <c r="Q189" s="4">
        <v>0</v>
      </c>
      <c r="R189" s="4">
        <v>3</v>
      </c>
      <c r="S189" s="4">
        <v>0.51648955230122595</v>
      </c>
      <c r="U189" s="4">
        <v>14</v>
      </c>
      <c r="V189" s="4">
        <v>0.22222222222222199</v>
      </c>
      <c r="W189" s="4">
        <v>0.16480441082434799</v>
      </c>
      <c r="X189" s="4">
        <v>6</v>
      </c>
      <c r="Y189" s="4">
        <v>0</v>
      </c>
      <c r="Z189" s="4">
        <v>0</v>
      </c>
      <c r="AA189" s="4">
        <v>3</v>
      </c>
      <c r="AB189" s="4">
        <v>0.38762508821688202</v>
      </c>
    </row>
    <row r="190" spans="2:28">
      <c r="C190" s="4">
        <v>15</v>
      </c>
      <c r="D190" s="4">
        <v>5.5555555555555601E-2</v>
      </c>
      <c r="E190" s="4">
        <v>5.5555555555555601E-2</v>
      </c>
      <c r="F190" s="4">
        <v>6</v>
      </c>
      <c r="G190" s="4">
        <v>0</v>
      </c>
      <c r="H190" s="4">
        <v>0</v>
      </c>
      <c r="I190" s="4">
        <v>3</v>
      </c>
      <c r="J190" s="4">
        <v>0.51648955230122595</v>
      </c>
      <c r="L190" s="4">
        <v>15</v>
      </c>
      <c r="M190" s="4">
        <v>0.17948717948717999</v>
      </c>
      <c r="N190" s="4">
        <v>0.164582631137243</v>
      </c>
      <c r="O190" s="4">
        <v>6</v>
      </c>
      <c r="P190" s="4">
        <v>4.1666666666666699E-2</v>
      </c>
      <c r="Q190" s="4">
        <v>4.1666666666666699E-2</v>
      </c>
      <c r="R190" s="4">
        <v>3</v>
      </c>
      <c r="S190" s="4">
        <v>0.58751449693564906</v>
      </c>
      <c r="U190" s="4">
        <v>15</v>
      </c>
      <c r="V190" s="4">
        <v>1.2820512820512799E-2</v>
      </c>
      <c r="W190" s="4">
        <v>1.2820512820512799E-2</v>
      </c>
      <c r="X190" s="4">
        <v>6</v>
      </c>
      <c r="Y190" s="4">
        <v>0</v>
      </c>
      <c r="Z190" s="4">
        <v>0</v>
      </c>
      <c r="AA190" s="4">
        <v>3</v>
      </c>
      <c r="AB190" s="4">
        <v>0.51648955230122595</v>
      </c>
    </row>
    <row r="191" spans="2:28">
      <c r="C191" s="4">
        <v>16</v>
      </c>
      <c r="D191" s="4">
        <v>0</v>
      </c>
      <c r="E191" s="4">
        <v>0</v>
      </c>
      <c r="F191" s="4">
        <v>6</v>
      </c>
      <c r="G191" s="4">
        <v>0</v>
      </c>
      <c r="H191" s="4">
        <v>0</v>
      </c>
      <c r="I191" s="4">
        <v>3</v>
      </c>
      <c r="J191" s="4" t="s">
        <v>0</v>
      </c>
      <c r="L191" s="4">
        <v>16</v>
      </c>
      <c r="M191" s="4">
        <v>4.1666666666666699E-2</v>
      </c>
      <c r="N191" s="4">
        <v>4.1666666666666699E-2</v>
      </c>
      <c r="O191" s="4">
        <v>6</v>
      </c>
      <c r="P191" s="4">
        <v>0</v>
      </c>
      <c r="Q191" s="4">
        <v>0</v>
      </c>
      <c r="R191" s="4">
        <v>3</v>
      </c>
      <c r="S191" s="4">
        <v>0.51648955230122595</v>
      </c>
      <c r="U191" s="4">
        <v>16</v>
      </c>
      <c r="V191" s="4">
        <v>0.17948717948717999</v>
      </c>
      <c r="W191" s="4">
        <v>0.110781892280476</v>
      </c>
      <c r="X191" s="4">
        <v>6</v>
      </c>
      <c r="Y191" s="4">
        <v>0</v>
      </c>
      <c r="Z191" s="4">
        <v>0</v>
      </c>
      <c r="AA191" s="4">
        <v>3</v>
      </c>
      <c r="AB191" s="4">
        <v>0.30496046545760103</v>
      </c>
    </row>
    <row r="192" spans="2:28">
      <c r="C192" s="4">
        <v>17</v>
      </c>
      <c r="D192" s="4">
        <v>0</v>
      </c>
      <c r="E192" s="4">
        <v>0</v>
      </c>
      <c r="F192" s="4">
        <v>6</v>
      </c>
      <c r="G192" s="4">
        <v>0</v>
      </c>
      <c r="H192" s="4">
        <v>0</v>
      </c>
      <c r="I192" s="4">
        <v>3</v>
      </c>
      <c r="J192" s="4" t="s">
        <v>0</v>
      </c>
      <c r="L192" s="4">
        <v>17</v>
      </c>
      <c r="M192" s="4">
        <v>0</v>
      </c>
      <c r="N192" s="4">
        <v>0</v>
      </c>
      <c r="O192" s="4">
        <v>6</v>
      </c>
      <c r="P192" s="4">
        <v>0</v>
      </c>
      <c r="Q192" s="4">
        <v>0</v>
      </c>
      <c r="R192" s="4">
        <v>3</v>
      </c>
      <c r="S192" s="4" t="s">
        <v>0</v>
      </c>
      <c r="U192" s="4">
        <v>17</v>
      </c>
      <c r="V192" s="4">
        <v>1.2820512820512799E-2</v>
      </c>
      <c r="W192" s="4">
        <v>1.2820512820512799E-2</v>
      </c>
      <c r="X192" s="4">
        <v>6</v>
      </c>
      <c r="Y192" s="4">
        <v>0</v>
      </c>
      <c r="Z192" s="4">
        <v>0</v>
      </c>
      <c r="AA192" s="4">
        <v>3</v>
      </c>
      <c r="AB192" s="4">
        <v>0.51648955230122595</v>
      </c>
    </row>
    <row r="193" spans="3:28">
      <c r="C193" s="4">
        <v>18</v>
      </c>
      <c r="D193" s="4">
        <v>1.1904761904761901E-2</v>
      </c>
      <c r="E193" s="4">
        <v>1.1904761904761901E-2</v>
      </c>
      <c r="F193" s="4">
        <v>6</v>
      </c>
      <c r="G193" s="4">
        <v>0</v>
      </c>
      <c r="H193" s="4">
        <v>0</v>
      </c>
      <c r="I193" s="4">
        <v>3</v>
      </c>
      <c r="J193" s="4">
        <v>0.51648955230122595</v>
      </c>
      <c r="L193" s="4">
        <v>18</v>
      </c>
      <c r="M193" s="4">
        <v>1.2820512820512799E-2</v>
      </c>
      <c r="N193" s="4">
        <v>1.2820512820512799E-2</v>
      </c>
      <c r="O193" s="4">
        <v>6</v>
      </c>
      <c r="P193" s="4">
        <v>0</v>
      </c>
      <c r="Q193" s="4">
        <v>0</v>
      </c>
      <c r="R193" s="4">
        <v>3</v>
      </c>
      <c r="S193" s="4">
        <v>0.51648955230122595</v>
      </c>
      <c r="U193" s="4">
        <v>18</v>
      </c>
      <c r="V193" s="4">
        <v>0</v>
      </c>
      <c r="W193" s="4">
        <v>0</v>
      </c>
      <c r="X193" s="4">
        <v>6</v>
      </c>
      <c r="Y193" s="4">
        <v>4.1666666666666699E-2</v>
      </c>
      <c r="Z193" s="4">
        <v>4.1666666666666699E-2</v>
      </c>
      <c r="AA193" s="4">
        <v>3</v>
      </c>
      <c r="AB193" s="4">
        <v>0.170470660787054</v>
      </c>
    </row>
    <row r="194" spans="3:28">
      <c r="C194" s="4">
        <v>19</v>
      </c>
      <c r="D194" s="4">
        <v>0</v>
      </c>
      <c r="E194" s="4">
        <v>0</v>
      </c>
      <c r="F194" s="4">
        <v>6</v>
      </c>
      <c r="G194" s="4">
        <v>0</v>
      </c>
      <c r="H194" s="4">
        <v>0</v>
      </c>
      <c r="I194" s="4">
        <v>3</v>
      </c>
      <c r="J194" s="4" t="s">
        <v>0</v>
      </c>
      <c r="L194" s="4">
        <v>19</v>
      </c>
      <c r="M194" s="4">
        <v>0</v>
      </c>
      <c r="N194" s="4">
        <v>0</v>
      </c>
      <c r="O194" s="4">
        <v>6</v>
      </c>
      <c r="P194" s="4">
        <v>0</v>
      </c>
      <c r="Q194" s="4">
        <v>0</v>
      </c>
      <c r="R194" s="4">
        <v>3</v>
      </c>
      <c r="S194" s="4" t="s">
        <v>0</v>
      </c>
      <c r="U194" s="4">
        <v>19</v>
      </c>
      <c r="V194" s="4">
        <v>0</v>
      </c>
      <c r="W194" s="4">
        <v>0</v>
      </c>
      <c r="X194" s="4">
        <v>6</v>
      </c>
      <c r="Y194" s="4">
        <v>0</v>
      </c>
      <c r="Z194" s="4">
        <v>0</v>
      </c>
      <c r="AA194" s="4">
        <v>3</v>
      </c>
      <c r="AB194" s="4" t="s">
        <v>0</v>
      </c>
    </row>
    <row r="195" spans="3:28">
      <c r="C195" s="4">
        <v>20</v>
      </c>
      <c r="D195" s="4">
        <v>0</v>
      </c>
      <c r="E195" s="4">
        <v>0</v>
      </c>
      <c r="F195" s="4">
        <v>6</v>
      </c>
      <c r="G195" s="4">
        <v>0</v>
      </c>
      <c r="H195" s="4">
        <v>0</v>
      </c>
      <c r="I195" s="4">
        <v>3</v>
      </c>
      <c r="J195" s="4" t="s">
        <v>0</v>
      </c>
      <c r="L195" s="4">
        <v>20</v>
      </c>
      <c r="M195" s="4">
        <v>6.8376068376068397E-2</v>
      </c>
      <c r="N195" s="4">
        <v>5.4459939562646102E-2</v>
      </c>
      <c r="O195" s="4">
        <v>6</v>
      </c>
      <c r="P195" s="4">
        <v>0</v>
      </c>
      <c r="Q195" s="4">
        <v>0</v>
      </c>
      <c r="R195" s="4">
        <v>3</v>
      </c>
      <c r="S195" s="4">
        <v>0.41945746952243301</v>
      </c>
      <c r="U195" s="4">
        <v>20</v>
      </c>
      <c r="V195" s="4">
        <v>0</v>
      </c>
      <c r="W195" s="4">
        <v>0</v>
      </c>
      <c r="X195" s="4">
        <v>6</v>
      </c>
      <c r="Y195" s="4">
        <v>8.3333333333333301E-2</v>
      </c>
      <c r="Z195" s="4">
        <v>8.3333333333333301E-2</v>
      </c>
      <c r="AA195" s="4">
        <v>3</v>
      </c>
      <c r="AB195" s="4">
        <v>0.170470660787054</v>
      </c>
    </row>
    <row r="196" spans="3:28">
      <c r="C196" s="4">
        <v>21</v>
      </c>
      <c r="D196" s="4">
        <v>5.5555555555555601E-2</v>
      </c>
      <c r="E196" s="4">
        <v>5.5555555555555601E-2</v>
      </c>
      <c r="F196" s="4">
        <v>6</v>
      </c>
      <c r="G196" s="4">
        <v>0</v>
      </c>
      <c r="H196" s="4">
        <v>0</v>
      </c>
      <c r="I196" s="4">
        <v>3</v>
      </c>
      <c r="J196" s="4">
        <v>0.51648955230122595</v>
      </c>
      <c r="L196" s="4">
        <v>21</v>
      </c>
      <c r="M196" s="4">
        <v>0</v>
      </c>
      <c r="N196" s="4">
        <v>0</v>
      </c>
      <c r="O196" s="4">
        <v>6</v>
      </c>
      <c r="P196" s="4">
        <v>8.3333333333333301E-2</v>
      </c>
      <c r="Q196" s="4">
        <v>8.3333333333333301E-2</v>
      </c>
      <c r="R196" s="4">
        <v>3</v>
      </c>
      <c r="S196" s="4">
        <v>0.170470660787054</v>
      </c>
      <c r="U196" s="4">
        <v>21</v>
      </c>
      <c r="V196" s="4">
        <v>0</v>
      </c>
      <c r="W196" s="4">
        <v>0</v>
      </c>
      <c r="X196" s="4">
        <v>6</v>
      </c>
      <c r="Y196" s="4">
        <v>0</v>
      </c>
      <c r="Z196" s="4">
        <v>0</v>
      </c>
      <c r="AA196" s="4">
        <v>3</v>
      </c>
      <c r="AB196" s="4" t="s">
        <v>0</v>
      </c>
    </row>
    <row r="197" spans="3:28">
      <c r="C197" s="4">
        <v>22</v>
      </c>
      <c r="D197" s="4">
        <v>0</v>
      </c>
      <c r="E197" s="4">
        <v>0</v>
      </c>
      <c r="F197" s="4">
        <v>6</v>
      </c>
      <c r="G197" s="4">
        <v>0</v>
      </c>
      <c r="H197" s="4">
        <v>0</v>
      </c>
      <c r="I197" s="4">
        <v>3</v>
      </c>
      <c r="J197" s="4" t="s">
        <v>0</v>
      </c>
      <c r="L197" s="4">
        <v>22</v>
      </c>
      <c r="M197" s="4">
        <v>0</v>
      </c>
      <c r="N197" s="4">
        <v>0</v>
      </c>
      <c r="O197" s="4">
        <v>6</v>
      </c>
      <c r="P197" s="4">
        <v>0</v>
      </c>
      <c r="Q197" s="4">
        <v>0</v>
      </c>
      <c r="R197" s="4">
        <v>3</v>
      </c>
      <c r="S197" s="4" t="s">
        <v>0</v>
      </c>
      <c r="U197" s="4">
        <v>22</v>
      </c>
      <c r="V197" s="4">
        <v>0</v>
      </c>
      <c r="W197" s="4">
        <v>0</v>
      </c>
      <c r="X197" s="4">
        <v>6</v>
      </c>
      <c r="Y197" s="4">
        <v>0</v>
      </c>
      <c r="Z197" s="4">
        <v>0</v>
      </c>
      <c r="AA197" s="4">
        <v>3</v>
      </c>
      <c r="AB197" s="4" t="s">
        <v>0</v>
      </c>
    </row>
    <row r="198" spans="3:28">
      <c r="C198" s="4">
        <v>23</v>
      </c>
      <c r="D198" s="4">
        <v>0</v>
      </c>
      <c r="E198" s="4">
        <v>0</v>
      </c>
      <c r="F198" s="4">
        <v>6</v>
      </c>
      <c r="G198" s="4">
        <v>4.1666666666666699E-2</v>
      </c>
      <c r="H198" s="4">
        <v>4.1666666666666699E-2</v>
      </c>
      <c r="I198" s="4">
        <v>3</v>
      </c>
      <c r="J198" s="4">
        <v>0.170470660787054</v>
      </c>
      <c r="L198" s="4">
        <v>23</v>
      </c>
      <c r="M198" s="4">
        <v>0</v>
      </c>
      <c r="N198" s="4">
        <v>0</v>
      </c>
      <c r="O198" s="4">
        <v>6</v>
      </c>
      <c r="P198" s="4">
        <v>0</v>
      </c>
      <c r="Q198" s="4">
        <v>0</v>
      </c>
      <c r="R198" s="4">
        <v>3</v>
      </c>
      <c r="S198" s="4" t="s">
        <v>0</v>
      </c>
      <c r="U198" s="4">
        <v>23</v>
      </c>
      <c r="V198" s="4">
        <v>0</v>
      </c>
      <c r="W198" s="4">
        <v>0</v>
      </c>
      <c r="X198" s="4">
        <v>6</v>
      </c>
      <c r="Y198" s="4">
        <v>0</v>
      </c>
      <c r="Z198" s="4">
        <v>0</v>
      </c>
      <c r="AA198" s="4">
        <v>3</v>
      </c>
      <c r="AB198" s="4" t="s">
        <v>0</v>
      </c>
    </row>
    <row r="199" spans="3:28">
      <c r="C199" s="4">
        <v>24</v>
      </c>
      <c r="D199" s="4">
        <v>0</v>
      </c>
      <c r="E199" s="4">
        <v>0</v>
      </c>
      <c r="F199" s="4">
        <v>6</v>
      </c>
      <c r="G199" s="4">
        <v>4.1666666666666699E-2</v>
      </c>
      <c r="H199" s="4">
        <v>4.1666666666666699E-2</v>
      </c>
      <c r="I199" s="4">
        <v>3</v>
      </c>
      <c r="J199" s="4">
        <v>0.170470660787054</v>
      </c>
      <c r="L199" s="4">
        <v>24</v>
      </c>
      <c r="M199" s="4">
        <v>5.4487179487179502E-2</v>
      </c>
      <c r="N199" s="4">
        <v>4.1070688409336802E-2</v>
      </c>
      <c r="O199" s="4">
        <v>6</v>
      </c>
      <c r="P199" s="4">
        <v>0</v>
      </c>
      <c r="Q199" s="4">
        <v>0</v>
      </c>
      <c r="R199" s="4">
        <v>3</v>
      </c>
      <c r="S199" s="4">
        <v>0.39490857576392802</v>
      </c>
      <c r="U199" s="4">
        <v>24</v>
      </c>
      <c r="V199" s="4">
        <v>1.2820512820512799E-2</v>
      </c>
      <c r="W199" s="4">
        <v>1.2820512820512799E-2</v>
      </c>
      <c r="X199" s="4">
        <v>6</v>
      </c>
      <c r="Y199" s="4">
        <v>0</v>
      </c>
      <c r="Z199" s="4">
        <v>0</v>
      </c>
      <c r="AA199" s="4">
        <v>3</v>
      </c>
      <c r="AB199" s="4">
        <v>0.51648955230122595</v>
      </c>
    </row>
    <row r="200" spans="3:28">
      <c r="C200" s="4">
        <v>25</v>
      </c>
      <c r="D200" s="4">
        <v>0.22222222222222199</v>
      </c>
      <c r="E200" s="4">
        <v>0.16480441082434799</v>
      </c>
      <c r="F200" s="4">
        <v>6</v>
      </c>
      <c r="G200" s="4">
        <v>0</v>
      </c>
      <c r="H200" s="4">
        <v>0</v>
      </c>
      <c r="I200" s="4">
        <v>3</v>
      </c>
      <c r="J200" s="4">
        <v>0.38762508821688202</v>
      </c>
      <c r="L200" s="4">
        <v>25</v>
      </c>
      <c r="M200" s="4">
        <v>9.7222222222222196E-2</v>
      </c>
      <c r="N200" s="4">
        <v>6.24227918173451E-2</v>
      </c>
      <c r="O200" s="4">
        <v>6</v>
      </c>
      <c r="P200" s="4">
        <v>4.1666666666666699E-2</v>
      </c>
      <c r="Q200" s="4">
        <v>4.1666666666666699E-2</v>
      </c>
      <c r="R200" s="4">
        <v>3</v>
      </c>
      <c r="S200" s="4">
        <v>0.57845368550937903</v>
      </c>
      <c r="U200" s="4">
        <v>25</v>
      </c>
      <c r="V200" s="4">
        <v>0</v>
      </c>
      <c r="W200" s="4">
        <v>0</v>
      </c>
      <c r="X200" s="4">
        <v>6</v>
      </c>
      <c r="Y200" s="4">
        <v>0</v>
      </c>
      <c r="Z200" s="4">
        <v>0</v>
      </c>
      <c r="AA200" s="4">
        <v>3</v>
      </c>
      <c r="AB200" s="4" t="s">
        <v>0</v>
      </c>
    </row>
    <row r="201" spans="3:28">
      <c r="C201" s="4">
        <v>26</v>
      </c>
      <c r="D201" s="4">
        <v>0</v>
      </c>
      <c r="E201" s="4">
        <v>0</v>
      </c>
      <c r="F201" s="4">
        <v>6</v>
      </c>
      <c r="G201" s="4">
        <v>0</v>
      </c>
      <c r="H201" s="4">
        <v>0</v>
      </c>
      <c r="I201" s="4">
        <v>3</v>
      </c>
      <c r="J201" s="4" t="s">
        <v>0</v>
      </c>
      <c r="L201" s="4">
        <v>26</v>
      </c>
      <c r="M201" s="4">
        <v>0</v>
      </c>
      <c r="N201" s="4">
        <v>0</v>
      </c>
      <c r="O201" s="4">
        <v>6</v>
      </c>
      <c r="P201" s="4">
        <v>4.1666666666666699E-2</v>
      </c>
      <c r="Q201" s="4">
        <v>4.1666666666666699E-2</v>
      </c>
      <c r="R201" s="4">
        <v>3</v>
      </c>
      <c r="S201" s="4">
        <v>0.170470660787054</v>
      </c>
      <c r="U201" s="4">
        <v>26</v>
      </c>
      <c r="V201" s="4">
        <v>0</v>
      </c>
      <c r="W201" s="4">
        <v>0</v>
      </c>
      <c r="X201" s="4">
        <v>6</v>
      </c>
      <c r="Y201" s="4">
        <v>0</v>
      </c>
      <c r="Z201" s="4">
        <v>0</v>
      </c>
      <c r="AA201" s="4">
        <v>3</v>
      </c>
      <c r="AB201" s="4" t="s">
        <v>0</v>
      </c>
    </row>
    <row r="202" spans="3:28">
      <c r="C202" s="4">
        <v>27</v>
      </c>
      <c r="D202" s="4">
        <v>0</v>
      </c>
      <c r="E202" s="4">
        <v>0</v>
      </c>
      <c r="F202" s="4">
        <v>6</v>
      </c>
      <c r="G202" s="4">
        <v>0</v>
      </c>
      <c r="H202" s="4">
        <v>0</v>
      </c>
      <c r="I202" s="4">
        <v>3</v>
      </c>
      <c r="J202" s="4" t="s">
        <v>0</v>
      </c>
      <c r="L202" s="4">
        <v>27</v>
      </c>
      <c r="M202" s="4">
        <v>0</v>
      </c>
      <c r="N202" s="4">
        <v>0</v>
      </c>
      <c r="O202" s="4">
        <v>6</v>
      </c>
      <c r="P202" s="4">
        <v>0</v>
      </c>
      <c r="Q202" s="4">
        <v>0</v>
      </c>
      <c r="R202" s="4">
        <v>3</v>
      </c>
      <c r="S202" s="4" t="s">
        <v>0</v>
      </c>
      <c r="U202" s="4">
        <v>27</v>
      </c>
      <c r="V202" s="4">
        <v>0</v>
      </c>
      <c r="W202" s="4">
        <v>0</v>
      </c>
      <c r="X202" s="4">
        <v>6</v>
      </c>
      <c r="Y202" s="4">
        <v>0</v>
      </c>
      <c r="Z202" s="4">
        <v>0</v>
      </c>
      <c r="AA202" s="4">
        <v>3</v>
      </c>
      <c r="AB202" s="4" t="s">
        <v>0</v>
      </c>
    </row>
    <row r="203" spans="3:28">
      <c r="C203" s="4">
        <v>28</v>
      </c>
      <c r="D203" s="4">
        <v>2.3809523809523801E-2</v>
      </c>
      <c r="E203" s="4">
        <v>2.3809523809523801E-2</v>
      </c>
      <c r="F203" s="4">
        <v>6</v>
      </c>
      <c r="G203" s="4">
        <v>0</v>
      </c>
      <c r="H203" s="4">
        <v>0</v>
      </c>
      <c r="I203" s="4">
        <v>3</v>
      </c>
      <c r="J203" s="4">
        <v>0.51648955230122595</v>
      </c>
      <c r="L203" s="4">
        <v>28</v>
      </c>
      <c r="M203" s="4">
        <v>0</v>
      </c>
      <c r="N203" s="4">
        <v>0</v>
      </c>
      <c r="O203" s="4">
        <v>6</v>
      </c>
      <c r="P203" s="4">
        <v>0</v>
      </c>
      <c r="Q203" s="4">
        <v>0</v>
      </c>
      <c r="R203" s="4">
        <v>3</v>
      </c>
      <c r="S203" s="4" t="s">
        <v>0</v>
      </c>
      <c r="U203" s="4">
        <v>28</v>
      </c>
      <c r="V203" s="4">
        <v>0</v>
      </c>
      <c r="W203" s="4">
        <v>0</v>
      </c>
      <c r="X203" s="4">
        <v>6</v>
      </c>
      <c r="Y203" s="4">
        <v>0</v>
      </c>
      <c r="Z203" s="4">
        <v>0</v>
      </c>
      <c r="AA203" s="4">
        <v>3</v>
      </c>
      <c r="AB203" s="4" t="s">
        <v>0</v>
      </c>
    </row>
    <row r="204" spans="3:28">
      <c r="C204" s="4">
        <v>29</v>
      </c>
      <c r="D204" s="4">
        <v>0</v>
      </c>
      <c r="E204" s="4">
        <v>0</v>
      </c>
      <c r="F204" s="4">
        <v>6</v>
      </c>
      <c r="G204" s="4">
        <v>8.3333333333333301E-2</v>
      </c>
      <c r="H204" s="4">
        <v>8.3333333333333301E-2</v>
      </c>
      <c r="I204" s="4">
        <v>3</v>
      </c>
      <c r="J204" s="4">
        <v>0.170470660787054</v>
      </c>
      <c r="L204" s="4">
        <v>29</v>
      </c>
      <c r="M204" s="4">
        <v>5.5555555555555601E-2</v>
      </c>
      <c r="N204" s="4">
        <v>5.5555555555555601E-2</v>
      </c>
      <c r="O204" s="4">
        <v>6</v>
      </c>
      <c r="P204" s="4">
        <v>0</v>
      </c>
      <c r="Q204" s="4">
        <v>0</v>
      </c>
      <c r="R204" s="4">
        <v>3</v>
      </c>
      <c r="S204" s="4">
        <v>0.51648955230122595</v>
      </c>
      <c r="U204" s="4">
        <v>29</v>
      </c>
      <c r="V204" s="4">
        <v>0</v>
      </c>
      <c r="W204" s="4">
        <v>0</v>
      </c>
      <c r="X204" s="4">
        <v>6</v>
      </c>
      <c r="Y204" s="4">
        <v>0</v>
      </c>
      <c r="Z204" s="4">
        <v>0</v>
      </c>
      <c r="AA204" s="4">
        <v>3</v>
      </c>
      <c r="AB204" s="4" t="s">
        <v>0</v>
      </c>
    </row>
    <row r="205" spans="3:28">
      <c r="C205" s="4">
        <v>30</v>
      </c>
      <c r="D205" s="4">
        <v>0</v>
      </c>
      <c r="E205" s="4">
        <v>0</v>
      </c>
      <c r="F205" s="4">
        <v>6</v>
      </c>
      <c r="G205" s="4">
        <v>0</v>
      </c>
      <c r="H205" s="4">
        <v>0</v>
      </c>
      <c r="I205" s="4">
        <v>3</v>
      </c>
      <c r="J205" s="4" t="s">
        <v>0</v>
      </c>
      <c r="L205" s="4">
        <v>30</v>
      </c>
      <c r="M205" s="4">
        <v>0</v>
      </c>
      <c r="N205" s="4">
        <v>0</v>
      </c>
      <c r="O205" s="4">
        <v>6</v>
      </c>
      <c r="P205" s="4">
        <v>0</v>
      </c>
      <c r="Q205" s="4">
        <v>0</v>
      </c>
      <c r="R205" s="4">
        <v>3</v>
      </c>
      <c r="S205" s="4" t="s">
        <v>0</v>
      </c>
      <c r="U205" s="4">
        <v>30</v>
      </c>
      <c r="V205" s="4">
        <v>0</v>
      </c>
      <c r="W205" s="4">
        <v>0</v>
      </c>
      <c r="X205" s="4">
        <v>6</v>
      </c>
      <c r="Y205" s="4">
        <v>0</v>
      </c>
      <c r="Z205" s="4">
        <v>0</v>
      </c>
      <c r="AA205" s="4">
        <v>3</v>
      </c>
      <c r="AB205" s="4" t="s">
        <v>0</v>
      </c>
    </row>
    <row r="206" spans="3:28">
      <c r="C206" s="4">
        <v>31</v>
      </c>
      <c r="D206" s="4">
        <v>0</v>
      </c>
      <c r="E206" s="4">
        <v>0</v>
      </c>
      <c r="F206" s="4">
        <v>6</v>
      </c>
      <c r="G206" s="4">
        <v>0</v>
      </c>
      <c r="H206" s="4">
        <v>0</v>
      </c>
      <c r="I206" s="4">
        <v>3</v>
      </c>
      <c r="J206" s="4" t="s">
        <v>0</v>
      </c>
      <c r="L206" s="4">
        <v>31</v>
      </c>
      <c r="M206" s="4">
        <v>0</v>
      </c>
      <c r="N206" s="4">
        <v>0</v>
      </c>
      <c r="O206" s="4">
        <v>6</v>
      </c>
      <c r="P206" s="4">
        <v>8.3333333333333301E-2</v>
      </c>
      <c r="Q206" s="4">
        <v>8.3333333333333301E-2</v>
      </c>
      <c r="R206" s="4">
        <v>3</v>
      </c>
      <c r="S206" s="4">
        <v>0.170470660787054</v>
      </c>
      <c r="U206" s="4">
        <v>31</v>
      </c>
      <c r="V206" s="4">
        <v>0</v>
      </c>
      <c r="W206" s="4">
        <v>0</v>
      </c>
      <c r="X206" s="4">
        <v>6</v>
      </c>
      <c r="Y206" s="4">
        <v>0</v>
      </c>
      <c r="Z206" s="4">
        <v>0</v>
      </c>
      <c r="AA206" s="4">
        <v>3</v>
      </c>
      <c r="AB206" s="4" t="s">
        <v>0</v>
      </c>
    </row>
    <row r="207" spans="3:28">
      <c r="C207" s="4">
        <v>32</v>
      </c>
      <c r="D207" s="4">
        <v>1.1904761904761901E-2</v>
      </c>
      <c r="E207" s="4">
        <v>1.1904761904761901E-2</v>
      </c>
      <c r="F207" s="4">
        <v>6</v>
      </c>
      <c r="G207" s="4">
        <v>0</v>
      </c>
      <c r="H207" s="4">
        <v>0</v>
      </c>
      <c r="I207" s="4">
        <v>3</v>
      </c>
      <c r="J207" s="4">
        <v>0.51648955230122595</v>
      </c>
      <c r="L207" s="4">
        <v>32</v>
      </c>
      <c r="M207" s="4">
        <v>0.16666666666666699</v>
      </c>
      <c r="N207" s="4">
        <v>0.16666666666666699</v>
      </c>
      <c r="O207" s="4">
        <v>6</v>
      </c>
      <c r="P207" s="4">
        <v>0</v>
      </c>
      <c r="Q207" s="4">
        <v>0</v>
      </c>
      <c r="R207" s="4">
        <v>3</v>
      </c>
      <c r="S207" s="4">
        <v>0.51648955230122595</v>
      </c>
      <c r="U207" s="4">
        <v>32</v>
      </c>
      <c r="V207" s="4">
        <v>0</v>
      </c>
      <c r="W207" s="4">
        <v>0</v>
      </c>
      <c r="X207" s="4">
        <v>6</v>
      </c>
      <c r="Y207" s="4">
        <v>0</v>
      </c>
      <c r="Z207" s="4">
        <v>0</v>
      </c>
      <c r="AA207" s="4">
        <v>3</v>
      </c>
      <c r="AB207" s="4" t="s">
        <v>0</v>
      </c>
    </row>
    <row r="208" spans="3:28">
      <c r="C208" s="4">
        <v>33</v>
      </c>
      <c r="D208" s="4">
        <v>0</v>
      </c>
      <c r="E208" s="4">
        <v>0</v>
      </c>
      <c r="F208" s="4">
        <v>6</v>
      </c>
      <c r="G208" s="4">
        <v>0</v>
      </c>
      <c r="H208" s="4">
        <v>0</v>
      </c>
      <c r="I208" s="4">
        <v>3</v>
      </c>
      <c r="J208" s="4" t="s">
        <v>0</v>
      </c>
      <c r="L208" s="4">
        <v>33</v>
      </c>
      <c r="M208" s="4">
        <v>0</v>
      </c>
      <c r="N208" s="4">
        <v>0</v>
      </c>
      <c r="O208" s="4">
        <v>6</v>
      </c>
      <c r="P208" s="4">
        <v>0</v>
      </c>
      <c r="Q208" s="4">
        <v>0</v>
      </c>
      <c r="R208" s="4">
        <v>3</v>
      </c>
      <c r="S208" s="4" t="s">
        <v>0</v>
      </c>
      <c r="U208" s="4">
        <v>33</v>
      </c>
      <c r="V208" s="4">
        <v>0</v>
      </c>
      <c r="W208" s="4">
        <v>0</v>
      </c>
      <c r="X208" s="4">
        <v>6</v>
      </c>
      <c r="Y208" s="4">
        <v>0</v>
      </c>
      <c r="Z208" s="4">
        <v>0</v>
      </c>
      <c r="AA208" s="4">
        <v>3</v>
      </c>
      <c r="AB208" s="4" t="s">
        <v>0</v>
      </c>
    </row>
    <row r="209" spans="3:28">
      <c r="C209" s="4">
        <v>34</v>
      </c>
      <c r="D209" s="4">
        <v>0</v>
      </c>
      <c r="E209" s="4">
        <v>0</v>
      </c>
      <c r="F209" s="4">
        <v>6</v>
      </c>
      <c r="G209" s="4">
        <v>0</v>
      </c>
      <c r="H209" s="4">
        <v>0</v>
      </c>
      <c r="I209" s="4">
        <v>3</v>
      </c>
      <c r="J209" s="4" t="s">
        <v>0</v>
      </c>
      <c r="L209" s="4">
        <v>34</v>
      </c>
      <c r="M209" s="4">
        <v>0</v>
      </c>
      <c r="N209" s="4">
        <v>0</v>
      </c>
      <c r="O209" s="4">
        <v>6</v>
      </c>
      <c r="P209" s="4">
        <v>0</v>
      </c>
      <c r="Q209" s="4">
        <v>0</v>
      </c>
      <c r="R209" s="4">
        <v>3</v>
      </c>
      <c r="S209" s="4" t="s">
        <v>0</v>
      </c>
      <c r="U209" s="4">
        <v>34</v>
      </c>
      <c r="V209" s="4">
        <v>0</v>
      </c>
      <c r="W209" s="4">
        <v>0</v>
      </c>
      <c r="X209" s="4">
        <v>6</v>
      </c>
      <c r="Y209" s="4">
        <v>0</v>
      </c>
      <c r="Z209" s="4">
        <v>0</v>
      </c>
      <c r="AA209" s="4">
        <v>3</v>
      </c>
      <c r="AB209" s="4" t="s">
        <v>0</v>
      </c>
    </row>
    <row r="210" spans="3:28">
      <c r="C210" s="4">
        <v>35</v>
      </c>
      <c r="D210" s="4">
        <v>0</v>
      </c>
      <c r="E210" s="4">
        <v>0</v>
      </c>
      <c r="F210" s="4">
        <v>6</v>
      </c>
      <c r="G210" s="4">
        <v>0</v>
      </c>
      <c r="H210" s="4">
        <v>0</v>
      </c>
      <c r="I210" s="4">
        <v>3</v>
      </c>
      <c r="J210" s="4" t="s">
        <v>0</v>
      </c>
      <c r="L210" s="4">
        <v>35</v>
      </c>
      <c r="M210" s="4">
        <v>0</v>
      </c>
      <c r="N210" s="4">
        <v>0</v>
      </c>
      <c r="O210" s="4">
        <v>6</v>
      </c>
      <c r="P210" s="4">
        <v>0</v>
      </c>
      <c r="Q210" s="4">
        <v>0</v>
      </c>
      <c r="R210" s="4">
        <v>3</v>
      </c>
      <c r="S210" s="4" t="s">
        <v>0</v>
      </c>
      <c r="U210" s="4">
        <v>35</v>
      </c>
      <c r="V210" s="4">
        <v>0</v>
      </c>
      <c r="W210" s="4">
        <v>0</v>
      </c>
      <c r="X210" s="4">
        <v>6</v>
      </c>
      <c r="Y210" s="4">
        <v>8.3333333333333301E-2</v>
      </c>
      <c r="Z210" s="4">
        <v>8.3333333333333301E-2</v>
      </c>
      <c r="AA210" s="4">
        <v>3</v>
      </c>
      <c r="AB210" s="4">
        <v>0.170470660787054</v>
      </c>
    </row>
    <row r="211" spans="3:28">
      <c r="C211" s="4">
        <v>36</v>
      </c>
      <c r="D211" s="4">
        <v>0</v>
      </c>
      <c r="E211" s="4">
        <v>0</v>
      </c>
      <c r="F211" s="4">
        <v>6</v>
      </c>
      <c r="G211" s="4">
        <v>0</v>
      </c>
      <c r="H211" s="4">
        <v>0</v>
      </c>
      <c r="I211" s="4">
        <v>3</v>
      </c>
      <c r="J211" s="4" t="s">
        <v>0</v>
      </c>
      <c r="L211" s="4">
        <v>36</v>
      </c>
      <c r="M211" s="4">
        <v>6.8376068376068397E-2</v>
      </c>
      <c r="N211" s="4">
        <v>5.4459939562646102E-2</v>
      </c>
      <c r="O211" s="4">
        <v>6</v>
      </c>
      <c r="P211" s="4">
        <v>0</v>
      </c>
      <c r="Q211" s="4">
        <v>0</v>
      </c>
      <c r="R211" s="4">
        <v>3</v>
      </c>
      <c r="S211" s="4">
        <v>0.41945746952243301</v>
      </c>
      <c r="U211" s="4">
        <v>36</v>
      </c>
      <c r="V211" s="4">
        <v>0</v>
      </c>
      <c r="W211" s="4">
        <v>0</v>
      </c>
      <c r="X211" s="4">
        <v>6</v>
      </c>
      <c r="Y211" s="4">
        <v>0</v>
      </c>
      <c r="Z211" s="4">
        <v>0</v>
      </c>
      <c r="AA211" s="4">
        <v>3</v>
      </c>
      <c r="AB211" s="4" t="s">
        <v>0</v>
      </c>
    </row>
    <row r="212" spans="3:28">
      <c r="C212" s="4">
        <v>37</v>
      </c>
      <c r="D212" s="4">
        <v>0</v>
      </c>
      <c r="E212" s="4">
        <v>0</v>
      </c>
      <c r="F212" s="4">
        <v>6</v>
      </c>
      <c r="G212" s="4">
        <v>0</v>
      </c>
      <c r="H212" s="4">
        <v>0</v>
      </c>
      <c r="I212" s="4">
        <v>3</v>
      </c>
      <c r="J212" s="4" t="s">
        <v>0</v>
      </c>
      <c r="L212" s="4">
        <v>37</v>
      </c>
      <c r="M212" s="4">
        <v>0</v>
      </c>
      <c r="N212" s="4">
        <v>0</v>
      </c>
      <c r="O212" s="4">
        <v>6</v>
      </c>
      <c r="P212" s="4">
        <v>8.3333333333333301E-2</v>
      </c>
      <c r="Q212" s="4">
        <v>8.3333333333333301E-2</v>
      </c>
      <c r="R212" s="4">
        <v>3</v>
      </c>
      <c r="S212" s="4">
        <v>0.170470660787054</v>
      </c>
      <c r="U212" s="4">
        <v>37</v>
      </c>
      <c r="V212" s="4">
        <v>0</v>
      </c>
      <c r="W212" s="4">
        <v>0</v>
      </c>
      <c r="X212" s="4">
        <v>6</v>
      </c>
      <c r="Y212" s="4">
        <v>0</v>
      </c>
      <c r="Z212" s="4">
        <v>0</v>
      </c>
      <c r="AA212" s="4">
        <v>3</v>
      </c>
      <c r="AB212" s="4" t="s">
        <v>0</v>
      </c>
    </row>
    <row r="213" spans="3:28">
      <c r="C213" s="4">
        <v>38</v>
      </c>
      <c r="D213" s="4">
        <v>1.1904761904761901E-2</v>
      </c>
      <c r="E213" s="4">
        <v>1.1904761904761901E-2</v>
      </c>
      <c r="F213" s="4">
        <v>6</v>
      </c>
      <c r="G213" s="4">
        <v>0</v>
      </c>
      <c r="H213" s="4">
        <v>0</v>
      </c>
      <c r="I213" s="4">
        <v>3</v>
      </c>
      <c r="J213" s="4">
        <v>0.51648955230122595</v>
      </c>
      <c r="L213" s="4">
        <v>38</v>
      </c>
      <c r="M213" s="4">
        <v>0</v>
      </c>
      <c r="N213" s="4">
        <v>0</v>
      </c>
      <c r="O213" s="4">
        <v>6</v>
      </c>
      <c r="P213" s="4">
        <v>0</v>
      </c>
      <c r="Q213" s="4">
        <v>0</v>
      </c>
      <c r="R213" s="4">
        <v>3</v>
      </c>
      <c r="S213" s="4" t="s">
        <v>0</v>
      </c>
      <c r="U213" s="4">
        <v>38</v>
      </c>
      <c r="V213" s="4">
        <v>0</v>
      </c>
      <c r="W213" s="4">
        <v>0</v>
      </c>
      <c r="X213" s="4">
        <v>6</v>
      </c>
      <c r="Y213" s="4">
        <v>0</v>
      </c>
      <c r="Z213" s="4">
        <v>0</v>
      </c>
      <c r="AA213" s="4">
        <v>3</v>
      </c>
      <c r="AB213" s="4" t="s">
        <v>0</v>
      </c>
    </row>
    <row r="214" spans="3:28">
      <c r="C214" s="4">
        <v>39</v>
      </c>
      <c r="D214" s="4">
        <v>0</v>
      </c>
      <c r="E214" s="4">
        <v>0</v>
      </c>
      <c r="F214" s="4">
        <v>6</v>
      </c>
      <c r="G214" s="4">
        <v>0</v>
      </c>
      <c r="H214" s="4">
        <v>0</v>
      </c>
      <c r="I214" s="4">
        <v>3</v>
      </c>
      <c r="J214" s="4" t="s">
        <v>0</v>
      </c>
      <c r="L214" s="4">
        <v>39</v>
      </c>
      <c r="M214" s="4">
        <v>0</v>
      </c>
      <c r="N214" s="4">
        <v>0</v>
      </c>
      <c r="O214" s="4">
        <v>6</v>
      </c>
      <c r="P214" s="4">
        <v>0</v>
      </c>
      <c r="Q214" s="4">
        <v>0</v>
      </c>
      <c r="R214" s="4">
        <v>3</v>
      </c>
      <c r="S214" s="4" t="s">
        <v>0</v>
      </c>
      <c r="U214" s="4">
        <v>39</v>
      </c>
      <c r="V214" s="4">
        <v>0</v>
      </c>
      <c r="W214" s="4">
        <v>0</v>
      </c>
      <c r="X214" s="4">
        <v>6</v>
      </c>
      <c r="Y214" s="4">
        <v>0</v>
      </c>
      <c r="Z214" s="4">
        <v>0</v>
      </c>
      <c r="AA214" s="4">
        <v>3</v>
      </c>
      <c r="AB214" s="4" t="s">
        <v>0</v>
      </c>
    </row>
    <row r="215" spans="3:28">
      <c r="C215" s="4">
        <v>40</v>
      </c>
      <c r="D215" s="4">
        <v>0</v>
      </c>
      <c r="E215" s="4">
        <v>0</v>
      </c>
      <c r="F215" s="4">
        <v>6</v>
      </c>
      <c r="G215" s="4">
        <v>8.3333333333333301E-2</v>
      </c>
      <c r="H215" s="4">
        <v>8.3333333333333301E-2</v>
      </c>
      <c r="I215" s="4">
        <v>3</v>
      </c>
      <c r="J215" s="4">
        <v>0.170470660787054</v>
      </c>
      <c r="L215" s="4">
        <v>40</v>
      </c>
      <c r="M215" s="4">
        <v>0</v>
      </c>
      <c r="N215" s="4">
        <v>0</v>
      </c>
      <c r="O215" s="4">
        <v>6</v>
      </c>
      <c r="P215" s="4">
        <v>0</v>
      </c>
      <c r="Q215" s="4">
        <v>0</v>
      </c>
      <c r="R215" s="4">
        <v>3</v>
      </c>
      <c r="S215" s="4" t="s">
        <v>0</v>
      </c>
      <c r="U215" s="4">
        <v>40</v>
      </c>
      <c r="V215" s="4">
        <v>0</v>
      </c>
      <c r="W215" s="4">
        <v>0</v>
      </c>
      <c r="X215" s="4">
        <v>6</v>
      </c>
      <c r="Y215" s="4">
        <v>0</v>
      </c>
      <c r="Z215" s="4">
        <v>0</v>
      </c>
      <c r="AA215" s="4">
        <v>3</v>
      </c>
      <c r="AB215" s="4" t="s">
        <v>0</v>
      </c>
    </row>
    <row r="216" spans="3:28">
      <c r="C216" s="4">
        <v>41</v>
      </c>
      <c r="D216" s="4">
        <v>0</v>
      </c>
      <c r="E216" s="4">
        <v>0</v>
      </c>
      <c r="F216" s="4">
        <v>6</v>
      </c>
      <c r="G216" s="4">
        <v>0</v>
      </c>
      <c r="H216" s="4">
        <v>0</v>
      </c>
      <c r="I216" s="4">
        <v>3</v>
      </c>
      <c r="J216" s="4" t="s">
        <v>0</v>
      </c>
      <c r="L216" s="4">
        <v>41</v>
      </c>
      <c r="M216" s="4">
        <v>0</v>
      </c>
      <c r="N216" s="4">
        <v>0</v>
      </c>
      <c r="O216" s="4">
        <v>6</v>
      </c>
      <c r="P216" s="4">
        <v>0</v>
      </c>
      <c r="Q216" s="4">
        <v>0</v>
      </c>
      <c r="R216" s="4">
        <v>3</v>
      </c>
      <c r="S216" s="4" t="s">
        <v>0</v>
      </c>
      <c r="U216" s="4">
        <v>41</v>
      </c>
      <c r="V216" s="4">
        <v>0</v>
      </c>
      <c r="W216" s="4">
        <v>0</v>
      </c>
      <c r="X216" s="4">
        <v>6</v>
      </c>
      <c r="Y216" s="4">
        <v>0</v>
      </c>
      <c r="Z216" s="4">
        <v>0</v>
      </c>
      <c r="AA216" s="4">
        <v>3</v>
      </c>
      <c r="AB216" s="4" t="s">
        <v>0</v>
      </c>
    </row>
    <row r="217" spans="3:28">
      <c r="C217" s="4">
        <v>42</v>
      </c>
      <c r="D217" s="4">
        <v>0</v>
      </c>
      <c r="E217" s="4">
        <v>0</v>
      </c>
      <c r="F217" s="4">
        <v>6</v>
      </c>
      <c r="G217" s="4">
        <v>0</v>
      </c>
      <c r="H217" s="4">
        <v>0</v>
      </c>
      <c r="I217" s="4">
        <v>3</v>
      </c>
      <c r="J217" s="4" t="s">
        <v>0</v>
      </c>
      <c r="L217" s="4">
        <v>42</v>
      </c>
      <c r="M217" s="4">
        <v>0</v>
      </c>
      <c r="N217" s="4">
        <v>0</v>
      </c>
      <c r="O217" s="4">
        <v>6</v>
      </c>
      <c r="P217" s="4">
        <v>0</v>
      </c>
      <c r="Q217" s="4">
        <v>0</v>
      </c>
      <c r="R217" s="4">
        <v>3</v>
      </c>
      <c r="S217" s="4" t="s">
        <v>0</v>
      </c>
      <c r="U217" s="4">
        <v>42</v>
      </c>
      <c r="V217" s="4">
        <v>0</v>
      </c>
      <c r="W217" s="4">
        <v>0</v>
      </c>
      <c r="X217" s="4">
        <v>6</v>
      </c>
      <c r="Y217" s="4">
        <v>0</v>
      </c>
      <c r="Z217" s="4">
        <v>0</v>
      </c>
      <c r="AA217" s="4">
        <v>3</v>
      </c>
      <c r="AB217" s="4" t="s">
        <v>0</v>
      </c>
    </row>
    <row r="218" spans="3:28">
      <c r="C218" s="4">
        <v>43</v>
      </c>
      <c r="D218" s="4">
        <v>0</v>
      </c>
      <c r="E218" s="4">
        <v>0</v>
      </c>
      <c r="F218" s="4">
        <v>6</v>
      </c>
      <c r="G218" s="4">
        <v>0</v>
      </c>
      <c r="H218" s="4">
        <v>0</v>
      </c>
      <c r="I218" s="4">
        <v>3</v>
      </c>
      <c r="J218" s="4" t="s">
        <v>0</v>
      </c>
      <c r="L218" s="4">
        <v>43</v>
      </c>
      <c r="M218" s="4">
        <v>0</v>
      </c>
      <c r="N218" s="4">
        <v>0</v>
      </c>
      <c r="O218" s="4">
        <v>6</v>
      </c>
      <c r="P218" s="4">
        <v>0</v>
      </c>
      <c r="Q218" s="4">
        <v>0</v>
      </c>
      <c r="R218" s="4">
        <v>3</v>
      </c>
      <c r="S218" s="4" t="s">
        <v>0</v>
      </c>
      <c r="U218" s="4">
        <v>43</v>
      </c>
      <c r="V218" s="4">
        <v>0</v>
      </c>
      <c r="W218" s="4">
        <v>0</v>
      </c>
      <c r="X218" s="4">
        <v>6</v>
      </c>
      <c r="Y218" s="4">
        <v>0</v>
      </c>
      <c r="Z218" s="4">
        <v>0</v>
      </c>
      <c r="AA218" s="4">
        <v>3</v>
      </c>
      <c r="AB218" s="4" t="s">
        <v>0</v>
      </c>
    </row>
    <row r="219" spans="3:28">
      <c r="C219" s="4">
        <v>44</v>
      </c>
      <c r="D219" s="4">
        <v>0</v>
      </c>
      <c r="E219" s="4">
        <v>0</v>
      </c>
      <c r="F219" s="4">
        <v>6</v>
      </c>
      <c r="G219" s="4">
        <v>0</v>
      </c>
      <c r="H219" s="4">
        <v>0</v>
      </c>
      <c r="I219" s="4">
        <v>3</v>
      </c>
      <c r="J219" s="4" t="s">
        <v>0</v>
      </c>
      <c r="L219" s="4">
        <v>44</v>
      </c>
      <c r="M219" s="4">
        <v>1.2820512820512799E-2</v>
      </c>
      <c r="N219" s="4">
        <v>1.2820512820512799E-2</v>
      </c>
      <c r="O219" s="4">
        <v>6</v>
      </c>
      <c r="P219" s="4">
        <v>0</v>
      </c>
      <c r="Q219" s="4">
        <v>0</v>
      </c>
      <c r="R219" s="4">
        <v>3</v>
      </c>
      <c r="S219" s="4">
        <v>0.51648955230122595</v>
      </c>
      <c r="U219" s="4">
        <v>44</v>
      </c>
      <c r="V219" s="4">
        <v>0</v>
      </c>
      <c r="W219" s="4">
        <v>0</v>
      </c>
      <c r="X219" s="4">
        <v>6</v>
      </c>
      <c r="Y219" s="4">
        <v>0</v>
      </c>
      <c r="Z219" s="4">
        <v>0</v>
      </c>
      <c r="AA219" s="4">
        <v>3</v>
      </c>
      <c r="AB219" s="4" t="s">
        <v>0</v>
      </c>
    </row>
    <row r="220" spans="3:28">
      <c r="C220" s="4">
        <v>45</v>
      </c>
      <c r="D220" s="4">
        <v>0</v>
      </c>
      <c r="E220" s="4">
        <v>0</v>
      </c>
      <c r="F220" s="4">
        <v>6</v>
      </c>
      <c r="G220" s="4">
        <v>0</v>
      </c>
      <c r="H220" s="4">
        <v>0</v>
      </c>
      <c r="I220" s="4">
        <v>3</v>
      </c>
      <c r="J220" s="4" t="s">
        <v>0</v>
      </c>
      <c r="L220" s="4">
        <v>45</v>
      </c>
      <c r="M220" s="4">
        <v>0</v>
      </c>
      <c r="N220" s="4">
        <v>0</v>
      </c>
      <c r="O220" s="4">
        <v>6</v>
      </c>
      <c r="P220" s="4">
        <v>0</v>
      </c>
      <c r="Q220" s="4">
        <v>0</v>
      </c>
      <c r="R220" s="4">
        <v>3</v>
      </c>
      <c r="S220" s="4" t="s">
        <v>0</v>
      </c>
      <c r="U220" s="4">
        <v>45</v>
      </c>
      <c r="V220" s="4">
        <v>0</v>
      </c>
      <c r="W220" s="4">
        <v>0</v>
      </c>
      <c r="X220" s="4">
        <v>6</v>
      </c>
      <c r="Y220" s="4">
        <v>0</v>
      </c>
      <c r="Z220" s="4">
        <v>0</v>
      </c>
      <c r="AA220" s="4">
        <v>3</v>
      </c>
      <c r="AB220" s="4" t="s">
        <v>0</v>
      </c>
    </row>
    <row r="221" spans="3:28">
      <c r="C221" s="4">
        <v>46</v>
      </c>
      <c r="D221" s="4">
        <v>0</v>
      </c>
      <c r="E221" s="4">
        <v>0</v>
      </c>
      <c r="F221" s="4">
        <v>6</v>
      </c>
      <c r="G221" s="4">
        <v>0</v>
      </c>
      <c r="H221" s="4">
        <v>0</v>
      </c>
      <c r="I221" s="4">
        <v>3</v>
      </c>
      <c r="J221" s="4" t="s">
        <v>0</v>
      </c>
      <c r="L221" s="4">
        <v>46</v>
      </c>
      <c r="M221" s="4">
        <v>0</v>
      </c>
      <c r="N221" s="4">
        <v>0</v>
      </c>
      <c r="O221" s="4">
        <v>6</v>
      </c>
      <c r="P221" s="4">
        <v>0</v>
      </c>
      <c r="Q221" s="4">
        <v>0</v>
      </c>
      <c r="R221" s="4">
        <v>3</v>
      </c>
      <c r="S221" s="4" t="s">
        <v>0</v>
      </c>
      <c r="U221" s="4">
        <v>46</v>
      </c>
      <c r="V221" s="4">
        <v>0</v>
      </c>
      <c r="W221" s="4">
        <v>0</v>
      </c>
      <c r="X221" s="4">
        <v>6</v>
      </c>
      <c r="Y221" s="4">
        <v>0</v>
      </c>
      <c r="Z221" s="4">
        <v>0</v>
      </c>
      <c r="AA221" s="4">
        <v>3</v>
      </c>
      <c r="AB221" s="4" t="s">
        <v>0</v>
      </c>
    </row>
    <row r="222" spans="3:28">
      <c r="C222" s="4">
        <v>47</v>
      </c>
      <c r="D222" s="4">
        <v>0</v>
      </c>
      <c r="E222" s="4">
        <v>0</v>
      </c>
      <c r="F222" s="4">
        <v>6</v>
      </c>
      <c r="G222" s="4">
        <v>0</v>
      </c>
      <c r="H222" s="4">
        <v>0</v>
      </c>
      <c r="I222" s="4">
        <v>3</v>
      </c>
      <c r="J222" s="4" t="s">
        <v>0</v>
      </c>
      <c r="L222" s="4">
        <v>47</v>
      </c>
      <c r="M222" s="4">
        <v>1.2820512820512799E-2</v>
      </c>
      <c r="N222" s="4">
        <v>1.2820512820512799E-2</v>
      </c>
      <c r="O222" s="4">
        <v>6</v>
      </c>
      <c r="P222" s="4">
        <v>0</v>
      </c>
      <c r="Q222" s="4">
        <v>0</v>
      </c>
      <c r="R222" s="4">
        <v>3</v>
      </c>
      <c r="S222" s="4">
        <v>0.51648955230122595</v>
      </c>
      <c r="U222" s="4">
        <v>47</v>
      </c>
      <c r="V222" s="4">
        <v>0</v>
      </c>
      <c r="W222" s="4">
        <v>0</v>
      </c>
      <c r="X222" s="4">
        <v>6</v>
      </c>
      <c r="Y222" s="4">
        <v>0</v>
      </c>
      <c r="Z222" s="4">
        <v>0</v>
      </c>
      <c r="AA222" s="4">
        <v>3</v>
      </c>
      <c r="AB222" s="4" t="s">
        <v>0</v>
      </c>
    </row>
    <row r="223" spans="3:28">
      <c r="C223" s="4">
        <v>48</v>
      </c>
      <c r="D223" s="4">
        <v>0</v>
      </c>
      <c r="E223" s="4">
        <v>0</v>
      </c>
      <c r="F223" s="4">
        <v>6</v>
      </c>
      <c r="G223" s="4">
        <v>0</v>
      </c>
      <c r="H223" s="4">
        <v>0</v>
      </c>
      <c r="I223" s="4">
        <v>3</v>
      </c>
      <c r="J223" s="4" t="s">
        <v>0</v>
      </c>
      <c r="L223" s="4">
        <v>48</v>
      </c>
      <c r="M223" s="4">
        <v>0</v>
      </c>
      <c r="N223" s="4">
        <v>0</v>
      </c>
      <c r="O223" s="4">
        <v>6</v>
      </c>
      <c r="P223" s="4">
        <v>0</v>
      </c>
      <c r="Q223" s="4">
        <v>0</v>
      </c>
      <c r="R223" s="4">
        <v>3</v>
      </c>
      <c r="S223" s="4" t="s">
        <v>0</v>
      </c>
      <c r="U223" s="4">
        <v>48</v>
      </c>
      <c r="V223" s="4">
        <v>0</v>
      </c>
      <c r="W223" s="4">
        <v>0</v>
      </c>
      <c r="X223" s="4">
        <v>6</v>
      </c>
      <c r="Y223" s="4">
        <v>0</v>
      </c>
      <c r="Z223" s="4">
        <v>0</v>
      </c>
      <c r="AA223" s="4">
        <v>3</v>
      </c>
      <c r="AB223" s="4" t="s">
        <v>0</v>
      </c>
    </row>
    <row r="224" spans="3:28">
      <c r="C224" s="4">
        <v>49</v>
      </c>
      <c r="D224" s="4">
        <v>0</v>
      </c>
      <c r="E224" s="4">
        <v>0</v>
      </c>
      <c r="F224" s="4">
        <v>6</v>
      </c>
      <c r="G224" s="4">
        <v>0</v>
      </c>
      <c r="H224" s="4">
        <v>0</v>
      </c>
      <c r="I224" s="4">
        <v>3</v>
      </c>
      <c r="J224" s="4" t="s">
        <v>0</v>
      </c>
      <c r="L224" s="4">
        <v>49</v>
      </c>
      <c r="M224" s="4">
        <v>1.2820512820512799E-2</v>
      </c>
      <c r="N224" s="4">
        <v>1.2820512820512799E-2</v>
      </c>
      <c r="O224" s="4">
        <v>6</v>
      </c>
      <c r="P224" s="4">
        <v>0</v>
      </c>
      <c r="Q224" s="4">
        <v>0</v>
      </c>
      <c r="R224" s="4">
        <v>3</v>
      </c>
      <c r="S224" s="4">
        <v>0.51648955230122595</v>
      </c>
      <c r="U224" s="4">
        <v>49</v>
      </c>
      <c r="V224" s="4">
        <v>0</v>
      </c>
      <c r="W224" s="4">
        <v>0</v>
      </c>
      <c r="X224" s="4">
        <v>6</v>
      </c>
      <c r="Y224" s="4">
        <v>0</v>
      </c>
      <c r="Z224" s="4">
        <v>0</v>
      </c>
      <c r="AA224" s="4">
        <v>3</v>
      </c>
      <c r="AB224" s="4" t="s">
        <v>0</v>
      </c>
    </row>
    <row r="225" spans="2:28">
      <c r="C225" s="4">
        <v>50</v>
      </c>
      <c r="D225" s="4">
        <v>0</v>
      </c>
      <c r="E225" s="4">
        <v>0</v>
      </c>
      <c r="F225" s="4">
        <v>6</v>
      </c>
      <c r="G225" s="4">
        <v>0</v>
      </c>
      <c r="H225" s="4">
        <v>0</v>
      </c>
      <c r="I225" s="4">
        <v>3</v>
      </c>
      <c r="J225" s="4" t="s">
        <v>0</v>
      </c>
      <c r="L225" s="4">
        <v>50</v>
      </c>
      <c r="M225" s="4">
        <v>0</v>
      </c>
      <c r="N225" s="4">
        <v>0</v>
      </c>
      <c r="O225" s="4">
        <v>6</v>
      </c>
      <c r="P225" s="4">
        <v>0</v>
      </c>
      <c r="Q225" s="4">
        <v>0</v>
      </c>
      <c r="R225" s="4">
        <v>3</v>
      </c>
      <c r="S225" s="4" t="s">
        <v>0</v>
      </c>
      <c r="U225" s="4">
        <v>50</v>
      </c>
      <c r="V225" s="4">
        <v>0</v>
      </c>
      <c r="W225" s="4">
        <v>0</v>
      </c>
      <c r="X225" s="4">
        <v>6</v>
      </c>
      <c r="Y225" s="4">
        <v>0</v>
      </c>
      <c r="Z225" s="4">
        <v>0</v>
      </c>
      <c r="AA225" s="4">
        <v>3</v>
      </c>
      <c r="AB225" s="4" t="s">
        <v>0</v>
      </c>
    </row>
    <row r="226" spans="2:28">
      <c r="C226" s="4">
        <v>51</v>
      </c>
      <c r="D226" s="4">
        <v>0</v>
      </c>
      <c r="E226" s="4">
        <v>0</v>
      </c>
      <c r="F226" s="4">
        <v>6</v>
      </c>
      <c r="G226" s="4">
        <v>0</v>
      </c>
      <c r="H226" s="4">
        <v>0</v>
      </c>
      <c r="I226" s="4">
        <v>3</v>
      </c>
      <c r="J226" s="4" t="s">
        <v>0</v>
      </c>
      <c r="L226" s="4">
        <v>51</v>
      </c>
      <c r="M226" s="4">
        <v>0</v>
      </c>
      <c r="N226" s="4">
        <v>0</v>
      </c>
      <c r="O226" s="4">
        <v>6</v>
      </c>
      <c r="P226" s="4">
        <v>0</v>
      </c>
      <c r="Q226" s="4">
        <v>0</v>
      </c>
      <c r="R226" s="4">
        <v>3</v>
      </c>
      <c r="S226" s="4" t="s">
        <v>0</v>
      </c>
      <c r="U226" s="4">
        <v>51</v>
      </c>
      <c r="V226" s="4">
        <v>0</v>
      </c>
      <c r="W226" s="4">
        <v>0</v>
      </c>
      <c r="X226" s="4">
        <v>6</v>
      </c>
      <c r="Y226" s="4">
        <v>0</v>
      </c>
      <c r="Z226" s="4">
        <v>0</v>
      </c>
      <c r="AA226" s="4">
        <v>3</v>
      </c>
      <c r="AB226" s="4" t="s">
        <v>0</v>
      </c>
    </row>
    <row r="227" spans="2:28">
      <c r="C227" s="4">
        <v>52</v>
      </c>
      <c r="D227" s="4">
        <v>0</v>
      </c>
      <c r="E227" s="4">
        <v>0</v>
      </c>
      <c r="F227" s="4">
        <v>6</v>
      </c>
      <c r="G227" s="4">
        <v>0</v>
      </c>
      <c r="H227" s="4">
        <v>0</v>
      </c>
      <c r="I227" s="4">
        <v>3</v>
      </c>
      <c r="J227" s="4" t="s">
        <v>0</v>
      </c>
      <c r="L227" s="4">
        <v>52</v>
      </c>
      <c r="M227" s="4">
        <v>0</v>
      </c>
      <c r="N227" s="4">
        <v>0</v>
      </c>
      <c r="O227" s="4">
        <v>6</v>
      </c>
      <c r="P227" s="4">
        <v>0</v>
      </c>
      <c r="Q227" s="4">
        <v>0</v>
      </c>
      <c r="R227" s="4">
        <v>3</v>
      </c>
      <c r="S227" s="4" t="s">
        <v>0</v>
      </c>
      <c r="U227" s="4">
        <v>52</v>
      </c>
      <c r="V227" s="4">
        <v>0</v>
      </c>
      <c r="W227" s="4">
        <v>0</v>
      </c>
      <c r="X227" s="4">
        <v>6</v>
      </c>
      <c r="Y227" s="4">
        <v>4.1666666666666699E-2</v>
      </c>
      <c r="Z227" s="4">
        <v>4.1666666666666699E-2</v>
      </c>
      <c r="AA227" s="4">
        <v>3</v>
      </c>
      <c r="AB227" s="4">
        <v>0.170470660787054</v>
      </c>
    </row>
    <row r="228" spans="2:28">
      <c r="C228" s="4">
        <v>53</v>
      </c>
      <c r="D228" s="4">
        <v>0</v>
      </c>
      <c r="E228" s="4">
        <v>0</v>
      </c>
      <c r="F228" s="4">
        <v>6</v>
      </c>
      <c r="G228" s="4">
        <v>0</v>
      </c>
      <c r="H228" s="4">
        <v>0</v>
      </c>
      <c r="I228" s="4">
        <v>3</v>
      </c>
      <c r="J228" s="4" t="s">
        <v>0</v>
      </c>
      <c r="L228" s="4">
        <v>53</v>
      </c>
      <c r="M228" s="4">
        <v>0</v>
      </c>
      <c r="N228" s="4">
        <v>0</v>
      </c>
      <c r="O228" s="4">
        <v>6</v>
      </c>
      <c r="P228" s="4">
        <v>0</v>
      </c>
      <c r="Q228" s="4">
        <v>0</v>
      </c>
      <c r="R228" s="4">
        <v>3</v>
      </c>
      <c r="S228" s="4" t="s">
        <v>0</v>
      </c>
      <c r="U228" s="4">
        <v>53</v>
      </c>
      <c r="V228" s="4">
        <v>0</v>
      </c>
      <c r="W228" s="4">
        <v>0</v>
      </c>
      <c r="X228" s="4">
        <v>6</v>
      </c>
      <c r="Y228" s="4">
        <v>0</v>
      </c>
      <c r="Z228" s="4">
        <v>0</v>
      </c>
      <c r="AA228" s="4">
        <v>3</v>
      </c>
      <c r="AB228" s="4" t="s">
        <v>0</v>
      </c>
    </row>
    <row r="229" spans="2:28">
      <c r="C229" s="4">
        <v>54</v>
      </c>
      <c r="D229" s="4">
        <v>0</v>
      </c>
      <c r="E229" s="4">
        <v>0</v>
      </c>
      <c r="F229" s="4">
        <v>6</v>
      </c>
      <c r="G229" s="4">
        <v>0</v>
      </c>
      <c r="H229" s="4">
        <v>0</v>
      </c>
      <c r="I229" s="4">
        <v>3</v>
      </c>
      <c r="J229" s="4" t="s">
        <v>0</v>
      </c>
      <c r="L229" s="4">
        <v>54</v>
      </c>
      <c r="M229" s="4">
        <v>0</v>
      </c>
      <c r="N229" s="4">
        <v>0</v>
      </c>
      <c r="O229" s="4">
        <v>6</v>
      </c>
      <c r="P229" s="4">
        <v>0</v>
      </c>
      <c r="Q229" s="4">
        <v>0</v>
      </c>
      <c r="R229" s="4">
        <v>3</v>
      </c>
      <c r="S229" s="4" t="s">
        <v>0</v>
      </c>
      <c r="U229" s="4">
        <v>54</v>
      </c>
      <c r="V229" s="4">
        <v>0</v>
      </c>
      <c r="W229" s="4">
        <v>0</v>
      </c>
      <c r="X229" s="4">
        <v>6</v>
      </c>
      <c r="Y229" s="4">
        <v>0</v>
      </c>
      <c r="Z229" s="4">
        <v>0</v>
      </c>
      <c r="AA229" s="4">
        <v>3</v>
      </c>
      <c r="AB229" s="4" t="s">
        <v>0</v>
      </c>
    </row>
    <row r="230" spans="2:28">
      <c r="C230" s="4">
        <v>55</v>
      </c>
      <c r="D230" s="4">
        <v>0</v>
      </c>
      <c r="E230" s="4">
        <v>0</v>
      </c>
      <c r="F230" s="4">
        <v>6</v>
      </c>
      <c r="G230" s="4">
        <v>0</v>
      </c>
      <c r="H230" s="4">
        <v>0</v>
      </c>
      <c r="I230" s="4">
        <v>3</v>
      </c>
      <c r="J230" s="4" t="s">
        <v>0</v>
      </c>
      <c r="L230" s="4">
        <v>55</v>
      </c>
      <c r="M230" s="4">
        <v>0</v>
      </c>
      <c r="N230" s="4">
        <v>0</v>
      </c>
      <c r="O230" s="4">
        <v>6</v>
      </c>
      <c r="P230" s="4">
        <v>0</v>
      </c>
      <c r="Q230" s="4">
        <v>0</v>
      </c>
      <c r="R230" s="4">
        <v>3</v>
      </c>
      <c r="S230" s="4" t="s">
        <v>0</v>
      </c>
      <c r="U230" s="4">
        <v>55</v>
      </c>
      <c r="V230" s="4">
        <v>0</v>
      </c>
      <c r="W230" s="4">
        <v>0</v>
      </c>
      <c r="X230" s="4">
        <v>6</v>
      </c>
      <c r="Y230" s="4">
        <v>0</v>
      </c>
      <c r="Z230" s="4">
        <v>0</v>
      </c>
      <c r="AA230" s="4">
        <v>3</v>
      </c>
      <c r="AB230" s="4" t="s">
        <v>0</v>
      </c>
    </row>
    <row r="231" spans="2:28">
      <c r="C231" s="4">
        <v>56</v>
      </c>
      <c r="D231" s="4">
        <v>0</v>
      </c>
      <c r="E231" s="4">
        <v>0</v>
      </c>
      <c r="F231" s="4">
        <v>6</v>
      </c>
      <c r="G231" s="4">
        <v>0</v>
      </c>
      <c r="H231" s="4">
        <v>0</v>
      </c>
      <c r="I231" s="4">
        <v>3</v>
      </c>
      <c r="J231" s="4" t="s">
        <v>0</v>
      </c>
      <c r="L231" s="4">
        <v>56</v>
      </c>
      <c r="M231" s="4">
        <v>0</v>
      </c>
      <c r="N231" s="4">
        <v>0</v>
      </c>
      <c r="O231" s="4">
        <v>6</v>
      </c>
      <c r="P231" s="4">
        <v>0</v>
      </c>
      <c r="Q231" s="4">
        <v>0</v>
      </c>
      <c r="R231" s="4">
        <v>3</v>
      </c>
      <c r="S231" s="4" t="s">
        <v>0</v>
      </c>
      <c r="U231" s="4">
        <v>56</v>
      </c>
      <c r="V231" s="4">
        <v>0</v>
      </c>
      <c r="W231" s="4">
        <v>0</v>
      </c>
      <c r="X231" s="4">
        <v>6</v>
      </c>
      <c r="Y231" s="4">
        <v>0</v>
      </c>
      <c r="Z231" s="4">
        <v>0</v>
      </c>
      <c r="AA231" s="4">
        <v>3</v>
      </c>
      <c r="AB231" s="4" t="s">
        <v>0</v>
      </c>
    </row>
    <row r="232" spans="2:28">
      <c r="C232" s="4">
        <v>57</v>
      </c>
      <c r="D232" s="4">
        <v>0</v>
      </c>
      <c r="E232" s="4">
        <v>0</v>
      </c>
      <c r="F232" s="4">
        <v>6</v>
      </c>
      <c r="G232" s="4">
        <v>0</v>
      </c>
      <c r="H232" s="4">
        <v>0</v>
      </c>
      <c r="I232" s="4">
        <v>3</v>
      </c>
      <c r="J232" s="4" t="s">
        <v>0</v>
      </c>
      <c r="L232" s="4">
        <v>57</v>
      </c>
      <c r="M232" s="4">
        <v>0</v>
      </c>
      <c r="N232" s="4">
        <v>0</v>
      </c>
      <c r="O232" s="4">
        <v>6</v>
      </c>
      <c r="P232" s="4">
        <v>0</v>
      </c>
      <c r="Q232" s="4">
        <v>0</v>
      </c>
      <c r="R232" s="4">
        <v>3</v>
      </c>
      <c r="S232" s="4" t="s">
        <v>0</v>
      </c>
      <c r="U232" s="4">
        <v>57</v>
      </c>
      <c r="V232" s="4">
        <v>0</v>
      </c>
      <c r="W232" s="4">
        <v>0</v>
      </c>
      <c r="X232" s="4">
        <v>6</v>
      </c>
      <c r="Y232" s="4">
        <v>0</v>
      </c>
      <c r="Z232" s="4">
        <v>0</v>
      </c>
      <c r="AA232" s="4">
        <v>3</v>
      </c>
      <c r="AB232" s="4" t="s">
        <v>0</v>
      </c>
    </row>
    <row r="233" spans="2:28">
      <c r="C233" s="4">
        <v>58</v>
      </c>
      <c r="D233" s="4">
        <v>0</v>
      </c>
      <c r="E233" s="4">
        <v>0</v>
      </c>
      <c r="F233" s="4">
        <v>6</v>
      </c>
      <c r="G233" s="4">
        <v>0</v>
      </c>
      <c r="H233" s="4">
        <v>0</v>
      </c>
      <c r="I233" s="4">
        <v>3</v>
      </c>
      <c r="J233" s="4" t="s">
        <v>0</v>
      </c>
      <c r="L233" s="4">
        <v>58</v>
      </c>
      <c r="M233" s="4">
        <v>0</v>
      </c>
      <c r="N233" s="4">
        <v>0</v>
      </c>
      <c r="O233" s="4">
        <v>6</v>
      </c>
      <c r="P233" s="4">
        <v>0</v>
      </c>
      <c r="Q233" s="4">
        <v>0</v>
      </c>
      <c r="R233" s="4">
        <v>3</v>
      </c>
      <c r="S233" s="4" t="s">
        <v>0</v>
      </c>
      <c r="U233" s="4">
        <v>58</v>
      </c>
      <c r="V233" s="4">
        <v>0</v>
      </c>
      <c r="W233" s="4">
        <v>0</v>
      </c>
      <c r="X233" s="4">
        <v>6</v>
      </c>
      <c r="Y233" s="4">
        <v>0</v>
      </c>
      <c r="Z233" s="4">
        <v>0</v>
      </c>
      <c r="AA233" s="4">
        <v>3</v>
      </c>
      <c r="AB233" s="4" t="s">
        <v>0</v>
      </c>
    </row>
    <row r="234" spans="2:28">
      <c r="C234" s="4">
        <v>59</v>
      </c>
      <c r="D234" s="4">
        <v>0</v>
      </c>
      <c r="E234" s="4">
        <v>0</v>
      </c>
      <c r="F234" s="4">
        <v>6</v>
      </c>
      <c r="G234" s="4">
        <v>0</v>
      </c>
      <c r="H234" s="4">
        <v>0</v>
      </c>
      <c r="I234" s="4">
        <v>3</v>
      </c>
      <c r="J234" s="4" t="s">
        <v>0</v>
      </c>
      <c r="L234" s="4">
        <v>59</v>
      </c>
      <c r="M234" s="4">
        <v>0</v>
      </c>
      <c r="N234" s="4">
        <v>0</v>
      </c>
      <c r="O234" s="4">
        <v>6</v>
      </c>
      <c r="P234" s="4">
        <v>8.3333333333333301E-2</v>
      </c>
      <c r="Q234" s="4">
        <v>8.3333333333333301E-2</v>
      </c>
      <c r="R234" s="4">
        <v>3</v>
      </c>
      <c r="S234" s="4">
        <v>0.170470660787054</v>
      </c>
      <c r="U234" s="4">
        <v>59</v>
      </c>
      <c r="V234" s="4">
        <v>0</v>
      </c>
      <c r="W234" s="4">
        <v>0</v>
      </c>
      <c r="X234" s="4">
        <v>6</v>
      </c>
      <c r="Y234" s="4">
        <v>0</v>
      </c>
      <c r="Z234" s="4">
        <v>0</v>
      </c>
      <c r="AA234" s="4">
        <v>3</v>
      </c>
      <c r="AB234" s="4" t="s">
        <v>0</v>
      </c>
    </row>
    <row r="235" spans="2:28">
      <c r="C235" s="4">
        <v>60</v>
      </c>
      <c r="D235" s="4">
        <v>0</v>
      </c>
      <c r="E235" s="4">
        <v>0</v>
      </c>
      <c r="F235" s="4">
        <v>6</v>
      </c>
      <c r="G235" s="4">
        <v>0</v>
      </c>
      <c r="H235" s="4">
        <v>0</v>
      </c>
      <c r="I235" s="4">
        <v>3</v>
      </c>
      <c r="J235" s="4" t="s">
        <v>0</v>
      </c>
      <c r="L235" s="4">
        <v>60</v>
      </c>
      <c r="M235" s="4">
        <v>0</v>
      </c>
      <c r="N235" s="4">
        <v>0</v>
      </c>
      <c r="O235" s="4">
        <v>6</v>
      </c>
      <c r="P235" s="4">
        <v>0</v>
      </c>
      <c r="Q235" s="4">
        <v>0</v>
      </c>
      <c r="R235" s="4">
        <v>3</v>
      </c>
      <c r="S235" s="4" t="s">
        <v>0</v>
      </c>
      <c r="U235" s="4">
        <v>60</v>
      </c>
      <c r="V235" s="4">
        <v>0</v>
      </c>
      <c r="W235" s="4">
        <v>0</v>
      </c>
      <c r="X235" s="4">
        <v>6</v>
      </c>
      <c r="Y235" s="4">
        <v>0</v>
      </c>
      <c r="Z235" s="4">
        <v>0</v>
      </c>
      <c r="AA235" s="4">
        <v>3</v>
      </c>
      <c r="AB235" s="4" t="s">
        <v>0</v>
      </c>
    </row>
    <row r="239" spans="2:28">
      <c r="B239" t="s">
        <v>236</v>
      </c>
      <c r="C239" t="s">
        <v>147</v>
      </c>
    </row>
    <row r="240" spans="2:28">
      <c r="C240" s="4" t="s">
        <v>32</v>
      </c>
    </row>
    <row r="241" spans="3:16">
      <c r="C241" s="4" t="s">
        <v>33</v>
      </c>
      <c r="D241" s="4" t="s">
        <v>34</v>
      </c>
      <c r="E241" s="4" t="s">
        <v>35</v>
      </c>
      <c r="F241" s="4" t="s">
        <v>36</v>
      </c>
      <c r="G241" s="4" t="s">
        <v>37</v>
      </c>
      <c r="H241" s="4" t="s">
        <v>38</v>
      </c>
      <c r="I241" s="4" t="s">
        <v>39</v>
      </c>
      <c r="J241" s="4" t="s">
        <v>40</v>
      </c>
      <c r="K241" s="4" t="s">
        <v>41</v>
      </c>
      <c r="L241" s="4" t="s">
        <v>42</v>
      </c>
      <c r="M241" s="4" t="s">
        <v>43</v>
      </c>
      <c r="N241" s="4" t="s">
        <v>44</v>
      </c>
      <c r="O241" s="4" t="s">
        <v>45</v>
      </c>
      <c r="P241" s="4" t="s">
        <v>46</v>
      </c>
    </row>
    <row r="242" spans="3:16">
      <c r="C242" s="4" t="s">
        <v>22</v>
      </c>
      <c r="D242" s="4">
        <v>6.4199999999999993E-2</v>
      </c>
      <c r="E242" s="4">
        <v>6.8999999999999999E-3</v>
      </c>
      <c r="F242" s="4">
        <v>18</v>
      </c>
      <c r="G242" s="4">
        <v>18</v>
      </c>
      <c r="H242" s="4">
        <v>5.67E-2</v>
      </c>
      <c r="I242" s="4">
        <v>4.0000000000000001E-3</v>
      </c>
      <c r="J242" s="4">
        <v>15</v>
      </c>
      <c r="K242" s="4">
        <v>15</v>
      </c>
      <c r="L242" s="4">
        <v>33</v>
      </c>
      <c r="M242" s="4">
        <v>33</v>
      </c>
      <c r="N242" s="4">
        <v>31</v>
      </c>
      <c r="O242" s="4">
        <v>0.85929999999999995</v>
      </c>
      <c r="P242" s="4">
        <v>0.36109999999999998</v>
      </c>
    </row>
    <row r="243" spans="3:16">
      <c r="C243" s="4" t="s">
        <v>23</v>
      </c>
      <c r="D243" s="4">
        <v>4.1510999999999996</v>
      </c>
      <c r="E243" s="4">
        <v>0.73099999999999998</v>
      </c>
      <c r="F243" s="4">
        <v>18</v>
      </c>
      <c r="G243" s="4">
        <v>18</v>
      </c>
      <c r="H243" s="4">
        <v>4.4085000000000001</v>
      </c>
      <c r="I243" s="4">
        <v>0.47739999999999999</v>
      </c>
      <c r="J243" s="4">
        <v>15</v>
      </c>
      <c r="K243" s="4">
        <v>15</v>
      </c>
      <c r="L243" s="4">
        <v>33</v>
      </c>
      <c r="M243" s="4">
        <v>33</v>
      </c>
      <c r="N243" s="4">
        <v>31</v>
      </c>
      <c r="O243" s="4">
        <v>8.4599999999999995E-2</v>
      </c>
      <c r="P243" s="4">
        <v>0.77310000000000001</v>
      </c>
    </row>
    <row r="244" spans="3:16">
      <c r="C244" s="4" t="s">
        <v>24</v>
      </c>
      <c r="D244" s="4">
        <v>11.3431</v>
      </c>
      <c r="E244" s="4">
        <v>1.2894000000000001</v>
      </c>
      <c r="F244" s="4">
        <v>18</v>
      </c>
      <c r="G244" s="4">
        <v>18</v>
      </c>
      <c r="H244" s="4">
        <v>10.3889</v>
      </c>
      <c r="I244" s="4">
        <v>0.86699999999999999</v>
      </c>
      <c r="J244" s="4">
        <v>15</v>
      </c>
      <c r="K244" s="4">
        <v>15</v>
      </c>
      <c r="L244" s="4">
        <v>33</v>
      </c>
      <c r="M244" s="4">
        <v>33</v>
      </c>
      <c r="N244" s="4">
        <v>31</v>
      </c>
      <c r="O244" s="4">
        <v>0.36880000000000002</v>
      </c>
      <c r="P244" s="4">
        <v>0.54810000000000003</v>
      </c>
    </row>
    <row r="245" spans="3:16">
      <c r="C245" s="4" t="s">
        <v>25</v>
      </c>
      <c r="D245" s="4">
        <v>2.86E-2</v>
      </c>
      <c r="E245" s="4">
        <v>5.4000000000000003E-3</v>
      </c>
      <c r="F245" s="4">
        <v>18</v>
      </c>
      <c r="G245" s="4">
        <v>18</v>
      </c>
      <c r="H245" s="4">
        <v>2.12E-2</v>
      </c>
      <c r="I245" s="4">
        <v>4.7000000000000002E-3</v>
      </c>
      <c r="J245" s="4">
        <v>15</v>
      </c>
      <c r="K245" s="4">
        <v>15</v>
      </c>
      <c r="L245" s="4">
        <v>33</v>
      </c>
      <c r="M245" s="4">
        <v>33</v>
      </c>
      <c r="N245" s="4">
        <v>31</v>
      </c>
      <c r="O245" s="4">
        <v>1.0737000000000001</v>
      </c>
      <c r="P245" s="4">
        <v>0.30809999999999998</v>
      </c>
    </row>
    <row r="247" spans="3:16">
      <c r="C247" t="s">
        <v>148</v>
      </c>
    </row>
    <row r="248" spans="3:16">
      <c r="C248" s="4" t="s">
        <v>103</v>
      </c>
    </row>
    <row r="249" spans="3:16">
      <c r="C249" s="4" t="s">
        <v>33</v>
      </c>
      <c r="D249" s="4" t="s">
        <v>34</v>
      </c>
      <c r="E249" s="4" t="s">
        <v>35</v>
      </c>
      <c r="F249" s="4" t="s">
        <v>36</v>
      </c>
      <c r="G249" s="4" t="s">
        <v>37</v>
      </c>
      <c r="H249" s="4" t="s">
        <v>38</v>
      </c>
      <c r="I249" s="4" t="s">
        <v>39</v>
      </c>
      <c r="J249" s="4" t="s">
        <v>40</v>
      </c>
      <c r="K249" s="4" t="s">
        <v>41</v>
      </c>
      <c r="L249" s="4" t="s">
        <v>42</v>
      </c>
      <c r="M249" s="4" t="s">
        <v>43</v>
      </c>
      <c r="N249" s="4" t="s">
        <v>44</v>
      </c>
      <c r="O249" s="4" t="s">
        <v>45</v>
      </c>
      <c r="P249" s="4" t="s">
        <v>46</v>
      </c>
    </row>
    <row r="250" spans="3:16">
      <c r="C250" s="4" t="s">
        <v>22</v>
      </c>
      <c r="D250" s="4">
        <v>7.9399999999999998E-2</v>
      </c>
      <c r="E250" s="4">
        <v>2.8999999999999998E-3</v>
      </c>
      <c r="F250" s="4">
        <v>30</v>
      </c>
      <c r="G250" s="4">
        <v>9</v>
      </c>
      <c r="H250" s="4">
        <v>7.0800000000000002E-2</v>
      </c>
      <c r="I250" s="4">
        <v>2.5000000000000001E-3</v>
      </c>
      <c r="J250" s="4">
        <v>19</v>
      </c>
      <c r="K250" s="4">
        <v>7</v>
      </c>
      <c r="L250" s="4">
        <v>49</v>
      </c>
      <c r="M250" s="4">
        <v>16</v>
      </c>
      <c r="N250" s="4">
        <v>47</v>
      </c>
      <c r="O250" s="4">
        <v>1.8792</v>
      </c>
      <c r="P250" s="4">
        <v>0.1769</v>
      </c>
    </row>
    <row r="251" spans="3:16" s="37" customFormat="1">
      <c r="C251" s="38" t="s">
        <v>23</v>
      </c>
      <c r="D251" s="38">
        <v>2.7751999999999999</v>
      </c>
      <c r="E251" s="38">
        <v>0.14330000000000001</v>
      </c>
      <c r="F251" s="38">
        <v>30</v>
      </c>
      <c r="G251" s="38">
        <v>9</v>
      </c>
      <c r="H251" s="38">
        <v>2.0011999999999999</v>
      </c>
      <c r="I251" s="38">
        <v>0.2611</v>
      </c>
      <c r="J251" s="38">
        <v>19</v>
      </c>
      <c r="K251" s="38">
        <v>7</v>
      </c>
      <c r="L251" s="38">
        <v>49</v>
      </c>
      <c r="M251" s="38">
        <v>16</v>
      </c>
      <c r="N251" s="38">
        <v>47</v>
      </c>
      <c r="O251" s="38">
        <v>3.7563</v>
      </c>
      <c r="P251" s="38">
        <v>5.8599999999999999E-2</v>
      </c>
    </row>
    <row r="252" spans="3:16">
      <c r="C252" s="4" t="s">
        <v>24</v>
      </c>
      <c r="D252" s="4">
        <v>12.5855</v>
      </c>
      <c r="E252" s="4">
        <v>0.57410000000000005</v>
      </c>
      <c r="F252" s="4">
        <v>30</v>
      </c>
      <c r="G252" s="4">
        <v>9</v>
      </c>
      <c r="H252" s="4">
        <v>10.8986</v>
      </c>
      <c r="I252" s="4">
        <v>0.48110000000000003</v>
      </c>
      <c r="J252" s="4">
        <v>19</v>
      </c>
      <c r="K252" s="4">
        <v>7</v>
      </c>
      <c r="L252" s="4">
        <v>49</v>
      </c>
      <c r="M252" s="4">
        <v>16</v>
      </c>
      <c r="N252" s="4">
        <v>47</v>
      </c>
      <c r="O252" s="4">
        <v>1.8973</v>
      </c>
      <c r="P252" s="4">
        <v>0.1749</v>
      </c>
    </row>
    <row r="253" spans="3:16">
      <c r="C253" s="4" t="s">
        <v>25</v>
      </c>
      <c r="D253" s="4">
        <v>0.17730000000000001</v>
      </c>
      <c r="E253" s="4">
        <v>1.8499999999999999E-2</v>
      </c>
      <c r="F253" s="4">
        <v>30</v>
      </c>
      <c r="G253" s="4">
        <v>9</v>
      </c>
      <c r="H253" s="4">
        <v>0.17249999999999999</v>
      </c>
      <c r="I253" s="4">
        <v>2.64E-2</v>
      </c>
      <c r="J253" s="4">
        <v>19</v>
      </c>
      <c r="K253" s="4">
        <v>7</v>
      </c>
      <c r="L253" s="4">
        <v>49</v>
      </c>
      <c r="M253" s="4">
        <v>16</v>
      </c>
      <c r="N253" s="4">
        <v>47</v>
      </c>
      <c r="O253" s="4">
        <v>8.1799999999999998E-2</v>
      </c>
      <c r="P253" s="4">
        <v>0.7762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Stat_MainFigs</vt:lpstr>
      <vt:lpstr>Stat_SuppFigs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Mingshan</dc:creator>
  <cp:lastModifiedBy>Mingshan Liu</cp:lastModifiedBy>
  <dcterms:created xsi:type="dcterms:W3CDTF">2015-06-05T18:17:20Z</dcterms:created>
  <dcterms:modified xsi:type="dcterms:W3CDTF">2026-03-01T21:33:19Z</dcterms:modified>
</cp:coreProperties>
</file>