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Nature Metabolism Raw Data Files/Resumbission Figures/non-figures/Submission documents/for proofing/"/>
    </mc:Choice>
  </mc:AlternateContent>
  <xr:revisionPtr revIDLastSave="0" documentId="13_ncr:1_{0781D578-B0C8-7B43-9CF2-62346A34590A}" xr6:coauthVersionLast="47" xr6:coauthVersionMax="47" xr10:uidLastSave="{00000000-0000-0000-0000-000000000000}"/>
  <bookViews>
    <workbookView xWindow="3720" yWindow="1060" windowWidth="27640" windowHeight="16940" activeTab="5" xr2:uid="{38819D71-94CA-1A42-BE42-E9EF9D06B397}"/>
  </bookViews>
  <sheets>
    <sheet name="Panel C BLA" sheetId="1" r:id="rId1"/>
    <sheet name="Panel C PBN" sheetId="2" r:id="rId2"/>
    <sheet name="Panel C LS" sheetId="3" r:id="rId3"/>
    <sheet name="Panel F Food Intake" sheetId="4" r:id="rId4"/>
    <sheet name="Panel F Core Temperature" sheetId="5" r:id="rId5"/>
    <sheet name="Panel F BA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4" l="1"/>
  <c r="E32" i="4" s="1"/>
  <c r="E30" i="4"/>
  <c r="L29" i="4"/>
  <c r="J29" i="4"/>
  <c r="H29" i="4"/>
  <c r="L28" i="4"/>
  <c r="J28" i="4"/>
  <c r="H28" i="4"/>
  <c r="L27" i="4"/>
  <c r="J27" i="4"/>
  <c r="H27" i="4"/>
  <c r="L26" i="4"/>
  <c r="J26" i="4"/>
  <c r="H26" i="4"/>
  <c r="L25" i="4"/>
  <c r="J25" i="4"/>
  <c r="H25" i="4"/>
  <c r="L24" i="4"/>
  <c r="J24" i="4"/>
  <c r="H24" i="4"/>
  <c r="E20" i="4"/>
  <c r="E21" i="4" s="1"/>
  <c r="E19" i="4"/>
  <c r="L18" i="4"/>
  <c r="J18" i="4"/>
  <c r="H18" i="4"/>
  <c r="L17" i="4"/>
  <c r="J17" i="4"/>
  <c r="H17" i="4"/>
  <c r="L16" i="4"/>
  <c r="J16" i="4"/>
  <c r="H16" i="4"/>
  <c r="L15" i="4"/>
  <c r="J15" i="4"/>
  <c r="H15" i="4"/>
  <c r="H20" i="4" s="1"/>
  <c r="H21" i="4" s="1"/>
  <c r="L14" i="4"/>
  <c r="J14" i="4"/>
  <c r="H14" i="4"/>
  <c r="I29" i="5"/>
  <c r="I30" i="5" s="1"/>
  <c r="H29" i="5"/>
  <c r="H30" i="5" s="1"/>
  <c r="G29" i="5"/>
  <c r="G30" i="5" s="1"/>
  <c r="F29" i="5"/>
  <c r="F30" i="5" s="1"/>
  <c r="E29" i="5"/>
  <c r="E30" i="5" s="1"/>
  <c r="I28" i="5"/>
  <c r="H28" i="5"/>
  <c r="G28" i="5"/>
  <c r="F28" i="5"/>
  <c r="E28" i="5"/>
  <c r="I18" i="5"/>
  <c r="I19" i="5" s="1"/>
  <c r="H18" i="5"/>
  <c r="H19" i="5" s="1"/>
  <c r="G18" i="5"/>
  <c r="G19" i="5" s="1"/>
  <c r="F18" i="5"/>
  <c r="F19" i="5" s="1"/>
  <c r="E18" i="5"/>
  <c r="E19" i="5" s="1"/>
  <c r="I17" i="5"/>
  <c r="H17" i="5"/>
  <c r="G17" i="5"/>
  <c r="F17" i="5"/>
  <c r="E17" i="5"/>
  <c r="H28" i="6"/>
  <c r="H29" i="6" s="1"/>
  <c r="G28" i="6"/>
  <c r="G29" i="6" s="1"/>
  <c r="F28" i="6"/>
  <c r="F29" i="6" s="1"/>
  <c r="E28" i="6"/>
  <c r="E29" i="6" s="1"/>
  <c r="H27" i="6"/>
  <c r="G27" i="6"/>
  <c r="F27" i="6"/>
  <c r="E27" i="6"/>
  <c r="H17" i="6"/>
  <c r="H18" i="6" s="1"/>
  <c r="G17" i="6"/>
  <c r="G18" i="6" s="1"/>
  <c r="F17" i="6"/>
  <c r="F18" i="6" s="1"/>
  <c r="E17" i="6"/>
  <c r="E18" i="6" s="1"/>
  <c r="H16" i="6"/>
  <c r="G16" i="6"/>
  <c r="F16" i="6"/>
  <c r="E16" i="6"/>
  <c r="J30" i="4" l="1"/>
  <c r="H31" i="4"/>
  <c r="H32" i="4" s="1"/>
  <c r="H30" i="4"/>
  <c r="J19" i="4"/>
  <c r="L31" i="4"/>
  <c r="L32" i="4" s="1"/>
  <c r="J31" i="4"/>
  <c r="J32" i="4" s="1"/>
  <c r="L19" i="4"/>
  <c r="H19" i="4"/>
  <c r="L30" i="4"/>
  <c r="L20" i="4"/>
  <c r="L21" i="4" s="1"/>
  <c r="J20" i="4"/>
  <c r="J21" i="4" s="1"/>
  <c r="E32" i="3" l="1"/>
  <c r="E33" i="3" s="1"/>
  <c r="L31" i="3"/>
  <c r="J31" i="3"/>
  <c r="E31" i="3"/>
  <c r="N30" i="3"/>
  <c r="L30" i="3"/>
  <c r="J30" i="3"/>
  <c r="H30" i="3"/>
  <c r="N29" i="3"/>
  <c r="L29" i="3"/>
  <c r="J29" i="3"/>
  <c r="H29" i="3"/>
  <c r="N28" i="3"/>
  <c r="L28" i="3"/>
  <c r="J28" i="3"/>
  <c r="H28" i="3"/>
  <c r="N27" i="3"/>
  <c r="L27" i="3"/>
  <c r="J27" i="3"/>
  <c r="H27" i="3"/>
  <c r="N26" i="3"/>
  <c r="L26" i="3"/>
  <c r="J26" i="3"/>
  <c r="J32" i="3" s="1"/>
  <c r="J33" i="3" s="1"/>
  <c r="H26" i="3"/>
  <c r="H32" i="3" s="1"/>
  <c r="H33" i="3" s="1"/>
  <c r="N25" i="3"/>
  <c r="N31" i="3" s="1"/>
  <c r="L25" i="3"/>
  <c r="L32" i="3" s="1"/>
  <c r="L33" i="3" s="1"/>
  <c r="J25" i="3"/>
  <c r="H25" i="3"/>
  <c r="N24" i="3"/>
  <c r="N32" i="3" s="1"/>
  <c r="N33" i="3" s="1"/>
  <c r="L24" i="3"/>
  <c r="J24" i="3"/>
  <c r="H24" i="3"/>
  <c r="H31" i="3" s="1"/>
  <c r="E21" i="3"/>
  <c r="E20" i="3"/>
  <c r="E19" i="3"/>
  <c r="N18" i="3"/>
  <c r="L18" i="3"/>
  <c r="J18" i="3"/>
  <c r="H18" i="3"/>
  <c r="N17" i="3"/>
  <c r="L17" i="3"/>
  <c r="J17" i="3"/>
  <c r="H17" i="3"/>
  <c r="N16" i="3"/>
  <c r="L16" i="3"/>
  <c r="J16" i="3"/>
  <c r="H16" i="3"/>
  <c r="H19" i="3" s="1"/>
  <c r="N15" i="3"/>
  <c r="N20" i="3" s="1"/>
  <c r="N21" i="3" s="1"/>
  <c r="L15" i="3"/>
  <c r="L19" i="3" s="1"/>
  <c r="J15" i="3"/>
  <c r="J19" i="3" s="1"/>
  <c r="H15" i="3"/>
  <c r="N14" i="3"/>
  <c r="N19" i="3" s="1"/>
  <c r="L14" i="3"/>
  <c r="L20" i="3" s="1"/>
  <c r="L21" i="3" s="1"/>
  <c r="J14" i="3"/>
  <c r="H14" i="3"/>
  <c r="H20" i="3" s="1"/>
  <c r="H21" i="3" s="1"/>
  <c r="E31" i="2"/>
  <c r="E32" i="2" s="1"/>
  <c r="L30" i="2"/>
  <c r="E30" i="2"/>
  <c r="N29" i="2"/>
  <c r="L29" i="2"/>
  <c r="J29" i="2"/>
  <c r="H29" i="2"/>
  <c r="N28" i="2"/>
  <c r="L28" i="2"/>
  <c r="J28" i="2"/>
  <c r="H28" i="2"/>
  <c r="N27" i="2"/>
  <c r="L27" i="2"/>
  <c r="J27" i="2"/>
  <c r="H27" i="2"/>
  <c r="N26" i="2"/>
  <c r="L26" i="2"/>
  <c r="J26" i="2"/>
  <c r="H26" i="2"/>
  <c r="N25" i="2"/>
  <c r="L25" i="2"/>
  <c r="L31" i="2" s="1"/>
  <c r="L32" i="2" s="1"/>
  <c r="J25" i="2"/>
  <c r="J31" i="2" s="1"/>
  <c r="J32" i="2" s="1"/>
  <c r="H25" i="2"/>
  <c r="H31" i="2" s="1"/>
  <c r="H32" i="2" s="1"/>
  <c r="N24" i="2"/>
  <c r="N31" i="2" s="1"/>
  <c r="N32" i="2" s="1"/>
  <c r="L24" i="2"/>
  <c r="J24" i="2"/>
  <c r="J30" i="2" s="1"/>
  <c r="H24" i="2"/>
  <c r="H30" i="2" s="1"/>
  <c r="E21" i="2"/>
  <c r="J20" i="2"/>
  <c r="J21" i="2" s="1"/>
  <c r="H20" i="2"/>
  <c r="H21" i="2" s="1"/>
  <c r="E20" i="2"/>
  <c r="E19" i="2"/>
  <c r="N18" i="2"/>
  <c r="L18" i="2"/>
  <c r="J18" i="2"/>
  <c r="H18" i="2"/>
  <c r="N17" i="2"/>
  <c r="L17" i="2"/>
  <c r="J17" i="2"/>
  <c r="H17" i="2"/>
  <c r="N16" i="2"/>
  <c r="L16" i="2"/>
  <c r="J16" i="2"/>
  <c r="H16" i="2"/>
  <c r="N15" i="2"/>
  <c r="L15" i="2"/>
  <c r="J15" i="2"/>
  <c r="J19" i="2" s="1"/>
  <c r="H15" i="2"/>
  <c r="H19" i="2" s="1"/>
  <c r="N14" i="2"/>
  <c r="N19" i="2" s="1"/>
  <c r="L14" i="2"/>
  <c r="L19" i="2" s="1"/>
  <c r="J14" i="2"/>
  <c r="H14" i="2"/>
  <c r="J30" i="1"/>
  <c r="J31" i="1" s="1"/>
  <c r="E30" i="1"/>
  <c r="E31" i="1" s="1"/>
  <c r="N29" i="1"/>
  <c r="J29" i="1"/>
  <c r="E29" i="1"/>
  <c r="N28" i="1"/>
  <c r="L28" i="1"/>
  <c r="H28" i="1"/>
  <c r="N27" i="1"/>
  <c r="L27" i="1"/>
  <c r="H27" i="1"/>
  <c r="N26" i="1"/>
  <c r="N30" i="1" s="1"/>
  <c r="N31" i="1" s="1"/>
  <c r="L26" i="1"/>
  <c r="L30" i="1" s="1"/>
  <c r="L31" i="1" s="1"/>
  <c r="H26" i="1"/>
  <c r="H30" i="1" s="1"/>
  <c r="H31" i="1" s="1"/>
  <c r="N25" i="1"/>
  <c r="L25" i="1"/>
  <c r="H25" i="1"/>
  <c r="N24" i="1"/>
  <c r="L24" i="1"/>
  <c r="H24" i="1"/>
  <c r="H29" i="1" s="1"/>
  <c r="J21" i="1"/>
  <c r="E21" i="1"/>
  <c r="N20" i="1"/>
  <c r="N21" i="1" s="1"/>
  <c r="J20" i="1"/>
  <c r="E20" i="1"/>
  <c r="J19" i="1"/>
  <c r="E19" i="1"/>
  <c r="N18" i="1"/>
  <c r="L18" i="1"/>
  <c r="H18" i="1"/>
  <c r="N17" i="1"/>
  <c r="L17" i="1"/>
  <c r="H17" i="1"/>
  <c r="N16" i="1"/>
  <c r="L16" i="1"/>
  <c r="H16" i="1"/>
  <c r="N15" i="1"/>
  <c r="L15" i="1"/>
  <c r="H15" i="1"/>
  <c r="N14" i="1"/>
  <c r="N19" i="1" s="1"/>
  <c r="L14" i="1"/>
  <c r="L20" i="1" s="1"/>
  <c r="L21" i="1" s="1"/>
  <c r="H14" i="1"/>
  <c r="H19" i="1" s="1"/>
  <c r="J20" i="3" l="1"/>
  <c r="J21" i="3" s="1"/>
  <c r="N30" i="2"/>
  <c r="N20" i="2"/>
  <c r="N21" i="2" s="1"/>
  <c r="L20" i="2"/>
  <c r="L21" i="2" s="1"/>
  <c r="L19" i="1"/>
  <c r="H20" i="1"/>
  <c r="H21" i="1" s="1"/>
  <c r="L29" i="1"/>
</calcChain>
</file>

<file path=xl/sharedStrings.xml><?xml version="1.0" encoding="utf-8"?>
<sst xmlns="http://schemas.openxmlformats.org/spreadsheetml/2006/main" count="405" uniqueCount="54">
  <si>
    <t>Optogenetics</t>
  </si>
  <si>
    <t>VGlut3 Cre Mice</t>
  </si>
  <si>
    <t>C57Bl/6J</t>
  </si>
  <si>
    <t>Sex</t>
  </si>
  <si>
    <t>Males</t>
  </si>
  <si>
    <t>Metabolic State</t>
  </si>
  <si>
    <t>O/N FAST</t>
  </si>
  <si>
    <t>Date</t>
  </si>
  <si>
    <t>Cannula place</t>
  </si>
  <si>
    <t>LHA</t>
  </si>
  <si>
    <t>Bregma: -1.0 mm ML, -1.94 mm AP, -5.25 mm DV</t>
  </si>
  <si>
    <t>Laser Power</t>
  </si>
  <si>
    <t>Time</t>
  </si>
  <si>
    <t>9PM/6PM</t>
  </si>
  <si>
    <t>CORRECT</t>
  </si>
  <si>
    <t>Frequency</t>
  </si>
  <si>
    <t>10 Hz</t>
  </si>
  <si>
    <t>Problems</t>
  </si>
  <si>
    <t>None</t>
  </si>
  <si>
    <t>Amplitude</t>
  </si>
  <si>
    <t>5 mVpp OFF</t>
  </si>
  <si>
    <t>5 Vpp ON</t>
  </si>
  <si>
    <t>Initial Food</t>
  </si>
  <si>
    <t>Pre Stimulation</t>
  </si>
  <si>
    <t>OFF</t>
  </si>
  <si>
    <t>ON</t>
  </si>
  <si>
    <t>Virus</t>
  </si>
  <si>
    <t>Mice</t>
  </si>
  <si>
    <t>Genotype</t>
  </si>
  <si>
    <t>20 min</t>
  </si>
  <si>
    <t>Δfood Intake</t>
  </si>
  <si>
    <t>Cre +</t>
  </si>
  <si>
    <t>Mean</t>
  </si>
  <si>
    <t>Desvest</t>
  </si>
  <si>
    <t>SEM</t>
  </si>
  <si>
    <t>ChR2-YFP</t>
  </si>
  <si>
    <t>Basal</t>
  </si>
  <si>
    <t>off</t>
  </si>
  <si>
    <t>Cre -</t>
  </si>
  <si>
    <t>Measurement</t>
  </si>
  <si>
    <t>Anal thermometer</t>
  </si>
  <si>
    <t>2/27/2020</t>
  </si>
  <si>
    <t>BLA</t>
  </si>
  <si>
    <t>Initial BW</t>
  </si>
  <si>
    <t>Bregma: -1.45 mm ML, -5.0 mm AP, -3.0 mm DV</t>
  </si>
  <si>
    <t>PBN</t>
  </si>
  <si>
    <t>Bregma: -1.1 mm ML, -3.2 mm AP, -5.1 mm DV</t>
  </si>
  <si>
    <t>Bregma: -0 mm ML, -0.58 mm AP, -3.0 mm DV</t>
  </si>
  <si>
    <t>VGlut2 Cre Mice</t>
  </si>
  <si>
    <t>ad libitum fed</t>
  </si>
  <si>
    <t>Initial body weight</t>
  </si>
  <si>
    <t>feeding hand measured</t>
  </si>
  <si>
    <t>IPTT-300 transponders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</si>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</sst>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538DD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3" fillId="0" borderId="3" xfId="0" applyFont="1" applyBorder="1"/>
    <xf numFmtId="0" fontId="2" fillId="3" borderId="3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horizontal="center"/>
    </xf>
    <xf numFmtId="164" fontId="5" fillId="5" borderId="4" xfId="0" applyNumberFormat="1" applyFont="1" applyFill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8" borderId="1" xfId="0" applyFont="1" applyFill="1" applyBorder="1" applyAlignment="1">
      <alignment horizontal="center"/>
    </xf>
    <xf numFmtId="164" fontId="5" fillId="9" borderId="1" xfId="0" applyNumberFormat="1" applyFont="1" applyFill="1" applyBorder="1"/>
    <xf numFmtId="0" fontId="0" fillId="6" borderId="1" xfId="0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5" fillId="9" borderId="2" xfId="0" applyNumberFormat="1" applyFont="1" applyFill="1" applyBorder="1"/>
    <xf numFmtId="18" fontId="2" fillId="0" borderId="4" xfId="0" applyNumberFormat="1" applyFont="1" applyBorder="1"/>
    <xf numFmtId="0" fontId="6" fillId="0" borderId="1" xfId="0" applyFont="1" applyBorder="1"/>
    <xf numFmtId="0" fontId="1" fillId="10" borderId="1" xfId="0" applyFont="1" applyFill="1" applyBorder="1" applyAlignment="1">
      <alignment horizontal="center"/>
    </xf>
    <xf numFmtId="14" fontId="1" fillId="0" borderId="1" xfId="0" applyNumberFormat="1" applyFont="1" applyBorder="1"/>
    <xf numFmtId="0" fontId="1" fillId="11" borderId="1" xfId="0" applyFont="1" applyFill="1" applyBorder="1"/>
    <xf numFmtId="3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6" fillId="12" borderId="1" xfId="0" applyFont="1" applyFill="1" applyBorder="1"/>
    <xf numFmtId="0" fontId="0" fillId="0" borderId="2" xfId="0" applyBorder="1"/>
    <xf numFmtId="165" fontId="4" fillId="11" borderId="1" xfId="0" applyNumberFormat="1" applyFont="1" applyFill="1" applyBorder="1" applyAlignment="1">
      <alignment horizontal="center"/>
    </xf>
    <xf numFmtId="0" fontId="6" fillId="12" borderId="1" xfId="0" applyFont="1" applyFill="1" applyBorder="1" applyAlignment="1">
      <alignment horizontal="right"/>
    </xf>
    <xf numFmtId="0" fontId="6" fillId="0" borderId="0" xfId="0" applyFont="1"/>
    <xf numFmtId="0" fontId="6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0518-BDDD-3A44-B826-DAB5F4BB7BE6}">
  <dimension ref="B2:N33"/>
  <sheetViews>
    <sheetView workbookViewId="0">
      <selection activeCell="L1" sqref="L1:L1048576"/>
    </sheetView>
  </sheetViews>
  <sheetFormatPr baseColWidth="10" defaultRowHeight="16" x14ac:dyDescent="0.2"/>
  <cols>
    <col min="2" max="2" width="14.5" bestFit="1" customWidth="1"/>
    <col min="5" max="5" width="16.83203125" bestFit="1" customWidth="1"/>
    <col min="6" max="6" width="10.33203125" bestFit="1" customWidth="1"/>
    <col min="7" max="7" width="13.83203125" bestFit="1" customWidth="1"/>
    <col min="8" max="9" width="14.1640625" bestFit="1" customWidth="1"/>
    <col min="10" max="14" width="11.6640625" bestFit="1" customWidth="1"/>
  </cols>
  <sheetData>
    <row r="2" spans="2:14" x14ac:dyDescent="0.2">
      <c r="B2" s="39" t="s">
        <v>0</v>
      </c>
      <c r="C2" s="23"/>
    </row>
    <row r="3" spans="2:14" x14ac:dyDescent="0.2">
      <c r="B3" s="24"/>
      <c r="C3" s="23"/>
    </row>
    <row r="4" spans="2:14" x14ac:dyDescent="0.2">
      <c r="B4" s="24" t="s">
        <v>1</v>
      </c>
      <c r="C4" s="24" t="s">
        <v>2</v>
      </c>
      <c r="I4" s="25" t="s">
        <v>5</v>
      </c>
      <c r="J4" s="24" t="s">
        <v>6</v>
      </c>
      <c r="L4" s="25" t="s">
        <v>7</v>
      </c>
      <c r="M4" s="40" t="s">
        <v>41</v>
      </c>
    </row>
    <row r="5" spans="2:14" x14ac:dyDescent="0.2">
      <c r="B5" s="24"/>
      <c r="C5" s="26"/>
      <c r="L5" s="25"/>
      <c r="M5" s="25"/>
    </row>
    <row r="6" spans="2:14" x14ac:dyDescent="0.2">
      <c r="B6" s="11" t="s">
        <v>8</v>
      </c>
      <c r="C6" s="5" t="s">
        <v>42</v>
      </c>
      <c r="D6" s="8" t="s">
        <v>46</v>
      </c>
      <c r="E6" s="8"/>
      <c r="F6" s="8"/>
      <c r="G6" s="13"/>
      <c r="I6" s="41" t="s">
        <v>11</v>
      </c>
      <c r="J6" s="42">
        <v>8321</v>
      </c>
      <c r="K6" s="42">
        <v>8992</v>
      </c>
      <c r="L6" s="25" t="s">
        <v>12</v>
      </c>
      <c r="M6" s="25" t="s">
        <v>13</v>
      </c>
    </row>
    <row r="7" spans="2:14" x14ac:dyDescent="0.2">
      <c r="B7" s="26"/>
      <c r="C7" s="26"/>
      <c r="J7" s="43" t="s">
        <v>14</v>
      </c>
      <c r="K7" s="43" t="s">
        <v>14</v>
      </c>
    </row>
    <row r="8" spans="2:14" x14ac:dyDescent="0.2">
      <c r="B8" s="24" t="s">
        <v>15</v>
      </c>
      <c r="C8" s="24" t="s">
        <v>16</v>
      </c>
      <c r="L8" s="25" t="s">
        <v>17</v>
      </c>
      <c r="M8" s="25" t="s">
        <v>18</v>
      </c>
    </row>
    <row r="9" spans="2:14" x14ac:dyDescent="0.2">
      <c r="B9" s="25" t="s">
        <v>19</v>
      </c>
      <c r="C9" s="25" t="s">
        <v>20</v>
      </c>
      <c r="D9" s="25" t="s">
        <v>21</v>
      </c>
    </row>
    <row r="10" spans="2:14" x14ac:dyDescent="0.2">
      <c r="B10" s="23"/>
    </row>
    <row r="11" spans="2:14" x14ac:dyDescent="0.2">
      <c r="B11" s="23"/>
    </row>
    <row r="12" spans="2:14" x14ac:dyDescent="0.2">
      <c r="B12" s="23"/>
      <c r="C12" s="23"/>
      <c r="D12" s="23"/>
      <c r="E12" s="24" t="s">
        <v>43</v>
      </c>
      <c r="F12" s="24" t="s">
        <v>22</v>
      </c>
      <c r="G12" s="24" t="s">
        <v>23</v>
      </c>
      <c r="H12" s="6"/>
      <c r="I12" s="44" t="s">
        <v>24</v>
      </c>
      <c r="J12" s="45"/>
      <c r="K12" s="24" t="s">
        <v>25</v>
      </c>
      <c r="L12" s="6"/>
      <c r="M12" s="44" t="s">
        <v>24</v>
      </c>
      <c r="N12" s="45"/>
    </row>
    <row r="13" spans="2:14" x14ac:dyDescent="0.2">
      <c r="B13" s="24" t="s">
        <v>26</v>
      </c>
      <c r="C13" s="24" t="s">
        <v>27</v>
      </c>
      <c r="D13" s="27" t="s">
        <v>28</v>
      </c>
      <c r="E13" s="6"/>
      <c r="F13" s="6"/>
      <c r="G13" s="18" t="s">
        <v>29</v>
      </c>
      <c r="H13" s="6" t="s">
        <v>30</v>
      </c>
      <c r="I13" s="46" t="s">
        <v>29</v>
      </c>
      <c r="J13" s="45" t="s">
        <v>30</v>
      </c>
      <c r="K13" s="18" t="s">
        <v>29</v>
      </c>
      <c r="L13" s="6" t="s">
        <v>30</v>
      </c>
      <c r="M13" s="46" t="s">
        <v>29</v>
      </c>
      <c r="N13" s="45" t="s">
        <v>30</v>
      </c>
    </row>
    <row r="14" spans="2:14" x14ac:dyDescent="0.2">
      <c r="B14" s="28" t="s">
        <v>35</v>
      </c>
      <c r="C14" s="29">
        <v>1</v>
      </c>
      <c r="D14" s="30" t="s">
        <v>38</v>
      </c>
      <c r="E14" s="6">
        <v>34.549999999999997</v>
      </c>
      <c r="F14" s="6">
        <v>5.67</v>
      </c>
      <c r="G14" s="6">
        <v>5.55</v>
      </c>
      <c r="H14" s="6">
        <f>F14-G14</f>
        <v>0.12000000000000011</v>
      </c>
      <c r="I14" s="45">
        <v>5.1899999999999995</v>
      </c>
      <c r="J14" s="47">
        <v>0.36</v>
      </c>
      <c r="K14" s="6">
        <v>4.9599999999999991</v>
      </c>
      <c r="L14" s="38">
        <f>I14-K14</f>
        <v>0.23000000000000043</v>
      </c>
      <c r="M14" s="45">
        <v>4.839999999999999</v>
      </c>
      <c r="N14" s="47">
        <f>K14-M14</f>
        <v>0.12000000000000011</v>
      </c>
    </row>
    <row r="15" spans="2:14" x14ac:dyDescent="0.2">
      <c r="B15" s="24"/>
      <c r="C15" s="29">
        <v>2</v>
      </c>
      <c r="D15" s="30" t="s">
        <v>38</v>
      </c>
      <c r="E15" s="6">
        <v>33.47</v>
      </c>
      <c r="F15" s="6">
        <v>5.91</v>
      </c>
      <c r="G15" s="6">
        <v>5.88</v>
      </c>
      <c r="H15" s="6">
        <f t="shared" ref="H15:H18" si="0">F15-G15</f>
        <v>3.0000000000000249E-2</v>
      </c>
      <c r="I15" s="45">
        <v>5.39</v>
      </c>
      <c r="J15" s="47">
        <v>0.49</v>
      </c>
      <c r="K15" s="6">
        <v>5.1099999999999994</v>
      </c>
      <c r="L15" s="38">
        <f t="shared" ref="L15:L18" si="1">I15-K15</f>
        <v>0.28000000000000025</v>
      </c>
      <c r="M15" s="45">
        <v>4.9499999999999993</v>
      </c>
      <c r="N15" s="47">
        <f t="shared" ref="N15:N18" si="2">K15-M15</f>
        <v>0.16000000000000014</v>
      </c>
    </row>
    <row r="16" spans="2:14" x14ac:dyDescent="0.2">
      <c r="B16" s="24"/>
      <c r="C16" s="29">
        <v>3</v>
      </c>
      <c r="D16" s="30" t="s">
        <v>38</v>
      </c>
      <c r="E16" s="6">
        <v>35.67</v>
      </c>
      <c r="F16" s="6">
        <v>5.42</v>
      </c>
      <c r="G16" s="6">
        <v>5.31</v>
      </c>
      <c r="H16" s="6">
        <f t="shared" si="0"/>
        <v>0.11000000000000032</v>
      </c>
      <c r="I16" s="45">
        <v>4.8999999999999995</v>
      </c>
      <c r="J16" s="47">
        <v>0.41</v>
      </c>
      <c r="K16" s="6">
        <v>4.7099999999999991</v>
      </c>
      <c r="L16" s="38">
        <f t="shared" si="1"/>
        <v>0.19000000000000039</v>
      </c>
      <c r="M16" s="45">
        <v>4.589999999999999</v>
      </c>
      <c r="N16" s="47">
        <f t="shared" si="2"/>
        <v>0.12000000000000011</v>
      </c>
    </row>
    <row r="17" spans="2:14" x14ac:dyDescent="0.2">
      <c r="B17" s="24"/>
      <c r="C17" s="29">
        <v>4</v>
      </c>
      <c r="D17" s="30" t="s">
        <v>38</v>
      </c>
      <c r="E17" s="6">
        <v>32.29</v>
      </c>
      <c r="F17" s="6">
        <v>5.89</v>
      </c>
      <c r="G17" s="6">
        <v>5.43</v>
      </c>
      <c r="H17" s="6">
        <f t="shared" si="0"/>
        <v>0.45999999999999996</v>
      </c>
      <c r="I17" s="45">
        <v>4.97</v>
      </c>
      <c r="J17" s="47">
        <v>0.46</v>
      </c>
      <c r="K17" s="6">
        <v>4.66</v>
      </c>
      <c r="L17" s="38">
        <f t="shared" si="1"/>
        <v>0.30999999999999961</v>
      </c>
      <c r="M17" s="45">
        <v>4.46</v>
      </c>
      <c r="N17" s="47">
        <f t="shared" si="2"/>
        <v>0.20000000000000018</v>
      </c>
    </row>
    <row r="18" spans="2:14" x14ac:dyDescent="0.2">
      <c r="B18" s="24"/>
      <c r="C18" s="29">
        <v>5</v>
      </c>
      <c r="D18" s="30" t="s">
        <v>38</v>
      </c>
      <c r="E18" s="6">
        <v>31.87</v>
      </c>
      <c r="F18" s="6">
        <v>5.26</v>
      </c>
      <c r="G18" s="6">
        <v>5.0199999999999996</v>
      </c>
      <c r="H18" s="6">
        <f t="shared" si="0"/>
        <v>0.24000000000000021</v>
      </c>
      <c r="I18" s="45">
        <v>4.75</v>
      </c>
      <c r="J18" s="47">
        <v>0.27</v>
      </c>
      <c r="K18" s="6">
        <v>4.62</v>
      </c>
      <c r="L18" s="38">
        <f t="shared" si="1"/>
        <v>0.12999999999999989</v>
      </c>
      <c r="M18" s="45">
        <v>4.4800000000000004</v>
      </c>
      <c r="N18" s="47">
        <f t="shared" si="2"/>
        <v>0.13999999999999968</v>
      </c>
    </row>
    <row r="19" spans="2:14" x14ac:dyDescent="0.2">
      <c r="B19" s="26"/>
      <c r="C19" s="23"/>
      <c r="D19" s="32" t="s">
        <v>32</v>
      </c>
      <c r="E19" s="33">
        <f>AVERAGE(E14:E18)</f>
        <v>33.57</v>
      </c>
      <c r="F19" s="6"/>
      <c r="G19" s="6"/>
      <c r="H19" s="33">
        <f>AVERAGE(H14:H18)</f>
        <v>0.19200000000000017</v>
      </c>
      <c r="I19" s="33"/>
      <c r="J19" s="33">
        <f>AVERAGE(J14:J18)</f>
        <v>0.39800000000000002</v>
      </c>
      <c r="K19" s="33"/>
      <c r="L19" s="33">
        <f>AVERAGE(L14:L18)</f>
        <v>0.22800000000000012</v>
      </c>
      <c r="M19" s="33"/>
      <c r="N19" s="33">
        <f>AVERAGE(N14:N18)</f>
        <v>0.14800000000000005</v>
      </c>
    </row>
    <row r="20" spans="2:14" x14ac:dyDescent="0.2">
      <c r="B20" s="26"/>
      <c r="C20" s="23"/>
      <c r="D20" s="32" t="s">
        <v>33</v>
      </c>
      <c r="E20" s="33">
        <f>STDEV(E14:E18)</f>
        <v>1.573912322843938</v>
      </c>
      <c r="F20" s="6"/>
      <c r="G20" s="6"/>
      <c r="H20" s="33">
        <f>STDEV(H14:H18)</f>
        <v>0.16754103974847467</v>
      </c>
      <c r="I20" s="33"/>
      <c r="J20" s="33">
        <f>STDEV(J14:J18)</f>
        <v>8.700574693662462E-2</v>
      </c>
      <c r="K20" s="33"/>
      <c r="L20" s="33">
        <f>STDEV(L14:L18)</f>
        <v>7.1554175279993165E-2</v>
      </c>
      <c r="M20" s="33"/>
      <c r="N20" s="33">
        <f>STDEV(N14:N18)</f>
        <v>3.3466401061363067E-2</v>
      </c>
    </row>
    <row r="21" spans="2:14" x14ac:dyDescent="0.2">
      <c r="B21" s="26"/>
      <c r="C21" s="23"/>
      <c r="D21" s="32" t="s">
        <v>34</v>
      </c>
      <c r="E21" s="33">
        <f>E20/SQRT(5)</f>
        <v>0.70387498890072808</v>
      </c>
      <c r="F21" s="6"/>
      <c r="G21" s="6"/>
      <c r="H21" s="33">
        <f>H20/SQRT(5)</f>
        <v>7.492663077971673E-2</v>
      </c>
      <c r="I21" s="33"/>
      <c r="J21" s="33">
        <f>J20/SQRT(5)</f>
        <v>3.8910152916687347E-2</v>
      </c>
      <c r="K21" s="33"/>
      <c r="L21" s="33">
        <f>L20/SQRT(5)</f>
        <v>3.1999999999999952E-2</v>
      </c>
      <c r="M21" s="33"/>
      <c r="N21" s="33">
        <f>N20/SQRT(5)</f>
        <v>1.4966629547095786E-2</v>
      </c>
    </row>
    <row r="22" spans="2:14" x14ac:dyDescent="0.2">
      <c r="B22" s="26"/>
      <c r="C22" s="23"/>
      <c r="D22" s="23"/>
      <c r="E22" s="6"/>
      <c r="F22" s="6"/>
      <c r="G22" s="6"/>
      <c r="H22" s="6"/>
      <c r="I22" s="44" t="s">
        <v>24</v>
      </c>
      <c r="J22" s="45"/>
      <c r="K22" s="24" t="s">
        <v>25</v>
      </c>
      <c r="L22" s="6"/>
      <c r="M22" s="44" t="s">
        <v>24</v>
      </c>
      <c r="N22" s="45"/>
    </row>
    <row r="23" spans="2:14" x14ac:dyDescent="0.2">
      <c r="B23" s="24" t="s">
        <v>26</v>
      </c>
      <c r="C23" s="24" t="s">
        <v>27</v>
      </c>
      <c r="D23" s="27" t="s">
        <v>28</v>
      </c>
      <c r="E23" s="6"/>
      <c r="F23" s="6"/>
      <c r="G23" s="6"/>
      <c r="H23" s="6" t="s">
        <v>30</v>
      </c>
      <c r="I23" s="46" t="s">
        <v>29</v>
      </c>
      <c r="J23" s="45" t="s">
        <v>30</v>
      </c>
      <c r="K23" s="18" t="s">
        <v>29</v>
      </c>
      <c r="L23" s="6" t="s">
        <v>30</v>
      </c>
      <c r="M23" s="46" t="s">
        <v>29</v>
      </c>
      <c r="N23" s="45" t="s">
        <v>30</v>
      </c>
    </row>
    <row r="24" spans="2:14" x14ac:dyDescent="0.2">
      <c r="B24" s="28" t="s">
        <v>35</v>
      </c>
      <c r="C24" s="34">
        <v>1</v>
      </c>
      <c r="D24" s="30" t="s">
        <v>31</v>
      </c>
      <c r="E24" s="6">
        <v>35.049999999999997</v>
      </c>
      <c r="F24" s="6">
        <v>5.08</v>
      </c>
      <c r="G24" s="6">
        <v>4.8899999999999997</v>
      </c>
      <c r="H24" s="6">
        <f>F24-G24</f>
        <v>0.19000000000000039</v>
      </c>
      <c r="I24" s="45">
        <v>4.54</v>
      </c>
      <c r="J24" s="47">
        <v>0.35</v>
      </c>
      <c r="K24" s="6">
        <v>4.4400000000000004</v>
      </c>
      <c r="L24" s="38">
        <f>I24-K24</f>
        <v>9.9999999999999645E-2</v>
      </c>
      <c r="M24" s="45">
        <v>4.21</v>
      </c>
      <c r="N24" s="47">
        <f>K24-M24</f>
        <v>0.23000000000000043</v>
      </c>
    </row>
    <row r="25" spans="2:14" x14ac:dyDescent="0.2">
      <c r="B25" s="18"/>
      <c r="C25" s="34">
        <v>2</v>
      </c>
      <c r="D25" s="30" t="s">
        <v>31</v>
      </c>
      <c r="E25" s="6">
        <v>34.61</v>
      </c>
      <c r="F25" s="6">
        <v>5.63</v>
      </c>
      <c r="G25" s="6">
        <v>5.38</v>
      </c>
      <c r="H25" s="6">
        <f t="shared" ref="H25:H28" si="3">F25-G25</f>
        <v>0.25</v>
      </c>
      <c r="I25" s="45">
        <v>4.93</v>
      </c>
      <c r="J25" s="47">
        <v>0.45</v>
      </c>
      <c r="K25" s="6">
        <v>4.8099999999999996</v>
      </c>
      <c r="L25" s="38">
        <f t="shared" ref="L25:L28" si="4">I25-K25</f>
        <v>0.12000000000000011</v>
      </c>
      <c r="M25" s="45">
        <v>4.5399999999999991</v>
      </c>
      <c r="N25" s="47">
        <f t="shared" ref="N25:N28" si="5">K25-M25</f>
        <v>0.27000000000000046</v>
      </c>
    </row>
    <row r="26" spans="2:14" x14ac:dyDescent="0.2">
      <c r="B26" s="18"/>
      <c r="C26" s="34">
        <v>3</v>
      </c>
      <c r="D26" s="30" t="s">
        <v>31</v>
      </c>
      <c r="E26" s="6">
        <v>33.82</v>
      </c>
      <c r="F26" s="6">
        <v>5.57</v>
      </c>
      <c r="G26" s="6">
        <v>5.42</v>
      </c>
      <c r="H26" s="6">
        <f t="shared" si="3"/>
        <v>0.15000000000000036</v>
      </c>
      <c r="I26" s="45">
        <v>4.8599999999999994</v>
      </c>
      <c r="J26" s="47">
        <v>0.56000000000000005</v>
      </c>
      <c r="K26" s="6">
        <v>4.7299999999999995</v>
      </c>
      <c r="L26" s="38">
        <f t="shared" si="4"/>
        <v>0.12999999999999989</v>
      </c>
      <c r="M26" s="45">
        <v>4.3699999999999992</v>
      </c>
      <c r="N26" s="47">
        <f t="shared" si="5"/>
        <v>0.36000000000000032</v>
      </c>
    </row>
    <row r="27" spans="2:14" x14ac:dyDescent="0.2">
      <c r="B27" s="18"/>
      <c r="C27" s="34">
        <v>4</v>
      </c>
      <c r="D27" s="30" t="s">
        <v>31</v>
      </c>
      <c r="E27" s="6">
        <v>32.72</v>
      </c>
      <c r="F27" s="6">
        <v>5.28</v>
      </c>
      <c r="G27" s="6">
        <v>5.2</v>
      </c>
      <c r="H27" s="6">
        <f t="shared" si="3"/>
        <v>8.0000000000000071E-2</v>
      </c>
      <c r="I27" s="45">
        <v>4.8100000000000005</v>
      </c>
      <c r="J27" s="47">
        <v>0.39</v>
      </c>
      <c r="K27" s="6">
        <v>4.7600000000000007</v>
      </c>
      <c r="L27" s="38">
        <f t="shared" si="4"/>
        <v>4.9999999999999822E-2</v>
      </c>
      <c r="M27" s="45">
        <v>4.4800000000000004</v>
      </c>
      <c r="N27" s="47">
        <f t="shared" si="5"/>
        <v>0.28000000000000025</v>
      </c>
    </row>
    <row r="28" spans="2:14" x14ac:dyDescent="0.2">
      <c r="B28" s="18"/>
      <c r="C28" s="34">
        <v>5</v>
      </c>
      <c r="D28" s="30" t="s">
        <v>31</v>
      </c>
      <c r="E28" s="6">
        <v>31.95</v>
      </c>
      <c r="F28" s="6">
        <v>5.19</v>
      </c>
      <c r="G28" s="6">
        <v>5.0199999999999996</v>
      </c>
      <c r="H28" s="6">
        <f t="shared" si="3"/>
        <v>0.17000000000000082</v>
      </c>
      <c r="I28" s="45">
        <v>4.7899999999999991</v>
      </c>
      <c r="J28" s="47">
        <v>0.23</v>
      </c>
      <c r="K28" s="6">
        <v>4.7299999999999995</v>
      </c>
      <c r="L28" s="38">
        <f t="shared" si="4"/>
        <v>5.9999999999999609E-2</v>
      </c>
      <c r="M28" s="45">
        <v>4.5599999999999996</v>
      </c>
      <c r="N28" s="47">
        <f t="shared" si="5"/>
        <v>0.16999999999999993</v>
      </c>
    </row>
    <row r="29" spans="2:14" x14ac:dyDescent="0.2">
      <c r="B29" s="23"/>
      <c r="C29" s="23"/>
      <c r="D29" s="35" t="s">
        <v>32</v>
      </c>
      <c r="E29" s="36">
        <f>AVERAGE(E24:E28)</f>
        <v>33.629999999999995</v>
      </c>
      <c r="F29" s="48"/>
      <c r="G29" s="48"/>
      <c r="H29" s="36">
        <f>AVERAGE(H24:H28)</f>
        <v>0.16800000000000032</v>
      </c>
      <c r="I29" s="36"/>
      <c r="J29" s="33">
        <f>AVERAGE(J24:J28)</f>
        <v>0.39600000000000002</v>
      </c>
      <c r="K29" s="36"/>
      <c r="L29" s="36">
        <f>AVERAGE(L24:L28)</f>
        <v>9.1999999999999818E-2</v>
      </c>
      <c r="M29" s="36"/>
      <c r="N29" s="36">
        <f>AVERAGE(N24:N28)</f>
        <v>0.26200000000000029</v>
      </c>
    </row>
    <row r="30" spans="2:14" x14ac:dyDescent="0.2">
      <c r="B30" s="23"/>
      <c r="C30" s="23"/>
      <c r="D30" s="32" t="s">
        <v>33</v>
      </c>
      <c r="E30" s="33">
        <f>STDEV(E24:E28)</f>
        <v>1.2906781163403984</v>
      </c>
      <c r="F30" s="6"/>
      <c r="G30" s="6"/>
      <c r="H30" s="33">
        <f>STDEV(H24:H28)</f>
        <v>6.1806148561449753E-2</v>
      </c>
      <c r="I30" s="33"/>
      <c r="J30" s="33">
        <f>STDEV(J24:J28)</f>
        <v>0.12198360545581538</v>
      </c>
      <c r="K30" s="33"/>
      <c r="L30" s="33">
        <f>STDEV(L24:L28)</f>
        <v>3.5637059362411024E-2</v>
      </c>
      <c r="M30" s="33"/>
      <c r="N30" s="33">
        <f>STDEV(N24:N28)</f>
        <v>6.9785385289471799E-2</v>
      </c>
    </row>
    <row r="31" spans="2:14" x14ac:dyDescent="0.2">
      <c r="D31" s="32" t="s">
        <v>34</v>
      </c>
      <c r="E31" s="33">
        <f>E30/SQRT(5)</f>
        <v>0.57720880104170258</v>
      </c>
      <c r="F31" s="6"/>
      <c r="G31" s="6"/>
      <c r="H31" s="33">
        <f>H30/SQRT(5)</f>
        <v>2.7640549922170497E-2</v>
      </c>
      <c r="I31" s="33"/>
      <c r="J31" s="33">
        <f>J30/SQRT(5)</f>
        <v>5.4552726787943477E-2</v>
      </c>
      <c r="K31" s="33"/>
      <c r="L31" s="33">
        <f>L30/SQRT(5)</f>
        <v>1.5937377450509271E-2</v>
      </c>
      <c r="M31" s="33"/>
      <c r="N31" s="33">
        <f>N30/SQRT(5)</f>
        <v>3.1208973068654555E-2</v>
      </c>
    </row>
    <row r="32" spans="2:14" x14ac:dyDescent="0.2">
      <c r="B32" s="3"/>
      <c r="C32" s="3"/>
      <c r="D32" s="21" t="s">
        <v>33</v>
      </c>
      <c r="E32" s="22">
        <v>1.196</v>
      </c>
      <c r="F32" s="20"/>
      <c r="G32" s="20"/>
      <c r="H32" s="22"/>
      <c r="I32" s="22">
        <v>7.9000000000000001E-2</v>
      </c>
      <c r="J32" s="22"/>
      <c r="K32" s="22">
        <v>2.4E-2</v>
      </c>
      <c r="L32" s="22"/>
      <c r="M32" s="22">
        <v>4.1000000000000002E-2</v>
      </c>
    </row>
    <row r="33" spans="2:13" x14ac:dyDescent="0.2">
      <c r="B33" s="2"/>
      <c r="C33" s="2"/>
      <c r="D33" s="21" t="s">
        <v>34</v>
      </c>
      <c r="E33" s="22">
        <v>0.53500000000000003</v>
      </c>
      <c r="F33" s="20"/>
      <c r="G33" s="20"/>
      <c r="H33" s="22"/>
      <c r="I33" s="22">
        <v>3.5000000000000003E-2</v>
      </c>
      <c r="J33" s="22"/>
      <c r="K33" s="22">
        <v>1.0999999999999999E-2</v>
      </c>
      <c r="L33" s="22"/>
      <c r="M33" s="22">
        <v>1.7999999999999999E-2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C77B-ACBD-A74C-90C7-425BD3BF39E3}">
  <dimension ref="B2:N32"/>
  <sheetViews>
    <sheetView workbookViewId="0">
      <selection activeCell="H10" sqref="H10"/>
    </sheetView>
  </sheetViews>
  <sheetFormatPr baseColWidth="10" defaultRowHeight="16" x14ac:dyDescent="0.2"/>
  <cols>
    <col min="2" max="3" width="14.5" bestFit="1" customWidth="1"/>
    <col min="5" max="5" width="16.83203125" bestFit="1" customWidth="1"/>
    <col min="7" max="7" width="13.83203125" bestFit="1" customWidth="1"/>
    <col min="8" max="8" width="11.6640625" bestFit="1" customWidth="1"/>
    <col min="9" max="9" width="14.1640625" bestFit="1" customWidth="1"/>
    <col min="10" max="10" width="11.6640625" bestFit="1" customWidth="1"/>
    <col min="12" max="12" width="11.6640625" bestFit="1" customWidth="1"/>
    <col min="14" max="14" width="11.6640625" bestFit="1" customWidth="1"/>
  </cols>
  <sheetData>
    <row r="2" spans="2:14" x14ac:dyDescent="0.2">
      <c r="B2" s="39" t="s">
        <v>0</v>
      </c>
      <c r="C2" s="23"/>
    </row>
    <row r="3" spans="2:14" x14ac:dyDescent="0.2">
      <c r="B3" s="24"/>
      <c r="C3" s="23"/>
    </row>
    <row r="4" spans="2:14" x14ac:dyDescent="0.2">
      <c r="B4" s="24" t="s">
        <v>1</v>
      </c>
      <c r="C4" s="24" t="s">
        <v>2</v>
      </c>
      <c r="I4" s="25" t="s">
        <v>5</v>
      </c>
      <c r="J4" s="24" t="s">
        <v>6</v>
      </c>
      <c r="L4" s="25" t="s">
        <v>7</v>
      </c>
      <c r="M4" s="40">
        <v>43901</v>
      </c>
    </row>
    <row r="5" spans="2:14" x14ac:dyDescent="0.2">
      <c r="B5" s="24"/>
      <c r="C5" s="26"/>
      <c r="L5" s="25"/>
      <c r="M5" s="25"/>
    </row>
    <row r="6" spans="2:14" x14ac:dyDescent="0.2">
      <c r="B6" s="11" t="s">
        <v>8</v>
      </c>
      <c r="C6" s="5" t="s">
        <v>45</v>
      </c>
      <c r="D6" s="8" t="s">
        <v>44</v>
      </c>
      <c r="E6" s="8"/>
      <c r="F6" s="8"/>
      <c r="G6" s="13"/>
      <c r="I6" s="41" t="s">
        <v>11</v>
      </c>
      <c r="J6" s="49">
        <v>8.3480000000000008</v>
      </c>
      <c r="K6" s="49">
        <v>8.8870000000000005</v>
      </c>
      <c r="L6" s="25" t="s">
        <v>12</v>
      </c>
      <c r="M6" s="25" t="s">
        <v>13</v>
      </c>
    </row>
    <row r="7" spans="2:14" x14ac:dyDescent="0.2">
      <c r="B7" s="26"/>
      <c r="C7" s="26"/>
      <c r="J7" s="43" t="s">
        <v>14</v>
      </c>
      <c r="K7" s="43" t="s">
        <v>14</v>
      </c>
    </row>
    <row r="8" spans="2:14" x14ac:dyDescent="0.2">
      <c r="B8" s="24" t="s">
        <v>15</v>
      </c>
      <c r="C8" s="24" t="s">
        <v>16</v>
      </c>
      <c r="L8" s="25" t="s">
        <v>17</v>
      </c>
      <c r="M8" s="25" t="s">
        <v>18</v>
      </c>
    </row>
    <row r="9" spans="2:14" x14ac:dyDescent="0.2">
      <c r="B9" s="25" t="s">
        <v>19</v>
      </c>
      <c r="C9" s="25" t="s">
        <v>20</v>
      </c>
      <c r="D9" s="25" t="s">
        <v>21</v>
      </c>
    </row>
    <row r="10" spans="2:14" x14ac:dyDescent="0.2">
      <c r="B10" s="23"/>
    </row>
    <row r="11" spans="2:14" x14ac:dyDescent="0.2">
      <c r="B11" s="23"/>
    </row>
    <row r="12" spans="2:14" x14ac:dyDescent="0.2">
      <c r="B12" s="23"/>
      <c r="C12" s="23"/>
      <c r="D12" s="23"/>
      <c r="E12" s="24" t="s">
        <v>43</v>
      </c>
      <c r="F12" s="24" t="s">
        <v>22</v>
      </c>
      <c r="G12" s="24" t="s">
        <v>23</v>
      </c>
      <c r="H12" s="6"/>
      <c r="I12" s="44" t="s">
        <v>24</v>
      </c>
      <c r="J12" s="45"/>
      <c r="K12" s="24" t="s">
        <v>25</v>
      </c>
      <c r="L12" s="6"/>
      <c r="M12" s="44" t="s">
        <v>24</v>
      </c>
      <c r="N12" s="45"/>
    </row>
    <row r="13" spans="2:14" x14ac:dyDescent="0.2">
      <c r="B13" s="24" t="s">
        <v>26</v>
      </c>
      <c r="C13" s="24" t="s">
        <v>27</v>
      </c>
      <c r="D13" s="27" t="s">
        <v>28</v>
      </c>
      <c r="E13" s="6"/>
      <c r="F13" s="6"/>
      <c r="G13" s="18" t="s">
        <v>29</v>
      </c>
      <c r="H13" s="6" t="s">
        <v>30</v>
      </c>
      <c r="I13" s="46" t="s">
        <v>29</v>
      </c>
      <c r="J13" s="45" t="s">
        <v>30</v>
      </c>
      <c r="K13" s="18" t="s">
        <v>29</v>
      </c>
      <c r="L13" s="6" t="s">
        <v>30</v>
      </c>
      <c r="M13" s="46" t="s">
        <v>29</v>
      </c>
      <c r="N13" s="45" t="s">
        <v>30</v>
      </c>
    </row>
    <row r="14" spans="2:14" x14ac:dyDescent="0.2">
      <c r="B14" s="28" t="s">
        <v>35</v>
      </c>
      <c r="C14" s="29">
        <v>1</v>
      </c>
      <c r="D14" s="30" t="s">
        <v>38</v>
      </c>
      <c r="E14" s="6">
        <v>31.85</v>
      </c>
      <c r="F14" s="6">
        <v>5.67</v>
      </c>
      <c r="G14" s="6">
        <v>5.42</v>
      </c>
      <c r="H14" s="6">
        <f>F14-G14</f>
        <v>0.25</v>
      </c>
      <c r="I14" s="45">
        <v>5</v>
      </c>
      <c r="J14" s="47">
        <f>G14-I14</f>
        <v>0.41999999999999993</v>
      </c>
      <c r="K14" s="6">
        <v>4.6900000000000004</v>
      </c>
      <c r="L14" s="38">
        <f>I14-K14</f>
        <v>0.30999999999999961</v>
      </c>
      <c r="M14" s="45">
        <v>4.4800000000000004</v>
      </c>
      <c r="N14" s="47">
        <f>K14-M14</f>
        <v>0.20999999999999996</v>
      </c>
    </row>
    <row r="15" spans="2:14" x14ac:dyDescent="0.2">
      <c r="B15" s="24"/>
      <c r="C15" s="29">
        <v>2</v>
      </c>
      <c r="D15" s="23" t="s">
        <v>38</v>
      </c>
      <c r="E15" s="6">
        <v>32.72</v>
      </c>
      <c r="F15" s="6">
        <v>5.23</v>
      </c>
      <c r="G15" s="6">
        <v>5.15</v>
      </c>
      <c r="H15" s="6">
        <f t="shared" ref="H15:H18" si="0">F15-G15</f>
        <v>8.0000000000000071E-2</v>
      </c>
      <c r="I15" s="45">
        <v>4.79</v>
      </c>
      <c r="J15" s="47">
        <f t="shared" ref="J15:J18" si="1">G15-I15</f>
        <v>0.36000000000000032</v>
      </c>
      <c r="K15" s="6">
        <v>4.53</v>
      </c>
      <c r="L15" s="38">
        <f t="shared" ref="L15:L18" si="2">I15-K15</f>
        <v>0.25999999999999979</v>
      </c>
      <c r="M15" s="45">
        <v>4.3600000000000003</v>
      </c>
      <c r="N15" s="47">
        <f t="shared" ref="N15:N18" si="3">K15-M15</f>
        <v>0.16999999999999993</v>
      </c>
    </row>
    <row r="16" spans="2:14" x14ac:dyDescent="0.2">
      <c r="B16" s="24"/>
      <c r="C16" s="29">
        <v>3</v>
      </c>
      <c r="D16" s="30" t="s">
        <v>38</v>
      </c>
      <c r="E16" s="6">
        <v>33.450000000000003</v>
      </c>
      <c r="F16" s="6">
        <v>5.46</v>
      </c>
      <c r="G16" s="6">
        <v>5.26</v>
      </c>
      <c r="H16" s="6">
        <f t="shared" si="0"/>
        <v>0.20000000000000018</v>
      </c>
      <c r="I16" s="45">
        <v>4.95</v>
      </c>
      <c r="J16" s="47">
        <f t="shared" si="1"/>
        <v>0.30999999999999961</v>
      </c>
      <c r="K16" s="6">
        <v>4.78</v>
      </c>
      <c r="L16" s="38">
        <f t="shared" si="2"/>
        <v>0.16999999999999993</v>
      </c>
      <c r="M16" s="45">
        <v>4.67</v>
      </c>
      <c r="N16" s="47">
        <f t="shared" si="3"/>
        <v>0.11000000000000032</v>
      </c>
    </row>
    <row r="17" spans="2:14" x14ac:dyDescent="0.2">
      <c r="B17" s="24"/>
      <c r="C17" s="29">
        <v>4</v>
      </c>
      <c r="D17" s="30" t="s">
        <v>38</v>
      </c>
      <c r="E17" s="6">
        <v>34.26</v>
      </c>
      <c r="F17" s="6">
        <v>5.28</v>
      </c>
      <c r="G17" s="6">
        <v>5.16</v>
      </c>
      <c r="H17" s="6">
        <f t="shared" si="0"/>
        <v>0.12000000000000011</v>
      </c>
      <c r="I17" s="45">
        <v>4.7</v>
      </c>
      <c r="J17" s="47">
        <f t="shared" si="1"/>
        <v>0.45999999999999996</v>
      </c>
      <c r="K17" s="6">
        <v>4.4400000000000004</v>
      </c>
      <c r="L17" s="38">
        <f t="shared" si="2"/>
        <v>0.25999999999999979</v>
      </c>
      <c r="M17" s="45">
        <v>4.3000000000000007</v>
      </c>
      <c r="N17" s="47">
        <f t="shared" si="3"/>
        <v>0.13999999999999968</v>
      </c>
    </row>
    <row r="18" spans="2:14" x14ac:dyDescent="0.2">
      <c r="B18" s="24"/>
      <c r="C18" s="29">
        <v>5</v>
      </c>
      <c r="D18" s="30" t="s">
        <v>38</v>
      </c>
      <c r="E18" s="6">
        <v>32.81</v>
      </c>
      <c r="F18" s="6">
        <v>5.62</v>
      </c>
      <c r="G18" s="6">
        <v>5.38</v>
      </c>
      <c r="H18" s="6">
        <f t="shared" si="0"/>
        <v>0.24000000000000021</v>
      </c>
      <c r="I18" s="45">
        <v>5.01</v>
      </c>
      <c r="J18" s="47">
        <f t="shared" si="1"/>
        <v>0.37000000000000011</v>
      </c>
      <c r="K18" s="6">
        <v>4.8</v>
      </c>
      <c r="L18" s="38">
        <f t="shared" si="2"/>
        <v>0.20999999999999996</v>
      </c>
      <c r="M18" s="45">
        <v>4.6899999999999995</v>
      </c>
      <c r="N18" s="47">
        <f t="shared" si="3"/>
        <v>0.11000000000000032</v>
      </c>
    </row>
    <row r="19" spans="2:14" x14ac:dyDescent="0.2">
      <c r="B19" s="26"/>
      <c r="C19" s="23"/>
      <c r="D19" s="32" t="s">
        <v>32</v>
      </c>
      <c r="E19" s="33">
        <f>AVERAGE(E14:E18)</f>
        <v>33.018000000000001</v>
      </c>
      <c r="F19" s="6"/>
      <c r="G19" s="6"/>
      <c r="H19" s="33">
        <f>AVERAGE(H14:H18)</f>
        <v>0.1780000000000001</v>
      </c>
      <c r="I19" s="33"/>
      <c r="J19" s="33">
        <f>AVERAGE(J14:J18)</f>
        <v>0.38400000000000001</v>
      </c>
      <c r="K19" s="33"/>
      <c r="L19" s="33">
        <f>AVERAGE(L14:L18)</f>
        <v>0.24199999999999983</v>
      </c>
      <c r="M19" s="33"/>
      <c r="N19" s="33">
        <f>AVERAGE(N14:N18)</f>
        <v>0.14800000000000005</v>
      </c>
    </row>
    <row r="20" spans="2:14" x14ac:dyDescent="0.2">
      <c r="B20" s="26"/>
      <c r="C20" s="23"/>
      <c r="D20" s="32" t="s">
        <v>33</v>
      </c>
      <c r="E20" s="33">
        <f>STDEV(E14:E18)</f>
        <v>0.89798106884276718</v>
      </c>
      <c r="F20" s="6"/>
      <c r="G20" s="6"/>
      <c r="H20" s="33">
        <f>STDEV(H14:H18)</f>
        <v>7.4966659255965254E-2</v>
      </c>
      <c r="I20" s="33"/>
      <c r="J20" s="33">
        <f>STDEV(J14:J18)</f>
        <v>5.7706152185014029E-2</v>
      </c>
      <c r="K20" s="33"/>
      <c r="L20" s="33">
        <f>STDEV(L14:L18)</f>
        <v>5.3572380943915344E-2</v>
      </c>
      <c r="M20" s="33"/>
      <c r="N20" s="33">
        <f>STDEV(N14:N18)</f>
        <v>4.2661458015402907E-2</v>
      </c>
    </row>
    <row r="21" spans="2:14" x14ac:dyDescent="0.2">
      <c r="B21" s="26"/>
      <c r="C21" s="23"/>
      <c r="D21" s="32" t="s">
        <v>34</v>
      </c>
      <c r="E21" s="33">
        <f>E20/SQRT(5)</f>
        <v>0.40158934248806916</v>
      </c>
      <c r="F21" s="6"/>
      <c r="G21" s="6"/>
      <c r="H21" s="33">
        <f>H20/SQRT(5)</f>
        <v>3.352610922848042E-2</v>
      </c>
      <c r="I21" s="33"/>
      <c r="J21" s="33">
        <f>J20/SQRT(5)</f>
        <v>2.5806975801127875E-2</v>
      </c>
      <c r="K21" s="33"/>
      <c r="L21" s="33">
        <f>L20/SQRT(5)</f>
        <v>2.3958297101421812E-2</v>
      </c>
      <c r="M21" s="33"/>
      <c r="N21" s="33">
        <f>N20/SQRT(5)</f>
        <v>1.9078784028338833E-2</v>
      </c>
    </row>
    <row r="22" spans="2:14" x14ac:dyDescent="0.2">
      <c r="B22" s="26"/>
      <c r="C22" s="23"/>
      <c r="D22" s="23"/>
      <c r="E22" s="6"/>
      <c r="F22" s="6"/>
      <c r="G22" s="6"/>
      <c r="H22" s="6"/>
      <c r="I22" s="44" t="s">
        <v>24</v>
      </c>
      <c r="J22" s="45"/>
      <c r="K22" s="24" t="s">
        <v>25</v>
      </c>
      <c r="L22" s="6"/>
      <c r="M22" s="44" t="s">
        <v>24</v>
      </c>
      <c r="N22" s="45"/>
    </row>
    <row r="23" spans="2:14" x14ac:dyDescent="0.2">
      <c r="B23" s="24" t="s">
        <v>26</v>
      </c>
      <c r="C23" s="24" t="s">
        <v>27</v>
      </c>
      <c r="D23" s="27" t="s">
        <v>28</v>
      </c>
      <c r="E23" s="6"/>
      <c r="F23" s="6"/>
      <c r="G23" s="6"/>
      <c r="H23" s="6" t="s">
        <v>30</v>
      </c>
      <c r="I23" s="46" t="s">
        <v>29</v>
      </c>
      <c r="J23" s="45" t="s">
        <v>30</v>
      </c>
      <c r="K23" s="18" t="s">
        <v>29</v>
      </c>
      <c r="L23" s="6" t="s">
        <v>30</v>
      </c>
      <c r="M23" s="46" t="s">
        <v>29</v>
      </c>
      <c r="N23" s="45" t="s">
        <v>30</v>
      </c>
    </row>
    <row r="24" spans="2:14" x14ac:dyDescent="0.2">
      <c r="B24" s="28" t="s">
        <v>35</v>
      </c>
      <c r="C24" s="34">
        <v>1</v>
      </c>
      <c r="D24" s="30" t="s">
        <v>31</v>
      </c>
      <c r="E24" s="6">
        <v>31.56</v>
      </c>
      <c r="F24" s="6">
        <v>5.34</v>
      </c>
      <c r="G24" s="6">
        <v>5.17</v>
      </c>
      <c r="H24" s="6">
        <f>F24-G24</f>
        <v>0.16999999999999993</v>
      </c>
      <c r="I24" s="45">
        <v>4.6500000000000004</v>
      </c>
      <c r="J24" s="47">
        <f>G24-I24</f>
        <v>0.51999999999999957</v>
      </c>
      <c r="K24" s="6">
        <v>4.5900000000000007</v>
      </c>
      <c r="L24" s="38">
        <f>I24-K24</f>
        <v>5.9999999999999609E-2</v>
      </c>
      <c r="M24" s="45">
        <v>4.3800000000000008</v>
      </c>
      <c r="N24" s="47">
        <f>K24-M24</f>
        <v>0.20999999999999996</v>
      </c>
    </row>
    <row r="25" spans="2:14" x14ac:dyDescent="0.2">
      <c r="B25" s="18"/>
      <c r="C25" s="34">
        <v>2</v>
      </c>
      <c r="D25" s="30" t="s">
        <v>31</v>
      </c>
      <c r="E25" s="6">
        <v>32.43</v>
      </c>
      <c r="F25" s="6">
        <v>5.62</v>
      </c>
      <c r="G25" s="6">
        <v>5.54</v>
      </c>
      <c r="H25" s="6">
        <f t="shared" ref="H25:H29" si="4">F25-G25</f>
        <v>8.0000000000000071E-2</v>
      </c>
      <c r="I25" s="45">
        <v>5.16</v>
      </c>
      <c r="J25" s="47">
        <f t="shared" ref="J25:J28" si="5">G25-I25</f>
        <v>0.37999999999999989</v>
      </c>
      <c r="K25" s="6">
        <v>5.04</v>
      </c>
      <c r="L25" s="38">
        <f t="shared" ref="L25:L28" si="6">I25-K25</f>
        <v>0.12000000000000011</v>
      </c>
      <c r="M25" s="45">
        <v>4.8499999999999996</v>
      </c>
      <c r="N25" s="47">
        <f t="shared" ref="N25:N28" si="7">K25-M25</f>
        <v>0.19000000000000039</v>
      </c>
    </row>
    <row r="26" spans="2:14" x14ac:dyDescent="0.2">
      <c r="B26" s="18"/>
      <c r="C26" s="34">
        <v>3</v>
      </c>
      <c r="D26" s="30" t="s">
        <v>31</v>
      </c>
      <c r="E26" s="6">
        <v>33.14</v>
      </c>
      <c r="F26" s="6">
        <v>5.16</v>
      </c>
      <c r="G26" s="6">
        <v>5.0199999999999996</v>
      </c>
      <c r="H26" s="6">
        <f t="shared" si="4"/>
        <v>0.14000000000000057</v>
      </c>
      <c r="I26" s="45">
        <v>4.6999999999999993</v>
      </c>
      <c r="J26" s="47">
        <f t="shared" si="5"/>
        <v>0.32000000000000028</v>
      </c>
      <c r="K26" s="6">
        <v>4.5799999999999992</v>
      </c>
      <c r="L26" s="38">
        <f t="shared" si="6"/>
        <v>0.12000000000000011</v>
      </c>
      <c r="M26" s="45">
        <v>4.4099999999999993</v>
      </c>
      <c r="N26" s="47">
        <f t="shared" si="7"/>
        <v>0.16999999999999993</v>
      </c>
    </row>
    <row r="27" spans="2:14" x14ac:dyDescent="0.2">
      <c r="B27" s="18"/>
      <c r="C27" s="34">
        <v>4</v>
      </c>
      <c r="D27" s="30" t="s">
        <v>31</v>
      </c>
      <c r="E27" s="6">
        <v>31.35</v>
      </c>
      <c r="F27" s="6">
        <v>6.02</v>
      </c>
      <c r="G27" s="6">
        <v>5.76</v>
      </c>
      <c r="H27" s="6">
        <f t="shared" si="4"/>
        <v>0.25999999999999979</v>
      </c>
      <c r="I27" s="45">
        <v>5.31</v>
      </c>
      <c r="J27" s="47">
        <f t="shared" si="5"/>
        <v>0.45000000000000018</v>
      </c>
      <c r="K27" s="6">
        <v>5.1999999999999993</v>
      </c>
      <c r="L27" s="38">
        <f t="shared" si="6"/>
        <v>0.11000000000000032</v>
      </c>
      <c r="M27" s="45">
        <v>4.8899999999999997</v>
      </c>
      <c r="N27" s="47">
        <f t="shared" si="7"/>
        <v>0.30999999999999961</v>
      </c>
    </row>
    <row r="28" spans="2:14" x14ac:dyDescent="0.2">
      <c r="B28" s="18"/>
      <c r="C28" s="34">
        <v>5</v>
      </c>
      <c r="D28" s="30" t="s">
        <v>31</v>
      </c>
      <c r="E28" s="6">
        <v>32.78</v>
      </c>
      <c r="F28" s="6">
        <v>5.62</v>
      </c>
      <c r="G28" s="6">
        <v>5.44</v>
      </c>
      <c r="H28" s="6">
        <f t="shared" si="4"/>
        <v>0.17999999999999972</v>
      </c>
      <c r="I28" s="45">
        <v>5.0500000000000007</v>
      </c>
      <c r="J28" s="47">
        <f t="shared" si="5"/>
        <v>0.38999999999999968</v>
      </c>
      <c r="K28" s="6">
        <v>4.9300000000000006</v>
      </c>
      <c r="L28" s="38">
        <f t="shared" si="6"/>
        <v>0.12000000000000011</v>
      </c>
      <c r="M28" s="45">
        <v>4.7100000000000009</v>
      </c>
      <c r="N28" s="47">
        <f t="shared" si="7"/>
        <v>0.21999999999999975</v>
      </c>
    </row>
    <row r="29" spans="2:14" x14ac:dyDescent="0.2">
      <c r="B29" s="18"/>
      <c r="C29" s="34">
        <v>6</v>
      </c>
      <c r="D29" s="30" t="s">
        <v>31</v>
      </c>
      <c r="E29" s="6">
        <v>33.54</v>
      </c>
      <c r="F29" s="6">
        <v>5.41</v>
      </c>
      <c r="G29" s="6">
        <v>5.25</v>
      </c>
      <c r="H29" s="6">
        <f t="shared" si="4"/>
        <v>0.16000000000000014</v>
      </c>
      <c r="I29" s="45">
        <v>4.91</v>
      </c>
      <c r="J29" s="47">
        <f>G29-I29</f>
        <v>0.33999999999999986</v>
      </c>
      <c r="K29" s="6">
        <v>4.88</v>
      </c>
      <c r="L29" s="38">
        <f>I29-K29</f>
        <v>3.0000000000000249E-2</v>
      </c>
      <c r="M29" s="45">
        <v>4.72</v>
      </c>
      <c r="N29" s="47">
        <f>K29-M29</f>
        <v>0.16000000000000014</v>
      </c>
    </row>
    <row r="30" spans="2:14" x14ac:dyDescent="0.2">
      <c r="B30" s="23"/>
      <c r="C30" s="23"/>
      <c r="D30" s="35" t="s">
        <v>32</v>
      </c>
      <c r="E30" s="36">
        <f>AVERAGE(E24:E29)</f>
        <v>32.466666666666661</v>
      </c>
      <c r="F30" s="48"/>
      <c r="G30" s="48"/>
      <c r="H30" s="36">
        <f>AVERAGE(H24:H29)</f>
        <v>0.16500000000000004</v>
      </c>
      <c r="I30" s="36"/>
      <c r="J30" s="33">
        <f>AVERAGE(J24:J29)</f>
        <v>0.39999999999999991</v>
      </c>
      <c r="K30" s="36"/>
      <c r="L30" s="36">
        <f>AVERAGE(L24:L29)</f>
        <v>9.3333333333333421E-2</v>
      </c>
      <c r="M30" s="36"/>
      <c r="N30" s="36">
        <f>AVERAGE(N24:N29)</f>
        <v>0.20999999999999996</v>
      </c>
    </row>
    <row r="31" spans="2:14" x14ac:dyDescent="0.2">
      <c r="B31" s="23"/>
      <c r="C31" s="23"/>
      <c r="D31" s="32" t="s">
        <v>33</v>
      </c>
      <c r="E31" s="33">
        <f>STDEV(E24:E29)</f>
        <v>0.86878459163745902</v>
      </c>
      <c r="F31" s="6"/>
      <c r="G31" s="6"/>
      <c r="H31" s="33">
        <f>STDEV(H24:H29)</f>
        <v>5.8566201857385092E-2</v>
      </c>
      <c r="I31" s="33"/>
      <c r="J31" s="33">
        <f>STDEV(J24:J29)</f>
        <v>7.4027022093286959E-2</v>
      </c>
      <c r="K31" s="33"/>
      <c r="L31" s="33">
        <f>STDEV(L24:L29)</f>
        <v>3.8815804341359075E-2</v>
      </c>
      <c r="M31" s="33"/>
      <c r="N31" s="33">
        <f>STDEV(N24:N29)</f>
        <v>5.4037024344425089E-2</v>
      </c>
    </row>
    <row r="32" spans="2:14" x14ac:dyDescent="0.2">
      <c r="D32" s="32" t="s">
        <v>34</v>
      </c>
      <c r="E32" s="33">
        <f>E31/SQRT(5)</f>
        <v>0.38853228094115072</v>
      </c>
      <c r="F32" s="6"/>
      <c r="G32" s="6"/>
      <c r="H32" s="33">
        <f>H31/SQRT(5)</f>
        <v>2.6191601707417501E-2</v>
      </c>
      <c r="I32" s="33"/>
      <c r="J32" s="33">
        <f>J31/SQRT(5)</f>
        <v>3.3105890714493685E-2</v>
      </c>
      <c r="K32" s="33"/>
      <c r="L32" s="33">
        <f>L31/SQRT(5)</f>
        <v>1.7358955421722069E-2</v>
      </c>
      <c r="M32" s="33"/>
      <c r="N32" s="33">
        <f>N31/SQRT(5)</f>
        <v>2.4166091947189099E-2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5F4A-2107-A640-92D4-C29FC05D169A}">
  <dimension ref="B2:N33"/>
  <sheetViews>
    <sheetView workbookViewId="0">
      <selection activeCell="E15" sqref="E15"/>
    </sheetView>
  </sheetViews>
  <sheetFormatPr baseColWidth="10" defaultRowHeight="16" x14ac:dyDescent="0.2"/>
  <cols>
    <col min="2" max="2" width="14.5" bestFit="1" customWidth="1"/>
    <col min="5" max="5" width="16.83203125" bestFit="1" customWidth="1"/>
    <col min="7" max="7" width="13.83203125" bestFit="1" customWidth="1"/>
    <col min="8" max="8" width="14.1640625" bestFit="1" customWidth="1"/>
    <col min="10" max="10" width="11.6640625" bestFit="1" customWidth="1"/>
  </cols>
  <sheetData>
    <row r="2" spans="2:14" x14ac:dyDescent="0.2">
      <c r="B2" s="39" t="s">
        <v>0</v>
      </c>
      <c r="C2" s="23"/>
    </row>
    <row r="3" spans="2:14" x14ac:dyDescent="0.2">
      <c r="B3" s="24"/>
      <c r="C3" s="23"/>
    </row>
    <row r="4" spans="2:14" x14ac:dyDescent="0.2">
      <c r="B4" s="24" t="s">
        <v>1</v>
      </c>
      <c r="C4" s="24" t="s">
        <v>2</v>
      </c>
      <c r="I4" s="25" t="s">
        <v>5</v>
      </c>
      <c r="J4" s="24" t="s">
        <v>6</v>
      </c>
      <c r="L4" s="25" t="s">
        <v>7</v>
      </c>
      <c r="M4" s="40">
        <v>43924</v>
      </c>
    </row>
    <row r="5" spans="2:14" x14ac:dyDescent="0.2">
      <c r="B5" s="24"/>
      <c r="C5" s="26"/>
      <c r="L5" s="25"/>
      <c r="M5" s="25"/>
    </row>
    <row r="6" spans="2:14" x14ac:dyDescent="0.2">
      <c r="B6" s="11" t="s">
        <v>8</v>
      </c>
      <c r="C6" s="5" t="s">
        <v>45</v>
      </c>
      <c r="D6" s="8" t="s">
        <v>47</v>
      </c>
      <c r="E6" s="8"/>
      <c r="F6" s="8"/>
      <c r="G6" s="13"/>
      <c r="I6" s="41" t="s">
        <v>11</v>
      </c>
      <c r="J6" s="49">
        <v>8.4320000000000004</v>
      </c>
      <c r="K6" s="49">
        <v>8.5670000000000002</v>
      </c>
      <c r="L6" s="25" t="s">
        <v>12</v>
      </c>
      <c r="M6" s="25" t="s">
        <v>13</v>
      </c>
    </row>
    <row r="7" spans="2:14" x14ac:dyDescent="0.2">
      <c r="B7" s="26"/>
      <c r="C7" s="26"/>
      <c r="J7" s="43" t="s">
        <v>14</v>
      </c>
      <c r="K7" s="43" t="s">
        <v>14</v>
      </c>
    </row>
    <row r="8" spans="2:14" x14ac:dyDescent="0.2">
      <c r="B8" s="24" t="s">
        <v>15</v>
      </c>
      <c r="C8" s="24" t="s">
        <v>16</v>
      </c>
      <c r="L8" s="25" t="s">
        <v>17</v>
      </c>
      <c r="M8" s="25" t="s">
        <v>18</v>
      </c>
    </row>
    <row r="9" spans="2:14" x14ac:dyDescent="0.2">
      <c r="B9" s="25" t="s">
        <v>19</v>
      </c>
      <c r="C9" s="25" t="s">
        <v>20</v>
      </c>
      <c r="D9" s="25" t="s">
        <v>21</v>
      </c>
    </row>
    <row r="10" spans="2:14" x14ac:dyDescent="0.2">
      <c r="B10" s="23"/>
    </row>
    <row r="11" spans="2:14" x14ac:dyDescent="0.2">
      <c r="B11" s="23"/>
    </row>
    <row r="12" spans="2:14" x14ac:dyDescent="0.2">
      <c r="B12" s="23"/>
      <c r="C12" s="23"/>
      <c r="D12" s="23"/>
      <c r="E12" s="24" t="s">
        <v>43</v>
      </c>
      <c r="F12" s="24" t="s">
        <v>22</v>
      </c>
      <c r="G12" s="24" t="s">
        <v>23</v>
      </c>
      <c r="H12" s="6"/>
      <c r="I12" s="44" t="s">
        <v>24</v>
      </c>
      <c r="J12" s="45"/>
      <c r="K12" s="24" t="s">
        <v>25</v>
      </c>
      <c r="L12" s="6"/>
      <c r="M12" s="44" t="s">
        <v>24</v>
      </c>
      <c r="N12" s="45"/>
    </row>
    <row r="13" spans="2:14" x14ac:dyDescent="0.2">
      <c r="B13" s="24" t="s">
        <v>26</v>
      </c>
      <c r="C13" s="24" t="s">
        <v>27</v>
      </c>
      <c r="D13" s="27" t="s">
        <v>28</v>
      </c>
      <c r="E13" s="6"/>
      <c r="F13" s="6"/>
      <c r="G13" s="18" t="s">
        <v>29</v>
      </c>
      <c r="H13" s="6" t="s">
        <v>30</v>
      </c>
      <c r="I13" s="46" t="s">
        <v>29</v>
      </c>
      <c r="J13" s="45" t="s">
        <v>30</v>
      </c>
      <c r="K13" s="18" t="s">
        <v>29</v>
      </c>
      <c r="L13" s="6" t="s">
        <v>30</v>
      </c>
      <c r="M13" s="46" t="s">
        <v>29</v>
      </c>
      <c r="N13" s="45" t="s">
        <v>30</v>
      </c>
    </row>
    <row r="14" spans="2:14" x14ac:dyDescent="0.2">
      <c r="B14" s="28" t="s">
        <v>35</v>
      </c>
      <c r="C14" s="29">
        <v>1</v>
      </c>
      <c r="D14" s="30" t="s">
        <v>38</v>
      </c>
      <c r="E14" s="6">
        <v>32.67</v>
      </c>
      <c r="F14" s="6">
        <v>6.04</v>
      </c>
      <c r="G14" s="6">
        <v>5.87</v>
      </c>
      <c r="H14" s="6">
        <f>F14-G14</f>
        <v>0.16999999999999993</v>
      </c>
      <c r="I14" s="45">
        <v>5.6</v>
      </c>
      <c r="J14" s="50">
        <f>G14-I14</f>
        <v>0.27000000000000046</v>
      </c>
      <c r="K14" s="6">
        <v>5.43</v>
      </c>
      <c r="L14" s="38">
        <f>I14-K14</f>
        <v>0.16999999999999993</v>
      </c>
      <c r="M14" s="45">
        <v>5.29</v>
      </c>
      <c r="N14" s="47">
        <f>K14-M14</f>
        <v>0.13999999999999968</v>
      </c>
    </row>
    <row r="15" spans="2:14" x14ac:dyDescent="0.2">
      <c r="B15" s="28" t="s">
        <v>35</v>
      </c>
      <c r="C15" s="29">
        <v>2</v>
      </c>
      <c r="D15" s="23" t="s">
        <v>38</v>
      </c>
      <c r="E15" s="6">
        <v>33.409999999999997</v>
      </c>
      <c r="F15" s="6">
        <v>5.67</v>
      </c>
      <c r="G15" s="6">
        <v>5.46</v>
      </c>
      <c r="H15" s="6">
        <f t="shared" ref="H15:H18" si="0">F15-G15</f>
        <v>0.20999999999999996</v>
      </c>
      <c r="I15" s="45">
        <v>5.24</v>
      </c>
      <c r="J15" s="50">
        <f t="shared" ref="J15:J18" si="1">G15-I15</f>
        <v>0.21999999999999975</v>
      </c>
      <c r="K15" s="6">
        <v>5.0200000000000005</v>
      </c>
      <c r="L15" s="38">
        <f t="shared" ref="L15:L18" si="2">I15-K15</f>
        <v>0.21999999999999975</v>
      </c>
      <c r="M15" s="45">
        <v>4.9000000000000004</v>
      </c>
      <c r="N15" s="47">
        <f t="shared" ref="N15:N18" si="3">K15-M15</f>
        <v>0.12000000000000011</v>
      </c>
    </row>
    <row r="16" spans="2:14" x14ac:dyDescent="0.2">
      <c r="B16" s="28" t="s">
        <v>35</v>
      </c>
      <c r="C16" s="29">
        <v>3</v>
      </c>
      <c r="D16" s="30" t="s">
        <v>38</v>
      </c>
      <c r="E16" s="6">
        <v>33.67</v>
      </c>
      <c r="F16" s="6">
        <v>5.38</v>
      </c>
      <c r="G16" s="6">
        <v>5.21</v>
      </c>
      <c r="H16" s="6">
        <f t="shared" si="0"/>
        <v>0.16999999999999993</v>
      </c>
      <c r="I16" s="45">
        <v>4.7699999999999996</v>
      </c>
      <c r="J16" s="50">
        <f t="shared" si="1"/>
        <v>0.44000000000000039</v>
      </c>
      <c r="K16" s="6">
        <v>4.4399999999999995</v>
      </c>
      <c r="L16" s="38">
        <f t="shared" si="2"/>
        <v>0.33000000000000007</v>
      </c>
      <c r="M16" s="45">
        <v>4.2099999999999991</v>
      </c>
      <c r="N16" s="47">
        <f t="shared" si="3"/>
        <v>0.23000000000000043</v>
      </c>
    </row>
    <row r="17" spans="2:14" x14ac:dyDescent="0.2">
      <c r="B17" s="28" t="s">
        <v>35</v>
      </c>
      <c r="C17" s="29">
        <v>4</v>
      </c>
      <c r="D17" s="30" t="s">
        <v>38</v>
      </c>
      <c r="E17" s="6">
        <v>34.21</v>
      </c>
      <c r="F17" s="6">
        <v>5.0599999999999996</v>
      </c>
      <c r="G17" s="6">
        <v>4.78</v>
      </c>
      <c r="H17" s="6">
        <f t="shared" si="0"/>
        <v>0.27999999999999936</v>
      </c>
      <c r="I17" s="45">
        <v>4.4800000000000004</v>
      </c>
      <c r="J17" s="50">
        <f t="shared" si="1"/>
        <v>0.29999999999999982</v>
      </c>
      <c r="K17" s="6">
        <v>4.2700000000000005</v>
      </c>
      <c r="L17" s="38">
        <f t="shared" si="2"/>
        <v>0.20999999999999996</v>
      </c>
      <c r="M17" s="45">
        <v>4.1100000000000003</v>
      </c>
      <c r="N17" s="47">
        <f t="shared" si="3"/>
        <v>0.16000000000000014</v>
      </c>
    </row>
    <row r="18" spans="2:14" x14ac:dyDescent="0.2">
      <c r="B18" s="28" t="s">
        <v>35</v>
      </c>
      <c r="C18" s="29">
        <v>5</v>
      </c>
      <c r="D18" s="30" t="s">
        <v>38</v>
      </c>
      <c r="E18" s="6">
        <v>32.75</v>
      </c>
      <c r="F18" s="6">
        <v>5.72</v>
      </c>
      <c r="G18" s="6">
        <v>5.56</v>
      </c>
      <c r="H18" s="6">
        <f t="shared" si="0"/>
        <v>0.16000000000000014</v>
      </c>
      <c r="I18" s="45">
        <v>5.1499999999999995</v>
      </c>
      <c r="J18" s="50">
        <f t="shared" si="1"/>
        <v>0.41000000000000014</v>
      </c>
      <c r="K18" s="6">
        <v>4.879999999999999</v>
      </c>
      <c r="L18" s="38">
        <f t="shared" si="2"/>
        <v>0.27000000000000046</v>
      </c>
      <c r="M18" s="45">
        <v>4.7399999999999993</v>
      </c>
      <c r="N18" s="47">
        <f t="shared" si="3"/>
        <v>0.13999999999999968</v>
      </c>
    </row>
    <row r="19" spans="2:14" x14ac:dyDescent="0.2">
      <c r="B19" s="26"/>
      <c r="C19" s="23"/>
      <c r="D19" s="32" t="s">
        <v>32</v>
      </c>
      <c r="E19" s="33">
        <f>AVERAGE(E14:E18)</f>
        <v>33.341999999999999</v>
      </c>
      <c r="F19" s="6"/>
      <c r="G19" s="6"/>
      <c r="H19" s="33">
        <f>AVERAGE(H14:H18)</f>
        <v>0.19799999999999987</v>
      </c>
      <c r="I19" s="33"/>
      <c r="J19" s="33">
        <f>AVERAGE(J14:J18)</f>
        <v>0.32800000000000012</v>
      </c>
      <c r="K19" s="33"/>
      <c r="L19" s="33">
        <f>AVERAGE(L14:L18)</f>
        <v>0.24000000000000005</v>
      </c>
      <c r="M19" s="33"/>
      <c r="N19" s="33">
        <f>AVERAGE(N14:N18)</f>
        <v>0.158</v>
      </c>
    </row>
    <row r="20" spans="2:14" x14ac:dyDescent="0.2">
      <c r="B20" s="26"/>
      <c r="C20" s="23"/>
      <c r="D20" s="32" t="s">
        <v>33</v>
      </c>
      <c r="E20" s="33">
        <f>STDEV(E14:E18)</f>
        <v>0.64569342570603894</v>
      </c>
      <c r="F20" s="6"/>
      <c r="G20" s="6"/>
      <c r="H20" s="33">
        <f>STDEV(H14:H18)</f>
        <v>4.9699094559156429E-2</v>
      </c>
      <c r="I20" s="33"/>
      <c r="J20" s="33">
        <f>STDEV(J14:J18)</f>
        <v>9.3648278147545394E-2</v>
      </c>
      <c r="K20" s="33"/>
      <c r="L20" s="33">
        <f>STDEV(L14:L18)</f>
        <v>6.1644140029689862E-2</v>
      </c>
      <c r="M20" s="33"/>
      <c r="N20" s="33">
        <f>STDEV(N14:N18)</f>
        <v>4.2661458015403352E-2</v>
      </c>
    </row>
    <row r="21" spans="2:14" x14ac:dyDescent="0.2">
      <c r="B21" s="26"/>
      <c r="C21" s="23"/>
      <c r="D21" s="32" t="s">
        <v>34</v>
      </c>
      <c r="E21" s="33">
        <f>E20/SQRT(5)</f>
        <v>0.28876287850068261</v>
      </c>
      <c r="F21" s="6"/>
      <c r="G21" s="6"/>
      <c r="H21" s="33">
        <f>H20/SQRT(5)</f>
        <v>2.2226110770892742E-2</v>
      </c>
      <c r="I21" s="33"/>
      <c r="J21" s="33">
        <f>J20/SQRT(5)</f>
        <v>4.1880783182743915E-2</v>
      </c>
      <c r="K21" s="33"/>
      <c r="L21" s="33">
        <f>L20/SQRT(5)</f>
        <v>2.7568097504180485E-2</v>
      </c>
      <c r="M21" s="33"/>
      <c r="N21" s="33">
        <f>N20/SQRT(5)</f>
        <v>1.907878402833903E-2</v>
      </c>
    </row>
    <row r="22" spans="2:14" x14ac:dyDescent="0.2">
      <c r="B22" s="26"/>
      <c r="C22" s="23"/>
      <c r="D22" s="23"/>
      <c r="E22" s="6"/>
      <c r="F22" s="6"/>
      <c r="G22" s="6"/>
      <c r="H22" s="6"/>
      <c r="I22" s="44" t="s">
        <v>24</v>
      </c>
      <c r="J22" s="45"/>
      <c r="K22" s="24" t="s">
        <v>25</v>
      </c>
      <c r="L22" s="6"/>
      <c r="M22" s="44" t="s">
        <v>24</v>
      </c>
      <c r="N22" s="45"/>
    </row>
    <row r="23" spans="2:14" x14ac:dyDescent="0.2">
      <c r="B23" s="24" t="s">
        <v>26</v>
      </c>
      <c r="C23" s="24" t="s">
        <v>27</v>
      </c>
      <c r="D23" s="27" t="s">
        <v>28</v>
      </c>
      <c r="E23" s="6"/>
      <c r="F23" s="6"/>
      <c r="G23" s="6"/>
      <c r="H23" s="6" t="s">
        <v>30</v>
      </c>
      <c r="I23" s="46" t="s">
        <v>29</v>
      </c>
      <c r="J23" s="45" t="s">
        <v>30</v>
      </c>
      <c r="K23" s="18" t="s">
        <v>29</v>
      </c>
      <c r="L23" s="6" t="s">
        <v>30</v>
      </c>
      <c r="M23" s="46" t="s">
        <v>29</v>
      </c>
      <c r="N23" s="45" t="s">
        <v>30</v>
      </c>
    </row>
    <row r="24" spans="2:14" x14ac:dyDescent="0.2">
      <c r="B24" s="28" t="s">
        <v>35</v>
      </c>
      <c r="C24" s="34">
        <v>1</v>
      </c>
      <c r="D24" s="30" t="s">
        <v>31</v>
      </c>
      <c r="E24" s="6">
        <v>31.8</v>
      </c>
      <c r="F24" s="6">
        <v>5.22</v>
      </c>
      <c r="G24" s="6">
        <v>5.0199999999999996</v>
      </c>
      <c r="H24" s="6">
        <f>F24-G24</f>
        <v>0.20000000000000018</v>
      </c>
      <c r="I24" s="45">
        <v>4.63</v>
      </c>
      <c r="J24" s="50">
        <f>G24-I24</f>
        <v>0.38999999999999968</v>
      </c>
      <c r="K24" s="6">
        <v>4.42</v>
      </c>
      <c r="L24" s="38">
        <f>I24-K24</f>
        <v>0.20999999999999996</v>
      </c>
      <c r="M24" s="45">
        <v>4.3</v>
      </c>
      <c r="N24" s="47">
        <f>K24-M24</f>
        <v>0.12000000000000011</v>
      </c>
    </row>
    <row r="25" spans="2:14" x14ac:dyDescent="0.2">
      <c r="B25" s="28" t="s">
        <v>35</v>
      </c>
      <c r="C25" s="34">
        <v>2</v>
      </c>
      <c r="D25" s="30" t="s">
        <v>31</v>
      </c>
      <c r="E25" s="6">
        <v>33.549999999999997</v>
      </c>
      <c r="F25" s="6">
        <v>5.58</v>
      </c>
      <c r="G25" s="6">
        <v>5.43</v>
      </c>
      <c r="H25" s="6">
        <f t="shared" ref="H25:H30" si="4">F25-G25</f>
        <v>0.15000000000000036</v>
      </c>
      <c r="I25" s="45">
        <v>5.12</v>
      </c>
      <c r="J25" s="50">
        <f t="shared" ref="J25:J30" si="5">G25-I25</f>
        <v>0.30999999999999961</v>
      </c>
      <c r="K25" s="6">
        <v>4.87</v>
      </c>
      <c r="L25" s="38">
        <f t="shared" ref="L25:L30" si="6">I25-K25</f>
        <v>0.25</v>
      </c>
      <c r="M25" s="45">
        <v>4.74</v>
      </c>
      <c r="N25" s="47">
        <f t="shared" ref="N25:N30" si="7">K25-M25</f>
        <v>0.12999999999999989</v>
      </c>
    </row>
    <row r="26" spans="2:14" x14ac:dyDescent="0.2">
      <c r="B26" s="28" t="s">
        <v>35</v>
      </c>
      <c r="C26" s="34">
        <v>3</v>
      </c>
      <c r="D26" s="30" t="s">
        <v>31</v>
      </c>
      <c r="E26" s="6">
        <v>32.76</v>
      </c>
      <c r="F26" s="6">
        <v>5.43</v>
      </c>
      <c r="G26" s="6">
        <v>5.21</v>
      </c>
      <c r="H26" s="6">
        <f t="shared" si="4"/>
        <v>0.21999999999999975</v>
      </c>
      <c r="I26" s="45">
        <v>4.9000000000000004</v>
      </c>
      <c r="J26" s="50">
        <f t="shared" si="5"/>
        <v>0.30999999999999961</v>
      </c>
      <c r="K26" s="6">
        <v>4.71</v>
      </c>
      <c r="L26" s="38">
        <f t="shared" si="6"/>
        <v>0.19000000000000039</v>
      </c>
      <c r="M26" s="45">
        <v>4.59</v>
      </c>
      <c r="N26" s="47">
        <f t="shared" si="7"/>
        <v>0.12000000000000011</v>
      </c>
    </row>
    <row r="27" spans="2:14" x14ac:dyDescent="0.2">
      <c r="B27" s="28" t="s">
        <v>35</v>
      </c>
      <c r="C27" s="34">
        <v>4</v>
      </c>
      <c r="D27" s="30" t="s">
        <v>31</v>
      </c>
      <c r="E27" s="6">
        <v>33.479999999999997</v>
      </c>
      <c r="F27" s="6">
        <v>5.07</v>
      </c>
      <c r="G27" s="6">
        <v>4.83</v>
      </c>
      <c r="H27" s="6">
        <f t="shared" si="4"/>
        <v>0.24000000000000021</v>
      </c>
      <c r="I27" s="45">
        <v>4.6100000000000003</v>
      </c>
      <c r="J27" s="50">
        <f t="shared" si="5"/>
        <v>0.21999999999999975</v>
      </c>
      <c r="K27" s="6">
        <v>4.45</v>
      </c>
      <c r="L27" s="38">
        <f t="shared" si="6"/>
        <v>0.16000000000000014</v>
      </c>
      <c r="M27" s="45">
        <v>4.3500000000000005</v>
      </c>
      <c r="N27" s="47">
        <f t="shared" si="7"/>
        <v>9.9999999999999645E-2</v>
      </c>
    </row>
    <row r="28" spans="2:14" x14ac:dyDescent="0.2">
      <c r="B28" s="28" t="s">
        <v>35</v>
      </c>
      <c r="C28" s="34">
        <v>5</v>
      </c>
      <c r="D28" s="30" t="s">
        <v>31</v>
      </c>
      <c r="E28" s="6">
        <v>32.65</v>
      </c>
      <c r="F28" s="6">
        <v>5.63</v>
      </c>
      <c r="G28" s="6">
        <v>5.42</v>
      </c>
      <c r="H28" s="6">
        <f t="shared" si="4"/>
        <v>0.20999999999999996</v>
      </c>
      <c r="I28" s="45">
        <v>5.15</v>
      </c>
      <c r="J28" s="50">
        <f t="shared" si="5"/>
        <v>0.26999999999999957</v>
      </c>
      <c r="K28" s="6">
        <v>4.9400000000000004</v>
      </c>
      <c r="L28" s="38">
        <f t="shared" si="6"/>
        <v>0.20999999999999996</v>
      </c>
      <c r="M28" s="45">
        <v>4.7200000000000006</v>
      </c>
      <c r="N28" s="47">
        <f t="shared" si="7"/>
        <v>0.21999999999999975</v>
      </c>
    </row>
    <row r="29" spans="2:14" x14ac:dyDescent="0.2">
      <c r="B29" s="28" t="s">
        <v>35</v>
      </c>
      <c r="C29" s="34">
        <v>6</v>
      </c>
      <c r="D29" s="30" t="s">
        <v>31</v>
      </c>
      <c r="E29" s="6">
        <v>33.409999999999997</v>
      </c>
      <c r="F29" s="6">
        <v>5.25</v>
      </c>
      <c r="G29" s="6">
        <v>5.0199999999999996</v>
      </c>
      <c r="H29" s="6">
        <f t="shared" si="4"/>
        <v>0.23000000000000043</v>
      </c>
      <c r="I29" s="45">
        <v>4.5199999999999996</v>
      </c>
      <c r="J29" s="50">
        <f>G29-I29</f>
        <v>0.5</v>
      </c>
      <c r="K29" s="6">
        <v>4.1999999999999993</v>
      </c>
      <c r="L29" s="38">
        <f t="shared" si="6"/>
        <v>0.32000000000000028</v>
      </c>
      <c r="M29" s="45">
        <v>4.089999999999999</v>
      </c>
      <c r="N29" s="47">
        <f t="shared" si="7"/>
        <v>0.11000000000000032</v>
      </c>
    </row>
    <row r="30" spans="2:14" x14ac:dyDescent="0.2">
      <c r="B30" s="28" t="s">
        <v>35</v>
      </c>
      <c r="C30" s="34">
        <v>7</v>
      </c>
      <c r="D30" s="30" t="s">
        <v>31</v>
      </c>
      <c r="E30" s="6">
        <v>32.28</v>
      </c>
      <c r="F30" s="6">
        <v>5.96</v>
      </c>
      <c r="G30" s="6">
        <v>5.78</v>
      </c>
      <c r="H30" s="6">
        <f t="shared" si="4"/>
        <v>0.17999999999999972</v>
      </c>
      <c r="I30" s="45">
        <v>5.4300000000000006</v>
      </c>
      <c r="J30" s="50">
        <f t="shared" si="5"/>
        <v>0.34999999999999964</v>
      </c>
      <c r="K30" s="6">
        <v>5.2200000000000006</v>
      </c>
      <c r="L30" s="38">
        <f t="shared" si="6"/>
        <v>0.20999999999999996</v>
      </c>
      <c r="M30" s="45">
        <v>5.0500000000000007</v>
      </c>
      <c r="N30" s="47">
        <f t="shared" si="7"/>
        <v>0.16999999999999993</v>
      </c>
    </row>
    <row r="31" spans="2:14" x14ac:dyDescent="0.2">
      <c r="B31" s="23"/>
      <c r="C31" s="23"/>
      <c r="D31" s="35" t="s">
        <v>32</v>
      </c>
      <c r="E31" s="36">
        <f>AVERAGE(E24:E30)</f>
        <v>32.847142857142856</v>
      </c>
      <c r="F31" s="48"/>
      <c r="G31" s="48"/>
      <c r="H31" s="36">
        <f>AVERAGE(H24:H30)</f>
        <v>0.20428571428571438</v>
      </c>
      <c r="I31" s="36"/>
      <c r="J31" s="33">
        <f>AVERAGE(J24:J30)</f>
        <v>0.33571428571428541</v>
      </c>
      <c r="K31" s="36"/>
      <c r="L31" s="36">
        <f>AVERAGE(L24:L30)</f>
        <v>0.22142857142857153</v>
      </c>
      <c r="M31" s="36"/>
      <c r="N31" s="36">
        <f>AVERAGE(N24:N30)</f>
        <v>0.13857142857142854</v>
      </c>
    </row>
    <row r="32" spans="2:14" x14ac:dyDescent="0.2">
      <c r="B32" s="23"/>
      <c r="C32" s="23"/>
      <c r="D32" s="32" t="s">
        <v>33</v>
      </c>
      <c r="E32" s="33">
        <f>STDEV(E24:E30)</f>
        <v>0.66782518385463263</v>
      </c>
      <c r="F32" s="6"/>
      <c r="G32" s="6"/>
      <c r="H32" s="33">
        <f>STDEV(H24:H30)</f>
        <v>3.1014589500826313E-2</v>
      </c>
      <c r="I32" s="33"/>
      <c r="J32" s="33">
        <f>STDEV(J24:J30)</f>
        <v>9.0527554342521077E-2</v>
      </c>
      <c r="K32" s="33"/>
      <c r="L32" s="33">
        <f>STDEV(L24:L30)</f>
        <v>5.1130086194780738E-2</v>
      </c>
      <c r="M32" s="33"/>
      <c r="N32" s="33">
        <f>STDEV(N24:N30)</f>
        <v>4.2201331506865621E-2</v>
      </c>
    </row>
    <row r="33" spans="4:14" x14ac:dyDescent="0.2">
      <c r="D33" s="32" t="s">
        <v>34</v>
      </c>
      <c r="E33" s="33">
        <f>E32/SQRT(5)</f>
        <v>0.29866050163705071</v>
      </c>
      <c r="F33" s="6"/>
      <c r="G33" s="6"/>
      <c r="H33" s="33">
        <f>H32/SQRT(5)</f>
        <v>1.3870146083619781E-2</v>
      </c>
      <c r="I33" s="33"/>
      <c r="J33" s="33">
        <f>J32/SQRT(5)</f>
        <v>4.0485153069336678E-2</v>
      </c>
      <c r="K33" s="33"/>
      <c r="L33" s="33">
        <f>L32/SQRT(5)</f>
        <v>2.2866069685390657E-2</v>
      </c>
      <c r="M33" s="33"/>
      <c r="N33" s="33">
        <f>N32/SQRT(5)</f>
        <v>1.8873009198071031E-2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30D3-7957-FE42-BAAB-5845A0337FF1}">
  <dimension ref="B2:L32"/>
  <sheetViews>
    <sheetView workbookViewId="0">
      <selection activeCell="D15" sqref="D15"/>
    </sheetView>
  </sheetViews>
  <sheetFormatPr baseColWidth="10" defaultRowHeight="16" x14ac:dyDescent="0.2"/>
  <cols>
    <col min="2" max="2" width="14.5" bestFit="1" customWidth="1"/>
    <col min="5" max="5" width="16.6640625" bestFit="1" customWidth="1"/>
    <col min="6" max="6" width="14.1640625" bestFit="1" customWidth="1"/>
    <col min="7" max="7" width="18.1640625" bestFit="1" customWidth="1"/>
    <col min="8" max="9" width="18.6640625" bestFit="1" customWidth="1"/>
    <col min="10" max="10" width="18.83203125" bestFit="1" customWidth="1"/>
    <col min="11" max="11" width="12.1640625" bestFit="1" customWidth="1"/>
  </cols>
  <sheetData>
    <row r="2" spans="2:12" x14ac:dyDescent="0.2">
      <c r="B2" s="1" t="s">
        <v>0</v>
      </c>
      <c r="C2" s="3"/>
      <c r="D2" s="2"/>
      <c r="E2" s="7" t="s">
        <v>39</v>
      </c>
      <c r="F2" s="7" t="s">
        <v>51</v>
      </c>
      <c r="G2" s="7"/>
      <c r="H2" s="2"/>
      <c r="I2" s="2"/>
      <c r="J2" s="2"/>
      <c r="K2" s="2"/>
      <c r="L2" s="2"/>
    </row>
    <row r="3" spans="2:12" x14ac:dyDescent="0.2">
      <c r="B3" s="4"/>
      <c r="C3" s="3"/>
      <c r="D3" s="2"/>
      <c r="E3" s="2"/>
      <c r="F3" s="2"/>
      <c r="G3" s="2"/>
      <c r="H3" s="2"/>
      <c r="I3" s="2"/>
      <c r="J3" s="2"/>
      <c r="K3" s="2"/>
      <c r="L3" s="2"/>
    </row>
    <row r="4" spans="2:12" x14ac:dyDescent="0.2">
      <c r="B4" s="4" t="s">
        <v>48</v>
      </c>
      <c r="C4" s="5" t="s">
        <v>2</v>
      </c>
      <c r="D4" s="2"/>
      <c r="E4" s="7" t="s">
        <v>3</v>
      </c>
      <c r="F4" s="8" t="s">
        <v>4</v>
      </c>
      <c r="G4" s="2"/>
      <c r="H4" s="7" t="s">
        <v>5</v>
      </c>
      <c r="I4" s="5" t="s">
        <v>6</v>
      </c>
      <c r="J4" s="2"/>
      <c r="K4" s="7" t="s">
        <v>7</v>
      </c>
      <c r="L4" s="9">
        <v>43936</v>
      </c>
    </row>
    <row r="5" spans="2:12" x14ac:dyDescent="0.2">
      <c r="B5" s="4"/>
      <c r="C5" s="10"/>
      <c r="D5" s="2"/>
      <c r="E5" s="2"/>
      <c r="F5" s="2"/>
      <c r="G5" s="2"/>
      <c r="H5" s="2"/>
      <c r="I5" s="2"/>
      <c r="J5" s="2"/>
      <c r="K5" s="11"/>
      <c r="L5" s="12"/>
    </row>
    <row r="6" spans="2:12" x14ac:dyDescent="0.2">
      <c r="B6" s="11" t="s">
        <v>8</v>
      </c>
      <c r="C6" s="5" t="s">
        <v>9</v>
      </c>
      <c r="D6" s="8" t="s">
        <v>10</v>
      </c>
      <c r="E6" s="8"/>
      <c r="F6" s="8"/>
      <c r="G6" s="13"/>
      <c r="H6" s="14" t="s">
        <v>11</v>
      </c>
      <c r="I6" s="15">
        <v>9.2240000000000002</v>
      </c>
      <c r="J6" s="15">
        <v>9.0079999999999991</v>
      </c>
      <c r="K6" s="12" t="s">
        <v>12</v>
      </c>
      <c r="L6" s="37">
        <v>0.41666666666666669</v>
      </c>
    </row>
    <row r="7" spans="2:12" x14ac:dyDescent="0.2">
      <c r="B7" s="10"/>
      <c r="C7" s="10"/>
      <c r="D7" s="2"/>
      <c r="E7" s="2"/>
      <c r="F7" s="2"/>
      <c r="G7" s="2"/>
      <c r="H7" s="2"/>
      <c r="I7" s="16" t="s">
        <v>14</v>
      </c>
      <c r="J7" s="17" t="s">
        <v>14</v>
      </c>
      <c r="K7" s="2"/>
      <c r="L7" s="2"/>
    </row>
    <row r="8" spans="2:12" x14ac:dyDescent="0.2">
      <c r="B8" s="19" t="s">
        <v>15</v>
      </c>
      <c r="C8" s="5" t="s">
        <v>16</v>
      </c>
      <c r="D8" s="2"/>
      <c r="E8" s="2"/>
      <c r="F8" s="2"/>
      <c r="G8" s="2"/>
      <c r="H8" s="2"/>
      <c r="I8" s="2"/>
      <c r="J8" s="2"/>
      <c r="K8" s="7" t="s">
        <v>17</v>
      </c>
      <c r="L8" s="8" t="s">
        <v>18</v>
      </c>
    </row>
    <row r="9" spans="2:12" x14ac:dyDescent="0.2">
      <c r="B9" s="11" t="s">
        <v>19</v>
      </c>
      <c r="C9" s="12" t="s">
        <v>20</v>
      </c>
      <c r="D9" s="8" t="s">
        <v>21</v>
      </c>
      <c r="E9" s="2"/>
      <c r="F9" s="2"/>
      <c r="G9" s="2"/>
      <c r="H9" s="2"/>
      <c r="I9" s="2"/>
      <c r="J9" s="2"/>
      <c r="K9" s="2"/>
      <c r="L9" s="2"/>
    </row>
    <row r="10" spans="2:12" x14ac:dyDescent="0.2">
      <c r="B10" s="23"/>
    </row>
    <row r="11" spans="2:12" x14ac:dyDescent="0.2">
      <c r="B11" s="23"/>
    </row>
    <row r="12" spans="2:12" x14ac:dyDescent="0.2">
      <c r="B12" s="23"/>
      <c r="C12" s="23"/>
      <c r="D12" s="23"/>
      <c r="E12" s="24" t="s">
        <v>50</v>
      </c>
      <c r="F12" s="24" t="s">
        <v>23</v>
      </c>
      <c r="G12" s="44" t="s">
        <v>24</v>
      </c>
      <c r="H12" s="45"/>
      <c r="I12" s="24" t="s">
        <v>25</v>
      </c>
      <c r="J12" s="6"/>
      <c r="K12" s="44" t="s">
        <v>24</v>
      </c>
      <c r="L12" s="45"/>
    </row>
    <row r="13" spans="2:12" x14ac:dyDescent="0.2">
      <c r="B13" s="24" t="s">
        <v>26</v>
      </c>
      <c r="C13" s="24" t="s">
        <v>27</v>
      </c>
      <c r="D13" s="27" t="s">
        <v>28</v>
      </c>
      <c r="E13" s="6"/>
      <c r="F13" s="18" t="s">
        <v>29</v>
      </c>
      <c r="G13" s="46" t="s">
        <v>29</v>
      </c>
      <c r="H13" s="45" t="s">
        <v>30</v>
      </c>
      <c r="I13" s="18" t="s">
        <v>29</v>
      </c>
      <c r="J13" s="6" t="s">
        <v>30</v>
      </c>
      <c r="K13" s="46" t="s">
        <v>29</v>
      </c>
      <c r="L13" s="45" t="s">
        <v>30</v>
      </c>
    </row>
    <row r="14" spans="2:12" x14ac:dyDescent="0.2">
      <c r="B14" s="28" t="s">
        <v>35</v>
      </c>
      <c r="C14" s="29">
        <v>1</v>
      </c>
      <c r="D14" s="30"/>
      <c r="E14" s="6">
        <v>31.23</v>
      </c>
      <c r="F14" s="6">
        <v>4.16</v>
      </c>
      <c r="G14" s="45">
        <v>3.89</v>
      </c>
      <c r="H14" s="47">
        <f>F14-G14</f>
        <v>0.27</v>
      </c>
      <c r="I14" s="6">
        <v>3.69</v>
      </c>
      <c r="J14" s="51">
        <f>G14-I14</f>
        <v>0.20000000000000018</v>
      </c>
      <c r="K14" s="45">
        <v>3.58</v>
      </c>
      <c r="L14" s="47">
        <f>I14-K14</f>
        <v>0.10999999999999988</v>
      </c>
    </row>
    <row r="15" spans="2:12" x14ac:dyDescent="0.2">
      <c r="B15" s="24"/>
      <c r="C15" s="29">
        <v>2</v>
      </c>
      <c r="D15" s="30"/>
      <c r="E15" s="6">
        <v>33.21</v>
      </c>
      <c r="F15" s="6">
        <v>4.41</v>
      </c>
      <c r="G15" s="45">
        <v>4.1500000000000004</v>
      </c>
      <c r="H15" s="47">
        <f>F15-G15</f>
        <v>0.25999999999999979</v>
      </c>
      <c r="I15" s="6">
        <v>3.99</v>
      </c>
      <c r="J15" s="51">
        <f t="shared" ref="J15:J18" si="0">G15-I15</f>
        <v>0.16000000000000014</v>
      </c>
      <c r="K15" s="45">
        <v>3.9000000000000004</v>
      </c>
      <c r="L15" s="47">
        <f t="shared" ref="L15:L18" si="1">I15-K15</f>
        <v>8.9999999999999858E-2</v>
      </c>
    </row>
    <row r="16" spans="2:12" x14ac:dyDescent="0.2">
      <c r="B16" s="24"/>
      <c r="C16" s="29">
        <v>3</v>
      </c>
      <c r="D16" s="30"/>
      <c r="E16" s="6">
        <v>29.34</v>
      </c>
      <c r="F16" s="6">
        <v>4.42</v>
      </c>
      <c r="G16" s="45">
        <v>3.98</v>
      </c>
      <c r="H16" s="47">
        <f>F16-G16</f>
        <v>0.43999999999999995</v>
      </c>
      <c r="I16" s="6">
        <v>3.67</v>
      </c>
      <c r="J16" s="51">
        <f t="shared" si="0"/>
        <v>0.31000000000000005</v>
      </c>
      <c r="K16" s="45">
        <v>3.55</v>
      </c>
      <c r="L16" s="47">
        <f t="shared" si="1"/>
        <v>0.12000000000000011</v>
      </c>
    </row>
    <row r="17" spans="2:12" x14ac:dyDescent="0.2">
      <c r="B17" s="24"/>
      <c r="C17" s="29">
        <v>4</v>
      </c>
      <c r="D17" s="30"/>
      <c r="E17" s="6">
        <v>31.54</v>
      </c>
      <c r="F17" s="6">
        <v>4.63</v>
      </c>
      <c r="G17" s="45">
        <v>4.25</v>
      </c>
      <c r="H17" s="47">
        <f>F17-G17</f>
        <v>0.37999999999999989</v>
      </c>
      <c r="I17" s="6">
        <v>4.03</v>
      </c>
      <c r="J17" s="51">
        <f t="shared" si="0"/>
        <v>0.21999999999999975</v>
      </c>
      <c r="K17" s="45">
        <v>3.9600000000000004</v>
      </c>
      <c r="L17" s="47">
        <f t="shared" si="1"/>
        <v>6.999999999999984E-2</v>
      </c>
    </row>
    <row r="18" spans="2:12" x14ac:dyDescent="0.2">
      <c r="B18" s="24"/>
      <c r="C18" s="29">
        <v>5</v>
      </c>
      <c r="D18" s="30"/>
      <c r="E18" s="6">
        <v>32.119999999999997</v>
      </c>
      <c r="F18" s="6">
        <v>4.46</v>
      </c>
      <c r="G18" s="45">
        <v>4.1100000000000003</v>
      </c>
      <c r="H18" s="47">
        <f>F18-G18</f>
        <v>0.34999999999999964</v>
      </c>
      <c r="I18" s="6">
        <v>3.8500000000000005</v>
      </c>
      <c r="J18" s="51">
        <f t="shared" si="0"/>
        <v>0.25999999999999979</v>
      </c>
      <c r="K18" s="45">
        <v>3.7400000000000007</v>
      </c>
      <c r="L18" s="47">
        <f t="shared" si="1"/>
        <v>0.10999999999999988</v>
      </c>
    </row>
    <row r="19" spans="2:12" x14ac:dyDescent="0.2">
      <c r="B19" s="26"/>
      <c r="C19" s="23"/>
      <c r="D19" s="32" t="s">
        <v>32</v>
      </c>
      <c r="E19" s="33">
        <f>AVERAGE(E14:E18)</f>
        <v>31.488</v>
      </c>
      <c r="F19" s="6"/>
      <c r="G19" s="33"/>
      <c r="H19" s="33">
        <f>AVERAGE(H14:H18)</f>
        <v>0.33999999999999986</v>
      </c>
      <c r="I19" s="33"/>
      <c r="J19" s="33">
        <f>AVERAGE(J14:J18)</f>
        <v>0.22999999999999998</v>
      </c>
      <c r="K19" s="33"/>
      <c r="L19" s="33">
        <f>AVERAGE(L14:L18)</f>
        <v>9.9999999999999908E-2</v>
      </c>
    </row>
    <row r="20" spans="2:12" x14ac:dyDescent="0.2">
      <c r="B20" s="26"/>
      <c r="C20" s="23"/>
      <c r="D20" s="32" t="s">
        <v>33</v>
      </c>
      <c r="E20" s="33">
        <f>STDEV(E14:E18)</f>
        <v>1.4184392831559622</v>
      </c>
      <c r="F20" s="6"/>
      <c r="G20" s="33"/>
      <c r="H20" s="33">
        <f>STDEV(H14:H18)</f>
        <v>7.5828754440515539E-2</v>
      </c>
      <c r="I20" s="33"/>
      <c r="J20" s="33">
        <f>STDEV(J14:J18)</f>
        <v>5.7445626465380262E-2</v>
      </c>
      <c r="K20" s="33"/>
      <c r="L20" s="33">
        <f>STDEV(L14:L18)</f>
        <v>2.000000000000007E-2</v>
      </c>
    </row>
    <row r="21" spans="2:12" x14ac:dyDescent="0.2">
      <c r="B21" s="26"/>
      <c r="C21" s="23"/>
      <c r="D21" s="32" t="s">
        <v>34</v>
      </c>
      <c r="E21" s="33">
        <f>E20/SQRT(5)</f>
        <v>0.63434533181856079</v>
      </c>
      <c r="F21" s="6"/>
      <c r="G21" s="33"/>
      <c r="H21" s="33">
        <f>H20/SQRT(5)</f>
        <v>3.3911649915626355E-2</v>
      </c>
      <c r="I21" s="33"/>
      <c r="J21" s="33">
        <f>J20/SQRT(5)</f>
        <v>2.5690465157330245E-2</v>
      </c>
      <c r="K21" s="33"/>
      <c r="L21" s="33">
        <f>L20/SQRT(5)</f>
        <v>8.944271909999189E-3</v>
      </c>
    </row>
    <row r="22" spans="2:12" x14ac:dyDescent="0.2">
      <c r="B22" s="26"/>
      <c r="C22" s="23"/>
      <c r="D22" s="23"/>
      <c r="E22" s="6"/>
      <c r="F22" s="6"/>
      <c r="G22" s="44" t="s">
        <v>24</v>
      </c>
      <c r="H22" s="45"/>
      <c r="I22" s="24" t="s">
        <v>25</v>
      </c>
      <c r="J22" s="6"/>
      <c r="K22" s="44" t="s">
        <v>24</v>
      </c>
      <c r="L22" s="45"/>
    </row>
    <row r="23" spans="2:12" x14ac:dyDescent="0.2">
      <c r="B23" s="24" t="s">
        <v>26</v>
      </c>
      <c r="C23" s="24" t="s">
        <v>27</v>
      </c>
      <c r="D23" s="27" t="s">
        <v>28</v>
      </c>
      <c r="E23" s="6"/>
      <c r="F23" s="6"/>
      <c r="G23" s="46" t="s">
        <v>29</v>
      </c>
      <c r="H23" s="45" t="s">
        <v>30</v>
      </c>
      <c r="I23" s="18" t="s">
        <v>29</v>
      </c>
      <c r="J23" s="6" t="s">
        <v>30</v>
      </c>
      <c r="K23" s="46" t="s">
        <v>29</v>
      </c>
      <c r="L23" s="45" t="s">
        <v>30</v>
      </c>
    </row>
    <row r="24" spans="2:12" x14ac:dyDescent="0.2">
      <c r="B24" s="28" t="s">
        <v>35</v>
      </c>
      <c r="C24" s="34">
        <v>1</v>
      </c>
      <c r="D24" s="30" t="s">
        <v>31</v>
      </c>
      <c r="E24" s="6">
        <v>32.450000000000003</v>
      </c>
      <c r="F24" s="6">
        <v>5.3100000000000005</v>
      </c>
      <c r="G24" s="45">
        <v>4.9800000000000004</v>
      </c>
      <c r="H24" s="47">
        <f t="shared" ref="H24:H29" si="2">F24-G24</f>
        <v>0.33000000000000007</v>
      </c>
      <c r="I24" s="6">
        <v>4.9700000000000006</v>
      </c>
      <c r="J24" s="51">
        <f>G24-I24</f>
        <v>9.9999999999997868E-3</v>
      </c>
      <c r="K24" s="45">
        <v>4.78</v>
      </c>
      <c r="L24" s="52">
        <f>I24-K24</f>
        <v>0.19000000000000039</v>
      </c>
    </row>
    <row r="25" spans="2:12" x14ac:dyDescent="0.2">
      <c r="B25" s="18"/>
      <c r="C25" s="34">
        <v>2</v>
      </c>
      <c r="D25" s="30" t="s">
        <v>31</v>
      </c>
      <c r="E25" s="6">
        <v>33.229999999999997</v>
      </c>
      <c r="F25" s="6">
        <v>3.7600000000000002</v>
      </c>
      <c r="G25" s="45">
        <v>3.37</v>
      </c>
      <c r="H25" s="47">
        <f t="shared" si="2"/>
        <v>0.39000000000000012</v>
      </c>
      <c r="I25" s="6">
        <v>3.27</v>
      </c>
      <c r="J25" s="51">
        <f t="shared" ref="J25:J29" si="3">G25-I25</f>
        <v>0.10000000000000009</v>
      </c>
      <c r="K25" s="45">
        <v>3.05</v>
      </c>
      <c r="L25" s="52">
        <f t="shared" ref="L25:L29" si="4">I25-K25</f>
        <v>0.2200000000000002</v>
      </c>
    </row>
    <row r="26" spans="2:12" x14ac:dyDescent="0.2">
      <c r="B26" s="18"/>
      <c r="C26" s="34">
        <v>3</v>
      </c>
      <c r="D26" s="30" t="s">
        <v>31</v>
      </c>
      <c r="E26" s="6">
        <v>30.15</v>
      </c>
      <c r="F26" s="6">
        <v>4.8800000000000008</v>
      </c>
      <c r="G26" s="45">
        <v>4.4400000000000004</v>
      </c>
      <c r="H26" s="47">
        <f t="shared" si="2"/>
        <v>0.44000000000000039</v>
      </c>
      <c r="I26" s="6">
        <v>4.3900000000000006</v>
      </c>
      <c r="J26" s="51">
        <f t="shared" si="3"/>
        <v>4.9999999999999822E-2</v>
      </c>
      <c r="K26" s="45">
        <v>4.2200000000000006</v>
      </c>
      <c r="L26" s="52">
        <f t="shared" si="4"/>
        <v>0.16999999999999993</v>
      </c>
    </row>
    <row r="27" spans="2:12" x14ac:dyDescent="0.2">
      <c r="B27" s="18"/>
      <c r="C27" s="34">
        <v>4</v>
      </c>
      <c r="D27" s="30" t="s">
        <v>31</v>
      </c>
      <c r="E27" s="6">
        <v>32.44</v>
      </c>
      <c r="F27" s="6">
        <v>4.04</v>
      </c>
      <c r="G27" s="45">
        <v>3.76</v>
      </c>
      <c r="H27" s="47">
        <f t="shared" si="2"/>
        <v>0.28000000000000025</v>
      </c>
      <c r="I27" s="6">
        <v>3.7199999999999998</v>
      </c>
      <c r="J27" s="51">
        <f t="shared" si="3"/>
        <v>4.0000000000000036E-2</v>
      </c>
      <c r="K27" s="45">
        <v>3.5799999999999996</v>
      </c>
      <c r="L27" s="52">
        <f t="shared" si="4"/>
        <v>0.14000000000000012</v>
      </c>
    </row>
    <row r="28" spans="2:12" x14ac:dyDescent="0.2">
      <c r="B28" s="18"/>
      <c r="C28" s="34">
        <v>5</v>
      </c>
      <c r="D28" s="30" t="s">
        <v>31</v>
      </c>
      <c r="E28" s="6">
        <v>31.24</v>
      </c>
      <c r="F28" s="6">
        <v>3.71</v>
      </c>
      <c r="G28" s="45">
        <v>3.45</v>
      </c>
      <c r="H28" s="47">
        <f t="shared" si="2"/>
        <v>0.25999999999999979</v>
      </c>
      <c r="I28" s="6">
        <v>3.39</v>
      </c>
      <c r="J28" s="51">
        <f t="shared" si="3"/>
        <v>6.0000000000000053E-2</v>
      </c>
      <c r="K28" s="45">
        <v>3.22</v>
      </c>
      <c r="L28" s="52">
        <f t="shared" si="4"/>
        <v>0.16999999999999993</v>
      </c>
    </row>
    <row r="29" spans="2:12" x14ac:dyDescent="0.2">
      <c r="B29" s="18"/>
      <c r="C29" s="34">
        <v>6</v>
      </c>
      <c r="D29" s="30" t="s">
        <v>31</v>
      </c>
      <c r="E29" s="6">
        <v>30.11</v>
      </c>
      <c r="F29" s="6">
        <v>3.64</v>
      </c>
      <c r="G29" s="45">
        <v>3.33</v>
      </c>
      <c r="H29" s="47">
        <f t="shared" si="2"/>
        <v>0.31000000000000005</v>
      </c>
      <c r="I29" s="6">
        <v>3.25</v>
      </c>
      <c r="J29" s="51">
        <f t="shared" si="3"/>
        <v>8.0000000000000071E-2</v>
      </c>
      <c r="K29" s="45">
        <v>3.12</v>
      </c>
      <c r="L29" s="52">
        <f t="shared" si="4"/>
        <v>0.12999999999999989</v>
      </c>
    </row>
    <row r="30" spans="2:12" x14ac:dyDescent="0.2">
      <c r="B30" s="23"/>
      <c r="C30" s="23"/>
      <c r="D30" s="35" t="s">
        <v>32</v>
      </c>
      <c r="E30" s="36">
        <f>AVERAGE(E24:E29)</f>
        <v>31.603333333333335</v>
      </c>
      <c r="F30" s="48"/>
      <c r="G30" s="36"/>
      <c r="H30" s="36">
        <f>AVERAGE(H24:H28)</f>
        <v>0.34000000000000014</v>
      </c>
      <c r="I30" s="36"/>
      <c r="J30" s="36">
        <f>AVERAGE(J24:J28)</f>
        <v>5.1999999999999956E-2</v>
      </c>
      <c r="K30" s="36"/>
      <c r="L30" s="36">
        <f>AVERAGE(L24:L28)</f>
        <v>0.1780000000000001</v>
      </c>
    </row>
    <row r="31" spans="2:12" x14ac:dyDescent="0.2">
      <c r="B31" s="23"/>
      <c r="C31" s="23"/>
      <c r="D31" s="32" t="s">
        <v>33</v>
      </c>
      <c r="E31" s="33">
        <f>STDEV(E24:E29)</f>
        <v>1.3066853740157445</v>
      </c>
      <c r="F31" s="6"/>
      <c r="G31" s="33"/>
      <c r="H31" s="33">
        <f>STDEV(H24:H28)</f>
        <v>7.5166481891864645E-2</v>
      </c>
      <c r="I31" s="33"/>
      <c r="J31" s="33">
        <f>STDEV(J24:J28)</f>
        <v>3.2710854467592365E-2</v>
      </c>
      <c r="K31" s="33"/>
      <c r="L31" s="33">
        <f>STDEV(L24:L28)</f>
        <v>2.9495762407505417E-2</v>
      </c>
    </row>
    <row r="32" spans="2:12" x14ac:dyDescent="0.2">
      <c r="D32" s="32" t="s">
        <v>34</v>
      </c>
      <c r="E32" s="33">
        <f>E31/SQRT(5)</f>
        <v>0.58436746430078834</v>
      </c>
      <c r="F32" s="6"/>
      <c r="G32" s="33"/>
      <c r="H32" s="33">
        <f>H31/SQRT(5)</f>
        <v>3.3615472627943267E-2</v>
      </c>
      <c r="I32" s="33"/>
      <c r="J32" s="33">
        <f>J31/SQRT(5)</f>
        <v>1.4628738838327843E-2</v>
      </c>
      <c r="K32" s="33"/>
      <c r="L32" s="33">
        <f>L31/SQRT(5)</f>
        <v>1.3190905958272992E-2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6D02-5CB5-9340-8141-F73FD9B1352B}">
  <dimension ref="B2:M30"/>
  <sheetViews>
    <sheetView workbookViewId="0">
      <selection activeCell="C3" sqref="C3:M9"/>
    </sheetView>
  </sheetViews>
  <sheetFormatPr baseColWidth="10" defaultRowHeight="16" x14ac:dyDescent="0.2"/>
  <cols>
    <col min="3" max="3" width="14.5" bestFit="1" customWidth="1"/>
    <col min="6" max="6" width="12.6640625" bestFit="1" customWidth="1"/>
    <col min="9" max="9" width="14.1640625" bestFit="1" customWidth="1"/>
  </cols>
  <sheetData>
    <row r="2" spans="2:13" x14ac:dyDescent="0.2">
      <c r="B2" s="23"/>
      <c r="C2" s="23"/>
      <c r="D2" s="23"/>
    </row>
    <row r="3" spans="2:13" x14ac:dyDescent="0.2">
      <c r="B3" s="23"/>
      <c r="C3" s="1" t="s">
        <v>0</v>
      </c>
      <c r="D3" s="3"/>
      <c r="E3" s="2"/>
      <c r="F3" s="7" t="s">
        <v>39</v>
      </c>
      <c r="G3" s="7" t="s">
        <v>40</v>
      </c>
      <c r="H3" s="7"/>
      <c r="I3" s="2"/>
      <c r="J3" s="2"/>
      <c r="K3" s="2"/>
      <c r="L3" s="2"/>
      <c r="M3" s="2"/>
    </row>
    <row r="4" spans="2:13" x14ac:dyDescent="0.2">
      <c r="B4" s="23"/>
      <c r="C4" s="4"/>
      <c r="D4" s="3"/>
      <c r="E4" s="2"/>
      <c r="F4" s="2"/>
      <c r="G4" s="2"/>
      <c r="H4" s="2"/>
      <c r="I4" s="2"/>
      <c r="J4" s="2"/>
      <c r="K4" s="2"/>
      <c r="L4" s="2"/>
      <c r="M4" s="2"/>
    </row>
    <row r="5" spans="2:13" x14ac:dyDescent="0.2">
      <c r="B5" s="23"/>
      <c r="C5" s="4" t="s">
        <v>48</v>
      </c>
      <c r="D5" s="5" t="s">
        <v>2</v>
      </c>
      <c r="E5" s="2"/>
      <c r="F5" s="7" t="s">
        <v>3</v>
      </c>
      <c r="G5" s="8" t="s">
        <v>4</v>
      </c>
      <c r="H5" s="2"/>
      <c r="I5" s="7" t="s">
        <v>5</v>
      </c>
      <c r="J5" s="5" t="s">
        <v>49</v>
      </c>
      <c r="K5" s="2"/>
      <c r="L5" s="7" t="s">
        <v>7</v>
      </c>
      <c r="M5" s="9">
        <v>43925</v>
      </c>
    </row>
    <row r="6" spans="2:13" x14ac:dyDescent="0.2">
      <c r="B6" s="23"/>
      <c r="C6" s="4"/>
      <c r="D6" s="10"/>
      <c r="E6" s="2"/>
      <c r="F6" s="2"/>
      <c r="G6" s="2"/>
      <c r="H6" s="2"/>
      <c r="I6" s="2"/>
      <c r="J6" s="2"/>
      <c r="K6" s="2"/>
      <c r="L6" s="11"/>
      <c r="M6" s="12"/>
    </row>
    <row r="7" spans="2:13" x14ac:dyDescent="0.2">
      <c r="B7" s="23"/>
      <c r="C7" s="11" t="s">
        <v>8</v>
      </c>
      <c r="D7" s="5" t="s">
        <v>9</v>
      </c>
      <c r="E7" s="8" t="s">
        <v>10</v>
      </c>
      <c r="F7" s="8"/>
      <c r="G7" s="8"/>
      <c r="H7" s="13"/>
      <c r="I7" s="14" t="s">
        <v>11</v>
      </c>
      <c r="J7" s="15">
        <v>8.7430000000000003</v>
      </c>
      <c r="K7" s="15">
        <v>9.0079999999999991</v>
      </c>
      <c r="L7" s="12" t="s">
        <v>12</v>
      </c>
      <c r="M7" s="37">
        <v>0.41666666666666669</v>
      </c>
    </row>
    <row r="8" spans="2:13" x14ac:dyDescent="0.2">
      <c r="B8" s="23"/>
      <c r="C8" s="10"/>
      <c r="D8" s="10"/>
      <c r="E8" s="2"/>
      <c r="F8" s="2"/>
      <c r="G8" s="2"/>
      <c r="H8" s="2"/>
      <c r="I8" s="2"/>
      <c r="J8" s="16" t="s">
        <v>14</v>
      </c>
      <c r="K8" s="17" t="s">
        <v>14</v>
      </c>
      <c r="L8" s="2"/>
      <c r="M8" s="2"/>
    </row>
    <row r="9" spans="2:13" x14ac:dyDescent="0.2">
      <c r="B9" s="23"/>
      <c r="C9" s="19" t="s">
        <v>15</v>
      </c>
      <c r="D9" s="5" t="s">
        <v>16</v>
      </c>
      <c r="E9" s="2"/>
      <c r="F9" s="2"/>
      <c r="G9" s="2"/>
      <c r="H9" s="2"/>
      <c r="I9" s="2"/>
      <c r="J9" s="2"/>
      <c r="K9" s="2"/>
      <c r="L9" s="7" t="s">
        <v>17</v>
      </c>
      <c r="M9" s="8" t="s">
        <v>18</v>
      </c>
    </row>
    <row r="10" spans="2:13" x14ac:dyDescent="0.2">
      <c r="B10" s="23"/>
      <c r="C10" s="26"/>
      <c r="D10" s="26"/>
      <c r="G10" s="18" t="s">
        <v>29</v>
      </c>
      <c r="H10" s="18" t="s">
        <v>29</v>
      </c>
      <c r="I10" s="18" t="s">
        <v>29</v>
      </c>
    </row>
    <row r="11" spans="2:13" x14ac:dyDescent="0.2">
      <c r="B11" s="24" t="s">
        <v>26</v>
      </c>
      <c r="C11" s="24" t="s">
        <v>27</v>
      </c>
      <c r="D11" s="27" t="s">
        <v>28</v>
      </c>
      <c r="E11" s="24" t="s">
        <v>43</v>
      </c>
      <c r="F11" s="24" t="s">
        <v>36</v>
      </c>
      <c r="G11" s="24" t="s">
        <v>24</v>
      </c>
      <c r="H11" s="24" t="s">
        <v>25</v>
      </c>
      <c r="I11" s="24" t="s">
        <v>37</v>
      </c>
    </row>
    <row r="12" spans="2:13" x14ac:dyDescent="0.2">
      <c r="B12" s="28" t="s">
        <v>35</v>
      </c>
      <c r="C12" s="29">
        <v>1</v>
      </c>
      <c r="D12" s="30" t="s">
        <v>38</v>
      </c>
      <c r="E12" s="6">
        <v>29.23</v>
      </c>
      <c r="F12" s="6">
        <v>37</v>
      </c>
      <c r="G12" s="31">
        <v>36.799999999999997</v>
      </c>
      <c r="H12" s="31">
        <v>37</v>
      </c>
      <c r="I12" s="31">
        <v>37.200000000000003</v>
      </c>
    </row>
    <row r="13" spans="2:13" x14ac:dyDescent="0.2">
      <c r="B13" s="24"/>
      <c r="C13" s="29">
        <v>2</v>
      </c>
      <c r="D13" s="30" t="s">
        <v>38</v>
      </c>
      <c r="E13" s="6">
        <v>28.79</v>
      </c>
      <c r="F13" s="6">
        <v>37.299999999999997</v>
      </c>
      <c r="G13" s="6">
        <v>37.200000000000003</v>
      </c>
      <c r="H13" s="6">
        <v>37.299999999999997</v>
      </c>
      <c r="I13" s="6">
        <v>37.299999999999997</v>
      </c>
    </row>
    <row r="14" spans="2:13" x14ac:dyDescent="0.2">
      <c r="B14" s="24"/>
      <c r="C14" s="29">
        <v>3</v>
      </c>
      <c r="D14" s="30" t="s">
        <v>38</v>
      </c>
      <c r="E14" s="6">
        <v>30.25</v>
      </c>
      <c r="F14" s="6">
        <v>36.5</v>
      </c>
      <c r="G14" s="6">
        <v>37.299999999999997</v>
      </c>
      <c r="H14" s="6">
        <v>37.4</v>
      </c>
      <c r="I14" s="6">
        <v>37.299999999999997</v>
      </c>
    </row>
    <row r="15" spans="2:13" x14ac:dyDescent="0.2">
      <c r="B15" s="24"/>
      <c r="C15" s="29">
        <v>4</v>
      </c>
      <c r="D15" s="30" t="s">
        <v>38</v>
      </c>
      <c r="E15" s="6">
        <v>31.33</v>
      </c>
      <c r="F15" s="6">
        <v>37</v>
      </c>
      <c r="G15" s="6">
        <v>36.5</v>
      </c>
      <c r="H15" s="6">
        <v>36.9</v>
      </c>
      <c r="I15" s="6">
        <v>37</v>
      </c>
    </row>
    <row r="16" spans="2:13" x14ac:dyDescent="0.2">
      <c r="B16" s="24"/>
      <c r="C16" s="29">
        <v>5</v>
      </c>
      <c r="D16" s="30" t="s">
        <v>38</v>
      </c>
      <c r="E16" s="6">
        <v>32</v>
      </c>
      <c r="F16" s="6">
        <v>37.1</v>
      </c>
      <c r="G16" s="6">
        <v>37.299999999999997</v>
      </c>
      <c r="H16" s="6">
        <v>37.700000000000003</v>
      </c>
      <c r="I16" s="6">
        <v>37.6</v>
      </c>
    </row>
    <row r="17" spans="2:9" x14ac:dyDescent="0.2">
      <c r="B17" s="26"/>
      <c r="C17" s="23"/>
      <c r="D17" s="32" t="s">
        <v>32</v>
      </c>
      <c r="E17" s="33">
        <f>AVERAGE(E12:E16)</f>
        <v>30.32</v>
      </c>
      <c r="F17" s="33">
        <f t="shared" ref="F17" si="0">AVERAGE(F12:F16)</f>
        <v>36.980000000000004</v>
      </c>
      <c r="G17" s="33">
        <f>AVERAGE(G12:G16)</f>
        <v>37.020000000000003</v>
      </c>
      <c r="H17" s="33">
        <f>AVERAGE(H12:H16)</f>
        <v>37.260000000000005</v>
      </c>
      <c r="I17" s="33">
        <f>AVERAGE(I12:I16)</f>
        <v>37.28</v>
      </c>
    </row>
    <row r="18" spans="2:9" x14ac:dyDescent="0.2">
      <c r="B18" s="26"/>
      <c r="C18" s="23"/>
      <c r="D18" s="32" t="s">
        <v>33</v>
      </c>
      <c r="E18" s="33">
        <f>STDEV(E12:E16)</f>
        <v>1.3579764357307529</v>
      </c>
      <c r="F18" s="33">
        <f t="shared" ref="F18" si="1">STDEV(F12:F16)</f>
        <v>0.29495762407505188</v>
      </c>
      <c r="G18" s="33">
        <f>STDEV(G12:G16)</f>
        <v>0.35637059362410894</v>
      </c>
      <c r="H18" s="33">
        <f>STDEV(H12:H16)</f>
        <v>0.32093613071762539</v>
      </c>
      <c r="I18" s="33">
        <f>STDEV(I12:I16)</f>
        <v>0.21679483388678814</v>
      </c>
    </row>
    <row r="19" spans="2:9" x14ac:dyDescent="0.2">
      <c r="B19" s="26"/>
      <c r="C19" s="23"/>
      <c r="D19" s="32" t="s">
        <v>34</v>
      </c>
      <c r="E19" s="33">
        <f>E18/SQRT(5)</f>
        <v>0.60730552442736752</v>
      </c>
      <c r="F19" s="33">
        <f t="shared" ref="F19:I19" si="2">F18/SQRT(5)</f>
        <v>0.13190905958272889</v>
      </c>
      <c r="G19" s="33">
        <f t="shared" si="2"/>
        <v>0.15937377450509213</v>
      </c>
      <c r="H19" s="33">
        <f t="shared" si="2"/>
        <v>0.14352700094407375</v>
      </c>
      <c r="I19" s="33">
        <f t="shared" si="2"/>
        <v>9.6953597148326645E-2</v>
      </c>
    </row>
    <row r="20" spans="2:9" x14ac:dyDescent="0.2">
      <c r="B20" s="26"/>
      <c r="C20" s="23"/>
      <c r="D20" s="23"/>
      <c r="E20" s="6"/>
      <c r="F20" s="6"/>
      <c r="G20" s="6"/>
      <c r="H20" s="6"/>
      <c r="I20" s="6"/>
    </row>
    <row r="21" spans="2:9" x14ac:dyDescent="0.2">
      <c r="B21" s="24" t="s">
        <v>26</v>
      </c>
      <c r="C21" s="24" t="s">
        <v>27</v>
      </c>
      <c r="D21" s="27" t="s">
        <v>28</v>
      </c>
      <c r="E21" s="6"/>
      <c r="F21" s="6"/>
      <c r="G21" s="6"/>
      <c r="H21" s="6"/>
      <c r="I21" s="6"/>
    </row>
    <row r="22" spans="2:9" x14ac:dyDescent="0.2">
      <c r="B22" s="28" t="s">
        <v>35</v>
      </c>
      <c r="C22" s="34">
        <v>1</v>
      </c>
      <c r="D22" s="30" t="s">
        <v>31</v>
      </c>
      <c r="E22" s="6">
        <v>29.55</v>
      </c>
      <c r="F22" s="6">
        <v>36.5</v>
      </c>
      <c r="G22" s="6">
        <v>36.700000000000003</v>
      </c>
      <c r="H22" s="6">
        <v>36.9</v>
      </c>
      <c r="I22" s="6">
        <v>37.200000000000003</v>
      </c>
    </row>
    <row r="23" spans="2:9" x14ac:dyDescent="0.2">
      <c r="B23" s="18"/>
      <c r="C23" s="34">
        <v>2</v>
      </c>
      <c r="D23" s="30" t="s">
        <v>31</v>
      </c>
      <c r="E23" s="6">
        <v>30.21</v>
      </c>
      <c r="F23" s="6">
        <v>37.200000000000003</v>
      </c>
      <c r="G23" s="6">
        <v>37</v>
      </c>
      <c r="H23" s="6">
        <v>37.299999999999997</v>
      </c>
      <c r="I23" s="6">
        <v>37.4</v>
      </c>
    </row>
    <row r="24" spans="2:9" x14ac:dyDescent="0.2">
      <c r="B24" s="18"/>
      <c r="C24" s="34">
        <v>3</v>
      </c>
      <c r="D24" s="30" t="s">
        <v>31</v>
      </c>
      <c r="E24" s="6">
        <v>31.11</v>
      </c>
      <c r="F24" s="6">
        <v>37</v>
      </c>
      <c r="G24" s="6">
        <v>37.200000000000003</v>
      </c>
      <c r="H24" s="6">
        <v>37.299999999999997</v>
      </c>
      <c r="I24" s="6">
        <v>37.200000000000003</v>
      </c>
    </row>
    <row r="25" spans="2:9" x14ac:dyDescent="0.2">
      <c r="B25" s="18"/>
      <c r="C25" s="34">
        <v>4</v>
      </c>
      <c r="D25" s="30" t="s">
        <v>31</v>
      </c>
      <c r="E25" s="6">
        <v>29.67</v>
      </c>
      <c r="F25" s="6">
        <v>36.9</v>
      </c>
      <c r="G25" s="6">
        <v>37.299999999999997</v>
      </c>
      <c r="H25" s="6">
        <v>37.700000000000003</v>
      </c>
      <c r="I25" s="6">
        <v>37.5</v>
      </c>
    </row>
    <row r="26" spans="2:9" x14ac:dyDescent="0.2">
      <c r="B26" s="18"/>
      <c r="C26" s="34">
        <v>5</v>
      </c>
      <c r="D26" s="30" t="s">
        <v>31</v>
      </c>
      <c r="E26" s="6">
        <v>30.23</v>
      </c>
      <c r="F26" s="6">
        <v>37.1</v>
      </c>
      <c r="G26" s="6">
        <v>37.1</v>
      </c>
      <c r="H26" s="6">
        <v>37</v>
      </c>
      <c r="I26" s="6">
        <v>37.299999999999997</v>
      </c>
    </row>
    <row r="27" spans="2:9" x14ac:dyDescent="0.2">
      <c r="B27" s="18"/>
      <c r="C27" s="34">
        <v>6</v>
      </c>
      <c r="D27" s="30" t="s">
        <v>31</v>
      </c>
      <c r="E27" s="6">
        <v>31.09</v>
      </c>
      <c r="F27" s="6">
        <v>36.700000000000003</v>
      </c>
      <c r="G27" s="6">
        <v>36.4</v>
      </c>
      <c r="H27" s="6">
        <v>36.700000000000003</v>
      </c>
      <c r="I27" s="6">
        <v>37.1</v>
      </c>
    </row>
    <row r="28" spans="2:9" x14ac:dyDescent="0.2">
      <c r="B28" s="23"/>
      <c r="C28" s="23"/>
      <c r="D28" s="35" t="s">
        <v>32</v>
      </c>
      <c r="E28" s="36">
        <f>AVERAGE(E22:E27)</f>
        <v>30.310000000000002</v>
      </c>
      <c r="F28" s="36">
        <f>AVERAGE(F22:F27)</f>
        <v>36.9</v>
      </c>
      <c r="G28" s="36">
        <f>AVERAGE(G22:G27)</f>
        <v>36.949999999999996</v>
      </c>
      <c r="H28" s="36">
        <f>AVERAGE(H22:H27)</f>
        <v>37.15</v>
      </c>
      <c r="I28" s="36">
        <f>AVERAGE(I22:I27)</f>
        <v>37.283333333333339</v>
      </c>
    </row>
    <row r="29" spans="2:9" x14ac:dyDescent="0.2">
      <c r="B29" s="23"/>
      <c r="C29" s="23"/>
      <c r="D29" s="32" t="s">
        <v>33</v>
      </c>
      <c r="E29" s="33">
        <f>STDEV(E22:E27)</f>
        <v>0.67111846942249997</v>
      </c>
      <c r="F29" s="33">
        <f>STDEV(F22:F27)</f>
        <v>0.26076809620810643</v>
      </c>
      <c r="G29" s="33">
        <f>STDEV(G22:G27)</f>
        <v>0.33911649915626341</v>
      </c>
      <c r="H29" s="33">
        <f>STDEV(H22:H27)</f>
        <v>0.35637059362410911</v>
      </c>
      <c r="I29" s="33">
        <f>STDEV(I22:I27)</f>
        <v>0.14719601443879615</v>
      </c>
    </row>
    <row r="30" spans="2:9" x14ac:dyDescent="0.2">
      <c r="D30" s="32" t="s">
        <v>34</v>
      </c>
      <c r="E30" s="33">
        <f>E29/SQRT(5)</f>
        <v>0.30013330371686481</v>
      </c>
      <c r="F30" s="33">
        <f>F29/SQRT(5)</f>
        <v>0.11661903789690621</v>
      </c>
      <c r="G30" s="33">
        <f>G29/SQRT(5)</f>
        <v>0.15165750888103099</v>
      </c>
      <c r="H30" s="33">
        <f>H29/SQRT(5)</f>
        <v>0.15937377450509221</v>
      </c>
      <c r="I30" s="33">
        <f>I29/SQRT(5)</f>
        <v>6.5828058860437744E-2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B72A-9A3C-7942-B085-E194DFA4BA1B}">
  <dimension ref="B2:M29"/>
  <sheetViews>
    <sheetView tabSelected="1" workbookViewId="0">
      <selection activeCell="S6" sqref="S6"/>
    </sheetView>
  </sheetViews>
  <sheetFormatPr baseColWidth="10" defaultRowHeight="16" x14ac:dyDescent="0.2"/>
  <cols>
    <col min="3" max="3" width="14.5" bestFit="1" customWidth="1"/>
    <col min="9" max="9" width="14.1640625" bestFit="1" customWidth="1"/>
    <col min="10" max="10" width="12.6640625" bestFit="1" customWidth="1"/>
  </cols>
  <sheetData>
    <row r="2" spans="2:13" x14ac:dyDescent="0.2">
      <c r="B2" s="23"/>
      <c r="C2" s="1" t="s">
        <v>0</v>
      </c>
      <c r="D2" s="3"/>
      <c r="E2" s="2"/>
      <c r="F2" s="7" t="s">
        <v>39</v>
      </c>
      <c r="G2" s="7" t="s">
        <v>52</v>
      </c>
      <c r="H2" s="7"/>
      <c r="I2" s="2"/>
      <c r="J2" s="2"/>
      <c r="K2" s="2"/>
      <c r="L2" s="2"/>
      <c r="M2" s="2"/>
    </row>
    <row r="3" spans="2:13" x14ac:dyDescent="0.2">
      <c r="B3" s="23"/>
      <c r="C3" s="4"/>
      <c r="D3" s="3"/>
      <c r="E3" s="2"/>
      <c r="F3" s="2"/>
      <c r="G3" s="2"/>
      <c r="H3" s="2"/>
      <c r="I3" s="2"/>
      <c r="J3" s="2"/>
      <c r="K3" s="2"/>
      <c r="L3" s="2"/>
      <c r="M3" s="2"/>
    </row>
    <row r="4" spans="2:13" x14ac:dyDescent="0.2">
      <c r="B4" s="23"/>
      <c r="C4" s="4" t="s">
        <v>48</v>
      </c>
      <c r="D4" s="5" t="s">
        <v>2</v>
      </c>
      <c r="E4" s="2"/>
      <c r="F4" s="7" t="s">
        <v>3</v>
      </c>
      <c r="G4" s="8" t="s">
        <v>4</v>
      </c>
      <c r="H4" s="2"/>
      <c r="I4" s="7" t="s">
        <v>5</v>
      </c>
      <c r="J4" s="5" t="s">
        <v>49</v>
      </c>
      <c r="K4" s="2"/>
      <c r="L4" s="7" t="s">
        <v>7</v>
      </c>
      <c r="M4" s="9">
        <v>43925</v>
      </c>
    </row>
    <row r="5" spans="2:13" x14ac:dyDescent="0.2">
      <c r="B5" s="23"/>
      <c r="C5" s="4"/>
      <c r="D5" s="10"/>
      <c r="E5" s="2"/>
      <c r="F5" s="2"/>
      <c r="G5" s="2"/>
      <c r="H5" s="2"/>
      <c r="I5" s="2"/>
      <c r="J5" s="2"/>
      <c r="K5" s="2"/>
      <c r="L5" s="11"/>
      <c r="M5" s="12"/>
    </row>
    <row r="6" spans="2:13" x14ac:dyDescent="0.2">
      <c r="B6" s="23"/>
      <c r="C6" s="11" t="s">
        <v>8</v>
      </c>
      <c r="D6" s="5" t="s">
        <v>9</v>
      </c>
      <c r="E6" s="8" t="s">
        <v>10</v>
      </c>
      <c r="F6" s="8"/>
      <c r="G6" s="8"/>
      <c r="H6" s="13"/>
      <c r="I6" s="14" t="s">
        <v>11</v>
      </c>
      <c r="J6" s="15">
        <v>8.2550000000000008</v>
      </c>
      <c r="K6" s="15">
        <v>8.7720000000000002</v>
      </c>
      <c r="L6" s="12" t="s">
        <v>12</v>
      </c>
      <c r="M6" s="37">
        <v>0.41666666666666669</v>
      </c>
    </row>
    <row r="7" spans="2:13" x14ac:dyDescent="0.2">
      <c r="B7" s="23"/>
      <c r="C7" s="10"/>
      <c r="D7" s="10"/>
      <c r="E7" s="2"/>
      <c r="F7" s="2"/>
      <c r="G7" s="2"/>
      <c r="H7" s="2"/>
      <c r="I7" s="2"/>
      <c r="J7" s="16" t="s">
        <v>14</v>
      </c>
      <c r="K7" s="17" t="s">
        <v>14</v>
      </c>
      <c r="L7" s="2"/>
      <c r="M7" s="2"/>
    </row>
    <row r="8" spans="2:13" x14ac:dyDescent="0.2">
      <c r="B8" s="23"/>
      <c r="C8" s="19" t="s">
        <v>15</v>
      </c>
      <c r="D8" s="5" t="s">
        <v>16</v>
      </c>
      <c r="E8" s="2"/>
      <c r="F8" s="2" t="s">
        <v>53</v>
      </c>
      <c r="G8" s="2"/>
      <c r="H8" s="2"/>
      <c r="I8" s="2"/>
      <c r="J8" s="2"/>
      <c r="K8" s="2"/>
      <c r="L8" s="7" t="s">
        <v>17</v>
      </c>
      <c r="M8" s="8" t="s">
        <v>18</v>
      </c>
    </row>
    <row r="9" spans="2:13" x14ac:dyDescent="0.2">
      <c r="B9" s="23"/>
      <c r="C9" s="26"/>
      <c r="D9" s="26"/>
      <c r="F9" s="18" t="s">
        <v>29</v>
      </c>
      <c r="G9" s="18" t="s">
        <v>29</v>
      </c>
      <c r="H9" s="18" t="s">
        <v>29</v>
      </c>
    </row>
    <row r="10" spans="2:13" x14ac:dyDescent="0.2">
      <c r="B10" s="24" t="s">
        <v>26</v>
      </c>
      <c r="C10" s="24" t="s">
        <v>27</v>
      </c>
      <c r="D10" s="27" t="s">
        <v>28</v>
      </c>
      <c r="E10" s="24" t="s">
        <v>43</v>
      </c>
      <c r="F10" s="24" t="s">
        <v>24</v>
      </c>
      <c r="G10" s="24" t="s">
        <v>25</v>
      </c>
      <c r="H10" s="24" t="s">
        <v>37</v>
      </c>
    </row>
    <row r="11" spans="2:13" x14ac:dyDescent="0.2">
      <c r="B11" s="28" t="s">
        <v>35</v>
      </c>
      <c r="C11" s="29">
        <v>1</v>
      </c>
      <c r="D11" s="30" t="s">
        <v>38</v>
      </c>
      <c r="E11" s="6">
        <v>29.23</v>
      </c>
      <c r="F11" s="38">
        <v>38.1</v>
      </c>
      <c r="G11" s="38">
        <v>38.299999999999997</v>
      </c>
      <c r="H11" s="38">
        <v>38.200000000000003</v>
      </c>
    </row>
    <row r="12" spans="2:13" x14ac:dyDescent="0.2">
      <c r="B12" s="28" t="s">
        <v>35</v>
      </c>
      <c r="C12" s="29">
        <v>2</v>
      </c>
      <c r="D12" s="30" t="s">
        <v>38</v>
      </c>
      <c r="E12" s="6">
        <v>28.79</v>
      </c>
      <c r="F12" s="38">
        <v>37.700000000000003</v>
      </c>
      <c r="G12" s="38">
        <v>37.9</v>
      </c>
      <c r="H12" s="38">
        <v>37.700000000000003</v>
      </c>
    </row>
    <row r="13" spans="2:13" x14ac:dyDescent="0.2">
      <c r="B13" s="28" t="s">
        <v>35</v>
      </c>
      <c r="C13" s="29">
        <v>3</v>
      </c>
      <c r="D13" s="30" t="s">
        <v>38</v>
      </c>
      <c r="E13" s="6">
        <v>30.25</v>
      </c>
      <c r="F13" s="38">
        <v>37.9</v>
      </c>
      <c r="G13" s="38">
        <v>37.799999999999997</v>
      </c>
      <c r="H13" s="38">
        <v>38</v>
      </c>
    </row>
    <row r="14" spans="2:13" x14ac:dyDescent="0.2">
      <c r="B14" s="28" t="s">
        <v>35</v>
      </c>
      <c r="C14" s="29">
        <v>4</v>
      </c>
      <c r="D14" s="30" t="s">
        <v>38</v>
      </c>
      <c r="E14" s="6">
        <v>31.33</v>
      </c>
      <c r="F14" s="38">
        <v>38</v>
      </c>
      <c r="G14" s="38">
        <v>38.200000000000003</v>
      </c>
      <c r="H14" s="38">
        <v>37.9</v>
      </c>
    </row>
    <row r="15" spans="2:13" x14ac:dyDescent="0.2">
      <c r="B15" s="28" t="s">
        <v>35</v>
      </c>
      <c r="C15" s="29">
        <v>5</v>
      </c>
      <c r="D15" s="30" t="s">
        <v>38</v>
      </c>
      <c r="E15" s="6">
        <v>32</v>
      </c>
      <c r="F15" s="38">
        <v>37.5</v>
      </c>
      <c r="G15" s="38">
        <v>37.799999999999997</v>
      </c>
      <c r="H15" s="38">
        <v>38.200000000000003</v>
      </c>
    </row>
    <row r="16" spans="2:13" x14ac:dyDescent="0.2">
      <c r="B16" s="26"/>
      <c r="C16" s="23"/>
      <c r="D16" s="32" t="s">
        <v>32</v>
      </c>
      <c r="E16" s="33">
        <f>AVERAGE(E11:E15)</f>
        <v>30.32</v>
      </c>
      <c r="F16" s="33">
        <f>AVERAGE(F11:F15)</f>
        <v>37.840000000000003</v>
      </c>
      <c r="G16" s="33">
        <f>AVERAGE(G11:G15)</f>
        <v>38</v>
      </c>
      <c r="H16" s="33">
        <f>AVERAGE(H11:H15)</f>
        <v>38</v>
      </c>
    </row>
    <row r="17" spans="2:8" x14ac:dyDescent="0.2">
      <c r="B17" s="26"/>
      <c r="C17" s="23"/>
      <c r="D17" s="32" t="s">
        <v>33</v>
      </c>
      <c r="E17" s="33">
        <f>STDEV(E11:E15)</f>
        <v>1.3579764357307529</v>
      </c>
      <c r="F17" s="33">
        <f>STDEV(F11:F15)</f>
        <v>0.24083189157584578</v>
      </c>
      <c r="G17" s="33">
        <f>STDEV(G11:G15)</f>
        <v>0.23452078799117254</v>
      </c>
      <c r="H17" s="33">
        <f>STDEV(H11:H15)</f>
        <v>0.21213203435596475</v>
      </c>
    </row>
    <row r="18" spans="2:8" x14ac:dyDescent="0.2">
      <c r="B18" s="26"/>
      <c r="C18" s="23"/>
      <c r="D18" s="32" t="s">
        <v>34</v>
      </c>
      <c r="E18" s="33">
        <f>E17/SQRT(5)</f>
        <v>0.60730552442736752</v>
      </c>
      <c r="F18" s="33">
        <f t="shared" ref="F18:H18" si="0">F17/SQRT(5)</f>
        <v>0.10770329614269002</v>
      </c>
      <c r="G18" s="33">
        <f t="shared" si="0"/>
        <v>0.10488088481701563</v>
      </c>
      <c r="H18" s="33">
        <f t="shared" si="0"/>
        <v>9.4868329805051596E-2</v>
      </c>
    </row>
    <row r="19" spans="2:8" x14ac:dyDescent="0.2">
      <c r="B19" s="26"/>
      <c r="C19" s="23"/>
      <c r="D19" s="23"/>
      <c r="E19" s="6"/>
      <c r="F19" s="6"/>
      <c r="G19" s="6"/>
      <c r="H19" s="6"/>
    </row>
    <row r="20" spans="2:8" x14ac:dyDescent="0.2">
      <c r="B20" s="24" t="s">
        <v>26</v>
      </c>
      <c r="C20" s="24" t="s">
        <v>27</v>
      </c>
      <c r="D20" s="27" t="s">
        <v>28</v>
      </c>
      <c r="E20" s="6"/>
      <c r="F20" s="6"/>
      <c r="G20" s="6"/>
      <c r="H20" s="6"/>
    </row>
    <row r="21" spans="2:8" x14ac:dyDescent="0.2">
      <c r="B21" s="28" t="s">
        <v>35</v>
      </c>
      <c r="C21" s="34">
        <v>1</v>
      </c>
      <c r="D21" s="30" t="s">
        <v>31</v>
      </c>
      <c r="E21" s="6">
        <v>29.55</v>
      </c>
      <c r="F21" s="38">
        <v>37.700000000000003</v>
      </c>
      <c r="G21" s="38">
        <v>37.9</v>
      </c>
      <c r="H21" s="38">
        <v>37.799999999999997</v>
      </c>
    </row>
    <row r="22" spans="2:8" x14ac:dyDescent="0.2">
      <c r="B22" s="28" t="s">
        <v>35</v>
      </c>
      <c r="C22" s="34">
        <v>2</v>
      </c>
      <c r="D22" s="30" t="s">
        <v>31</v>
      </c>
      <c r="E22" s="6">
        <v>30.21</v>
      </c>
      <c r="F22" s="38">
        <v>38.1</v>
      </c>
      <c r="G22" s="38">
        <v>37.9</v>
      </c>
      <c r="H22" s="38">
        <v>38.200000000000003</v>
      </c>
    </row>
    <row r="23" spans="2:8" x14ac:dyDescent="0.2">
      <c r="B23" s="28" t="s">
        <v>35</v>
      </c>
      <c r="C23" s="34">
        <v>3</v>
      </c>
      <c r="D23" s="30" t="s">
        <v>31</v>
      </c>
      <c r="E23" s="6">
        <v>31.11</v>
      </c>
      <c r="F23" s="38">
        <v>37.5</v>
      </c>
      <c r="G23" s="38">
        <v>37.4</v>
      </c>
      <c r="H23" s="38">
        <v>37.799999999999997</v>
      </c>
    </row>
    <row r="24" spans="2:8" x14ac:dyDescent="0.2">
      <c r="B24" s="28" t="s">
        <v>35</v>
      </c>
      <c r="C24" s="34">
        <v>4</v>
      </c>
      <c r="D24" s="30" t="s">
        <v>31</v>
      </c>
      <c r="E24" s="6">
        <v>29.67</v>
      </c>
      <c r="F24" s="38">
        <v>37.799999999999997</v>
      </c>
      <c r="G24" s="38">
        <v>38</v>
      </c>
      <c r="H24" s="38">
        <v>38.1</v>
      </c>
    </row>
    <row r="25" spans="2:8" x14ac:dyDescent="0.2">
      <c r="B25" s="28" t="s">
        <v>35</v>
      </c>
      <c r="C25" s="34">
        <v>5</v>
      </c>
      <c r="D25" s="30" t="s">
        <v>31</v>
      </c>
      <c r="E25" s="6">
        <v>30.23</v>
      </c>
      <c r="F25" s="38">
        <v>38</v>
      </c>
      <c r="G25" s="38">
        <v>37.9</v>
      </c>
      <c r="H25" s="38">
        <v>37.700000000000003</v>
      </c>
    </row>
    <row r="26" spans="2:8" x14ac:dyDescent="0.2">
      <c r="B26" s="28" t="s">
        <v>35</v>
      </c>
      <c r="C26" s="34">
        <v>6</v>
      </c>
      <c r="D26" s="30" t="s">
        <v>31</v>
      </c>
      <c r="E26" s="6">
        <v>31.09</v>
      </c>
      <c r="F26" s="38">
        <v>37.700000000000003</v>
      </c>
      <c r="G26" s="38">
        <v>38.1</v>
      </c>
      <c r="H26" s="38">
        <v>38.299999999999997</v>
      </c>
    </row>
    <row r="27" spans="2:8" x14ac:dyDescent="0.2">
      <c r="B27" s="23"/>
      <c r="C27" s="23"/>
      <c r="D27" s="35" t="s">
        <v>32</v>
      </c>
      <c r="E27" s="36">
        <f>AVERAGE(E21:E26)</f>
        <v>30.310000000000002</v>
      </c>
      <c r="F27" s="33">
        <f>AVERAGE(F21:F26)</f>
        <v>37.800000000000004</v>
      </c>
      <c r="G27" s="33">
        <f>AVERAGE(G21:G26)</f>
        <v>37.866666666666667</v>
      </c>
      <c r="H27" s="33">
        <f>AVERAGE(H21:H26)</f>
        <v>37.983333333333341</v>
      </c>
    </row>
    <row r="28" spans="2:8" x14ac:dyDescent="0.2">
      <c r="B28" s="23"/>
      <c r="C28" s="23"/>
      <c r="D28" s="32" t="s">
        <v>33</v>
      </c>
      <c r="E28" s="33">
        <f>STDEV(E21:E26)</f>
        <v>0.67111846942249997</v>
      </c>
      <c r="F28" s="33">
        <f>STDEV(F21:F26)</f>
        <v>0.21908902300206631</v>
      </c>
      <c r="G28" s="33">
        <f>STDEV(G21:G26)</f>
        <v>0.24221202832780001</v>
      </c>
      <c r="H28" s="33">
        <f>STDEV(H21:H26)</f>
        <v>0.24832774042918909</v>
      </c>
    </row>
    <row r="29" spans="2:8" x14ac:dyDescent="0.2">
      <c r="D29" s="32" t="s">
        <v>34</v>
      </c>
      <c r="E29" s="33">
        <f>E28/SQRT(5)</f>
        <v>0.30013330371686481</v>
      </c>
      <c r="F29" s="33">
        <f>F28/SQRT(5)</f>
        <v>9.7979589711327059E-2</v>
      </c>
      <c r="G29" s="33">
        <f>G28/SQRT(5)</f>
        <v>0.1083205120618131</v>
      </c>
      <c r="H29" s="33">
        <f>H28/SQRT(5)</f>
        <v>0.11105554165971791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C BLA</vt:lpstr>
      <vt:lpstr>Panel C PBN</vt:lpstr>
      <vt:lpstr>Panel C LS</vt:lpstr>
      <vt:lpstr>Panel F Food Intake</vt:lpstr>
      <vt:lpstr>Panel F Core Temperature</vt:lpstr>
      <vt:lpstr>Panel F 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2022-09-14T19:33:20Z</dcterms:created>
  <dcterms:modified xsi:type="dcterms:W3CDTF">2022-09-15T14:11:31Z</dcterms:modified>
</cp:coreProperties>
</file>