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272E0C58-8D81-F340-9C75-E3E7DC5D4CD9}" xr6:coauthVersionLast="47" xr6:coauthVersionMax="47" xr10:uidLastSave="{00000000-0000-0000-0000-000000000000}"/>
  <bookViews>
    <workbookView xWindow="1720" yWindow="500" windowWidth="27240" windowHeight="16440" activeTab="2" xr2:uid="{28B8A0A6-12D1-DD42-9CED-CF53D3E6DEDD}"/>
  </bookViews>
  <sheets>
    <sheet name="Panel B" sheetId="1" r:id="rId1"/>
    <sheet name="Panel C" sheetId="2" r:id="rId2"/>
    <sheet name="Panel 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3" l="1"/>
  <c r="G12" i="3"/>
  <c r="G13" i="3"/>
  <c r="G14" i="3"/>
  <c r="G15" i="3"/>
  <c r="G16" i="3"/>
  <c r="G17" i="3"/>
  <c r="G18" i="3"/>
  <c r="G19" i="3"/>
  <c r="G20" i="3"/>
  <c r="G21" i="3"/>
  <c r="G10" i="3"/>
  <c r="H20" i="2"/>
  <c r="H19" i="2"/>
  <c r="H18" i="2"/>
  <c r="H17" i="2"/>
  <c r="H16" i="2"/>
  <c r="H15" i="2"/>
  <c r="H14" i="2"/>
  <c r="H13" i="2"/>
  <c r="H12" i="2"/>
  <c r="H11" i="2"/>
  <c r="H10" i="2"/>
  <c r="H9" i="2"/>
  <c r="AE41" i="1" l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</calcChain>
</file>

<file path=xl/sharedStrings.xml><?xml version="1.0" encoding="utf-8"?>
<sst xmlns="http://schemas.openxmlformats.org/spreadsheetml/2006/main" count="200" uniqueCount="83">
  <si>
    <t>Virus</t>
  </si>
  <si>
    <t>H3 DREADDS</t>
  </si>
  <si>
    <t>0.5 uL</t>
  </si>
  <si>
    <t>August 10 2019</t>
  </si>
  <si>
    <t>Location</t>
  </si>
  <si>
    <t>DRN</t>
  </si>
  <si>
    <t>Mouse Line</t>
  </si>
  <si>
    <t>Vglut3 Cre</t>
  </si>
  <si>
    <t>Females</t>
  </si>
  <si>
    <t>Data type</t>
  </si>
  <si>
    <t>BW</t>
  </si>
  <si>
    <t>grams</t>
  </si>
  <si>
    <t>Before HFD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</si>
  <si>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</si>
  <si>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</si>
  <si>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</si>
  <si>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</si>
  <si>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</si>
  <si>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</si>
  <si>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</si>
  <si>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</si>
  <si>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</si>
  <si>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</si>
  <si>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</si>
  <si>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</si>
  <si>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</si>
  <si>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</si>
  <si>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</si>
  <si>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</si>
  <si>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No cut</t>
  </si>
  <si>
    <t>Left Ear</t>
  </si>
  <si>
    <t>Right Ear</t>
  </si>
  <si>
    <t>CNO</t>
  </si>
  <si>
    <t>SALINE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</si>
  <si>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</si>
  <si>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</si>
  <si>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</si>
  <si>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</si>
  <si>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</si>
  <si>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</si>
  <si>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</si>
  <si>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</si>
  <si>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</si>
  <si>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</si>
  <si>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</si>
  <si>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</si>
  <si>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</si>
  <si>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</si>
  <si>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</si>
  <si>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</si>
  <si>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</si>
  <si>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</si>
  <si>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</si>
  <si>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</si>
  <si>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</si>
  <si>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Coordinates to lambda: 0.0 ML, 0.0AP, -2.8DV</t>
  </si>
  <si>
    <t xml:space="preserve">Injection Habituation </t>
  </si>
  <si>
    <t>2 weeks</t>
  </si>
  <si>
    <t>3 mg/kg</t>
  </si>
  <si>
    <t>Start</t>
  </si>
  <si>
    <t>SEM Cre -</t>
  </si>
  <si>
    <t>Sem Cre+</t>
  </si>
  <si>
    <t>Pre CNO</t>
  </si>
  <si>
    <t>Vglut3 Cre + HM3Dq</t>
  </si>
  <si>
    <t>Average Ctrl</t>
  </si>
  <si>
    <t>Average HM3</t>
  </si>
  <si>
    <t>Vglut3 Cre + mcherry</t>
  </si>
  <si>
    <t>Genotype plus virus</t>
  </si>
  <si>
    <t>Body weight curve</t>
  </si>
  <si>
    <t>Curative Approach</t>
  </si>
  <si>
    <t>Food intake</t>
  </si>
  <si>
    <t>Food</t>
  </si>
  <si>
    <t>Food 24h</t>
  </si>
  <si>
    <t>FI</t>
  </si>
  <si>
    <t>Variable</t>
  </si>
  <si>
    <t>Thermogenesis</t>
  </si>
  <si>
    <t>BAT IPT300</t>
  </si>
  <si>
    <t>Basal</t>
  </si>
  <si>
    <t>2h post CNO</t>
  </si>
  <si>
    <t>Id foot</t>
  </si>
  <si>
    <t>IBAT TEMP</t>
  </si>
  <si>
    <t>Delta</t>
  </si>
  <si>
    <t>Celsius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</si>
</sst>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4" borderId="1" xfId="0" applyFont="1" applyFill="1" applyBorder="1"/>
    <xf numFmtId="0" fontId="1" fillId="4" borderId="2" xfId="0" applyFont="1" applyFill="1" applyBorder="1"/>
    <xf numFmtId="0" fontId="0" fillId="5" borderId="3" xfId="0" applyFill="1" applyBorder="1"/>
    <xf numFmtId="0" fontId="0" fillId="3" borderId="1" xfId="0" applyFill="1" applyBorder="1"/>
    <xf numFmtId="0" fontId="0" fillId="0" borderId="2" xfId="0" applyBorder="1"/>
    <xf numFmtId="0" fontId="0" fillId="4" borderId="1" xfId="0" applyFill="1" applyBorder="1"/>
    <xf numFmtId="0" fontId="0" fillId="4" borderId="2" xfId="0" applyFill="1" applyBorder="1"/>
    <xf numFmtId="0" fontId="1" fillId="6" borderId="1" xfId="0" applyFont="1" applyFill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5" borderId="1" xfId="0" applyFont="1" applyFill="1" applyBorder="1"/>
    <xf numFmtId="0" fontId="4" fillId="0" borderId="1" xfId="0" applyFont="1" applyBorder="1"/>
    <xf numFmtId="16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669A-B6BC-F54F-93E5-1BB86132D5E0}">
  <dimension ref="B2:AE70"/>
  <sheetViews>
    <sheetView workbookViewId="0">
      <selection activeCell="D8" sqref="D8:F20"/>
    </sheetView>
  </sheetViews>
  <sheetFormatPr baseColWidth="10" defaultRowHeight="16" x14ac:dyDescent="0.2"/>
  <cols>
    <col min="4" max="4" width="18.5" bestFit="1" customWidth="1"/>
    <col min="5" max="5" width="16.6640625" bestFit="1" customWidth="1"/>
    <col min="6" max="6" width="12.83203125" bestFit="1" customWidth="1"/>
    <col min="8" max="8" width="16.6640625" customWidth="1"/>
  </cols>
  <sheetData>
    <row r="2" spans="2:31" x14ac:dyDescent="0.2">
      <c r="B2" s="1" t="s">
        <v>0</v>
      </c>
      <c r="C2" s="1" t="s">
        <v>1</v>
      </c>
      <c r="D2" s="1" t="s">
        <v>2</v>
      </c>
      <c r="E2" s="2" t="s">
        <v>3</v>
      </c>
      <c r="F2" s="1" t="s">
        <v>55</v>
      </c>
      <c r="G2" s="1"/>
      <c r="H2" s="1"/>
    </row>
    <row r="3" spans="2:31" x14ac:dyDescent="0.2">
      <c r="B3" s="1" t="s">
        <v>4</v>
      </c>
      <c r="C3" s="1" t="s">
        <v>5</v>
      </c>
      <c r="D3" s="1"/>
      <c r="E3" s="2" t="s">
        <v>59</v>
      </c>
      <c r="F3" s="1" t="s">
        <v>56</v>
      </c>
      <c r="G3" s="1"/>
      <c r="H3" s="1" t="s">
        <v>57</v>
      </c>
    </row>
    <row r="4" spans="2:31" x14ac:dyDescent="0.2">
      <c r="B4" s="1" t="s">
        <v>6</v>
      </c>
      <c r="C4" s="1" t="s">
        <v>7</v>
      </c>
      <c r="D4" s="1" t="s">
        <v>8</v>
      </c>
      <c r="E4" s="2"/>
      <c r="F4" s="14" t="s">
        <v>32</v>
      </c>
      <c r="G4" s="14" t="s">
        <v>58</v>
      </c>
      <c r="H4" s="2"/>
    </row>
    <row r="5" spans="2:31" x14ac:dyDescent="0.2">
      <c r="B5" s="1" t="s">
        <v>9</v>
      </c>
      <c r="C5" s="1" t="s">
        <v>10</v>
      </c>
      <c r="D5" s="2" t="s">
        <v>11</v>
      </c>
      <c r="E5" s="2"/>
      <c r="F5" s="2"/>
      <c r="G5" s="5"/>
      <c r="H5" s="5"/>
    </row>
    <row r="6" spans="2:31" x14ac:dyDescent="0.2">
      <c r="E6" s="3"/>
      <c r="F6" s="3"/>
    </row>
    <row r="7" spans="2:31" x14ac:dyDescent="0.2">
      <c r="E7" s="2" t="s">
        <v>68</v>
      </c>
      <c r="F7" s="3"/>
    </row>
    <row r="8" spans="2:31" x14ac:dyDescent="0.2">
      <c r="B8" s="3"/>
      <c r="C8" s="3"/>
      <c r="D8" s="2" t="s">
        <v>67</v>
      </c>
      <c r="E8" s="2"/>
      <c r="F8" s="2"/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2" t="s">
        <v>21</v>
      </c>
      <c r="Q8" s="2" t="s">
        <v>22</v>
      </c>
      <c r="R8" s="2" t="s">
        <v>23</v>
      </c>
      <c r="S8" s="2" t="s">
        <v>24</v>
      </c>
      <c r="T8" s="2" t="s">
        <v>25</v>
      </c>
      <c r="U8" s="2" t="s">
        <v>26</v>
      </c>
      <c r="V8" s="2" t="s">
        <v>27</v>
      </c>
      <c r="W8" s="2" t="s">
        <v>28</v>
      </c>
      <c r="X8" s="3"/>
      <c r="Y8" s="3"/>
      <c r="Z8" s="3"/>
      <c r="AA8" s="3"/>
      <c r="AB8" s="3"/>
      <c r="AC8" s="3"/>
      <c r="AD8" s="3"/>
      <c r="AE8" s="3"/>
    </row>
    <row r="9" spans="2:31" x14ac:dyDescent="0.2">
      <c r="D9" s="2" t="s">
        <v>66</v>
      </c>
      <c r="E9" s="4">
        <v>1</v>
      </c>
      <c r="F9" s="2" t="s">
        <v>29</v>
      </c>
      <c r="G9" s="5">
        <v>15.4</v>
      </c>
      <c r="H9" s="5"/>
      <c r="I9" s="5">
        <v>19.600000000000001</v>
      </c>
      <c r="J9" s="5"/>
      <c r="K9" s="6">
        <v>23.6</v>
      </c>
      <c r="L9" s="5"/>
      <c r="M9" s="5">
        <v>25.9</v>
      </c>
      <c r="N9" s="5"/>
      <c r="O9" s="5">
        <v>27.7</v>
      </c>
      <c r="P9" s="5"/>
      <c r="Q9" s="5">
        <v>31.8</v>
      </c>
      <c r="R9" s="5"/>
      <c r="S9" s="5">
        <v>33.200000000000003</v>
      </c>
      <c r="T9" s="5"/>
      <c r="U9" s="5">
        <v>36.200000000000003</v>
      </c>
      <c r="V9" s="5"/>
      <c r="W9" s="5">
        <v>38.799999999999997</v>
      </c>
    </row>
    <row r="10" spans="2:31" x14ac:dyDescent="0.2">
      <c r="D10" s="2" t="s">
        <v>66</v>
      </c>
      <c r="E10" s="4">
        <v>2</v>
      </c>
      <c r="F10" s="2" t="s">
        <v>30</v>
      </c>
      <c r="G10" s="5">
        <v>17.2</v>
      </c>
      <c r="H10" s="5"/>
      <c r="I10" s="5">
        <v>20.3</v>
      </c>
      <c r="J10" s="5"/>
      <c r="K10" s="6">
        <v>24</v>
      </c>
      <c r="L10" s="5"/>
      <c r="M10" s="5">
        <v>26.2</v>
      </c>
      <c r="N10" s="5"/>
      <c r="O10" s="5">
        <v>29.9</v>
      </c>
      <c r="P10" s="5"/>
      <c r="Q10" s="5">
        <v>32.200000000000003</v>
      </c>
      <c r="R10" s="5"/>
      <c r="S10" s="5">
        <v>34.6</v>
      </c>
      <c r="T10" s="5"/>
      <c r="U10" s="5">
        <v>37</v>
      </c>
      <c r="V10" s="5"/>
      <c r="W10" s="5">
        <v>39.200000000000003</v>
      </c>
    </row>
    <row r="11" spans="2:31" x14ac:dyDescent="0.2">
      <c r="D11" s="2" t="s">
        <v>66</v>
      </c>
      <c r="E11" s="4">
        <v>3</v>
      </c>
      <c r="F11" s="2" t="s">
        <v>31</v>
      </c>
      <c r="G11" s="5">
        <v>16.600000000000001</v>
      </c>
      <c r="H11" s="5"/>
      <c r="I11" s="5">
        <v>18.5</v>
      </c>
      <c r="J11" s="5"/>
      <c r="K11" s="6">
        <v>23.2</v>
      </c>
      <c r="L11" s="5"/>
      <c r="M11" s="5">
        <v>24.6</v>
      </c>
      <c r="N11" s="5"/>
      <c r="O11" s="5">
        <v>31.2</v>
      </c>
      <c r="P11" s="5"/>
      <c r="Q11" s="5">
        <v>33.1</v>
      </c>
      <c r="R11" s="5"/>
      <c r="S11" s="5">
        <v>35.6</v>
      </c>
      <c r="T11" s="5"/>
      <c r="U11" s="5">
        <v>36.1</v>
      </c>
      <c r="V11" s="5"/>
      <c r="W11" s="5">
        <v>38.700000000000003</v>
      </c>
    </row>
    <row r="12" spans="2:31" x14ac:dyDescent="0.2">
      <c r="D12" s="2" t="s">
        <v>66</v>
      </c>
      <c r="E12" s="4">
        <v>4</v>
      </c>
      <c r="F12" s="2" t="s">
        <v>29</v>
      </c>
      <c r="G12" s="5">
        <v>18.2</v>
      </c>
      <c r="H12" s="5"/>
      <c r="I12" s="5">
        <v>21.1</v>
      </c>
      <c r="J12" s="5"/>
      <c r="K12" s="6">
        <v>24.7</v>
      </c>
      <c r="L12" s="5"/>
      <c r="M12" s="5">
        <v>26.7</v>
      </c>
      <c r="N12" s="5"/>
      <c r="O12" s="5">
        <v>32.4</v>
      </c>
      <c r="P12" s="5"/>
      <c r="Q12" s="5">
        <v>34.200000000000003</v>
      </c>
      <c r="R12" s="5"/>
      <c r="S12" s="5">
        <v>36.1</v>
      </c>
      <c r="T12" s="5"/>
      <c r="U12" s="5">
        <v>37.200000000000003</v>
      </c>
      <c r="V12" s="5"/>
      <c r="W12" s="5">
        <v>39</v>
      </c>
    </row>
    <row r="13" spans="2:31" x14ac:dyDescent="0.2">
      <c r="D13" s="2" t="s">
        <v>66</v>
      </c>
      <c r="E13" s="4">
        <v>5</v>
      </c>
      <c r="F13" s="2" t="s">
        <v>30</v>
      </c>
      <c r="G13" s="5">
        <v>16.399999999999999</v>
      </c>
      <c r="H13" s="5"/>
      <c r="I13" s="5">
        <v>19.899999999999999</v>
      </c>
      <c r="J13" s="5"/>
      <c r="K13" s="6">
        <v>24.8</v>
      </c>
      <c r="L13" s="5"/>
      <c r="M13" s="5">
        <v>26.6</v>
      </c>
      <c r="N13" s="5"/>
      <c r="O13" s="5">
        <v>30.9</v>
      </c>
      <c r="P13" s="5"/>
      <c r="Q13" s="5">
        <v>34.9</v>
      </c>
      <c r="R13" s="5"/>
      <c r="S13" s="5">
        <v>35.200000000000003</v>
      </c>
      <c r="T13" s="5"/>
      <c r="U13" s="5">
        <v>37.4</v>
      </c>
      <c r="V13" s="5"/>
      <c r="W13" s="5">
        <v>37.799999999999997</v>
      </c>
    </row>
    <row r="14" spans="2:31" x14ac:dyDescent="0.2">
      <c r="D14" s="2" t="s">
        <v>66</v>
      </c>
      <c r="E14" s="4">
        <v>6</v>
      </c>
      <c r="F14" s="2" t="s">
        <v>31</v>
      </c>
      <c r="G14" s="5">
        <v>17.2</v>
      </c>
      <c r="H14" s="5"/>
      <c r="I14" s="5">
        <v>20.399999999999999</v>
      </c>
      <c r="J14" s="5"/>
      <c r="K14" s="6">
        <v>23.4</v>
      </c>
      <c r="L14" s="5"/>
      <c r="M14" s="5">
        <v>26.5</v>
      </c>
      <c r="N14" s="5"/>
      <c r="O14" s="5">
        <v>30.3</v>
      </c>
      <c r="P14" s="5"/>
      <c r="Q14" s="5">
        <v>33.299999999999997</v>
      </c>
      <c r="R14" s="5"/>
      <c r="S14" s="5">
        <v>36.700000000000003</v>
      </c>
      <c r="T14" s="5"/>
      <c r="U14" s="5">
        <v>35.6</v>
      </c>
      <c r="V14" s="5"/>
      <c r="W14" s="5">
        <v>37</v>
      </c>
    </row>
    <row r="15" spans="2:31" x14ac:dyDescent="0.2">
      <c r="D15" s="2" t="s">
        <v>63</v>
      </c>
      <c r="E15" s="7">
        <v>7</v>
      </c>
      <c r="F15" s="2" t="s">
        <v>29</v>
      </c>
      <c r="G15" s="5">
        <v>18.5</v>
      </c>
      <c r="H15" s="5"/>
      <c r="I15" s="5">
        <v>22</v>
      </c>
      <c r="J15" s="5"/>
      <c r="K15" s="6">
        <v>24.4</v>
      </c>
      <c r="L15" s="5"/>
      <c r="M15" s="5">
        <v>27.4</v>
      </c>
      <c r="N15" s="5"/>
      <c r="O15" s="5">
        <v>30.4</v>
      </c>
      <c r="P15" s="5"/>
      <c r="Q15" s="5">
        <v>30.4</v>
      </c>
      <c r="R15" s="5"/>
      <c r="S15" s="5">
        <v>33.200000000000003</v>
      </c>
      <c r="T15" s="5"/>
      <c r="U15" s="5">
        <v>36.9</v>
      </c>
      <c r="V15" s="5"/>
      <c r="W15" s="5">
        <v>38.200000000000003</v>
      </c>
    </row>
    <row r="16" spans="2:31" x14ac:dyDescent="0.2">
      <c r="D16" s="2" t="s">
        <v>63</v>
      </c>
      <c r="E16" s="7">
        <v>8</v>
      </c>
      <c r="F16" s="2" t="s">
        <v>30</v>
      </c>
      <c r="G16" s="5">
        <v>14.9</v>
      </c>
      <c r="H16" s="5"/>
      <c r="I16" s="5">
        <v>21.3</v>
      </c>
      <c r="J16" s="5"/>
      <c r="K16" s="6">
        <v>23.6</v>
      </c>
      <c r="L16" s="5"/>
      <c r="M16" s="5">
        <v>28.1</v>
      </c>
      <c r="N16" s="5"/>
      <c r="O16" s="5">
        <v>31.2</v>
      </c>
      <c r="P16" s="5"/>
      <c r="Q16" s="5">
        <v>33.5</v>
      </c>
      <c r="R16" s="5"/>
      <c r="S16" s="5">
        <v>35.6</v>
      </c>
      <c r="T16" s="5"/>
      <c r="U16" s="5">
        <v>38.200000000000003</v>
      </c>
      <c r="V16" s="5"/>
      <c r="W16" s="5">
        <v>38.9</v>
      </c>
    </row>
    <row r="17" spans="4:31" x14ac:dyDescent="0.2">
      <c r="D17" s="2" t="s">
        <v>63</v>
      </c>
      <c r="E17" s="7">
        <v>9</v>
      </c>
      <c r="F17" s="2" t="s">
        <v>31</v>
      </c>
      <c r="G17" s="5">
        <v>16.600000000000001</v>
      </c>
      <c r="H17" s="5"/>
      <c r="I17" s="5">
        <v>20.9</v>
      </c>
      <c r="J17" s="5"/>
      <c r="K17" s="6">
        <v>24.2</v>
      </c>
      <c r="L17" s="5"/>
      <c r="M17" s="5">
        <v>27.6</v>
      </c>
      <c r="N17" s="5"/>
      <c r="O17" s="5">
        <v>30.8</v>
      </c>
      <c r="P17" s="5"/>
      <c r="Q17" s="5">
        <v>32.9</v>
      </c>
      <c r="R17" s="5"/>
      <c r="S17" s="5">
        <v>34.5</v>
      </c>
      <c r="T17" s="5"/>
      <c r="U17" s="5">
        <v>37.4</v>
      </c>
      <c r="V17" s="5"/>
      <c r="W17" s="5">
        <v>38.1</v>
      </c>
    </row>
    <row r="18" spans="4:31" x14ac:dyDescent="0.2">
      <c r="D18" s="2" t="s">
        <v>63</v>
      </c>
      <c r="E18" s="8">
        <v>10</v>
      </c>
      <c r="F18" s="2" t="s">
        <v>29</v>
      </c>
      <c r="G18" s="5">
        <v>16.2</v>
      </c>
      <c r="H18" s="5"/>
      <c r="I18" s="5">
        <v>21.1</v>
      </c>
      <c r="J18" s="5"/>
      <c r="K18" s="6">
        <v>23.6</v>
      </c>
      <c r="L18" s="5"/>
      <c r="M18" s="6">
        <v>26.9</v>
      </c>
      <c r="N18" s="6"/>
      <c r="O18" s="6">
        <v>31.4</v>
      </c>
      <c r="P18" s="6"/>
      <c r="Q18" s="6">
        <v>34.200000000000003</v>
      </c>
      <c r="R18" s="6"/>
      <c r="S18" s="6">
        <v>36</v>
      </c>
      <c r="T18" s="6"/>
      <c r="U18" s="6">
        <v>38.5</v>
      </c>
      <c r="V18" s="6"/>
      <c r="W18" s="6">
        <v>39.9</v>
      </c>
    </row>
    <row r="19" spans="4:31" x14ac:dyDescent="0.2">
      <c r="D19" s="2" t="s">
        <v>63</v>
      </c>
      <c r="E19" s="7">
        <v>11</v>
      </c>
      <c r="F19" s="2" t="s">
        <v>30</v>
      </c>
      <c r="G19" s="5">
        <v>18.3</v>
      </c>
      <c r="H19" s="5"/>
      <c r="I19" s="5">
        <v>22.3</v>
      </c>
      <c r="J19" s="5"/>
      <c r="K19" s="6">
        <v>25.6</v>
      </c>
      <c r="L19" s="5"/>
      <c r="M19" s="5">
        <v>28.2</v>
      </c>
      <c r="N19" s="5"/>
      <c r="O19" s="5">
        <v>32</v>
      </c>
      <c r="P19" s="5"/>
      <c r="Q19" s="5">
        <v>35.1</v>
      </c>
      <c r="R19" s="5"/>
      <c r="S19" s="5">
        <v>36.799999999999997</v>
      </c>
      <c r="T19" s="5"/>
      <c r="U19" s="5">
        <v>38.200000000000003</v>
      </c>
      <c r="V19" s="5"/>
      <c r="W19" s="5">
        <v>40.200000000000003</v>
      </c>
    </row>
    <row r="20" spans="4:31" x14ac:dyDescent="0.2">
      <c r="D20" s="2" t="s">
        <v>63</v>
      </c>
      <c r="E20" s="7">
        <v>12</v>
      </c>
      <c r="F20" s="2" t="s">
        <v>31</v>
      </c>
      <c r="G20" s="5">
        <v>17.7</v>
      </c>
      <c r="H20" s="5"/>
      <c r="I20" s="5">
        <v>20.2</v>
      </c>
      <c r="J20" s="5"/>
      <c r="K20" s="6">
        <v>24.2</v>
      </c>
      <c r="L20" s="5"/>
      <c r="M20" s="5">
        <v>27.4</v>
      </c>
      <c r="N20" s="5"/>
      <c r="O20" s="5">
        <v>30.6</v>
      </c>
      <c r="P20" s="5"/>
      <c r="Q20" s="5">
        <v>33.200000000000003</v>
      </c>
      <c r="R20" s="5"/>
      <c r="S20" s="5">
        <v>35.200000000000003</v>
      </c>
      <c r="T20" s="5"/>
      <c r="U20" s="5">
        <v>37.9</v>
      </c>
      <c r="V20" s="5"/>
      <c r="W20" s="5">
        <v>38.299999999999997</v>
      </c>
    </row>
    <row r="21" spans="4:31" x14ac:dyDescent="0.2">
      <c r="E21" s="3"/>
      <c r="F21" s="3"/>
    </row>
    <row r="22" spans="4:31" x14ac:dyDescent="0.2">
      <c r="E22" s="2" t="s">
        <v>69</v>
      </c>
      <c r="F22" s="2" t="s">
        <v>62</v>
      </c>
      <c r="G22" s="5"/>
      <c r="H22" s="5"/>
      <c r="I22" s="5"/>
      <c r="J22" s="5"/>
      <c r="K22" s="2" t="s">
        <v>32</v>
      </c>
      <c r="Y22" s="2" t="s">
        <v>33</v>
      </c>
    </row>
    <row r="23" spans="4:31" x14ac:dyDescent="0.2">
      <c r="D23" s="2" t="s">
        <v>67</v>
      </c>
      <c r="E23" s="2"/>
      <c r="F23" s="2">
        <v>-5</v>
      </c>
      <c r="G23" s="5">
        <v>-4</v>
      </c>
      <c r="H23" s="5">
        <v>-3</v>
      </c>
      <c r="I23" s="5">
        <v>-2</v>
      </c>
      <c r="J23" s="5">
        <v>-1</v>
      </c>
      <c r="K23" s="9" t="s">
        <v>34</v>
      </c>
      <c r="L23" s="9" t="s">
        <v>35</v>
      </c>
      <c r="M23" s="9" t="s">
        <v>36</v>
      </c>
      <c r="N23" s="9" t="s">
        <v>37</v>
      </c>
      <c r="O23" s="9" t="s">
        <v>38</v>
      </c>
      <c r="P23" s="9" t="s">
        <v>39</v>
      </c>
      <c r="Q23" s="9" t="s">
        <v>40</v>
      </c>
      <c r="R23" s="9" t="s">
        <v>41</v>
      </c>
      <c r="S23" s="9" t="s">
        <v>42</v>
      </c>
      <c r="T23" s="9" t="s">
        <v>43</v>
      </c>
      <c r="U23" s="9" t="s">
        <v>44</v>
      </c>
      <c r="V23" s="9" t="s">
        <v>45</v>
      </c>
      <c r="W23" s="9" t="s">
        <v>46</v>
      </c>
      <c r="X23" s="9" t="s">
        <v>47</v>
      </c>
      <c r="Y23" s="9" t="s">
        <v>48</v>
      </c>
      <c r="Z23" s="9" t="s">
        <v>49</v>
      </c>
      <c r="AA23" s="9" t="s">
        <v>50</v>
      </c>
      <c r="AB23" s="9" t="s">
        <v>51</v>
      </c>
      <c r="AC23" s="9" t="s">
        <v>52</v>
      </c>
      <c r="AD23" s="9" t="s">
        <v>53</v>
      </c>
      <c r="AE23" s="9" t="s">
        <v>54</v>
      </c>
    </row>
    <row r="24" spans="4:31" x14ac:dyDescent="0.2">
      <c r="D24" s="2" t="s">
        <v>66</v>
      </c>
      <c r="E24" s="10">
        <v>1</v>
      </c>
      <c r="F24" s="5">
        <v>38.799999999999997</v>
      </c>
      <c r="G24" s="5">
        <v>38.9</v>
      </c>
      <c r="H24" s="5">
        <v>39.1</v>
      </c>
      <c r="I24" s="5">
        <v>39.200000000000003</v>
      </c>
      <c r="J24" s="5">
        <v>39.4</v>
      </c>
      <c r="K24" s="5">
        <v>39.5</v>
      </c>
      <c r="L24" s="5">
        <v>39.5</v>
      </c>
      <c r="M24" s="5">
        <v>39.4</v>
      </c>
      <c r="N24" s="5">
        <v>39.6</v>
      </c>
      <c r="O24" s="5">
        <v>39.700000000000003</v>
      </c>
      <c r="P24" s="5">
        <v>39.799999999999997</v>
      </c>
      <c r="Q24" s="5">
        <v>39.9</v>
      </c>
      <c r="R24" s="5">
        <v>40</v>
      </c>
      <c r="S24" s="5">
        <v>39.9</v>
      </c>
      <c r="T24" s="5">
        <v>39.700000000000003</v>
      </c>
      <c r="U24" s="5">
        <v>40.1</v>
      </c>
      <c r="V24" s="5">
        <v>40.200000000000003</v>
      </c>
      <c r="W24" s="5">
        <v>40.299999999999997</v>
      </c>
      <c r="X24" s="5">
        <v>40.4</v>
      </c>
      <c r="Y24" s="5">
        <v>40.4</v>
      </c>
      <c r="Z24" s="5">
        <v>40.299999999999997</v>
      </c>
      <c r="AA24" s="5">
        <v>40.200000000000003</v>
      </c>
      <c r="AB24" s="5">
        <v>40</v>
      </c>
      <c r="AC24" s="5">
        <v>39.9</v>
      </c>
      <c r="AD24" s="5">
        <v>40</v>
      </c>
      <c r="AE24" s="5">
        <v>40.1</v>
      </c>
    </row>
    <row r="25" spans="4:31" x14ac:dyDescent="0.2">
      <c r="D25" s="2" t="s">
        <v>66</v>
      </c>
      <c r="E25" s="10">
        <v>2</v>
      </c>
      <c r="F25" s="5">
        <v>39.200000000000003</v>
      </c>
      <c r="G25" s="5">
        <v>39.1</v>
      </c>
      <c r="H25" s="5">
        <v>39.299999999999997</v>
      </c>
      <c r="I25" s="5">
        <v>39.4</v>
      </c>
      <c r="J25" s="5">
        <v>39.6</v>
      </c>
      <c r="K25" s="5">
        <v>39.5</v>
      </c>
      <c r="L25" s="5">
        <v>39.4</v>
      </c>
      <c r="M25" s="5">
        <v>39.5</v>
      </c>
      <c r="N25" s="5">
        <v>39.700000000000003</v>
      </c>
      <c r="O25" s="5">
        <v>39.9</v>
      </c>
      <c r="P25" s="5">
        <v>40.1</v>
      </c>
      <c r="Q25" s="5">
        <v>40</v>
      </c>
      <c r="R25" s="5">
        <v>40</v>
      </c>
      <c r="S25" s="5">
        <v>39.799999999999997</v>
      </c>
      <c r="T25" s="5">
        <v>40.200000000000003</v>
      </c>
      <c r="U25" s="5">
        <v>40.299999999999997</v>
      </c>
      <c r="V25" s="5">
        <v>40</v>
      </c>
      <c r="W25" s="5">
        <v>40.1</v>
      </c>
      <c r="X25" s="5">
        <v>39.9</v>
      </c>
      <c r="Y25" s="5">
        <v>39.9</v>
      </c>
      <c r="Z25" s="5">
        <v>40.1</v>
      </c>
      <c r="AA25" s="5">
        <v>40.299999999999997</v>
      </c>
      <c r="AB25" s="5">
        <v>40.200000000000003</v>
      </c>
      <c r="AC25" s="5">
        <v>40</v>
      </c>
      <c r="AD25" s="5">
        <v>40.299999999999997</v>
      </c>
      <c r="AE25" s="5">
        <v>40.299999999999997</v>
      </c>
    </row>
    <row r="26" spans="4:31" x14ac:dyDescent="0.2">
      <c r="D26" s="2" t="s">
        <v>66</v>
      </c>
      <c r="E26" s="10">
        <v>3</v>
      </c>
      <c r="F26" s="5">
        <v>38.700000000000003</v>
      </c>
      <c r="G26" s="5">
        <v>38.799999999999997</v>
      </c>
      <c r="H26" s="5">
        <v>39</v>
      </c>
      <c r="I26" s="5">
        <v>39</v>
      </c>
      <c r="J26" s="5">
        <v>39.200000000000003</v>
      </c>
      <c r="K26" s="5">
        <v>39.299999999999997</v>
      </c>
      <c r="L26" s="5">
        <v>39.6</v>
      </c>
      <c r="M26" s="5">
        <v>39.700000000000003</v>
      </c>
      <c r="N26" s="5">
        <v>39.6</v>
      </c>
      <c r="O26" s="5">
        <v>39.799999999999997</v>
      </c>
      <c r="P26" s="5">
        <v>39.6</v>
      </c>
      <c r="Q26" s="5">
        <v>39.799999999999997</v>
      </c>
      <c r="R26" s="5">
        <v>40.1</v>
      </c>
      <c r="S26" s="5">
        <v>40.200000000000003</v>
      </c>
      <c r="T26" s="5">
        <v>40</v>
      </c>
      <c r="U26" s="5">
        <v>39.9</v>
      </c>
      <c r="V26" s="5">
        <v>40.200000000000003</v>
      </c>
      <c r="W26" s="5">
        <v>40.4</v>
      </c>
      <c r="X26" s="5">
        <v>40.6</v>
      </c>
      <c r="Y26" s="5">
        <v>40.5</v>
      </c>
      <c r="Z26" s="5">
        <v>40.5</v>
      </c>
      <c r="AA26" s="5">
        <v>40.200000000000003</v>
      </c>
      <c r="AB26" s="5">
        <v>40.1</v>
      </c>
      <c r="AC26" s="5">
        <v>40.1</v>
      </c>
      <c r="AD26" s="5">
        <v>39.700000000000003</v>
      </c>
      <c r="AE26" s="5">
        <v>39.5</v>
      </c>
    </row>
    <row r="27" spans="4:31" x14ac:dyDescent="0.2">
      <c r="D27" s="2" t="s">
        <v>66</v>
      </c>
      <c r="E27" s="10">
        <v>4</v>
      </c>
      <c r="F27" s="5">
        <v>39</v>
      </c>
      <c r="G27" s="5">
        <v>39.1</v>
      </c>
      <c r="H27" s="5">
        <v>39.1</v>
      </c>
      <c r="I27" s="5">
        <v>39.200000000000003</v>
      </c>
      <c r="J27" s="5">
        <v>39.299999999999997</v>
      </c>
      <c r="K27" s="5">
        <v>39.4</v>
      </c>
      <c r="L27" s="5">
        <v>39.700000000000003</v>
      </c>
      <c r="M27" s="5">
        <v>39.9</v>
      </c>
      <c r="N27" s="5">
        <v>40.1</v>
      </c>
      <c r="O27" s="5">
        <v>40.299999999999997</v>
      </c>
      <c r="P27" s="5">
        <v>40.4</v>
      </c>
      <c r="Q27" s="5">
        <v>40.200000000000003</v>
      </c>
      <c r="R27" s="5">
        <v>40.299999999999997</v>
      </c>
      <c r="S27" s="5">
        <v>40.1</v>
      </c>
      <c r="T27" s="5">
        <v>39.9</v>
      </c>
      <c r="U27" s="5">
        <v>40.1</v>
      </c>
      <c r="V27" s="5">
        <v>39.799999999999997</v>
      </c>
      <c r="W27" s="5">
        <v>40.1</v>
      </c>
      <c r="X27" s="5">
        <v>40.299999999999997</v>
      </c>
      <c r="Y27" s="5">
        <v>40.1</v>
      </c>
      <c r="Z27" s="5">
        <v>40.299999999999997</v>
      </c>
      <c r="AA27" s="5">
        <v>40.299999999999997</v>
      </c>
      <c r="AB27" s="5">
        <v>40.4</v>
      </c>
      <c r="AC27" s="5">
        <v>40.200000000000003</v>
      </c>
      <c r="AD27" s="11">
        <v>40</v>
      </c>
      <c r="AE27" s="5">
        <v>39.9</v>
      </c>
    </row>
    <row r="28" spans="4:31" x14ac:dyDescent="0.2">
      <c r="D28" s="2" t="s">
        <v>66</v>
      </c>
      <c r="E28" s="10">
        <v>5</v>
      </c>
      <c r="F28" s="5">
        <v>37.799999999999997</v>
      </c>
      <c r="G28" s="5">
        <v>37.9</v>
      </c>
      <c r="H28" s="5">
        <v>38.1</v>
      </c>
      <c r="I28" s="5">
        <v>38</v>
      </c>
      <c r="J28" s="5">
        <v>38.1</v>
      </c>
      <c r="K28" s="5">
        <v>38.299999999999997</v>
      </c>
      <c r="L28" s="5">
        <v>38.1</v>
      </c>
      <c r="M28" s="5">
        <v>38.4</v>
      </c>
      <c r="N28" s="5">
        <v>38.799999999999997</v>
      </c>
      <c r="O28" s="5">
        <v>39.1</v>
      </c>
      <c r="P28" s="5">
        <v>39.4</v>
      </c>
      <c r="Q28" s="5">
        <v>39.299999999999997</v>
      </c>
      <c r="R28" s="5">
        <v>39.5</v>
      </c>
      <c r="S28" s="5">
        <v>39.4</v>
      </c>
      <c r="T28" s="5">
        <v>39.700000000000003</v>
      </c>
      <c r="U28" s="5">
        <v>39.6</v>
      </c>
      <c r="V28" s="5">
        <v>40</v>
      </c>
      <c r="W28" s="5">
        <v>39.700000000000003</v>
      </c>
      <c r="X28" s="5">
        <v>40.1</v>
      </c>
      <c r="Y28" s="5">
        <v>40.4</v>
      </c>
      <c r="Z28" s="5">
        <v>40.1</v>
      </c>
      <c r="AA28" s="5">
        <v>39.9</v>
      </c>
      <c r="AB28" s="5">
        <v>40.200000000000003</v>
      </c>
      <c r="AC28" s="5">
        <v>40.5</v>
      </c>
      <c r="AD28" s="5">
        <v>39.799999999999997</v>
      </c>
      <c r="AE28" s="5">
        <v>39.700000000000003</v>
      </c>
    </row>
    <row r="29" spans="4:31" x14ac:dyDescent="0.2">
      <c r="D29" s="2" t="s">
        <v>66</v>
      </c>
      <c r="E29" s="10">
        <v>6</v>
      </c>
      <c r="F29" s="5">
        <v>37</v>
      </c>
      <c r="G29" s="5">
        <v>37.299999999999997</v>
      </c>
      <c r="H29" s="5">
        <v>37.5</v>
      </c>
      <c r="I29" s="5">
        <v>37.700000000000003</v>
      </c>
      <c r="J29" s="5">
        <v>38.200000000000003</v>
      </c>
      <c r="K29" s="5">
        <v>38.1</v>
      </c>
      <c r="L29" s="5">
        <v>38.299999999999997</v>
      </c>
      <c r="M29" s="5">
        <v>38.5</v>
      </c>
      <c r="N29" s="5">
        <v>38.6</v>
      </c>
      <c r="O29" s="5">
        <v>39</v>
      </c>
      <c r="P29" s="5">
        <v>39.1</v>
      </c>
      <c r="Q29" s="5">
        <v>39.4</v>
      </c>
      <c r="R29" s="5">
        <v>39.200000000000003</v>
      </c>
      <c r="S29" s="5">
        <v>39.6</v>
      </c>
      <c r="T29" s="5">
        <v>39.5</v>
      </c>
      <c r="U29" s="5">
        <v>39.6</v>
      </c>
      <c r="V29" s="5">
        <v>39.799999999999997</v>
      </c>
      <c r="W29" s="5">
        <v>40</v>
      </c>
      <c r="X29" s="5">
        <v>40.1</v>
      </c>
      <c r="Y29" s="5">
        <v>40.200000000000003</v>
      </c>
      <c r="Z29" s="5">
        <v>40.299999999999997</v>
      </c>
      <c r="AA29" s="5">
        <v>40.5</v>
      </c>
      <c r="AB29" s="5">
        <v>40.6</v>
      </c>
      <c r="AC29" s="5">
        <v>40.5</v>
      </c>
      <c r="AD29" s="5">
        <v>40.700000000000003</v>
      </c>
      <c r="AE29" s="5">
        <v>40.5</v>
      </c>
    </row>
    <row r="30" spans="4:31" x14ac:dyDescent="0.2">
      <c r="D30" s="2" t="s">
        <v>63</v>
      </c>
      <c r="E30" s="12">
        <v>7</v>
      </c>
      <c r="F30" s="5">
        <v>38.200000000000003</v>
      </c>
      <c r="G30" s="5">
        <v>38.299999999999997</v>
      </c>
      <c r="H30" s="5">
        <v>38.4</v>
      </c>
      <c r="I30" s="5">
        <v>38.200000000000003</v>
      </c>
      <c r="J30" s="5">
        <v>38.299999999999997</v>
      </c>
      <c r="K30" s="5">
        <v>38.1</v>
      </c>
      <c r="L30" s="5">
        <v>37.9</v>
      </c>
      <c r="M30" s="5">
        <v>37.9</v>
      </c>
      <c r="N30" s="5">
        <v>37.700000000000003</v>
      </c>
      <c r="O30" s="5">
        <v>37.5</v>
      </c>
      <c r="P30" s="5">
        <v>37.4</v>
      </c>
      <c r="Q30" s="5">
        <v>37.200000000000003</v>
      </c>
      <c r="R30" s="5">
        <v>37.1</v>
      </c>
      <c r="S30" s="5">
        <v>37.200000000000003</v>
      </c>
      <c r="T30" s="5">
        <v>36.9</v>
      </c>
      <c r="U30" s="5">
        <v>37</v>
      </c>
      <c r="V30" s="5">
        <v>37.1</v>
      </c>
      <c r="W30" s="5">
        <v>36.799999999999997</v>
      </c>
      <c r="X30" s="5">
        <v>36.9</v>
      </c>
      <c r="Y30" s="5">
        <v>37.200000000000003</v>
      </c>
      <c r="Z30" s="5">
        <v>37.9</v>
      </c>
      <c r="AA30" s="5">
        <v>38.5</v>
      </c>
      <c r="AB30" s="5">
        <v>38.700000000000003</v>
      </c>
      <c r="AC30" s="5">
        <v>38.799999999999997</v>
      </c>
      <c r="AD30" s="5">
        <v>39.4</v>
      </c>
      <c r="AE30" s="5">
        <v>39.700000000000003</v>
      </c>
    </row>
    <row r="31" spans="4:31" x14ac:dyDescent="0.2">
      <c r="D31" s="2" t="s">
        <v>63</v>
      </c>
      <c r="E31" s="12">
        <v>8</v>
      </c>
      <c r="F31" s="5">
        <v>38.9</v>
      </c>
      <c r="G31" s="5">
        <v>38.700000000000003</v>
      </c>
      <c r="H31" s="5">
        <v>39.4</v>
      </c>
      <c r="I31" s="5">
        <v>39.9</v>
      </c>
      <c r="J31" s="5">
        <v>40.1</v>
      </c>
      <c r="K31" s="5">
        <v>39.799999999999997</v>
      </c>
      <c r="L31" s="5">
        <v>39.4</v>
      </c>
      <c r="M31" s="5">
        <v>39.200000000000003</v>
      </c>
      <c r="N31" s="5">
        <v>38.799999999999997</v>
      </c>
      <c r="O31" s="5">
        <v>38.5</v>
      </c>
      <c r="P31" s="5">
        <v>38.299999999999997</v>
      </c>
      <c r="Q31" s="5">
        <v>38.200000000000003</v>
      </c>
      <c r="R31" s="5">
        <v>38</v>
      </c>
      <c r="S31" s="5">
        <v>37.9</v>
      </c>
      <c r="T31" s="5">
        <v>37.700000000000003</v>
      </c>
      <c r="U31" s="5">
        <v>37.9</v>
      </c>
      <c r="V31" s="5">
        <v>37.799999999999997</v>
      </c>
      <c r="W31" s="5">
        <v>38.1</v>
      </c>
      <c r="X31" s="5">
        <v>38</v>
      </c>
      <c r="Y31" s="5">
        <v>38.5</v>
      </c>
      <c r="Z31" s="5">
        <v>38.799999999999997</v>
      </c>
      <c r="AA31" s="5">
        <v>39.1</v>
      </c>
      <c r="AB31" s="5">
        <v>39.4</v>
      </c>
      <c r="AC31" s="5">
        <v>39.6</v>
      </c>
      <c r="AD31" s="5">
        <v>39.700000000000003</v>
      </c>
      <c r="AE31" s="5">
        <v>40.1</v>
      </c>
    </row>
    <row r="32" spans="4:31" x14ac:dyDescent="0.2">
      <c r="D32" s="2" t="s">
        <v>63</v>
      </c>
      <c r="E32" s="12">
        <v>9</v>
      </c>
      <c r="F32" s="5">
        <v>38.1</v>
      </c>
      <c r="G32" s="5">
        <v>38.299999999999997</v>
      </c>
      <c r="H32" s="5">
        <v>38.5</v>
      </c>
      <c r="I32" s="5">
        <v>38.6</v>
      </c>
      <c r="J32" s="5">
        <v>38.700000000000003</v>
      </c>
      <c r="K32" s="5">
        <v>38.4</v>
      </c>
      <c r="L32" s="5">
        <v>38.299999999999997</v>
      </c>
      <c r="M32" s="5">
        <v>38</v>
      </c>
      <c r="N32" s="5">
        <v>37.9</v>
      </c>
      <c r="O32" s="5">
        <v>37.700000000000003</v>
      </c>
      <c r="P32" s="5">
        <v>37.5</v>
      </c>
      <c r="Q32" s="5">
        <v>37.4</v>
      </c>
      <c r="R32" s="5">
        <v>37.299999999999997</v>
      </c>
      <c r="S32" s="5">
        <v>37.1</v>
      </c>
      <c r="T32" s="5">
        <v>36.9</v>
      </c>
      <c r="U32" s="5">
        <v>36.799999999999997</v>
      </c>
      <c r="V32" s="5">
        <v>37.1</v>
      </c>
      <c r="W32" s="5">
        <v>37</v>
      </c>
      <c r="X32" s="5">
        <v>36.9</v>
      </c>
      <c r="Y32" s="5">
        <v>37.9</v>
      </c>
      <c r="Z32" s="5">
        <v>38.4</v>
      </c>
      <c r="AA32" s="5">
        <v>38.799999999999997</v>
      </c>
      <c r="AB32" s="5">
        <v>39.1</v>
      </c>
      <c r="AC32" s="5">
        <v>39.299999999999997</v>
      </c>
      <c r="AD32" s="5">
        <v>39.799999999999997</v>
      </c>
      <c r="AE32" s="5">
        <v>39.6</v>
      </c>
    </row>
    <row r="33" spans="4:31" x14ac:dyDescent="0.2">
      <c r="D33" s="2" t="s">
        <v>63</v>
      </c>
      <c r="E33" s="13">
        <v>10</v>
      </c>
      <c r="F33" s="6">
        <v>39.9</v>
      </c>
      <c r="G33" s="5">
        <v>40.1</v>
      </c>
      <c r="H33" s="5">
        <v>40.1</v>
      </c>
      <c r="I33" s="5">
        <v>40.200000000000003</v>
      </c>
      <c r="J33" s="5">
        <v>40.299999999999997</v>
      </c>
      <c r="K33" s="5">
        <v>40.1</v>
      </c>
      <c r="L33" s="5">
        <v>39.799999999999997</v>
      </c>
      <c r="M33" s="5">
        <v>39.5</v>
      </c>
      <c r="N33" s="5">
        <v>39.200000000000003</v>
      </c>
      <c r="O33" s="5">
        <v>39</v>
      </c>
      <c r="P33" s="5">
        <v>38.700000000000003</v>
      </c>
      <c r="Q33" s="5">
        <v>38.4</v>
      </c>
      <c r="R33" s="5">
        <v>38.200000000000003</v>
      </c>
      <c r="S33" s="5">
        <v>38</v>
      </c>
      <c r="T33" s="5">
        <v>37.799999999999997</v>
      </c>
      <c r="U33" s="5">
        <v>37.700000000000003</v>
      </c>
      <c r="V33" s="5">
        <v>37.6</v>
      </c>
      <c r="W33" s="5">
        <v>37.700000000000003</v>
      </c>
      <c r="X33" s="5">
        <v>37.6</v>
      </c>
      <c r="Y33" s="5">
        <v>37.9</v>
      </c>
      <c r="Z33" s="5">
        <v>38.6</v>
      </c>
      <c r="AA33" s="5">
        <v>39</v>
      </c>
      <c r="AB33" s="5">
        <v>39.200000000000003</v>
      </c>
      <c r="AC33" s="5">
        <v>39.4</v>
      </c>
      <c r="AD33" s="5">
        <v>39.6</v>
      </c>
      <c r="AE33" s="5">
        <v>39.799999999999997</v>
      </c>
    </row>
    <row r="34" spans="4:31" x14ac:dyDescent="0.2">
      <c r="D34" s="2" t="s">
        <v>63</v>
      </c>
      <c r="E34" s="12">
        <v>11</v>
      </c>
      <c r="F34" s="5">
        <v>40.200000000000003</v>
      </c>
      <c r="G34" s="5">
        <v>40.200000000000003</v>
      </c>
      <c r="H34" s="5">
        <v>40.299999999999997</v>
      </c>
      <c r="I34" s="5">
        <v>40.4</v>
      </c>
      <c r="J34" s="5">
        <v>40.5</v>
      </c>
      <c r="K34" s="5">
        <v>40.1</v>
      </c>
      <c r="L34" s="5">
        <v>39.9</v>
      </c>
      <c r="M34" s="5">
        <v>39.200000000000003</v>
      </c>
      <c r="N34" s="5">
        <v>38.9</v>
      </c>
      <c r="O34" s="5">
        <v>38.6</v>
      </c>
      <c r="P34" s="5">
        <v>38.5</v>
      </c>
      <c r="Q34" s="5">
        <v>38.200000000000003</v>
      </c>
      <c r="R34" s="5">
        <v>38.200000000000003</v>
      </c>
      <c r="S34" s="5">
        <v>37.9</v>
      </c>
      <c r="T34" s="5">
        <v>37.799999999999997</v>
      </c>
      <c r="U34" s="5">
        <v>37.9</v>
      </c>
      <c r="V34" s="5">
        <v>37.700000000000003</v>
      </c>
      <c r="W34" s="5">
        <v>38</v>
      </c>
      <c r="X34" s="5">
        <v>37.700000000000003</v>
      </c>
      <c r="Y34" s="5">
        <v>37.9</v>
      </c>
      <c r="Z34" s="5">
        <v>38.4</v>
      </c>
      <c r="AA34" s="5">
        <v>38.700000000000003</v>
      </c>
      <c r="AB34" s="5">
        <v>39.1</v>
      </c>
      <c r="AC34" s="5">
        <v>39.6</v>
      </c>
      <c r="AD34" s="5">
        <v>39.799999999999997</v>
      </c>
      <c r="AE34" s="5">
        <v>40</v>
      </c>
    </row>
    <row r="35" spans="4:31" x14ac:dyDescent="0.2">
      <c r="D35" s="2" t="s">
        <v>63</v>
      </c>
      <c r="E35" s="12">
        <v>12</v>
      </c>
      <c r="F35" s="5">
        <v>38.299999999999997</v>
      </c>
      <c r="G35" s="5">
        <v>38.5</v>
      </c>
      <c r="H35" s="5">
        <v>38.700000000000003</v>
      </c>
      <c r="I35" s="5">
        <v>38.799999999999997</v>
      </c>
      <c r="J35" s="5">
        <v>38.9</v>
      </c>
      <c r="K35" s="5">
        <v>38.6</v>
      </c>
      <c r="L35" s="5">
        <v>38.200000000000003</v>
      </c>
      <c r="M35" s="5">
        <v>37.9</v>
      </c>
      <c r="N35" s="5">
        <v>37.6</v>
      </c>
      <c r="O35" s="5">
        <v>37.5</v>
      </c>
      <c r="P35" s="5">
        <v>37.299999999999997</v>
      </c>
      <c r="Q35" s="5">
        <v>37.1</v>
      </c>
      <c r="R35" s="5">
        <v>37.1</v>
      </c>
      <c r="S35" s="5">
        <v>37.4</v>
      </c>
      <c r="T35" s="5">
        <v>37.200000000000003</v>
      </c>
      <c r="U35" s="5">
        <v>37.299999999999997</v>
      </c>
      <c r="V35" s="5">
        <v>37.1</v>
      </c>
      <c r="W35" s="5">
        <v>37</v>
      </c>
      <c r="X35" s="5">
        <v>36.9</v>
      </c>
      <c r="Y35" s="5">
        <v>37.1</v>
      </c>
      <c r="Z35" s="5">
        <v>37.700000000000003</v>
      </c>
      <c r="AA35" s="5">
        <v>38.200000000000003</v>
      </c>
      <c r="AB35" s="5">
        <v>38.5</v>
      </c>
      <c r="AC35" s="5">
        <v>38.9</v>
      </c>
      <c r="AD35" s="5">
        <v>39.299999999999997</v>
      </c>
      <c r="AE35" s="5">
        <v>39.5</v>
      </c>
    </row>
    <row r="36" spans="4:31" x14ac:dyDescent="0.2">
      <c r="E36" s="3"/>
      <c r="F36" s="3"/>
    </row>
    <row r="37" spans="4:31" x14ac:dyDescent="0.2">
      <c r="E37" s="2" t="s">
        <v>64</v>
      </c>
      <c r="F37" s="5">
        <f t="shared" ref="F37:J37" si="0">AVERAGE(F24:F29)</f>
        <v>38.416666666666664</v>
      </c>
      <c r="G37" s="5">
        <f t="shared" si="0"/>
        <v>38.516666666666673</v>
      </c>
      <c r="H37" s="5">
        <f t="shared" si="0"/>
        <v>38.68333333333333</v>
      </c>
      <c r="I37" s="5">
        <f t="shared" si="0"/>
        <v>38.75</v>
      </c>
      <c r="J37" s="5">
        <f t="shared" si="0"/>
        <v>38.966666666666669</v>
      </c>
      <c r="K37" s="5">
        <f>AVERAGE(K24:K29)</f>
        <v>39.016666666666666</v>
      </c>
      <c r="L37" s="5">
        <f t="shared" ref="L37:AE37" si="1">AVERAGE(L24:L29)</f>
        <v>39.099999999999994</v>
      </c>
      <c r="M37" s="5">
        <f t="shared" si="1"/>
        <v>39.233333333333334</v>
      </c>
      <c r="N37" s="5">
        <f t="shared" si="1"/>
        <v>39.4</v>
      </c>
      <c r="O37" s="5">
        <f t="shared" si="1"/>
        <v>39.633333333333333</v>
      </c>
      <c r="P37" s="5">
        <f t="shared" si="1"/>
        <v>39.733333333333334</v>
      </c>
      <c r="Q37" s="5">
        <f t="shared" si="1"/>
        <v>39.766666666666666</v>
      </c>
      <c r="R37" s="5">
        <f t="shared" si="1"/>
        <v>39.849999999999994</v>
      </c>
      <c r="S37" s="5">
        <f t="shared" si="1"/>
        <v>39.833333333333336</v>
      </c>
      <c r="T37" s="5">
        <f t="shared" si="1"/>
        <v>39.833333333333336</v>
      </c>
      <c r="U37" s="5">
        <f t="shared" si="1"/>
        <v>39.93333333333333</v>
      </c>
      <c r="V37" s="5">
        <f t="shared" si="1"/>
        <v>40</v>
      </c>
      <c r="W37" s="5">
        <f t="shared" si="1"/>
        <v>40.1</v>
      </c>
      <c r="X37" s="5">
        <f t="shared" si="1"/>
        <v>40.233333333333327</v>
      </c>
      <c r="Y37" s="5">
        <f t="shared" si="1"/>
        <v>40.25</v>
      </c>
      <c r="Z37" s="5">
        <f t="shared" si="1"/>
        <v>40.266666666666659</v>
      </c>
      <c r="AA37" s="5">
        <f t="shared" si="1"/>
        <v>40.233333333333334</v>
      </c>
      <c r="AB37" s="5">
        <f t="shared" si="1"/>
        <v>40.250000000000007</v>
      </c>
      <c r="AC37" s="5">
        <f t="shared" si="1"/>
        <v>40.199999999999996</v>
      </c>
      <c r="AD37" s="5">
        <f t="shared" si="1"/>
        <v>40.083333333333336</v>
      </c>
      <c r="AE37" s="5">
        <f t="shared" si="1"/>
        <v>40</v>
      </c>
    </row>
    <row r="38" spans="4:31" x14ac:dyDescent="0.2">
      <c r="E38" s="2" t="s">
        <v>65</v>
      </c>
      <c r="F38" s="5">
        <f t="shared" ref="F38:J38" si="2">AVERAGE(F30:F35)</f>
        <v>38.933333333333337</v>
      </c>
      <c r="G38" s="5">
        <f t="shared" si="2"/>
        <v>39.016666666666673</v>
      </c>
      <c r="H38" s="5">
        <f t="shared" si="2"/>
        <v>39.233333333333327</v>
      </c>
      <c r="I38" s="5">
        <f t="shared" si="2"/>
        <v>39.349999999999994</v>
      </c>
      <c r="J38" s="5">
        <f t="shared" si="2"/>
        <v>39.466666666666669</v>
      </c>
      <c r="K38" s="5">
        <f>AVERAGE(K30:K35)</f>
        <v>39.18333333333333</v>
      </c>
      <c r="L38" s="5">
        <f t="shared" ref="L38:AE38" si="3">AVERAGE(L30:L35)</f>
        <v>38.916666666666664</v>
      </c>
      <c r="M38" s="5">
        <f t="shared" si="3"/>
        <v>38.616666666666667</v>
      </c>
      <c r="N38" s="5">
        <f t="shared" si="3"/>
        <v>38.35</v>
      </c>
      <c r="O38" s="5">
        <f t="shared" si="3"/>
        <v>38.133333333333333</v>
      </c>
      <c r="P38" s="5">
        <f t="shared" si="3"/>
        <v>37.949999999999996</v>
      </c>
      <c r="Q38" s="5">
        <f t="shared" si="3"/>
        <v>37.750000000000007</v>
      </c>
      <c r="R38" s="5">
        <f t="shared" si="3"/>
        <v>37.65</v>
      </c>
      <c r="S38" s="5">
        <f t="shared" si="3"/>
        <v>37.583333333333336</v>
      </c>
      <c r="T38" s="5">
        <f t="shared" si="3"/>
        <v>37.383333333333333</v>
      </c>
      <c r="U38" s="5">
        <f t="shared" si="3"/>
        <v>37.433333333333337</v>
      </c>
      <c r="V38" s="5">
        <f t="shared" si="3"/>
        <v>37.4</v>
      </c>
      <c r="W38" s="5">
        <f t="shared" si="3"/>
        <v>37.433333333333337</v>
      </c>
      <c r="X38" s="5">
        <f t="shared" si="3"/>
        <v>37.333333333333336</v>
      </c>
      <c r="Y38" s="5">
        <f t="shared" si="3"/>
        <v>37.75</v>
      </c>
      <c r="Z38" s="5">
        <f t="shared" si="3"/>
        <v>38.300000000000004</v>
      </c>
      <c r="AA38" s="5">
        <f t="shared" si="3"/>
        <v>38.716666666666661</v>
      </c>
      <c r="AB38" s="5">
        <f t="shared" si="3"/>
        <v>38.999999999999993</v>
      </c>
      <c r="AC38" s="5">
        <f t="shared" si="3"/>
        <v>39.266666666666666</v>
      </c>
      <c r="AD38" s="5">
        <f t="shared" si="3"/>
        <v>39.6</v>
      </c>
      <c r="AE38" s="5">
        <f t="shared" si="3"/>
        <v>39.783333333333331</v>
      </c>
    </row>
    <row r="39" spans="4:31" x14ac:dyDescent="0.2">
      <c r="E39" s="2"/>
      <c r="F39" s="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4:31" x14ac:dyDescent="0.2">
      <c r="E40" s="2" t="s">
        <v>60</v>
      </c>
      <c r="F40" s="2">
        <f>STDEV(F24:F29)</f>
        <v>0.84478794183313721</v>
      </c>
      <c r="G40" s="2">
        <f t="shared" ref="G40:AE40" si="4">STDEV(G24:G29)</f>
        <v>0.74408780843840505</v>
      </c>
      <c r="H40" s="2">
        <f t="shared" si="4"/>
        <v>0.71670542530851977</v>
      </c>
      <c r="I40" s="2">
        <f t="shared" si="4"/>
        <v>0.71484264002646025</v>
      </c>
      <c r="J40" s="2">
        <f t="shared" si="4"/>
        <v>0.64704456312271519</v>
      </c>
      <c r="K40" s="2">
        <f t="shared" si="4"/>
        <v>0.6400520812142293</v>
      </c>
      <c r="L40" s="2">
        <f t="shared" si="4"/>
        <v>0.70710678118654835</v>
      </c>
      <c r="M40" s="2">
        <f t="shared" si="4"/>
        <v>0.63140055960275099</v>
      </c>
      <c r="N40" s="2">
        <f t="shared" si="4"/>
        <v>0.57619441163551832</v>
      </c>
      <c r="O40" s="2">
        <f t="shared" si="4"/>
        <v>0.49665548085837663</v>
      </c>
      <c r="P40" s="2">
        <f t="shared" si="4"/>
        <v>0.47187568984496986</v>
      </c>
      <c r="Q40" s="2">
        <f t="shared" si="4"/>
        <v>0.35023801430836687</v>
      </c>
      <c r="R40" s="2">
        <f t="shared" si="4"/>
        <v>0.41352146256270528</v>
      </c>
      <c r="S40" s="2">
        <f t="shared" si="4"/>
        <v>0.30110906108363356</v>
      </c>
      <c r="T40" s="2">
        <f t="shared" si="4"/>
        <v>0.25033311140691461</v>
      </c>
      <c r="U40" s="2">
        <f t="shared" si="4"/>
        <v>0.28751811537130334</v>
      </c>
      <c r="V40" s="2">
        <f t="shared" si="4"/>
        <v>0.17888543819998573</v>
      </c>
      <c r="W40" s="2">
        <f t="shared" si="4"/>
        <v>0.24494897427831608</v>
      </c>
      <c r="X40" s="2">
        <f t="shared" si="4"/>
        <v>0.25033311140691461</v>
      </c>
      <c r="Y40" s="2">
        <f t="shared" si="4"/>
        <v>0.22583179581272406</v>
      </c>
      <c r="Z40" s="2">
        <f t="shared" si="4"/>
        <v>0.1505545305418152</v>
      </c>
      <c r="AA40" s="2">
        <f t="shared" si="4"/>
        <v>0.1966384160500349</v>
      </c>
      <c r="AB40" s="2">
        <f t="shared" si="4"/>
        <v>0.2167948338867878</v>
      </c>
      <c r="AC40" s="2">
        <f t="shared" si="4"/>
        <v>0.25298221281347061</v>
      </c>
      <c r="AD40" s="2">
        <f t="shared" si="4"/>
        <v>0.36560452221856748</v>
      </c>
      <c r="AE40" s="2">
        <f t="shared" si="4"/>
        <v>0.37416573867739339</v>
      </c>
    </row>
    <row r="41" spans="4:31" x14ac:dyDescent="0.2">
      <c r="E41" s="2" t="s">
        <v>61</v>
      </c>
      <c r="F41" s="2">
        <f>STDEV(F30:F35)</f>
        <v>0.9136009340333815</v>
      </c>
      <c r="G41" s="2">
        <f t="shared" ref="G41:AE41" si="5">STDEV(G30:G35)</f>
        <v>0.89087971503827046</v>
      </c>
      <c r="H41" s="2">
        <f t="shared" si="5"/>
        <v>0.8286535263104029</v>
      </c>
      <c r="I41" s="2">
        <f t="shared" si="5"/>
        <v>0.92897793299948672</v>
      </c>
      <c r="J41" s="2">
        <f t="shared" si="5"/>
        <v>0.94162979278836911</v>
      </c>
      <c r="K41" s="2">
        <f t="shared" si="5"/>
        <v>0.91524131608372361</v>
      </c>
      <c r="L41" s="2">
        <f t="shared" si="5"/>
        <v>0.88411914732498886</v>
      </c>
      <c r="M41" s="2">
        <f t="shared" si="5"/>
        <v>0.75740786018278727</v>
      </c>
      <c r="N41" s="2">
        <f t="shared" si="5"/>
        <v>0.69498201415576166</v>
      </c>
      <c r="O41" s="2">
        <f t="shared" si="5"/>
        <v>0.64704456312271608</v>
      </c>
      <c r="P41" s="2">
        <f t="shared" si="5"/>
        <v>0.61886993787063327</v>
      </c>
      <c r="Q41" s="2">
        <f t="shared" si="5"/>
        <v>0.5787918451395111</v>
      </c>
      <c r="R41" s="2">
        <f t="shared" si="5"/>
        <v>0.53944415837044801</v>
      </c>
      <c r="S41" s="2">
        <f t="shared" si="5"/>
        <v>0.39707262140150845</v>
      </c>
      <c r="T41" s="2">
        <f t="shared" si="5"/>
        <v>0.43550736694878817</v>
      </c>
      <c r="U41" s="2">
        <f t="shared" si="5"/>
        <v>0.47187568984497102</v>
      </c>
      <c r="V41" s="2">
        <f t="shared" si="5"/>
        <v>0.33466401061362949</v>
      </c>
      <c r="W41" s="2">
        <f t="shared" si="5"/>
        <v>0.56803755744375573</v>
      </c>
      <c r="X41" s="2">
        <f t="shared" si="5"/>
        <v>0.49261208538429907</v>
      </c>
      <c r="Y41" s="2">
        <f>STDEV(Y30:Y35)</f>
        <v>0.52057660339281353</v>
      </c>
      <c r="Z41" s="2">
        <f t="shared" si="5"/>
        <v>0.41952353926805946</v>
      </c>
      <c r="AA41" s="2">
        <f t="shared" si="5"/>
        <v>0.33115957885386038</v>
      </c>
      <c r="AB41" s="2">
        <f t="shared" si="5"/>
        <v>0.33466401061362994</v>
      </c>
      <c r="AC41" s="2">
        <f t="shared" si="5"/>
        <v>0.34448028487370314</v>
      </c>
      <c r="AD41" s="2">
        <f t="shared" si="5"/>
        <v>0.20976176963403059</v>
      </c>
      <c r="AE41" s="2">
        <f t="shared" si="5"/>
        <v>0.23166067138525395</v>
      </c>
    </row>
    <row r="43" spans="4:31" x14ac:dyDescent="0.2"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5" spans="4:31" x14ac:dyDescent="0.2">
      <c r="E45" s="15"/>
    </row>
    <row r="46" spans="4:31" x14ac:dyDescent="0.2">
      <c r="E46" s="15"/>
    </row>
    <row r="47" spans="4:31" x14ac:dyDescent="0.2">
      <c r="E47" s="15"/>
    </row>
    <row r="48" spans="4:31" x14ac:dyDescent="0.2">
      <c r="E48" s="15"/>
    </row>
    <row r="49" spans="5:5" x14ac:dyDescent="0.2">
      <c r="E49" s="15"/>
    </row>
    <row r="50" spans="5:5" x14ac:dyDescent="0.2">
      <c r="E50" s="15"/>
    </row>
    <row r="51" spans="5:5" x14ac:dyDescent="0.2">
      <c r="E51" s="15"/>
    </row>
    <row r="52" spans="5:5" x14ac:dyDescent="0.2">
      <c r="E52" s="15"/>
    </row>
    <row r="53" spans="5:5" x14ac:dyDescent="0.2">
      <c r="E53" s="15"/>
    </row>
    <row r="54" spans="5:5" x14ac:dyDescent="0.2">
      <c r="E54" s="15"/>
    </row>
    <row r="55" spans="5:5" x14ac:dyDescent="0.2">
      <c r="E55" s="15"/>
    </row>
    <row r="56" spans="5:5" x14ac:dyDescent="0.2">
      <c r="E56" s="15"/>
    </row>
    <row r="57" spans="5:5" x14ac:dyDescent="0.2">
      <c r="E57" s="15"/>
    </row>
    <row r="58" spans="5:5" x14ac:dyDescent="0.2">
      <c r="E58" s="15"/>
    </row>
    <row r="59" spans="5:5" x14ac:dyDescent="0.2">
      <c r="E59" s="15"/>
    </row>
    <row r="60" spans="5:5" x14ac:dyDescent="0.2">
      <c r="E60" s="15"/>
    </row>
    <row r="61" spans="5:5" x14ac:dyDescent="0.2">
      <c r="E61" s="15"/>
    </row>
    <row r="62" spans="5:5" x14ac:dyDescent="0.2">
      <c r="E62" s="15"/>
    </row>
    <row r="63" spans="5:5" x14ac:dyDescent="0.2">
      <c r="E63" s="15"/>
    </row>
    <row r="64" spans="5:5" x14ac:dyDescent="0.2">
      <c r="E64" s="15"/>
    </row>
    <row r="65" spans="5:5" x14ac:dyDescent="0.2">
      <c r="E65" s="15"/>
    </row>
    <row r="66" spans="5:5" x14ac:dyDescent="0.2">
      <c r="E66" s="15"/>
    </row>
    <row r="67" spans="5:5" x14ac:dyDescent="0.2">
      <c r="E67" s="15"/>
    </row>
    <row r="68" spans="5:5" x14ac:dyDescent="0.2">
      <c r="E68" s="15"/>
    </row>
    <row r="69" spans="5:5" x14ac:dyDescent="0.2">
      <c r="E69" s="15"/>
    </row>
    <row r="70" spans="5:5" x14ac:dyDescent="0.2">
      <c r="E70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93FB-FD57-D645-841A-E3C327C9FD8E}">
  <dimension ref="B2:H20"/>
  <sheetViews>
    <sheetView workbookViewId="0">
      <selection activeCell="B7" sqref="B7:B20"/>
    </sheetView>
  </sheetViews>
  <sheetFormatPr baseColWidth="10" defaultRowHeight="16" x14ac:dyDescent="0.2"/>
  <cols>
    <col min="2" max="2" width="18.6640625" bestFit="1" customWidth="1"/>
    <col min="3" max="3" width="12.33203125" bestFit="1" customWidth="1"/>
    <col min="4" max="4" width="8.1640625" bestFit="1" customWidth="1"/>
    <col min="5" max="5" width="13.83203125" bestFit="1" customWidth="1"/>
    <col min="6" max="6" width="18.33203125" customWidth="1"/>
  </cols>
  <sheetData>
    <row r="2" spans="2:8" x14ac:dyDescent="0.2">
      <c r="B2" s="1" t="s">
        <v>0</v>
      </c>
      <c r="C2" s="1" t="s">
        <v>1</v>
      </c>
      <c r="D2" s="1" t="s">
        <v>2</v>
      </c>
      <c r="E2" s="2" t="s">
        <v>3</v>
      </c>
      <c r="F2" s="1" t="s">
        <v>55</v>
      </c>
      <c r="G2" s="1"/>
      <c r="H2" s="1"/>
    </row>
    <row r="3" spans="2:8" x14ac:dyDescent="0.2">
      <c r="B3" s="1" t="s">
        <v>4</v>
      </c>
      <c r="C3" s="1" t="s">
        <v>5</v>
      </c>
      <c r="D3" s="1"/>
      <c r="E3" s="2" t="s">
        <v>59</v>
      </c>
      <c r="F3" s="1" t="s">
        <v>56</v>
      </c>
      <c r="G3" s="1"/>
      <c r="H3" s="1" t="s">
        <v>57</v>
      </c>
    </row>
    <row r="4" spans="2:8" x14ac:dyDescent="0.2">
      <c r="B4" s="1" t="s">
        <v>6</v>
      </c>
      <c r="C4" s="1" t="s">
        <v>7</v>
      </c>
      <c r="D4" s="1" t="s">
        <v>8</v>
      </c>
      <c r="E4" s="2"/>
      <c r="F4" s="14" t="s">
        <v>32</v>
      </c>
      <c r="G4" s="14" t="s">
        <v>58</v>
      </c>
      <c r="H4" s="2"/>
    </row>
    <row r="5" spans="2:8" x14ac:dyDescent="0.2">
      <c r="B5" s="1" t="s">
        <v>9</v>
      </c>
      <c r="C5" s="1" t="s">
        <v>70</v>
      </c>
      <c r="D5" s="1" t="s">
        <v>11</v>
      </c>
      <c r="E5" s="2"/>
      <c r="F5" s="2"/>
      <c r="G5" s="5"/>
      <c r="H5" s="5"/>
    </row>
    <row r="7" spans="2:8" x14ac:dyDescent="0.2">
      <c r="B7" s="2" t="s">
        <v>67</v>
      </c>
      <c r="C7" s="2"/>
      <c r="D7" s="2"/>
      <c r="E7" s="16" t="s">
        <v>10</v>
      </c>
      <c r="F7" s="16" t="s">
        <v>71</v>
      </c>
      <c r="G7" s="16" t="s">
        <v>72</v>
      </c>
      <c r="H7" s="16" t="s">
        <v>73</v>
      </c>
    </row>
    <row r="8" spans="2:8" x14ac:dyDescent="0.2">
      <c r="E8" s="5"/>
      <c r="F8" s="5"/>
      <c r="G8" s="5"/>
      <c r="H8" s="5"/>
    </row>
    <row r="9" spans="2:8" x14ac:dyDescent="0.2">
      <c r="B9" s="2" t="s">
        <v>66</v>
      </c>
      <c r="C9" s="4">
        <v>1</v>
      </c>
      <c r="D9" s="2" t="s">
        <v>29</v>
      </c>
      <c r="E9" s="5">
        <v>39.5</v>
      </c>
      <c r="F9" s="5">
        <v>80.95</v>
      </c>
      <c r="G9" s="5">
        <v>77.64</v>
      </c>
      <c r="H9" s="5">
        <f>F9-G9</f>
        <v>3.3100000000000023</v>
      </c>
    </row>
    <row r="10" spans="2:8" x14ac:dyDescent="0.2">
      <c r="B10" s="2" t="s">
        <v>66</v>
      </c>
      <c r="C10" s="4">
        <v>2</v>
      </c>
      <c r="D10" s="2" t="s">
        <v>30</v>
      </c>
      <c r="E10" s="5">
        <v>39.5</v>
      </c>
      <c r="F10" s="5">
        <v>75.67</v>
      </c>
      <c r="G10" s="5">
        <v>72.02</v>
      </c>
      <c r="H10" s="5">
        <f t="shared" ref="H10:H20" si="0">F10-G10</f>
        <v>3.6500000000000057</v>
      </c>
    </row>
    <row r="11" spans="2:8" x14ac:dyDescent="0.2">
      <c r="B11" s="2" t="s">
        <v>66</v>
      </c>
      <c r="C11" s="4">
        <v>3</v>
      </c>
      <c r="D11" s="2" t="s">
        <v>31</v>
      </c>
      <c r="E11" s="5">
        <v>39.299999999999997</v>
      </c>
      <c r="F11" s="5">
        <v>82.32</v>
      </c>
      <c r="G11" s="5">
        <v>78.97999999999999</v>
      </c>
      <c r="H11" s="5">
        <f t="shared" si="0"/>
        <v>3.3400000000000034</v>
      </c>
    </row>
    <row r="12" spans="2:8" x14ac:dyDescent="0.2">
      <c r="B12" s="2" t="s">
        <v>66</v>
      </c>
      <c r="C12" s="4">
        <v>4</v>
      </c>
      <c r="D12" s="2" t="s">
        <v>29</v>
      </c>
      <c r="E12" s="5">
        <v>39.4</v>
      </c>
      <c r="F12" s="5">
        <v>84.54</v>
      </c>
      <c r="G12" s="5">
        <v>81.42</v>
      </c>
      <c r="H12" s="5">
        <f t="shared" si="0"/>
        <v>3.1200000000000045</v>
      </c>
    </row>
    <row r="13" spans="2:8" x14ac:dyDescent="0.2">
      <c r="B13" s="2" t="s">
        <v>66</v>
      </c>
      <c r="C13" s="4">
        <v>5</v>
      </c>
      <c r="D13" s="2" t="s">
        <v>30</v>
      </c>
      <c r="E13" s="5">
        <v>38.299999999999997</v>
      </c>
      <c r="F13" s="5">
        <v>86.17</v>
      </c>
      <c r="G13" s="5">
        <v>82.5</v>
      </c>
      <c r="H13" s="5">
        <f t="shared" si="0"/>
        <v>3.6700000000000017</v>
      </c>
    </row>
    <row r="14" spans="2:8" x14ac:dyDescent="0.2">
      <c r="B14" s="2" t="s">
        <v>66</v>
      </c>
      <c r="C14" s="4">
        <v>6</v>
      </c>
      <c r="D14" s="2" t="s">
        <v>31</v>
      </c>
      <c r="E14" s="5">
        <v>38.1</v>
      </c>
      <c r="F14" s="5">
        <v>88.7</v>
      </c>
      <c r="G14" s="5">
        <v>84.820000000000007</v>
      </c>
      <c r="H14" s="5">
        <f t="shared" si="0"/>
        <v>3.8799999999999955</v>
      </c>
    </row>
    <row r="15" spans="2:8" x14ac:dyDescent="0.2">
      <c r="B15" s="2" t="s">
        <v>63</v>
      </c>
      <c r="C15" s="7">
        <v>7</v>
      </c>
      <c r="D15" s="2" t="s">
        <v>29</v>
      </c>
      <c r="E15" s="5">
        <v>38.1</v>
      </c>
      <c r="F15" s="5">
        <v>78.56</v>
      </c>
      <c r="G15" s="5">
        <v>75.67</v>
      </c>
      <c r="H15" s="5">
        <f t="shared" si="0"/>
        <v>2.8900000000000006</v>
      </c>
    </row>
    <row r="16" spans="2:8" x14ac:dyDescent="0.2">
      <c r="B16" s="2" t="s">
        <v>63</v>
      </c>
      <c r="C16" s="7">
        <v>8</v>
      </c>
      <c r="D16" s="2" t="s">
        <v>30</v>
      </c>
      <c r="E16" s="5">
        <v>39.799999999999997</v>
      </c>
      <c r="F16" s="5">
        <v>79.430000000000007</v>
      </c>
      <c r="G16" s="5">
        <v>76.410000000000011</v>
      </c>
      <c r="H16" s="5">
        <f t="shared" si="0"/>
        <v>3.019999999999996</v>
      </c>
    </row>
    <row r="17" spans="2:8" x14ac:dyDescent="0.2">
      <c r="B17" s="2" t="s">
        <v>63</v>
      </c>
      <c r="C17" s="7">
        <v>9</v>
      </c>
      <c r="D17" s="2" t="s">
        <v>31</v>
      </c>
      <c r="E17" s="5">
        <v>38.4</v>
      </c>
      <c r="F17" s="5">
        <v>82.34</v>
      </c>
      <c r="G17" s="5">
        <v>79.55</v>
      </c>
      <c r="H17" s="5">
        <f t="shared" si="0"/>
        <v>2.7900000000000063</v>
      </c>
    </row>
    <row r="18" spans="2:8" x14ac:dyDescent="0.2">
      <c r="B18" s="2" t="s">
        <v>63</v>
      </c>
      <c r="C18" s="8">
        <v>10</v>
      </c>
      <c r="D18" s="2" t="s">
        <v>29</v>
      </c>
      <c r="E18" s="5">
        <v>40.1</v>
      </c>
      <c r="F18" s="5">
        <v>80.900000000000006</v>
      </c>
      <c r="G18" s="5">
        <v>77.800000000000011</v>
      </c>
      <c r="H18" s="5">
        <f t="shared" si="0"/>
        <v>3.0999999999999943</v>
      </c>
    </row>
    <row r="19" spans="2:8" x14ac:dyDescent="0.2">
      <c r="B19" s="2" t="s">
        <v>63</v>
      </c>
      <c r="C19" s="7">
        <v>11</v>
      </c>
      <c r="D19" s="2" t="s">
        <v>30</v>
      </c>
      <c r="E19" s="5">
        <v>40.1</v>
      </c>
      <c r="F19" s="5">
        <v>81.11</v>
      </c>
      <c r="G19" s="5">
        <v>78.12</v>
      </c>
      <c r="H19" s="5">
        <f t="shared" si="0"/>
        <v>2.9899999999999949</v>
      </c>
    </row>
    <row r="20" spans="2:8" x14ac:dyDescent="0.2">
      <c r="B20" s="2" t="s">
        <v>63</v>
      </c>
      <c r="C20" s="7">
        <v>12</v>
      </c>
      <c r="D20" s="2" t="s">
        <v>31</v>
      </c>
      <c r="E20" s="5">
        <v>38.6</v>
      </c>
      <c r="F20" s="5">
        <v>82.34</v>
      </c>
      <c r="G20" s="5">
        <v>79.22</v>
      </c>
      <c r="H20" s="5">
        <f t="shared" si="0"/>
        <v>3.1200000000000045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EE86-B335-4B4E-A6CE-F5A0BD7D315F}">
  <dimension ref="B2:H21"/>
  <sheetViews>
    <sheetView tabSelected="1" workbookViewId="0">
      <selection activeCell="D13" sqref="D13"/>
    </sheetView>
  </sheetViews>
  <sheetFormatPr baseColWidth="10" defaultRowHeight="16" x14ac:dyDescent="0.2"/>
  <cols>
    <col min="2" max="2" width="18.6640625" bestFit="1" customWidth="1"/>
    <col min="3" max="3" width="13.6640625" bestFit="1" customWidth="1"/>
    <col min="4" max="4" width="10.5" bestFit="1" customWidth="1"/>
    <col min="5" max="5" width="13.83203125" bestFit="1" customWidth="1"/>
    <col min="6" max="6" width="39.33203125" bestFit="1" customWidth="1"/>
    <col min="8" max="8" width="16.6640625" customWidth="1"/>
  </cols>
  <sheetData>
    <row r="2" spans="2:8" x14ac:dyDescent="0.2">
      <c r="B2" s="1" t="s">
        <v>0</v>
      </c>
      <c r="C2" s="1" t="s">
        <v>1</v>
      </c>
      <c r="D2" s="1" t="s">
        <v>2</v>
      </c>
      <c r="E2" s="2" t="s">
        <v>3</v>
      </c>
      <c r="F2" s="1" t="s">
        <v>55</v>
      </c>
      <c r="G2" s="1"/>
      <c r="H2" s="1"/>
    </row>
    <row r="3" spans="2:8" x14ac:dyDescent="0.2">
      <c r="B3" s="1" t="s">
        <v>4</v>
      </c>
      <c r="C3" s="1" t="s">
        <v>5</v>
      </c>
      <c r="D3" s="1"/>
      <c r="E3" s="2" t="s">
        <v>59</v>
      </c>
      <c r="F3" s="1" t="s">
        <v>56</v>
      </c>
      <c r="G3" s="1"/>
      <c r="H3" s="1" t="s">
        <v>57</v>
      </c>
    </row>
    <row r="4" spans="2:8" x14ac:dyDescent="0.2">
      <c r="B4" s="1" t="s">
        <v>6</v>
      </c>
      <c r="C4" s="1" t="s">
        <v>7</v>
      </c>
      <c r="D4" s="1" t="s">
        <v>8</v>
      </c>
      <c r="E4" s="2"/>
      <c r="F4" s="14" t="s">
        <v>32</v>
      </c>
      <c r="G4" s="14" t="s">
        <v>58</v>
      </c>
      <c r="H4" s="2"/>
    </row>
    <row r="5" spans="2:8" x14ac:dyDescent="0.2">
      <c r="B5" s="17" t="s">
        <v>74</v>
      </c>
      <c r="C5" s="17" t="s">
        <v>75</v>
      </c>
      <c r="D5" s="17" t="s">
        <v>76</v>
      </c>
      <c r="E5" s="2"/>
      <c r="F5" s="2"/>
      <c r="G5" s="5"/>
      <c r="H5" s="5"/>
    </row>
    <row r="6" spans="2:8" x14ac:dyDescent="0.2">
      <c r="B6" s="5"/>
      <c r="C6" s="2" t="s">
        <v>82</v>
      </c>
      <c r="D6" s="5"/>
      <c r="E6" s="5"/>
      <c r="F6" s="5"/>
      <c r="G6" s="5"/>
      <c r="H6" s="5"/>
    </row>
    <row r="7" spans="2:8" x14ac:dyDescent="0.2">
      <c r="B7" s="5"/>
      <c r="C7" s="5"/>
      <c r="D7" s="5"/>
      <c r="E7" s="18"/>
      <c r="F7" s="5"/>
      <c r="G7" s="2"/>
      <c r="H7" s="5"/>
    </row>
    <row r="8" spans="2:8" x14ac:dyDescent="0.2">
      <c r="B8" s="18"/>
      <c r="C8" s="18"/>
      <c r="D8" s="18"/>
      <c r="E8" s="19" t="s">
        <v>77</v>
      </c>
      <c r="F8" s="20" t="s">
        <v>78</v>
      </c>
      <c r="G8" s="5"/>
      <c r="H8" s="5"/>
    </row>
    <row r="9" spans="2:8" x14ac:dyDescent="0.2">
      <c r="B9" s="2" t="s">
        <v>67</v>
      </c>
      <c r="C9" s="2" t="s">
        <v>79</v>
      </c>
      <c r="D9" s="21"/>
      <c r="E9" s="20" t="s">
        <v>80</v>
      </c>
      <c r="F9" s="20" t="s">
        <v>80</v>
      </c>
      <c r="G9" s="16" t="s">
        <v>81</v>
      </c>
      <c r="H9" s="5"/>
    </row>
    <row r="10" spans="2:8" x14ac:dyDescent="0.2">
      <c r="B10" s="2" t="s">
        <v>66</v>
      </c>
      <c r="C10" s="4">
        <v>1</v>
      </c>
      <c r="D10" s="2" t="s">
        <v>29</v>
      </c>
      <c r="E10" s="5">
        <v>37.700000000000003</v>
      </c>
      <c r="F10" s="5">
        <v>37.5</v>
      </c>
      <c r="G10" s="5">
        <f>F10-E10</f>
        <v>-0.20000000000000284</v>
      </c>
      <c r="H10" s="5"/>
    </row>
    <row r="11" spans="2:8" x14ac:dyDescent="0.2">
      <c r="B11" s="2" t="s">
        <v>66</v>
      </c>
      <c r="C11" s="4">
        <v>2</v>
      </c>
      <c r="D11" s="2" t="s">
        <v>30</v>
      </c>
      <c r="E11" s="5">
        <v>37.9</v>
      </c>
      <c r="F11" s="5">
        <v>37.9</v>
      </c>
      <c r="G11" s="5">
        <f t="shared" ref="G11:G21" si="0">F11-E11</f>
        <v>0</v>
      </c>
      <c r="H11" s="5"/>
    </row>
    <row r="12" spans="2:8" x14ac:dyDescent="0.2">
      <c r="B12" s="2" t="s">
        <v>66</v>
      </c>
      <c r="C12" s="4">
        <v>3</v>
      </c>
      <c r="D12" s="2" t="s">
        <v>31</v>
      </c>
      <c r="E12" s="5">
        <v>38.1</v>
      </c>
      <c r="F12" s="5">
        <v>38.299999999999997</v>
      </c>
      <c r="G12" s="5">
        <f t="shared" si="0"/>
        <v>0.19999999999999574</v>
      </c>
      <c r="H12" s="5"/>
    </row>
    <row r="13" spans="2:8" x14ac:dyDescent="0.2">
      <c r="B13" s="2" t="s">
        <v>66</v>
      </c>
      <c r="C13" s="4">
        <v>4</v>
      </c>
      <c r="D13" s="2" t="s">
        <v>29</v>
      </c>
      <c r="E13" s="5">
        <v>37.1</v>
      </c>
      <c r="F13" s="5">
        <v>37.4</v>
      </c>
      <c r="G13" s="5">
        <f t="shared" si="0"/>
        <v>0.29999999999999716</v>
      </c>
      <c r="H13" s="5"/>
    </row>
    <row r="14" spans="2:8" x14ac:dyDescent="0.2">
      <c r="B14" s="2" t="s">
        <v>66</v>
      </c>
      <c r="C14" s="4">
        <v>5</v>
      </c>
      <c r="D14" s="2" t="s">
        <v>30</v>
      </c>
      <c r="E14" s="5">
        <v>38.299999999999997</v>
      </c>
      <c r="F14" s="5">
        <v>38.1</v>
      </c>
      <c r="G14" s="5">
        <f t="shared" si="0"/>
        <v>-0.19999999999999574</v>
      </c>
      <c r="H14" s="5"/>
    </row>
    <row r="15" spans="2:8" x14ac:dyDescent="0.2">
      <c r="B15" s="2" t="s">
        <v>66</v>
      </c>
      <c r="C15" s="4">
        <v>6</v>
      </c>
      <c r="D15" s="2" t="s">
        <v>31</v>
      </c>
      <c r="E15" s="5">
        <v>37.799999999999997</v>
      </c>
      <c r="F15" s="5">
        <v>37.5</v>
      </c>
      <c r="G15" s="5">
        <f t="shared" si="0"/>
        <v>-0.29999999999999716</v>
      </c>
      <c r="H15" s="5"/>
    </row>
    <row r="16" spans="2:8" x14ac:dyDescent="0.2">
      <c r="B16" s="2" t="s">
        <v>63</v>
      </c>
      <c r="C16" s="7">
        <v>7</v>
      </c>
      <c r="D16" s="2" t="s">
        <v>29</v>
      </c>
      <c r="E16" s="5">
        <v>38.299999999999997</v>
      </c>
      <c r="F16" s="5">
        <v>38.6</v>
      </c>
      <c r="G16" s="5">
        <f t="shared" si="0"/>
        <v>0.30000000000000426</v>
      </c>
      <c r="H16" s="5"/>
    </row>
    <row r="17" spans="2:8" x14ac:dyDescent="0.2">
      <c r="B17" s="2" t="s">
        <v>63</v>
      </c>
      <c r="C17" s="7">
        <v>8</v>
      </c>
      <c r="D17" s="2" t="s">
        <v>30</v>
      </c>
      <c r="E17" s="5">
        <v>38.4</v>
      </c>
      <c r="F17" s="5">
        <v>38.4</v>
      </c>
      <c r="G17" s="5">
        <f t="shared" si="0"/>
        <v>0</v>
      </c>
      <c r="H17" s="5"/>
    </row>
    <row r="18" spans="2:8" x14ac:dyDescent="0.2">
      <c r="B18" s="2" t="s">
        <v>63</v>
      </c>
      <c r="C18" s="7">
        <v>9</v>
      </c>
      <c r="D18" s="2" t="s">
        <v>31</v>
      </c>
      <c r="E18" s="5">
        <v>37.5</v>
      </c>
      <c r="F18" s="5">
        <v>37.6</v>
      </c>
      <c r="G18" s="5">
        <f t="shared" si="0"/>
        <v>0.10000000000000142</v>
      </c>
      <c r="H18" s="5"/>
    </row>
    <row r="19" spans="2:8" x14ac:dyDescent="0.2">
      <c r="B19" s="2" t="s">
        <v>63</v>
      </c>
      <c r="C19" s="7">
        <v>10</v>
      </c>
      <c r="D19" s="2" t="s">
        <v>29</v>
      </c>
      <c r="E19" s="5">
        <v>37.700000000000003</v>
      </c>
      <c r="F19" s="5">
        <v>37.799999999999997</v>
      </c>
      <c r="G19" s="5">
        <f t="shared" si="0"/>
        <v>9.9999999999994316E-2</v>
      </c>
      <c r="H19" s="5"/>
    </row>
    <row r="20" spans="2:8" x14ac:dyDescent="0.2">
      <c r="B20" s="2" t="s">
        <v>63</v>
      </c>
      <c r="C20" s="7">
        <v>11</v>
      </c>
      <c r="D20" s="2" t="s">
        <v>30</v>
      </c>
      <c r="E20" s="5">
        <v>38.299999999999997</v>
      </c>
      <c r="F20" s="5">
        <v>38.1</v>
      </c>
      <c r="G20" s="5">
        <f t="shared" si="0"/>
        <v>-0.19999999999999574</v>
      </c>
      <c r="H20" s="5"/>
    </row>
    <row r="21" spans="2:8" x14ac:dyDescent="0.2">
      <c r="B21" s="2" t="s">
        <v>63</v>
      </c>
      <c r="C21" s="7">
        <v>12</v>
      </c>
      <c r="D21" s="2" t="s">
        <v>31</v>
      </c>
      <c r="E21" s="5">
        <v>37.700000000000003</v>
      </c>
      <c r="F21" s="5">
        <v>37.9</v>
      </c>
      <c r="G21" s="5">
        <f t="shared" si="0"/>
        <v>0.19999999999999574</v>
      </c>
      <c r="H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2022-09-19T19:13:49Z</dcterms:created>
  <dcterms:modified xsi:type="dcterms:W3CDTF">2022-09-19T19:27:14Z</dcterms:modified>
</cp:coreProperties>
</file>