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cschneeberger/Desktop/GetAllAttachmentsAsZip/"/>
    </mc:Choice>
  </mc:AlternateContent>
  <xr:revisionPtr revIDLastSave="0" documentId="13_ncr:1_{B0867B4D-8E50-C14F-8BFB-1E449AB5EC7E}" xr6:coauthVersionLast="47" xr6:coauthVersionMax="47" xr10:uidLastSave="{00000000-0000-0000-0000-000000000000}"/>
  <bookViews>
    <workbookView xWindow="2340" yWindow="500" windowWidth="27640" windowHeight="16940" activeTab="4" xr2:uid="{FD3E0BD7-72BC-3C48-B00E-6E576FE551CB}"/>
  </bookViews>
  <sheets>
    <sheet name="Panel B" sheetId="4" r:id="rId1"/>
    <sheet name="Panel C" sheetId="1" r:id="rId2"/>
    <sheet name="Panel D" sheetId="2" r:id="rId3"/>
    <sheet name="Panel E" sheetId="3" r:id="rId4"/>
    <sheet name="Panel F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" i="5" l="1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10" i="5"/>
  <c r="S31" i="1" l="1"/>
  <c r="R31" i="1"/>
  <c r="Q31" i="1"/>
  <c r="P31" i="1"/>
  <c r="O31" i="1"/>
  <c r="N31" i="1"/>
  <c r="G31" i="1"/>
  <c r="F31" i="1"/>
  <c r="E31" i="1"/>
  <c r="D31" i="1"/>
  <c r="Y30" i="1"/>
  <c r="X30" i="1"/>
  <c r="Q30" i="1"/>
  <c r="P30" i="1"/>
  <c r="O30" i="1"/>
  <c r="N30" i="1"/>
  <c r="M30" i="1"/>
  <c r="L30" i="1"/>
  <c r="E30" i="1"/>
  <c r="D30" i="1"/>
  <c r="Y29" i="1"/>
  <c r="X29" i="1"/>
  <c r="W29" i="1"/>
  <c r="V29" i="1"/>
  <c r="O29" i="1"/>
  <c r="N29" i="1"/>
  <c r="M29" i="1"/>
  <c r="L29" i="1"/>
  <c r="K29" i="1"/>
  <c r="J29" i="1"/>
  <c r="Y28" i="1"/>
  <c r="Y31" i="1" s="1"/>
  <c r="X28" i="1"/>
  <c r="X31" i="1" s="1"/>
  <c r="W28" i="1"/>
  <c r="W31" i="1" s="1"/>
  <c r="V28" i="1"/>
  <c r="V31" i="1" s="1"/>
  <c r="U28" i="1"/>
  <c r="U31" i="1" s="1"/>
  <c r="T28" i="1"/>
  <c r="T31" i="1" s="1"/>
  <c r="S28" i="1"/>
  <c r="R28" i="1"/>
  <c r="Q28" i="1"/>
  <c r="P28" i="1"/>
  <c r="O28" i="1"/>
  <c r="N28" i="1"/>
  <c r="M28" i="1"/>
  <c r="M31" i="1" s="1"/>
  <c r="L28" i="1"/>
  <c r="L31" i="1" s="1"/>
  <c r="K28" i="1"/>
  <c r="K31" i="1" s="1"/>
  <c r="J28" i="1"/>
  <c r="J31" i="1" s="1"/>
  <c r="I28" i="1"/>
  <c r="I31" i="1" s="1"/>
  <c r="H28" i="1"/>
  <c r="H31" i="1" s="1"/>
  <c r="G28" i="1"/>
  <c r="F28" i="1"/>
  <c r="E28" i="1"/>
  <c r="D28" i="1"/>
  <c r="Y27" i="1"/>
  <c r="X27" i="1"/>
  <c r="W27" i="1"/>
  <c r="W30" i="1" s="1"/>
  <c r="V27" i="1"/>
  <c r="V30" i="1" s="1"/>
  <c r="U27" i="1"/>
  <c r="U30" i="1" s="1"/>
  <c r="T27" i="1"/>
  <c r="T30" i="1" s="1"/>
  <c r="S27" i="1"/>
  <c r="S30" i="1" s="1"/>
  <c r="R27" i="1"/>
  <c r="R30" i="1" s="1"/>
  <c r="Q27" i="1"/>
  <c r="P27" i="1"/>
  <c r="O27" i="1"/>
  <c r="N27" i="1"/>
  <c r="M27" i="1"/>
  <c r="L27" i="1"/>
  <c r="K27" i="1"/>
  <c r="K30" i="1" s="1"/>
  <c r="J27" i="1"/>
  <c r="J30" i="1" s="1"/>
  <c r="I27" i="1"/>
  <c r="I30" i="1" s="1"/>
  <c r="H27" i="1"/>
  <c r="H30" i="1" s="1"/>
  <c r="G27" i="1"/>
  <c r="G30" i="1" s="1"/>
  <c r="F27" i="1"/>
  <c r="F30" i="1" s="1"/>
  <c r="E27" i="1"/>
  <c r="D27" i="1"/>
  <c r="Y26" i="1"/>
  <c r="X26" i="1"/>
  <c r="W26" i="1"/>
  <c r="V26" i="1"/>
  <c r="U26" i="1"/>
  <c r="U29" i="1" s="1"/>
  <c r="T26" i="1"/>
  <c r="T29" i="1" s="1"/>
  <c r="S26" i="1"/>
  <c r="S29" i="1" s="1"/>
  <c r="R26" i="1"/>
  <c r="R29" i="1" s="1"/>
  <c r="Q26" i="1"/>
  <c r="Q29" i="1" s="1"/>
  <c r="P26" i="1"/>
  <c r="P29" i="1" s="1"/>
  <c r="O26" i="1"/>
  <c r="N26" i="1"/>
  <c r="M26" i="1"/>
  <c r="L26" i="1"/>
  <c r="K26" i="1"/>
  <c r="J26" i="1"/>
  <c r="I26" i="1"/>
  <c r="I29" i="1" s="1"/>
  <c r="H26" i="1"/>
  <c r="H29" i="1" s="1"/>
  <c r="G26" i="1"/>
  <c r="G29" i="1" s="1"/>
  <c r="F26" i="1"/>
  <c r="F29" i="1" s="1"/>
  <c r="E26" i="1"/>
  <c r="E29" i="1" s="1"/>
  <c r="D26" i="1"/>
  <c r="D29" i="1" s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<sst xmlns="http://schemas.openxmlformats.org/spreadsheetml/2006/main" count="255" uniqueCount="69">
  <si>
    <t>mouse #</t>
  </si>
  <si>
    <t xml:space="preserve">Treatment </t>
  </si>
  <si>
    <t>BW 0</t>
  </si>
  <si>
    <t>BW D1</t>
  </si>
  <si>
    <t>BW D2</t>
  </si>
  <si>
    <t>BW D3</t>
  </si>
  <si>
    <t>BW D4</t>
  </si>
  <si>
    <t>BW D5</t>
  </si>
  <si>
    <t>BW D6</t>
  </si>
  <si>
    <t>BW D7</t>
  </si>
  <si>
    <t>BW D8</t>
  </si>
  <si>
    <t>BW D9</t>
  </si>
  <si>
    <t>BW D10</t>
  </si>
  <si>
    <t>BW D11</t>
  </si>
  <si>
    <t>BW D12</t>
  </si>
  <si>
    <t>BW D13</t>
  </si>
  <si>
    <t>BW D14</t>
  </si>
  <si>
    <t>BW D15</t>
  </si>
  <si>
    <t>BW D16</t>
  </si>
  <si>
    <t>BW D17</t>
  </si>
  <si>
    <t>BW D18</t>
  </si>
  <si>
    <t>BW D19</t>
  </si>
  <si>
    <t>BW D20</t>
  </si>
  <si>
    <t>BW D21</t>
  </si>
  <si>
    <t>Calcitonin</t>
  </si>
  <si>
    <t>Orexin</t>
  </si>
  <si>
    <t>saline</t>
  </si>
  <si>
    <t>average</t>
  </si>
  <si>
    <t>calcitonin</t>
  </si>
  <si>
    <t>orexin</t>
  </si>
  <si>
    <t>desvest</t>
  </si>
  <si>
    <t>SEM</t>
  </si>
  <si>
    <t>Cannulated</t>
  </si>
  <si>
    <t>dose</t>
  </si>
  <si>
    <t>Drugs</t>
  </si>
  <si>
    <t>s-CT</t>
  </si>
  <si>
    <t>SB-334867</t>
  </si>
  <si>
    <t>acsf</t>
  </si>
  <si>
    <t>in grams</t>
  </si>
  <si>
    <t>Body weight</t>
  </si>
  <si>
    <t>Body weight gain last day of treatment</t>
  </si>
  <si>
    <t>300ng</t>
  </si>
  <si>
    <t>2.5 ug</t>
  </si>
  <si>
    <t>Preventive Studies ICV</t>
  </si>
  <si>
    <t>1 (2L)</t>
  </si>
  <si>
    <t>4 (L)</t>
  </si>
  <si>
    <t>August 7th 2019</t>
  </si>
  <si>
    <t>Dose Angiotensin (Ang II)</t>
  </si>
  <si>
    <t>2ng</t>
  </si>
  <si>
    <t xml:space="preserve">Assessment </t>
  </si>
  <si>
    <t>30 min drinking response</t>
  </si>
  <si>
    <t>Water initial</t>
  </si>
  <si>
    <t>Water 30 min</t>
  </si>
  <si>
    <t>Drinking Response</t>
  </si>
  <si>
    <t>Mouse ID</t>
  </si>
  <si>
    <t>ACSF</t>
  </si>
  <si>
    <t>Ang II</t>
  </si>
  <si>
    <t>Clogged</t>
  </si>
  <si>
    <t>Location</t>
  </si>
  <si>
    <t>Mouse Line</t>
  </si>
  <si>
    <t xml:space="preserve">Injection Habituation </t>
  </si>
  <si>
    <t>Body Weight</t>
  </si>
  <si>
    <t>Initial food</t>
  </si>
  <si>
    <t>Food</t>
  </si>
  <si>
    <t>Food Intake</t>
  </si>
  <si>
    <t>Preventive Drug Studies ICV</t>
  </si>
  <si>
    <t>1 week</t>
  </si>
  <si>
    <t>C57Bl6 plus HFD</t>
  </si>
  <si>
    <t>ICV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</si>
</sst>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706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3" fillId="0" borderId="1" xfId="0" applyFont="1" applyBorder="1"/>
    <xf numFmtId="0" fontId="2" fillId="0" borderId="1" xfId="0" applyFont="1" applyBorder="1"/>
    <xf numFmtId="0" fontId="3" fillId="2" borderId="1" xfId="0" applyFont="1" applyFill="1" applyBorder="1"/>
    <xf numFmtId="17" fontId="3" fillId="2" borderId="2" xfId="0" applyNumberFormat="1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0" fillId="3" borderId="1" xfId="0" applyFill="1" applyBorder="1"/>
    <xf numFmtId="0" fontId="1" fillId="0" borderId="1" xfId="0" applyFont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3" borderId="1" xfId="0" applyFont="1" applyFill="1" applyBorder="1"/>
    <xf numFmtId="0" fontId="3" fillId="3" borderId="1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0" fillId="0" borderId="7" xfId="0" applyBorder="1"/>
    <xf numFmtId="0" fontId="0" fillId="8" borderId="1" xfId="0" applyFill="1" applyBorder="1"/>
    <xf numFmtId="0" fontId="1" fillId="8" borderId="1" xfId="0" applyFont="1" applyFill="1" applyBorder="1"/>
    <xf numFmtId="0" fontId="0" fillId="8" borderId="1" xfId="0" applyFill="1" applyBorder="1" applyAlignment="1">
      <alignment horizontal="center"/>
    </xf>
    <xf numFmtId="16" fontId="1" fillId="0" borderId="1" xfId="0" applyNumberFormat="1" applyFont="1" applyBorder="1"/>
    <xf numFmtId="0" fontId="4" fillId="0" borderId="0" xfId="0" applyFont="1"/>
    <xf numFmtId="0" fontId="1" fillId="0" borderId="3" xfId="0" applyFont="1" applyBorder="1"/>
    <xf numFmtId="0" fontId="1" fillId="6" borderId="3" xfId="0" applyFont="1" applyFill="1" applyBorder="1"/>
    <xf numFmtId="0" fontId="0" fillId="0" borderId="3" xfId="0" applyBorder="1"/>
    <xf numFmtId="0" fontId="3" fillId="7" borderId="1" xfId="0" applyFont="1" applyFill="1" applyBorder="1"/>
    <xf numFmtId="0" fontId="0" fillId="7" borderId="1" xfId="0" applyFill="1" applyBorder="1"/>
    <xf numFmtId="0" fontId="1" fillId="7" borderId="3" xfId="0" applyFont="1" applyFill="1" applyBorder="1"/>
    <xf numFmtId="16" fontId="3" fillId="0" borderId="1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/>
    <xf numFmtId="17" fontId="3" fillId="2" borderId="1" xfId="0" applyNumberFormat="1" applyFont="1" applyFill="1" applyBorder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9" borderId="1" xfId="0" applyFont="1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D3614-EBE1-E04B-BB77-345C6DF3B84F}">
  <dimension ref="B2:L30"/>
  <sheetViews>
    <sheetView workbookViewId="0">
      <selection activeCell="C9" sqref="C9"/>
    </sheetView>
  </sheetViews>
  <sheetFormatPr baseColWidth="10" defaultRowHeight="16" x14ac:dyDescent="0.2"/>
  <cols>
    <col min="2" max="2" width="22.33203125" bestFit="1" customWidth="1"/>
    <col min="3" max="3" width="22.1640625" bestFit="1" customWidth="1"/>
    <col min="4" max="4" width="12.5" bestFit="1" customWidth="1"/>
    <col min="5" max="5" width="33.83203125" bestFit="1" customWidth="1"/>
    <col min="6" max="6" width="16.6640625" bestFit="1" customWidth="1"/>
    <col min="7" max="8" width="11.5" bestFit="1" customWidth="1"/>
    <col min="9" max="10" width="16.6640625" bestFit="1" customWidth="1"/>
  </cols>
  <sheetData>
    <row r="2" spans="2:12" x14ac:dyDescent="0.2">
      <c r="B2" s="4" t="s">
        <v>43</v>
      </c>
      <c r="C2" s="34" t="s">
        <v>46</v>
      </c>
      <c r="D2" s="4"/>
      <c r="E2" s="1" t="s">
        <v>40</v>
      </c>
      <c r="F2" s="1"/>
      <c r="G2" s="1"/>
      <c r="H2" s="1"/>
      <c r="I2" s="1" t="s">
        <v>38</v>
      </c>
      <c r="J2" s="1"/>
    </row>
    <row r="3" spans="2:12" x14ac:dyDescent="0.2">
      <c r="B3" s="4" t="s">
        <v>32</v>
      </c>
      <c r="C3" s="4"/>
      <c r="D3" s="4" t="s">
        <v>33</v>
      </c>
      <c r="E3" s="1"/>
      <c r="F3" s="1"/>
      <c r="G3" s="1"/>
      <c r="H3" s="1"/>
      <c r="I3" s="1"/>
      <c r="J3" s="1"/>
    </row>
    <row r="4" spans="2:12" x14ac:dyDescent="0.2">
      <c r="B4" s="4" t="s">
        <v>34</v>
      </c>
      <c r="C4" s="4" t="s">
        <v>35</v>
      </c>
      <c r="D4" s="4" t="s">
        <v>41</v>
      </c>
      <c r="E4" s="1"/>
      <c r="F4" s="1"/>
      <c r="G4" s="1"/>
      <c r="H4" s="1"/>
      <c r="I4" s="1"/>
      <c r="J4" s="1"/>
    </row>
    <row r="5" spans="2:12" x14ac:dyDescent="0.2">
      <c r="B5" s="4"/>
      <c r="C5" s="4" t="s">
        <v>36</v>
      </c>
      <c r="D5" s="4" t="s">
        <v>42</v>
      </c>
      <c r="E5" s="1"/>
      <c r="F5" s="1"/>
      <c r="G5" s="1"/>
      <c r="H5" s="1"/>
      <c r="I5" s="1"/>
      <c r="J5" s="1"/>
    </row>
    <row r="6" spans="2:12" x14ac:dyDescent="0.2">
      <c r="B6" s="4"/>
      <c r="C6" s="4" t="s">
        <v>37</v>
      </c>
      <c r="D6" s="4"/>
      <c r="E6" s="1"/>
      <c r="F6" s="1"/>
      <c r="G6" s="1"/>
      <c r="H6" s="1"/>
      <c r="I6" s="1"/>
      <c r="J6" s="1"/>
    </row>
    <row r="7" spans="2:12" x14ac:dyDescent="0.2">
      <c r="B7" s="2" t="s">
        <v>47</v>
      </c>
      <c r="C7" s="2" t="s">
        <v>48</v>
      </c>
      <c r="D7" s="3"/>
      <c r="E7" s="3"/>
      <c r="F7" s="3"/>
      <c r="G7" s="3"/>
      <c r="H7" s="3"/>
      <c r="I7" s="3"/>
      <c r="J7" s="3"/>
    </row>
    <row r="8" spans="2:12" x14ac:dyDescent="0.2">
      <c r="B8" s="2" t="s">
        <v>49</v>
      </c>
      <c r="C8" s="2" t="s">
        <v>50</v>
      </c>
      <c r="D8" s="3"/>
      <c r="E8" s="3"/>
      <c r="F8" s="2"/>
      <c r="G8" s="2"/>
      <c r="H8" s="2"/>
      <c r="I8" s="2"/>
      <c r="J8" s="2"/>
    </row>
    <row r="9" spans="2:12" x14ac:dyDescent="0.2">
      <c r="B9" s="2"/>
      <c r="C9" s="2" t="s">
        <v>51</v>
      </c>
      <c r="D9" s="2" t="s">
        <v>52</v>
      </c>
      <c r="E9" s="2" t="s">
        <v>53</v>
      </c>
      <c r="F9" s="2" t="s">
        <v>39</v>
      </c>
      <c r="G9" s="2" t="s">
        <v>51</v>
      </c>
      <c r="H9" s="2" t="s">
        <v>52</v>
      </c>
      <c r="I9" s="2" t="s">
        <v>53</v>
      </c>
    </row>
    <row r="10" spans="2:12" x14ac:dyDescent="0.2">
      <c r="B10" s="2"/>
      <c r="C10" s="2"/>
      <c r="D10" s="2"/>
      <c r="E10" s="30">
        <v>44762</v>
      </c>
      <c r="F10" s="2"/>
      <c r="G10" s="2"/>
      <c r="H10" s="2"/>
      <c r="I10" s="30">
        <v>44763</v>
      </c>
    </row>
    <row r="11" spans="2:12" x14ac:dyDescent="0.2">
      <c r="B11" s="2" t="s">
        <v>54</v>
      </c>
      <c r="C11" s="2"/>
      <c r="D11" s="2"/>
      <c r="E11" s="31" t="s">
        <v>55</v>
      </c>
      <c r="F11" s="2"/>
      <c r="G11" s="2"/>
      <c r="H11" s="2"/>
      <c r="I11" s="31" t="s">
        <v>56</v>
      </c>
      <c r="K11" s="23"/>
      <c r="L11" s="23"/>
    </row>
    <row r="12" spans="2:12" x14ac:dyDescent="0.2">
      <c r="B12" s="10">
        <v>1</v>
      </c>
      <c r="C12" s="2">
        <v>20</v>
      </c>
      <c r="D12" s="2">
        <v>19.66</v>
      </c>
      <c r="E12" s="32">
        <v>0.34</v>
      </c>
      <c r="F12" s="2">
        <v>34.799999999999997</v>
      </c>
      <c r="G12" s="2">
        <v>20</v>
      </c>
      <c r="H12" s="2">
        <v>19.91</v>
      </c>
      <c r="I12" s="32">
        <v>0.09</v>
      </c>
      <c r="K12" s="23"/>
      <c r="L12" s="23"/>
    </row>
    <row r="13" spans="2:12" x14ac:dyDescent="0.2">
      <c r="B13" s="10">
        <v>2</v>
      </c>
      <c r="C13" s="2">
        <v>20</v>
      </c>
      <c r="D13" s="2">
        <v>19.73</v>
      </c>
      <c r="E13" s="32">
        <v>0.27</v>
      </c>
      <c r="F13" s="2">
        <v>35.5</v>
      </c>
      <c r="G13" s="2">
        <v>20</v>
      </c>
      <c r="H13" s="2">
        <v>19.89</v>
      </c>
      <c r="I13" s="32">
        <v>0.11</v>
      </c>
      <c r="K13" s="23"/>
      <c r="L13" s="23"/>
    </row>
    <row r="14" spans="2:12" x14ac:dyDescent="0.2">
      <c r="B14" s="10">
        <v>12</v>
      </c>
      <c r="C14" s="2">
        <v>20</v>
      </c>
      <c r="D14" s="2">
        <v>19.8</v>
      </c>
      <c r="E14" s="32">
        <v>0.2</v>
      </c>
      <c r="F14" s="2">
        <v>37.1</v>
      </c>
      <c r="G14" s="2">
        <v>20</v>
      </c>
      <c r="H14" s="2">
        <v>19.93</v>
      </c>
      <c r="I14" s="32">
        <v>7.0000000000000007E-2</v>
      </c>
      <c r="K14" s="23"/>
      <c r="L14" s="23"/>
    </row>
    <row r="15" spans="2:12" x14ac:dyDescent="0.2">
      <c r="B15" s="10">
        <v>13</v>
      </c>
      <c r="C15" s="2">
        <v>20</v>
      </c>
      <c r="D15" s="2">
        <v>19.64</v>
      </c>
      <c r="E15" s="32">
        <v>0.36</v>
      </c>
      <c r="F15" s="2">
        <v>34.700000000000003</v>
      </c>
      <c r="G15" s="2">
        <v>20</v>
      </c>
      <c r="H15" s="2">
        <v>19.97</v>
      </c>
      <c r="I15" s="32">
        <v>0.03</v>
      </c>
      <c r="K15" s="23"/>
      <c r="L15" s="23"/>
    </row>
    <row r="16" spans="2:12" x14ac:dyDescent="0.2">
      <c r="B16" s="10">
        <v>6</v>
      </c>
      <c r="C16" s="2">
        <v>20</v>
      </c>
      <c r="D16" s="2">
        <v>19.71</v>
      </c>
      <c r="E16" s="32">
        <v>0.28999999999999998</v>
      </c>
      <c r="F16" s="2">
        <v>33.799999999999997</v>
      </c>
      <c r="G16" s="2">
        <v>20</v>
      </c>
      <c r="H16" s="2">
        <v>19.86</v>
      </c>
      <c r="I16" s="32">
        <v>0.14000000000000001</v>
      </c>
      <c r="K16" s="23"/>
      <c r="L16" s="23"/>
    </row>
    <row r="17" spans="2:12" x14ac:dyDescent="0.2">
      <c r="B17" s="10">
        <v>15</v>
      </c>
      <c r="C17" s="2">
        <v>20</v>
      </c>
      <c r="D17" s="2">
        <v>19.55</v>
      </c>
      <c r="E17" s="32">
        <v>0.45</v>
      </c>
      <c r="F17" s="2">
        <v>35.700000000000003</v>
      </c>
      <c r="G17" s="2">
        <v>20</v>
      </c>
      <c r="H17" s="2">
        <v>19.95</v>
      </c>
      <c r="I17" s="32">
        <v>0.05</v>
      </c>
      <c r="K17" s="23"/>
      <c r="L17" s="23"/>
    </row>
    <row r="18" spans="2:12" x14ac:dyDescent="0.2">
      <c r="B18" s="10">
        <v>9</v>
      </c>
      <c r="C18" s="2">
        <v>20</v>
      </c>
      <c r="D18" s="2">
        <v>19.73</v>
      </c>
      <c r="E18" s="32">
        <v>0.27</v>
      </c>
      <c r="F18" s="2">
        <v>34.799999999999997</v>
      </c>
      <c r="G18" s="2">
        <v>20</v>
      </c>
      <c r="H18" s="2">
        <v>19.91</v>
      </c>
      <c r="I18" s="32">
        <v>0.09</v>
      </c>
      <c r="K18" s="23"/>
      <c r="L18" s="23"/>
    </row>
    <row r="19" spans="2:12" x14ac:dyDescent="0.2">
      <c r="B19" s="10"/>
      <c r="C19" s="2"/>
      <c r="D19" s="2"/>
      <c r="E19" s="2"/>
      <c r="F19" s="2"/>
      <c r="G19" s="2"/>
      <c r="H19" s="2"/>
      <c r="I19" s="2"/>
      <c r="K19" s="23"/>
      <c r="L19" s="23"/>
    </row>
    <row r="20" spans="2:12" x14ac:dyDescent="0.2">
      <c r="B20" s="10"/>
      <c r="C20" s="2"/>
      <c r="D20" s="2"/>
      <c r="E20" s="2"/>
      <c r="F20" s="2"/>
      <c r="G20" s="2"/>
      <c r="H20" s="2"/>
      <c r="I20" s="2"/>
      <c r="K20" s="23"/>
      <c r="L20" s="23"/>
    </row>
    <row r="21" spans="2:12" x14ac:dyDescent="0.2">
      <c r="B21" s="10"/>
      <c r="C21" s="2" t="s">
        <v>51</v>
      </c>
      <c r="D21" s="2" t="s">
        <v>52</v>
      </c>
      <c r="E21" s="2" t="s">
        <v>53</v>
      </c>
      <c r="F21" s="2" t="s">
        <v>39</v>
      </c>
      <c r="G21" s="2" t="s">
        <v>51</v>
      </c>
      <c r="H21" s="2" t="s">
        <v>52</v>
      </c>
      <c r="I21" s="2" t="s">
        <v>53</v>
      </c>
      <c r="K21" s="23"/>
      <c r="L21" s="23"/>
    </row>
    <row r="22" spans="2:12" x14ac:dyDescent="0.2">
      <c r="B22" s="10"/>
      <c r="C22" s="2"/>
      <c r="D22" s="2"/>
      <c r="E22" s="30">
        <v>44762</v>
      </c>
      <c r="F22" s="2"/>
      <c r="G22" s="2"/>
      <c r="H22" s="2"/>
      <c r="I22" s="30">
        <v>44763</v>
      </c>
      <c r="K22" s="23"/>
      <c r="L22" s="23"/>
    </row>
    <row r="23" spans="2:12" x14ac:dyDescent="0.2">
      <c r="B23" s="10"/>
      <c r="C23" s="2"/>
      <c r="D23" s="2"/>
      <c r="E23" s="31" t="s">
        <v>56</v>
      </c>
      <c r="F23" s="2"/>
      <c r="G23" s="2"/>
      <c r="H23" s="2"/>
      <c r="I23" s="31" t="s">
        <v>55</v>
      </c>
    </row>
    <row r="24" spans="2:12" x14ac:dyDescent="0.2">
      <c r="B24" s="10">
        <v>11</v>
      </c>
      <c r="C24" s="2">
        <v>20</v>
      </c>
      <c r="D24" s="2">
        <v>19.829999999999998</v>
      </c>
      <c r="E24" s="32">
        <v>0.17</v>
      </c>
      <c r="F24" s="2">
        <v>36.5</v>
      </c>
      <c r="G24" s="2">
        <v>20</v>
      </c>
      <c r="H24" s="2">
        <v>19.71</v>
      </c>
      <c r="I24" s="32">
        <v>0.28999999999999998</v>
      </c>
    </row>
    <row r="25" spans="2:12" x14ac:dyDescent="0.2">
      <c r="B25" s="10">
        <v>3</v>
      </c>
      <c r="C25" s="2">
        <v>20</v>
      </c>
      <c r="D25" s="2">
        <v>19.82</v>
      </c>
      <c r="E25" s="32">
        <v>0.18</v>
      </c>
      <c r="F25" s="2">
        <v>35.4</v>
      </c>
      <c r="G25" s="2">
        <v>20</v>
      </c>
      <c r="H25" s="2">
        <v>19.61</v>
      </c>
      <c r="I25" s="32">
        <v>0.39</v>
      </c>
    </row>
    <row r="26" spans="2:12" x14ac:dyDescent="0.2">
      <c r="B26" s="10">
        <v>8</v>
      </c>
      <c r="C26" s="2">
        <v>20</v>
      </c>
      <c r="D26" s="2">
        <v>19.98</v>
      </c>
      <c r="E26" s="32">
        <v>0.02</v>
      </c>
      <c r="F26" s="2">
        <v>34.6</v>
      </c>
      <c r="G26" s="2">
        <v>20</v>
      </c>
      <c r="H26" s="2">
        <v>19.78</v>
      </c>
      <c r="I26" s="32">
        <v>0.22</v>
      </c>
    </row>
    <row r="27" spans="2:12" x14ac:dyDescent="0.2">
      <c r="B27" s="10">
        <v>10</v>
      </c>
      <c r="C27" s="2">
        <v>20</v>
      </c>
      <c r="D27" s="2">
        <v>19.86</v>
      </c>
      <c r="E27" s="32">
        <v>0.14000000000000001</v>
      </c>
      <c r="F27" s="2">
        <v>38</v>
      </c>
      <c r="G27" s="2">
        <v>20</v>
      </c>
      <c r="H27" s="2">
        <v>19.73</v>
      </c>
      <c r="I27" s="32">
        <v>0.27</v>
      </c>
    </row>
    <row r="28" spans="2:12" x14ac:dyDescent="0.2">
      <c r="B28" s="10">
        <v>4</v>
      </c>
      <c r="C28" s="2">
        <v>20</v>
      </c>
      <c r="D28" s="2">
        <v>19.93</v>
      </c>
      <c r="E28" s="32">
        <v>7.0000000000000007E-2</v>
      </c>
      <c r="F28" s="2">
        <v>37.700000000000003</v>
      </c>
      <c r="G28" s="2">
        <v>20</v>
      </c>
      <c r="H28" s="2">
        <v>19.7</v>
      </c>
      <c r="I28" s="32">
        <v>0.3</v>
      </c>
    </row>
    <row r="29" spans="2:12" x14ac:dyDescent="0.2">
      <c r="B29" s="10">
        <v>5</v>
      </c>
      <c r="C29" s="2">
        <v>20</v>
      </c>
      <c r="D29" s="2">
        <v>19.96</v>
      </c>
      <c r="E29" s="32">
        <v>0.04</v>
      </c>
      <c r="F29" s="2">
        <v>34.799999999999997</v>
      </c>
      <c r="G29" s="2">
        <v>20</v>
      </c>
      <c r="H29" s="2">
        <v>19.760000000000002</v>
      </c>
      <c r="I29" s="32">
        <v>0.24</v>
      </c>
    </row>
    <row r="30" spans="2:12" x14ac:dyDescent="0.2">
      <c r="B30" s="10">
        <v>14</v>
      </c>
      <c r="C30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1916-8025-9B49-BC67-D8ACBC8302B7}">
  <dimension ref="B2:Z55"/>
  <sheetViews>
    <sheetView workbookViewId="0">
      <selection activeCell="R9" sqref="R9:R22"/>
    </sheetView>
  </sheetViews>
  <sheetFormatPr baseColWidth="10" defaultRowHeight="16" x14ac:dyDescent="0.2"/>
  <cols>
    <col min="2" max="2" width="25.5" bestFit="1" customWidth="1"/>
    <col min="3" max="3" width="18.33203125" bestFit="1" customWidth="1"/>
  </cols>
  <sheetData>
    <row r="2" spans="2:26" x14ac:dyDescent="0.2">
      <c r="B2" s="4" t="s">
        <v>43</v>
      </c>
      <c r="C2" s="5" t="s">
        <v>46</v>
      </c>
      <c r="D2" s="6"/>
      <c r="E2" s="1" t="s">
        <v>40</v>
      </c>
      <c r="F2" s="1"/>
      <c r="G2" s="1"/>
      <c r="H2" s="1"/>
      <c r="I2" s="1" t="s">
        <v>38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26" x14ac:dyDescent="0.2">
      <c r="B3" s="7" t="s">
        <v>32</v>
      </c>
      <c r="C3" s="8"/>
      <c r="D3" s="8" t="s">
        <v>33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6" x14ac:dyDescent="0.2">
      <c r="B4" s="7" t="s">
        <v>34</v>
      </c>
      <c r="C4" s="8" t="s">
        <v>35</v>
      </c>
      <c r="D4" s="8" t="s">
        <v>41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26" x14ac:dyDescent="0.2">
      <c r="B5" s="7"/>
      <c r="C5" s="8" t="s">
        <v>36</v>
      </c>
      <c r="D5" s="8" t="s">
        <v>42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6" x14ac:dyDescent="0.2">
      <c r="B6" s="16"/>
      <c r="C6" s="17" t="s">
        <v>37</v>
      </c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2:26" x14ac:dyDescent="0.2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22">
        <v>43682</v>
      </c>
      <c r="X7" s="22">
        <v>43683</v>
      </c>
      <c r="Y7" s="22">
        <v>43684</v>
      </c>
      <c r="Z7" s="1"/>
    </row>
    <row r="8" spans="2:26" x14ac:dyDescent="0.2">
      <c r="B8" s="10" t="s">
        <v>0</v>
      </c>
      <c r="C8" s="10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5" t="s">
        <v>7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  <c r="O8" s="15" t="s">
        <v>13</v>
      </c>
      <c r="P8" s="15" t="s">
        <v>14</v>
      </c>
      <c r="Q8" s="15" t="s">
        <v>15</v>
      </c>
      <c r="R8" s="15" t="s">
        <v>16</v>
      </c>
      <c r="S8" s="15" t="s">
        <v>17</v>
      </c>
      <c r="T8" s="15" t="s">
        <v>18</v>
      </c>
      <c r="U8" s="15" t="s">
        <v>19</v>
      </c>
      <c r="V8" s="15" t="s">
        <v>20</v>
      </c>
      <c r="W8" s="15" t="s">
        <v>21</v>
      </c>
      <c r="X8" s="15" t="s">
        <v>22</v>
      </c>
      <c r="Y8" s="15" t="s">
        <v>23</v>
      </c>
      <c r="Z8" s="1"/>
    </row>
    <row r="9" spans="2:26" x14ac:dyDescent="0.2">
      <c r="B9" s="10">
        <v>1</v>
      </c>
      <c r="C9" s="11" t="s">
        <v>24</v>
      </c>
      <c r="D9" s="9">
        <v>25</v>
      </c>
      <c r="E9" s="9">
        <v>25.1</v>
      </c>
      <c r="F9" s="9">
        <v>26.3</v>
      </c>
      <c r="G9" s="9">
        <v>27.5</v>
      </c>
      <c r="H9" s="9">
        <v>26.7</v>
      </c>
      <c r="I9" s="9">
        <v>26.9</v>
      </c>
      <c r="J9" s="9">
        <v>25.7</v>
      </c>
      <c r="K9" s="9">
        <v>24.3</v>
      </c>
      <c r="L9" s="9">
        <v>23.8</v>
      </c>
      <c r="M9" s="9">
        <v>25.2</v>
      </c>
      <c r="N9" s="9">
        <v>24.9</v>
      </c>
      <c r="O9" s="9">
        <v>24.3</v>
      </c>
      <c r="P9" s="9">
        <v>24.4</v>
      </c>
      <c r="Q9" s="9">
        <v>24.8</v>
      </c>
      <c r="R9" s="9">
        <v>24.6</v>
      </c>
      <c r="S9" s="9">
        <v>25.5</v>
      </c>
      <c r="T9" s="9">
        <v>26.2</v>
      </c>
      <c r="U9" s="9">
        <v>26.7</v>
      </c>
      <c r="V9" s="9">
        <v>27.4</v>
      </c>
      <c r="W9" s="9">
        <v>28.2</v>
      </c>
      <c r="X9" s="9">
        <v>28.6</v>
      </c>
      <c r="Y9" s="9">
        <v>29</v>
      </c>
      <c r="Z9" s="1" t="s">
        <v>44</v>
      </c>
    </row>
    <row r="10" spans="2:26" x14ac:dyDescent="0.2">
      <c r="B10" s="10">
        <v>2</v>
      </c>
      <c r="C10" s="12" t="s">
        <v>25</v>
      </c>
      <c r="D10" s="9">
        <v>27</v>
      </c>
      <c r="E10" s="19">
        <v>27.6</v>
      </c>
      <c r="F10" s="20">
        <v>27.8</v>
      </c>
      <c r="G10" s="21">
        <v>27.6</v>
      </c>
      <c r="H10" s="21">
        <v>27.4</v>
      </c>
      <c r="I10" s="21">
        <v>27.2</v>
      </c>
      <c r="J10" s="19">
        <v>27</v>
      </c>
      <c r="K10" s="19">
        <v>27.1</v>
      </c>
      <c r="L10" s="19">
        <v>27.3</v>
      </c>
      <c r="M10" s="19">
        <v>27.1</v>
      </c>
      <c r="N10" s="19">
        <v>26.9</v>
      </c>
      <c r="O10" s="19">
        <v>26.9</v>
      </c>
      <c r="P10" s="19">
        <v>26.8</v>
      </c>
      <c r="Q10" s="19">
        <v>27.1</v>
      </c>
      <c r="R10" s="19">
        <v>27.2</v>
      </c>
      <c r="S10" s="19">
        <v>27.4</v>
      </c>
      <c r="T10" s="19">
        <v>27.8</v>
      </c>
      <c r="U10" s="19">
        <v>28.1</v>
      </c>
      <c r="V10" s="19">
        <v>28.3</v>
      </c>
      <c r="W10" s="19">
        <v>28.5</v>
      </c>
      <c r="X10" s="19">
        <v>28.5</v>
      </c>
      <c r="Y10" s="19">
        <v>28.9</v>
      </c>
      <c r="Z10" s="1"/>
    </row>
    <row r="11" spans="2:26" x14ac:dyDescent="0.2">
      <c r="B11" s="10">
        <v>12</v>
      </c>
      <c r="C11" s="11" t="s">
        <v>24</v>
      </c>
      <c r="D11" s="9">
        <v>30.5</v>
      </c>
      <c r="E11" s="9">
        <v>28.2</v>
      </c>
      <c r="F11" s="9">
        <v>29.5</v>
      </c>
      <c r="G11" s="9">
        <v>29.7</v>
      </c>
      <c r="H11" s="9">
        <v>29.9</v>
      </c>
      <c r="I11" s="9">
        <v>30.7</v>
      </c>
      <c r="J11" s="9">
        <v>29.1</v>
      </c>
      <c r="K11" s="9">
        <v>28</v>
      </c>
      <c r="L11" s="9">
        <v>28.2</v>
      </c>
      <c r="M11" s="9">
        <v>28.6</v>
      </c>
      <c r="N11" s="9">
        <v>29.3</v>
      </c>
      <c r="O11" s="9">
        <v>27.6</v>
      </c>
      <c r="P11" s="9">
        <v>28</v>
      </c>
      <c r="Q11" s="9">
        <v>27.9</v>
      </c>
      <c r="R11" s="9">
        <v>27.4</v>
      </c>
      <c r="S11" s="9">
        <v>27.9</v>
      </c>
      <c r="T11" s="9">
        <v>27.8</v>
      </c>
      <c r="U11" s="9">
        <v>28.1</v>
      </c>
      <c r="V11" s="9">
        <v>28.3</v>
      </c>
      <c r="W11" s="9">
        <v>28.7</v>
      </c>
      <c r="X11" s="9">
        <v>29</v>
      </c>
      <c r="Y11" s="9">
        <v>29.7</v>
      </c>
      <c r="Z11" s="1"/>
    </row>
    <row r="12" spans="2:26" x14ac:dyDescent="0.2">
      <c r="B12" s="10">
        <v>13</v>
      </c>
      <c r="C12" s="12" t="s">
        <v>25</v>
      </c>
      <c r="D12" s="9">
        <v>29.1</v>
      </c>
      <c r="E12" s="9">
        <v>29.2</v>
      </c>
      <c r="F12" s="9">
        <v>28.4</v>
      </c>
      <c r="G12" s="9">
        <v>28.4</v>
      </c>
      <c r="H12" s="9">
        <v>28.4</v>
      </c>
      <c r="I12" s="9">
        <v>29.2</v>
      </c>
      <c r="J12" s="9">
        <v>28.7</v>
      </c>
      <c r="K12" s="9">
        <v>28.1</v>
      </c>
      <c r="L12" s="9">
        <v>28.2</v>
      </c>
      <c r="M12" s="9">
        <v>28.3</v>
      </c>
      <c r="N12" s="9">
        <v>28.7</v>
      </c>
      <c r="O12" s="9">
        <v>28.1</v>
      </c>
      <c r="P12" s="9">
        <v>28.2</v>
      </c>
      <c r="Q12" s="9">
        <v>29.9</v>
      </c>
      <c r="R12" s="9">
        <v>29.8</v>
      </c>
      <c r="S12" s="9">
        <v>30.8</v>
      </c>
      <c r="T12" s="9">
        <v>30.9</v>
      </c>
      <c r="U12" s="9">
        <v>31.8</v>
      </c>
      <c r="V12" s="9">
        <v>32.4</v>
      </c>
      <c r="W12" s="9">
        <v>33</v>
      </c>
      <c r="X12" s="9">
        <v>33.799999999999997</v>
      </c>
      <c r="Y12" s="9">
        <v>33.9</v>
      </c>
      <c r="Z12" s="1"/>
    </row>
    <row r="13" spans="2:26" x14ac:dyDescent="0.2">
      <c r="B13" s="10">
        <v>6</v>
      </c>
      <c r="C13" s="12" t="s">
        <v>25</v>
      </c>
      <c r="D13" s="9">
        <v>20.3</v>
      </c>
      <c r="E13" s="9">
        <v>20.7</v>
      </c>
      <c r="F13" s="9">
        <v>21</v>
      </c>
      <c r="G13" s="9">
        <v>20.9</v>
      </c>
      <c r="H13" s="9">
        <v>20.399999999999999</v>
      </c>
      <c r="I13" s="9">
        <v>20.7</v>
      </c>
      <c r="J13" s="9">
        <v>20</v>
      </c>
      <c r="K13" s="9">
        <v>20.5</v>
      </c>
      <c r="L13" s="9">
        <v>21.6</v>
      </c>
      <c r="M13" s="9">
        <v>22.2</v>
      </c>
      <c r="N13" s="9">
        <v>22.3</v>
      </c>
      <c r="O13" s="9">
        <v>22.8</v>
      </c>
      <c r="P13" s="9">
        <v>23</v>
      </c>
      <c r="Q13" s="9">
        <v>23.3</v>
      </c>
      <c r="R13" s="9">
        <v>23.6</v>
      </c>
      <c r="S13" s="9">
        <v>24.4</v>
      </c>
      <c r="T13" s="9">
        <v>25.8</v>
      </c>
      <c r="U13" s="9">
        <v>27</v>
      </c>
      <c r="V13" s="9">
        <v>27.5</v>
      </c>
      <c r="W13" s="9">
        <v>28.1</v>
      </c>
      <c r="X13" s="9">
        <v>29</v>
      </c>
      <c r="Y13" s="9">
        <v>29.5</v>
      </c>
      <c r="Z13" s="1"/>
    </row>
    <row r="14" spans="2:26" x14ac:dyDescent="0.2">
      <c r="B14" s="10">
        <v>15</v>
      </c>
      <c r="C14" s="11" t="s">
        <v>24</v>
      </c>
      <c r="D14" s="9">
        <v>24.5</v>
      </c>
      <c r="E14" s="9">
        <v>25.3</v>
      </c>
      <c r="F14" s="9">
        <v>24.9</v>
      </c>
      <c r="G14" s="9">
        <v>24.6</v>
      </c>
      <c r="H14" s="9">
        <v>24.7</v>
      </c>
      <c r="I14" s="9">
        <v>25.4</v>
      </c>
      <c r="J14" s="9">
        <v>23</v>
      </c>
      <c r="K14" s="9">
        <v>23.5</v>
      </c>
      <c r="L14" s="9">
        <v>23.3</v>
      </c>
      <c r="M14" s="9">
        <v>23.9</v>
      </c>
      <c r="N14" s="9">
        <v>24.1</v>
      </c>
      <c r="O14" s="9">
        <v>23.5</v>
      </c>
      <c r="P14" s="9">
        <v>24.4</v>
      </c>
      <c r="Q14" s="9">
        <v>24.6</v>
      </c>
      <c r="R14" s="9">
        <v>25.2</v>
      </c>
      <c r="S14" s="9">
        <v>25.5</v>
      </c>
      <c r="T14" s="9">
        <v>25</v>
      </c>
      <c r="U14" s="9">
        <v>25.5</v>
      </c>
      <c r="V14" s="9">
        <v>26</v>
      </c>
      <c r="W14" s="9">
        <v>26.1</v>
      </c>
      <c r="X14" s="9">
        <v>26.8</v>
      </c>
      <c r="Y14" s="9">
        <v>27.3</v>
      </c>
      <c r="Z14" s="1"/>
    </row>
    <row r="15" spans="2:26" x14ac:dyDescent="0.2">
      <c r="B15" s="10">
        <v>9</v>
      </c>
      <c r="C15" s="12" t="s">
        <v>25</v>
      </c>
      <c r="D15" s="9">
        <v>27.4</v>
      </c>
      <c r="E15" s="9">
        <v>28.4</v>
      </c>
      <c r="F15" s="9">
        <v>28.5</v>
      </c>
      <c r="G15" s="9">
        <v>28.4</v>
      </c>
      <c r="H15" s="9">
        <v>28.4</v>
      </c>
      <c r="I15" s="9">
        <v>29.8</v>
      </c>
      <c r="J15" s="9">
        <v>29.4</v>
      </c>
      <c r="K15" s="9">
        <v>29.9</v>
      </c>
      <c r="L15" s="9">
        <v>30</v>
      </c>
      <c r="M15" s="9">
        <v>30.3</v>
      </c>
      <c r="N15" s="9">
        <v>30.8</v>
      </c>
      <c r="O15" s="9">
        <v>29.5</v>
      </c>
      <c r="P15" s="9">
        <v>30.1</v>
      </c>
      <c r="Q15" s="9">
        <v>30.2</v>
      </c>
      <c r="R15" s="9">
        <v>30.4</v>
      </c>
      <c r="S15" s="9">
        <v>31.7</v>
      </c>
      <c r="T15" s="9">
        <v>32.4</v>
      </c>
      <c r="U15" s="9">
        <v>33.299999999999997</v>
      </c>
      <c r="V15" s="9">
        <v>33.700000000000003</v>
      </c>
      <c r="W15" s="9">
        <v>34</v>
      </c>
      <c r="X15" s="9">
        <v>34.700000000000003</v>
      </c>
      <c r="Y15" s="9">
        <v>35.299999999999997</v>
      </c>
      <c r="Z15" s="1"/>
    </row>
    <row r="16" spans="2:26" x14ac:dyDescent="0.2">
      <c r="B16" s="10">
        <v>11</v>
      </c>
      <c r="C16" s="11" t="s">
        <v>24</v>
      </c>
      <c r="D16" s="9">
        <v>27.5</v>
      </c>
      <c r="E16" s="9">
        <v>27.9</v>
      </c>
      <c r="F16" s="9">
        <v>28.2</v>
      </c>
      <c r="G16" s="9">
        <v>28.1</v>
      </c>
      <c r="H16" s="9">
        <v>28</v>
      </c>
      <c r="I16" s="9">
        <v>28.9</v>
      </c>
      <c r="J16" s="9">
        <v>24.7</v>
      </c>
      <c r="K16" s="9">
        <v>24.9</v>
      </c>
      <c r="L16" s="9">
        <v>25.3</v>
      </c>
      <c r="M16" s="9">
        <v>26.2</v>
      </c>
      <c r="N16" s="9">
        <v>26</v>
      </c>
      <c r="O16" s="9">
        <v>25.6</v>
      </c>
      <c r="P16" s="9">
        <v>26.3</v>
      </c>
      <c r="Q16" s="9">
        <v>25.8</v>
      </c>
      <c r="R16" s="9">
        <v>26.1</v>
      </c>
      <c r="S16" s="9">
        <v>26.2</v>
      </c>
      <c r="T16" s="9">
        <v>25.6</v>
      </c>
      <c r="U16" s="9">
        <v>26</v>
      </c>
      <c r="V16" s="9">
        <v>26.2</v>
      </c>
      <c r="W16" s="9">
        <v>26.4</v>
      </c>
      <c r="X16" s="9">
        <v>26.8</v>
      </c>
      <c r="Y16" s="9">
        <v>27.5</v>
      </c>
      <c r="Z16" s="1"/>
    </row>
    <row r="17" spans="2:26" x14ac:dyDescent="0.2">
      <c r="B17" s="10">
        <v>3</v>
      </c>
      <c r="C17" s="12" t="s">
        <v>25</v>
      </c>
      <c r="D17" s="9">
        <v>26.1</v>
      </c>
      <c r="E17" s="9">
        <v>27.1</v>
      </c>
      <c r="F17" s="9">
        <v>23</v>
      </c>
      <c r="G17" s="9">
        <v>24.2</v>
      </c>
      <c r="H17" s="9">
        <v>24.9</v>
      </c>
      <c r="I17" s="9">
        <v>25.4</v>
      </c>
      <c r="J17" s="9">
        <v>23</v>
      </c>
      <c r="K17" s="9">
        <v>23.7</v>
      </c>
      <c r="L17" s="9">
        <v>24.2</v>
      </c>
      <c r="M17" s="9">
        <v>24.7</v>
      </c>
      <c r="N17" s="9">
        <v>24.9</v>
      </c>
      <c r="O17" s="9">
        <v>24.7</v>
      </c>
      <c r="P17" s="9">
        <v>25.1</v>
      </c>
      <c r="Q17" s="9">
        <v>25.8</v>
      </c>
      <c r="R17" s="9">
        <v>26.2</v>
      </c>
      <c r="S17" s="9">
        <v>26.8</v>
      </c>
      <c r="T17" s="9">
        <v>26.9</v>
      </c>
      <c r="U17" s="9">
        <v>27.4</v>
      </c>
      <c r="V17" s="9">
        <v>28.4</v>
      </c>
      <c r="W17" s="9">
        <v>28.7</v>
      </c>
      <c r="X17" s="9">
        <v>29.2</v>
      </c>
      <c r="Y17" s="9">
        <v>29.6</v>
      </c>
      <c r="Z17" s="1"/>
    </row>
    <row r="18" spans="2:26" x14ac:dyDescent="0.2">
      <c r="B18" s="10">
        <v>8</v>
      </c>
      <c r="C18" s="11" t="s">
        <v>24</v>
      </c>
      <c r="D18" s="9">
        <v>24.7</v>
      </c>
      <c r="E18" s="9">
        <v>25.5</v>
      </c>
      <c r="F18" s="9">
        <v>26.9</v>
      </c>
      <c r="G18" s="9">
        <v>28.1</v>
      </c>
      <c r="H18" s="9">
        <v>28.1</v>
      </c>
      <c r="I18" s="9">
        <v>29.2</v>
      </c>
      <c r="J18" s="9">
        <v>28.4</v>
      </c>
      <c r="K18" s="9">
        <v>28.7</v>
      </c>
      <c r="L18" s="9">
        <v>29.1</v>
      </c>
      <c r="M18" s="9">
        <v>28.7</v>
      </c>
      <c r="N18" s="9">
        <v>27.5</v>
      </c>
      <c r="O18" s="9">
        <v>27.9</v>
      </c>
      <c r="P18" s="9">
        <v>28.4</v>
      </c>
      <c r="Q18" s="9">
        <v>28.7</v>
      </c>
      <c r="R18" s="9">
        <v>29</v>
      </c>
      <c r="S18" s="9">
        <v>29.8</v>
      </c>
      <c r="T18" s="9">
        <v>29.1</v>
      </c>
      <c r="U18" s="9">
        <v>29.5</v>
      </c>
      <c r="V18" s="9">
        <v>30</v>
      </c>
      <c r="W18" s="9">
        <v>30.2</v>
      </c>
      <c r="X18" s="9">
        <v>30.2</v>
      </c>
      <c r="Y18" s="9">
        <v>31.1</v>
      </c>
      <c r="Z18" s="1"/>
    </row>
    <row r="19" spans="2:26" x14ac:dyDescent="0.2">
      <c r="B19" s="10">
        <v>10</v>
      </c>
      <c r="C19" s="13" t="s">
        <v>26</v>
      </c>
      <c r="D19" s="9">
        <v>27.8</v>
      </c>
      <c r="E19" s="9">
        <v>27.6</v>
      </c>
      <c r="F19" s="9">
        <v>28.1</v>
      </c>
      <c r="G19" s="9">
        <v>28.7</v>
      </c>
      <c r="H19" s="9">
        <v>29.2</v>
      </c>
      <c r="I19" s="9">
        <v>29.5</v>
      </c>
      <c r="J19" s="9">
        <v>29.3</v>
      </c>
      <c r="K19" s="9">
        <v>29.6</v>
      </c>
      <c r="L19" s="9">
        <v>29.8</v>
      </c>
      <c r="M19" s="9">
        <v>30.1</v>
      </c>
      <c r="N19" s="9">
        <v>30.5</v>
      </c>
      <c r="O19" s="9">
        <v>31.3</v>
      </c>
      <c r="P19" s="9">
        <v>28.9</v>
      </c>
      <c r="Q19" s="9">
        <v>32.200000000000003</v>
      </c>
      <c r="R19" s="9">
        <v>32.200000000000003</v>
      </c>
      <c r="S19" s="9">
        <v>32.799999999999997</v>
      </c>
      <c r="T19" s="9">
        <v>33.200000000000003</v>
      </c>
      <c r="U19" s="9">
        <v>33.6</v>
      </c>
      <c r="V19" s="9">
        <v>33.799999999999997</v>
      </c>
      <c r="W19" s="9">
        <v>34.299999999999997</v>
      </c>
      <c r="X19" s="9">
        <v>35</v>
      </c>
      <c r="Y19" s="9">
        <v>35.799999999999997</v>
      </c>
      <c r="Z19" s="1"/>
    </row>
    <row r="20" spans="2:26" x14ac:dyDescent="0.2">
      <c r="B20" s="10">
        <v>4</v>
      </c>
      <c r="C20" s="13" t="s">
        <v>26</v>
      </c>
      <c r="D20" s="9">
        <v>27.3</v>
      </c>
      <c r="E20" s="9">
        <v>25.2</v>
      </c>
      <c r="F20" s="9">
        <v>27</v>
      </c>
      <c r="G20" s="9">
        <v>26.7</v>
      </c>
      <c r="H20" s="9">
        <v>26.9</v>
      </c>
      <c r="I20" s="9">
        <v>27.8</v>
      </c>
      <c r="J20" s="9">
        <v>27.1</v>
      </c>
      <c r="K20" s="9">
        <v>28</v>
      </c>
      <c r="L20" s="9">
        <v>28.1</v>
      </c>
      <c r="M20" s="9">
        <v>27.7</v>
      </c>
      <c r="N20" s="9">
        <v>28.1</v>
      </c>
      <c r="O20" s="9">
        <v>28.9</v>
      </c>
      <c r="P20" s="9">
        <v>28.6</v>
      </c>
      <c r="Q20" s="9">
        <v>29.2</v>
      </c>
      <c r="R20" s="9">
        <v>29.4</v>
      </c>
      <c r="S20" s="9">
        <v>29.9</v>
      </c>
      <c r="T20" s="9">
        <v>29.6</v>
      </c>
      <c r="U20" s="9">
        <v>30.1</v>
      </c>
      <c r="V20" s="9">
        <v>30.4</v>
      </c>
      <c r="W20" s="9">
        <v>30.6</v>
      </c>
      <c r="X20" s="9">
        <v>31.5</v>
      </c>
      <c r="Y20" s="9">
        <v>32.1</v>
      </c>
      <c r="Z20" s="1" t="s">
        <v>45</v>
      </c>
    </row>
    <row r="21" spans="2:26" x14ac:dyDescent="0.2">
      <c r="B21" s="10">
        <v>5</v>
      </c>
      <c r="C21" s="13" t="s">
        <v>26</v>
      </c>
      <c r="D21" s="9">
        <v>27.3</v>
      </c>
      <c r="E21" s="9">
        <v>28.4</v>
      </c>
      <c r="F21" s="9">
        <v>28.8</v>
      </c>
      <c r="G21" s="9">
        <v>29.2</v>
      </c>
      <c r="H21" s="9">
        <v>30</v>
      </c>
      <c r="I21" s="9">
        <v>30.2</v>
      </c>
      <c r="J21" s="9">
        <v>30.5</v>
      </c>
      <c r="K21" s="9">
        <v>31.1</v>
      </c>
      <c r="L21" s="9">
        <v>31.3</v>
      </c>
      <c r="M21" s="9">
        <v>31.5</v>
      </c>
      <c r="N21" s="9">
        <v>31.9</v>
      </c>
      <c r="O21" s="9">
        <v>32.6</v>
      </c>
      <c r="P21" s="9">
        <v>33</v>
      </c>
      <c r="Q21" s="9">
        <v>33.299999999999997</v>
      </c>
      <c r="R21" s="9">
        <v>33.4</v>
      </c>
      <c r="S21" s="9">
        <v>34.4</v>
      </c>
      <c r="T21" s="9">
        <v>34.1</v>
      </c>
      <c r="U21" s="9">
        <v>34.200000000000003</v>
      </c>
      <c r="V21" s="9">
        <v>34.4</v>
      </c>
      <c r="W21" s="9">
        <v>34.5</v>
      </c>
      <c r="X21" s="9">
        <v>35.5</v>
      </c>
      <c r="Y21" s="9">
        <v>36.200000000000003</v>
      </c>
      <c r="Z21" s="1"/>
    </row>
    <row r="22" spans="2:26" x14ac:dyDescent="0.2">
      <c r="B22" s="10">
        <v>14</v>
      </c>
      <c r="C22" s="13" t="s">
        <v>26</v>
      </c>
      <c r="D22" s="9">
        <v>26.7</v>
      </c>
      <c r="E22" s="9">
        <v>28</v>
      </c>
      <c r="F22" s="9">
        <v>27.9</v>
      </c>
      <c r="G22" s="9">
        <v>29</v>
      </c>
      <c r="H22" s="9">
        <v>29</v>
      </c>
      <c r="I22" s="9">
        <v>28.9</v>
      </c>
      <c r="J22" s="9">
        <v>29</v>
      </c>
      <c r="K22" s="9">
        <v>29.2</v>
      </c>
      <c r="L22" s="9">
        <v>29.2</v>
      </c>
      <c r="M22" s="9">
        <v>29.4</v>
      </c>
      <c r="N22" s="9">
        <v>29.6</v>
      </c>
      <c r="O22" s="9">
        <v>29.9</v>
      </c>
      <c r="P22" s="9">
        <v>29.8</v>
      </c>
      <c r="Q22" s="9">
        <v>30.3</v>
      </c>
      <c r="R22" s="9">
        <v>30.6</v>
      </c>
      <c r="S22" s="9">
        <v>31.3</v>
      </c>
      <c r="T22" s="9">
        <v>31.2</v>
      </c>
      <c r="U22" s="9">
        <v>31.5</v>
      </c>
      <c r="V22" s="9">
        <v>31.7</v>
      </c>
      <c r="W22" s="9">
        <v>31.8</v>
      </c>
      <c r="X22" s="9">
        <v>32</v>
      </c>
      <c r="Y22" s="9">
        <v>32.200000000000003</v>
      </c>
      <c r="Z22" s="1"/>
    </row>
    <row r="23" spans="2:26" x14ac:dyDescent="0.2">
      <c r="B23" s="10" t="s">
        <v>27</v>
      </c>
      <c r="C23" s="13" t="s">
        <v>28</v>
      </c>
      <c r="D23" s="1">
        <f>AVERAGE(D9,D11,D14,D16,D18)</f>
        <v>26.439999999999998</v>
      </c>
      <c r="E23" s="1">
        <f t="shared" ref="E23:Y23" si="0">AVERAGE(E9,E11,E14,E16,E18)</f>
        <v>26.4</v>
      </c>
      <c r="F23" s="1">
        <f t="shared" si="0"/>
        <v>27.159999999999997</v>
      </c>
      <c r="G23" s="1">
        <f t="shared" si="0"/>
        <v>27.6</v>
      </c>
      <c r="H23" s="1">
        <f t="shared" si="0"/>
        <v>27.48</v>
      </c>
      <c r="I23" s="1">
        <f t="shared" si="0"/>
        <v>28.22</v>
      </c>
      <c r="J23" s="1">
        <f t="shared" si="0"/>
        <v>26.18</v>
      </c>
      <c r="K23" s="1">
        <f t="shared" si="0"/>
        <v>25.879999999999995</v>
      </c>
      <c r="L23" s="1">
        <f t="shared" si="0"/>
        <v>25.939999999999998</v>
      </c>
      <c r="M23" s="1">
        <f t="shared" si="0"/>
        <v>26.52</v>
      </c>
      <c r="N23" s="1">
        <f t="shared" si="0"/>
        <v>26.360000000000003</v>
      </c>
      <c r="O23" s="1">
        <f t="shared" si="0"/>
        <v>25.78</v>
      </c>
      <c r="P23" s="1">
        <f t="shared" si="0"/>
        <v>26.3</v>
      </c>
      <c r="Q23" s="1">
        <f t="shared" si="0"/>
        <v>26.360000000000003</v>
      </c>
      <c r="R23" s="1">
        <f t="shared" si="0"/>
        <v>26.46</v>
      </c>
      <c r="S23" s="1">
        <f t="shared" si="0"/>
        <v>26.98</v>
      </c>
      <c r="T23" s="1">
        <f t="shared" si="0"/>
        <v>26.74</v>
      </c>
      <c r="U23" s="1">
        <f t="shared" si="0"/>
        <v>27.160000000000004</v>
      </c>
      <c r="V23" s="1">
        <f>AVERAGE(V9,V11,V14,V16,V18)</f>
        <v>27.580000000000002</v>
      </c>
      <c r="W23" s="1">
        <f t="shared" si="0"/>
        <v>27.919999999999998</v>
      </c>
      <c r="X23" s="1">
        <f t="shared" si="0"/>
        <v>28.28</v>
      </c>
      <c r="Y23" s="1">
        <f t="shared" si="0"/>
        <v>28.919999999999998</v>
      </c>
      <c r="Z23" s="1"/>
    </row>
    <row r="24" spans="2:26" x14ac:dyDescent="0.2">
      <c r="B24" s="10"/>
      <c r="C24" s="13" t="s">
        <v>29</v>
      </c>
      <c r="D24" s="1">
        <f t="shared" ref="D24:Y24" si="1">AVERAGE(D10,D12,D13,D15,D17)</f>
        <v>25.98</v>
      </c>
      <c r="E24" s="1">
        <f t="shared" si="1"/>
        <v>26.6</v>
      </c>
      <c r="F24" s="1">
        <f t="shared" si="1"/>
        <v>25.74</v>
      </c>
      <c r="G24" s="1">
        <f t="shared" si="1"/>
        <v>25.9</v>
      </c>
      <c r="H24" s="1">
        <f t="shared" si="1"/>
        <v>25.9</v>
      </c>
      <c r="I24" s="1">
        <f t="shared" si="1"/>
        <v>26.459999999999997</v>
      </c>
      <c r="J24" s="1">
        <f t="shared" si="1"/>
        <v>25.619999999999997</v>
      </c>
      <c r="K24" s="1">
        <f t="shared" si="1"/>
        <v>25.859999999999996</v>
      </c>
      <c r="L24" s="1">
        <f t="shared" si="1"/>
        <v>26.259999999999998</v>
      </c>
      <c r="M24" s="1">
        <f t="shared" si="1"/>
        <v>26.52</v>
      </c>
      <c r="N24" s="1">
        <f t="shared" si="1"/>
        <v>26.72</v>
      </c>
      <c r="O24" s="1">
        <f t="shared" si="1"/>
        <v>26.4</v>
      </c>
      <c r="P24" s="1">
        <f t="shared" si="1"/>
        <v>26.639999999999997</v>
      </c>
      <c r="Q24" s="1">
        <f t="shared" si="1"/>
        <v>27.26</v>
      </c>
      <c r="R24" s="1">
        <f t="shared" si="1"/>
        <v>27.439999999999998</v>
      </c>
      <c r="S24" s="1">
        <f t="shared" si="1"/>
        <v>28.22</v>
      </c>
      <c r="T24" s="1">
        <f t="shared" si="1"/>
        <v>28.76</v>
      </c>
      <c r="U24" s="1">
        <f t="shared" si="1"/>
        <v>29.52</v>
      </c>
      <c r="V24" s="1">
        <f t="shared" si="1"/>
        <v>30.060000000000002</v>
      </c>
      <c r="W24" s="1">
        <f t="shared" si="1"/>
        <v>30.459999999999997</v>
      </c>
      <c r="X24" s="1">
        <f t="shared" si="1"/>
        <v>31.04</v>
      </c>
      <c r="Y24" s="1">
        <f t="shared" si="1"/>
        <v>31.439999999999998</v>
      </c>
      <c r="Z24" s="1"/>
    </row>
    <row r="25" spans="2:26" x14ac:dyDescent="0.2">
      <c r="B25" s="10"/>
      <c r="C25" s="13" t="s">
        <v>26</v>
      </c>
      <c r="D25" s="1">
        <f>AVERAGE(D19:D22)</f>
        <v>27.275000000000002</v>
      </c>
      <c r="E25" s="1">
        <f t="shared" ref="E25:Y25" si="2">AVERAGE(E19:E22)</f>
        <v>27.299999999999997</v>
      </c>
      <c r="F25" s="1">
        <f t="shared" si="2"/>
        <v>27.950000000000003</v>
      </c>
      <c r="G25" s="1">
        <f t="shared" si="2"/>
        <v>28.4</v>
      </c>
      <c r="H25" s="1">
        <f t="shared" si="2"/>
        <v>28.774999999999999</v>
      </c>
      <c r="I25" s="1">
        <f t="shared" si="2"/>
        <v>29.1</v>
      </c>
      <c r="J25" s="1">
        <f t="shared" si="2"/>
        <v>28.975000000000001</v>
      </c>
      <c r="K25" s="1">
        <f t="shared" si="2"/>
        <v>29.475000000000001</v>
      </c>
      <c r="L25" s="1">
        <f t="shared" si="2"/>
        <v>29.6</v>
      </c>
      <c r="M25" s="1">
        <f t="shared" si="2"/>
        <v>29.674999999999997</v>
      </c>
      <c r="N25" s="1">
        <f t="shared" si="2"/>
        <v>30.024999999999999</v>
      </c>
      <c r="O25" s="1">
        <f t="shared" si="2"/>
        <v>30.675000000000004</v>
      </c>
      <c r="P25" s="1">
        <f t="shared" si="2"/>
        <v>30.074999999999999</v>
      </c>
      <c r="Q25" s="1">
        <f t="shared" si="2"/>
        <v>31.25</v>
      </c>
      <c r="R25" s="1">
        <f t="shared" si="2"/>
        <v>31.4</v>
      </c>
      <c r="S25" s="1">
        <f t="shared" si="2"/>
        <v>32.1</v>
      </c>
      <c r="T25" s="1">
        <f t="shared" si="2"/>
        <v>32.024999999999999</v>
      </c>
      <c r="U25" s="1">
        <f t="shared" si="2"/>
        <v>32.35</v>
      </c>
      <c r="V25" s="1">
        <f t="shared" si="2"/>
        <v>32.574999999999996</v>
      </c>
      <c r="W25" s="1">
        <f t="shared" si="2"/>
        <v>32.800000000000004</v>
      </c>
      <c r="X25" s="1">
        <f t="shared" si="2"/>
        <v>33.5</v>
      </c>
      <c r="Y25" s="1">
        <f t="shared" si="2"/>
        <v>34.075000000000003</v>
      </c>
      <c r="Z25" s="1"/>
    </row>
    <row r="26" spans="2:26" x14ac:dyDescent="0.2">
      <c r="B26" s="10" t="s">
        <v>30</v>
      </c>
      <c r="C26" s="13" t="s">
        <v>28</v>
      </c>
      <c r="D26" s="1">
        <f>STDEV(D9,D11,D14,D16,D18)</f>
        <v>2.5725473756570549</v>
      </c>
      <c r="E26" s="1">
        <f t="shared" ref="E26:Y26" si="3">STDEV(E9,E11,E14,E16,E18)</f>
        <v>1.5165750888103091</v>
      </c>
      <c r="F26" s="1">
        <f t="shared" si="3"/>
        <v>1.76578594399208</v>
      </c>
      <c r="G26" s="1">
        <f t="shared" si="3"/>
        <v>1.8654758106177625</v>
      </c>
      <c r="H26" s="1">
        <f t="shared" si="3"/>
        <v>1.9266551326067674</v>
      </c>
      <c r="I26" s="1">
        <f t="shared" si="3"/>
        <v>2.0777391559096152</v>
      </c>
      <c r="J26" s="1">
        <f t="shared" si="3"/>
        <v>2.5489213404889526</v>
      </c>
      <c r="K26" s="1">
        <f t="shared" si="3"/>
        <v>2.3220680437919987</v>
      </c>
      <c r="L26" s="1">
        <f t="shared" si="3"/>
        <v>2.6005768590833842</v>
      </c>
      <c r="M26" s="1">
        <f t="shared" si="3"/>
        <v>2.1087911228948215</v>
      </c>
      <c r="N26" s="1">
        <f t="shared" si="3"/>
        <v>2.0803845798313354</v>
      </c>
      <c r="O26" s="1">
        <f t="shared" si="3"/>
        <v>1.9511535049810915</v>
      </c>
      <c r="P26" s="1">
        <f t="shared" si="3"/>
        <v>1.9052558883257653</v>
      </c>
      <c r="Q26" s="1">
        <f t="shared" si="3"/>
        <v>1.8501351301999529</v>
      </c>
      <c r="R26" s="1">
        <f t="shared" si="3"/>
        <v>1.768615277554731</v>
      </c>
      <c r="S26" s="1">
        <f t="shared" si="3"/>
        <v>1.8566098136118965</v>
      </c>
      <c r="T26" s="1">
        <f t="shared" si="3"/>
        <v>1.681665840766233</v>
      </c>
      <c r="U26" s="1">
        <f t="shared" si="3"/>
        <v>1.6334013591276337</v>
      </c>
      <c r="V26" s="1">
        <f t="shared" si="3"/>
        <v>1.6437761404765556</v>
      </c>
      <c r="W26" s="1">
        <f t="shared" si="3"/>
        <v>1.6961721610732792</v>
      </c>
      <c r="X26" s="1">
        <f t="shared" si="3"/>
        <v>1.4737706741552428</v>
      </c>
      <c r="Y26" s="1">
        <f t="shared" si="3"/>
        <v>1.5817711591756882</v>
      </c>
      <c r="Z26" s="1"/>
    </row>
    <row r="27" spans="2:26" x14ac:dyDescent="0.2">
      <c r="B27" s="10"/>
      <c r="C27" s="13" t="s">
        <v>29</v>
      </c>
      <c r="D27" s="1">
        <f t="shared" ref="D27:Y27" si="4">STDEV(D10,D12,D13,D15,D17)</f>
        <v>3.356635219978457</v>
      </c>
      <c r="E27" s="1">
        <f t="shared" si="4"/>
        <v>3.3933759001914114</v>
      </c>
      <c r="F27" s="1">
        <f t="shared" si="4"/>
        <v>3.4968557305099197</v>
      </c>
      <c r="G27" s="1">
        <f t="shared" si="4"/>
        <v>3.2893768406796959</v>
      </c>
      <c r="H27" s="1">
        <f t="shared" si="4"/>
        <v>3.3911649915626008</v>
      </c>
      <c r="I27" s="1">
        <f t="shared" si="4"/>
        <v>3.6575948381416108</v>
      </c>
      <c r="J27" s="1">
        <f t="shared" si="4"/>
        <v>4.0039980019975223</v>
      </c>
      <c r="K27" s="1">
        <f t="shared" si="4"/>
        <v>3.7507332616436915</v>
      </c>
      <c r="L27" s="1">
        <f t="shared" si="4"/>
        <v>3.3463412856432031</v>
      </c>
      <c r="M27" s="1">
        <f t="shared" si="4"/>
        <v>3.1530937188735777</v>
      </c>
      <c r="N27" s="1">
        <f t="shared" si="4"/>
        <v>3.2957548452516692</v>
      </c>
      <c r="O27" s="1">
        <f t="shared" si="4"/>
        <v>2.6739483914241875</v>
      </c>
      <c r="P27" s="1">
        <f t="shared" si="4"/>
        <v>2.740985224330843</v>
      </c>
      <c r="Q27" s="1">
        <f t="shared" si="4"/>
        <v>2.8918851982746472</v>
      </c>
      <c r="R27" s="1">
        <f t="shared" si="4"/>
        <v>2.7691153822114378</v>
      </c>
      <c r="S27" s="1">
        <f t="shared" si="4"/>
        <v>3.0019993337774085</v>
      </c>
      <c r="T27" s="1">
        <f t="shared" si="4"/>
        <v>2.7826246602802893</v>
      </c>
      <c r="U27" s="1">
        <f t="shared" si="4"/>
        <v>2.8437651098499672</v>
      </c>
      <c r="V27" s="1">
        <f t="shared" si="4"/>
        <v>2.7898028604186362</v>
      </c>
      <c r="W27" s="1">
        <f t="shared" si="4"/>
        <v>2.8058866691297419</v>
      </c>
      <c r="X27" s="1">
        <f t="shared" si="4"/>
        <v>2.9585469406450189</v>
      </c>
      <c r="Y27" s="1">
        <f t="shared" si="4"/>
        <v>2.9390474647409137</v>
      </c>
      <c r="Z27" s="1"/>
    </row>
    <row r="28" spans="2:26" x14ac:dyDescent="0.2">
      <c r="B28" s="10"/>
      <c r="C28" s="13" t="s">
        <v>26</v>
      </c>
      <c r="D28" s="1">
        <f>STDEV(D19:D22)</f>
        <v>0.45000000000000062</v>
      </c>
      <c r="E28" s="1">
        <f t="shared" ref="E28:Y28" si="5">STDEV(E19:E22)</f>
        <v>1.4375905768565218</v>
      </c>
      <c r="F28" s="1">
        <f t="shared" si="5"/>
        <v>0.74161984870956665</v>
      </c>
      <c r="G28" s="1">
        <f t="shared" si="5"/>
        <v>1.1518101695447331</v>
      </c>
      <c r="H28" s="1">
        <f t="shared" si="5"/>
        <v>1.3225606476327156</v>
      </c>
      <c r="I28" s="1">
        <f t="shared" si="5"/>
        <v>1.0165300454651265</v>
      </c>
      <c r="J28" s="1">
        <f t="shared" si="5"/>
        <v>1.4080127840328718</v>
      </c>
      <c r="K28" s="1">
        <f t="shared" si="5"/>
        <v>1.278997002863312</v>
      </c>
      <c r="L28" s="1">
        <f t="shared" si="5"/>
        <v>1.3341664064126333</v>
      </c>
      <c r="M28" s="1">
        <f t="shared" si="5"/>
        <v>1.5798206649279325</v>
      </c>
      <c r="N28" s="1">
        <f t="shared" si="5"/>
        <v>1.5945218719101961</v>
      </c>
      <c r="O28" s="1">
        <f t="shared" si="5"/>
        <v>1.6173538058610855</v>
      </c>
      <c r="P28" s="1">
        <f t="shared" si="5"/>
        <v>2.0155644370746373</v>
      </c>
      <c r="Q28" s="1">
        <f t="shared" si="5"/>
        <v>1.844812546936228</v>
      </c>
      <c r="R28" s="1">
        <f t="shared" si="5"/>
        <v>1.7587874611030561</v>
      </c>
      <c r="S28" s="1">
        <f t="shared" si="5"/>
        <v>1.9373521448960516</v>
      </c>
      <c r="T28" s="1">
        <f t="shared" si="5"/>
        <v>2.0205197351176758</v>
      </c>
      <c r="U28" s="1">
        <f t="shared" si="5"/>
        <v>1.8947295321496422</v>
      </c>
      <c r="V28" s="1">
        <f t="shared" si="5"/>
        <v>1.8553975315279467</v>
      </c>
      <c r="W28" s="1">
        <f t="shared" si="5"/>
        <v>1.9131126469708977</v>
      </c>
      <c r="X28" s="1">
        <f t="shared" si="5"/>
        <v>2.0412414523193152</v>
      </c>
      <c r="Y28" s="1">
        <f t="shared" si="5"/>
        <v>2.2291627725822676</v>
      </c>
      <c r="Z28" s="1"/>
    </row>
    <row r="29" spans="2:26" x14ac:dyDescent="0.2">
      <c r="B29" s="10" t="s">
        <v>31</v>
      </c>
      <c r="C29" s="13" t="s">
        <v>28</v>
      </c>
      <c r="D29" s="1">
        <f>D26/SQRT(5)</f>
        <v>1.1504781614615724</v>
      </c>
      <c r="E29" s="1">
        <f t="shared" ref="E29:Y30" si="6">E26/SQRT(5)</f>
        <v>0.67823299831252637</v>
      </c>
      <c r="F29" s="1">
        <f t="shared" si="6"/>
        <v>0.78968348089598539</v>
      </c>
      <c r="G29" s="1">
        <f t="shared" si="6"/>
        <v>0.83426614458456816</v>
      </c>
      <c r="H29" s="1">
        <f t="shared" si="6"/>
        <v>0.86162636914152069</v>
      </c>
      <c r="I29" s="1">
        <f t="shared" si="6"/>
        <v>0.92919319842538661</v>
      </c>
      <c r="J29" s="1">
        <f t="shared" si="6"/>
        <v>1.139912277326637</v>
      </c>
      <c r="K29" s="1">
        <f t="shared" si="6"/>
        <v>1.0384603988597734</v>
      </c>
      <c r="L29" s="1">
        <f t="shared" si="6"/>
        <v>1.1630133275246677</v>
      </c>
      <c r="M29" s="1">
        <f t="shared" si="6"/>
        <v>0.9430800602281868</v>
      </c>
      <c r="N29" s="1">
        <f t="shared" si="6"/>
        <v>0.93037626796904072</v>
      </c>
      <c r="O29" s="1">
        <f t="shared" si="6"/>
        <v>0.87258237433493901</v>
      </c>
      <c r="P29" s="1">
        <f t="shared" si="6"/>
        <v>0.85205633616563181</v>
      </c>
      <c r="Q29" s="1">
        <f t="shared" si="6"/>
        <v>0.82740558373750372</v>
      </c>
      <c r="R29" s="1">
        <f t="shared" si="6"/>
        <v>0.79094879733140733</v>
      </c>
      <c r="S29" s="1">
        <f t="shared" si="6"/>
        <v>0.83030115018588291</v>
      </c>
      <c r="T29" s="1">
        <f t="shared" si="6"/>
        <v>0.75206382707852681</v>
      </c>
      <c r="U29" s="1">
        <f t="shared" si="6"/>
        <v>0.73047929470998707</v>
      </c>
      <c r="V29" s="1">
        <f t="shared" si="6"/>
        <v>0.73511903797956435</v>
      </c>
      <c r="W29" s="1">
        <f t="shared" si="6"/>
        <v>0.75855125074051499</v>
      </c>
      <c r="X29" s="1">
        <f t="shared" si="6"/>
        <v>0.659090282131363</v>
      </c>
      <c r="Y29" s="1">
        <f t="shared" si="6"/>
        <v>0.70738956735309577</v>
      </c>
      <c r="Z29" s="1"/>
    </row>
    <row r="30" spans="2:26" x14ac:dyDescent="0.2">
      <c r="B30" s="10"/>
      <c r="C30" s="13" t="s">
        <v>29</v>
      </c>
      <c r="D30" s="1">
        <f>D27/SQRT(5)</f>
        <v>1.501132905508358</v>
      </c>
      <c r="E30" s="1">
        <f t="shared" si="6"/>
        <v>1.5175638372075075</v>
      </c>
      <c r="F30" s="1">
        <f t="shared" si="6"/>
        <v>1.5638414241859731</v>
      </c>
      <c r="G30" s="1">
        <f t="shared" si="6"/>
        <v>1.4710540438746591</v>
      </c>
      <c r="H30" s="1">
        <f t="shared" si="6"/>
        <v>1.5165750888102951</v>
      </c>
      <c r="I30" s="1">
        <f t="shared" si="6"/>
        <v>1.6357261384473964</v>
      </c>
      <c r="J30" s="1">
        <f t="shared" si="6"/>
        <v>1.7906423428479596</v>
      </c>
      <c r="K30" s="1">
        <f t="shared" si="6"/>
        <v>1.6773789077009598</v>
      </c>
      <c r="L30" s="1">
        <f t="shared" si="6"/>
        <v>1.4965293181224486</v>
      </c>
      <c r="M30" s="1">
        <f t="shared" si="6"/>
        <v>1.4101063789657862</v>
      </c>
      <c r="N30" s="1">
        <f t="shared" si="6"/>
        <v>1.4739063742314065</v>
      </c>
      <c r="O30" s="1">
        <f t="shared" si="6"/>
        <v>1.1958260743101397</v>
      </c>
      <c r="P30" s="1">
        <f t="shared" si="6"/>
        <v>1.225805857385255</v>
      </c>
      <c r="Q30" s="1">
        <f t="shared" si="6"/>
        <v>1.2932903772935136</v>
      </c>
      <c r="R30" s="1">
        <f t="shared" si="6"/>
        <v>1.2383860464330174</v>
      </c>
      <c r="S30" s="1">
        <f t="shared" si="6"/>
        <v>1.3425349157470732</v>
      </c>
      <c r="T30" s="1">
        <f t="shared" si="6"/>
        <v>1.2444275792507971</v>
      </c>
      <c r="U30" s="1">
        <f t="shared" si="6"/>
        <v>1.2717704195333366</v>
      </c>
      <c r="V30" s="1">
        <f t="shared" si="6"/>
        <v>1.2476377679438855</v>
      </c>
      <c r="W30" s="1">
        <f t="shared" si="6"/>
        <v>1.2548306658669126</v>
      </c>
      <c r="X30" s="1">
        <f t="shared" si="6"/>
        <v>1.3231024147812596</v>
      </c>
      <c r="Y30" s="1">
        <f t="shared" si="6"/>
        <v>1.3143819840518198</v>
      </c>
      <c r="Z30" s="1"/>
    </row>
    <row r="31" spans="2:26" x14ac:dyDescent="0.2">
      <c r="B31" s="10"/>
      <c r="C31" s="13" t="s">
        <v>26</v>
      </c>
      <c r="D31" s="1">
        <f>D28/SQRT(4)</f>
        <v>0.22500000000000031</v>
      </c>
      <c r="E31" s="1">
        <f t="shared" ref="E31:Y31" si="7">E28/SQRT(4)</f>
        <v>0.7187952884282609</v>
      </c>
      <c r="F31" s="1">
        <f t="shared" si="7"/>
        <v>0.37080992435478333</v>
      </c>
      <c r="G31" s="1">
        <f t="shared" si="7"/>
        <v>0.57590508477236657</v>
      </c>
      <c r="H31" s="1">
        <f t="shared" si="7"/>
        <v>0.66128032381635782</v>
      </c>
      <c r="I31" s="1">
        <f t="shared" si="7"/>
        <v>0.50826502273256324</v>
      </c>
      <c r="J31" s="1">
        <f t="shared" si="7"/>
        <v>0.70400639201643589</v>
      </c>
      <c r="K31" s="1">
        <f t="shared" si="7"/>
        <v>0.63949850143165599</v>
      </c>
      <c r="L31" s="1">
        <f t="shared" si="7"/>
        <v>0.66708320320631664</v>
      </c>
      <c r="M31" s="1">
        <f t="shared" si="7"/>
        <v>0.78991033246396625</v>
      </c>
      <c r="N31" s="1">
        <f t="shared" si="7"/>
        <v>0.79726093595509806</v>
      </c>
      <c r="O31" s="1">
        <f t="shared" si="7"/>
        <v>0.80867690293054273</v>
      </c>
      <c r="P31" s="1">
        <f t="shared" si="7"/>
        <v>1.0077822185373186</v>
      </c>
      <c r="Q31" s="1">
        <f t="shared" si="7"/>
        <v>0.92240627346811399</v>
      </c>
      <c r="R31" s="1">
        <f t="shared" si="7"/>
        <v>0.87939373055152803</v>
      </c>
      <c r="S31" s="1">
        <f t="shared" si="7"/>
        <v>0.96867607244802578</v>
      </c>
      <c r="T31" s="1">
        <f t="shared" si="7"/>
        <v>1.0102598675588379</v>
      </c>
      <c r="U31" s="1">
        <f t="shared" si="7"/>
        <v>0.94736476607482112</v>
      </c>
      <c r="V31" s="1">
        <f t="shared" si="7"/>
        <v>0.92769876576397337</v>
      </c>
      <c r="W31" s="1">
        <f t="shared" si="7"/>
        <v>0.95655632348544883</v>
      </c>
      <c r="X31" s="1">
        <f t="shared" si="7"/>
        <v>1.0206207261596576</v>
      </c>
      <c r="Y31" s="1">
        <f t="shared" si="7"/>
        <v>1.1145813862911338</v>
      </c>
      <c r="Z31" s="1"/>
    </row>
    <row r="32" spans="2:26" x14ac:dyDescent="0.2">
      <c r="B32" s="10"/>
      <c r="C32" s="10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4" spans="3:25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</row>
    <row r="35" spans="3:25" x14ac:dyDescent="0.2">
      <c r="C35" s="23"/>
    </row>
    <row r="36" spans="3:25" x14ac:dyDescent="0.2">
      <c r="C36" s="23"/>
    </row>
    <row r="37" spans="3:25" x14ac:dyDescent="0.2">
      <c r="C37" s="23"/>
    </row>
    <row r="38" spans="3:25" x14ac:dyDescent="0.2">
      <c r="C38" s="23"/>
    </row>
    <row r="39" spans="3:25" x14ac:dyDescent="0.2">
      <c r="C39" s="23"/>
    </row>
    <row r="40" spans="3:25" x14ac:dyDescent="0.2">
      <c r="C40" s="23"/>
    </row>
    <row r="41" spans="3:25" x14ac:dyDescent="0.2">
      <c r="C41" s="23"/>
    </row>
    <row r="42" spans="3:25" x14ac:dyDescent="0.2">
      <c r="C42" s="23"/>
    </row>
    <row r="43" spans="3:25" x14ac:dyDescent="0.2">
      <c r="C43" s="23"/>
    </row>
    <row r="44" spans="3:25" x14ac:dyDescent="0.2">
      <c r="C44" s="23"/>
    </row>
    <row r="45" spans="3:25" x14ac:dyDescent="0.2">
      <c r="C45" s="23"/>
    </row>
    <row r="46" spans="3:25" x14ac:dyDescent="0.2">
      <c r="C46" s="23"/>
    </row>
    <row r="47" spans="3:25" x14ac:dyDescent="0.2">
      <c r="C47" s="23"/>
    </row>
    <row r="48" spans="3:25" x14ac:dyDescent="0.2">
      <c r="C48" s="23"/>
    </row>
    <row r="49" spans="3:3" x14ac:dyDescent="0.2">
      <c r="C49" s="23"/>
    </row>
    <row r="50" spans="3:3" x14ac:dyDescent="0.2">
      <c r="C50" s="23"/>
    </row>
    <row r="51" spans="3:3" x14ac:dyDescent="0.2">
      <c r="C51" s="23"/>
    </row>
    <row r="52" spans="3:3" x14ac:dyDescent="0.2">
      <c r="C52" s="23"/>
    </row>
    <row r="53" spans="3:3" x14ac:dyDescent="0.2">
      <c r="C53" s="23"/>
    </row>
    <row r="54" spans="3:3" x14ac:dyDescent="0.2">
      <c r="C54" s="23"/>
    </row>
    <row r="55" spans="3:3" x14ac:dyDescent="0.2">
      <c r="C55" s="2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80AD3-B1C5-694C-9399-44C413D00032}">
  <dimension ref="B2:Z32"/>
  <sheetViews>
    <sheetView workbookViewId="0">
      <selection activeCell="B35" sqref="B35"/>
    </sheetView>
  </sheetViews>
  <sheetFormatPr baseColWidth="10" defaultRowHeight="16" x14ac:dyDescent="0.2"/>
  <cols>
    <col min="2" max="2" width="19.83203125" bestFit="1" customWidth="1"/>
  </cols>
  <sheetData>
    <row r="2" spans="2:26" x14ac:dyDescent="0.2">
      <c r="B2" s="4" t="s">
        <v>43</v>
      </c>
      <c r="C2" s="5" t="s">
        <v>46</v>
      </c>
      <c r="D2" s="6"/>
      <c r="E2" s="1" t="s">
        <v>40</v>
      </c>
      <c r="F2" s="1"/>
      <c r="G2" s="1"/>
      <c r="H2" s="1"/>
      <c r="I2" s="1" t="s">
        <v>38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2:26" x14ac:dyDescent="0.2">
      <c r="B3" s="7" t="s">
        <v>32</v>
      </c>
      <c r="C3" s="8"/>
      <c r="D3" s="8" t="s">
        <v>33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2:26" x14ac:dyDescent="0.2">
      <c r="B4" s="7" t="s">
        <v>34</v>
      </c>
      <c r="C4" s="8" t="s">
        <v>35</v>
      </c>
      <c r="D4" s="8" t="s">
        <v>41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26" x14ac:dyDescent="0.2">
      <c r="B5" s="7"/>
      <c r="C5" s="8" t="s">
        <v>36</v>
      </c>
      <c r="D5" s="8" t="s">
        <v>42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2:26" x14ac:dyDescent="0.2">
      <c r="B6" s="16"/>
      <c r="C6" s="17" t="s">
        <v>37</v>
      </c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</row>
    <row r="7" spans="2:26" x14ac:dyDescent="0.2">
      <c r="B7" s="1"/>
      <c r="C7" s="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22">
        <v>43682</v>
      </c>
      <c r="X7" s="22">
        <v>43683</v>
      </c>
      <c r="Y7" s="22">
        <v>43684</v>
      </c>
      <c r="Z7" s="1"/>
    </row>
    <row r="8" spans="2:26" x14ac:dyDescent="0.2">
      <c r="B8" s="10" t="s">
        <v>0</v>
      </c>
      <c r="C8" s="10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5" t="s">
        <v>7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  <c r="O8" s="15" t="s">
        <v>13</v>
      </c>
      <c r="P8" s="15" t="s">
        <v>14</v>
      </c>
      <c r="Q8" s="15" t="s">
        <v>15</v>
      </c>
      <c r="R8" s="15" t="s">
        <v>16</v>
      </c>
      <c r="S8" s="15" t="s">
        <v>17</v>
      </c>
      <c r="T8" s="15" t="s">
        <v>18</v>
      </c>
      <c r="U8" s="15" t="s">
        <v>19</v>
      </c>
      <c r="V8" s="15" t="s">
        <v>20</v>
      </c>
      <c r="W8" s="15" t="s">
        <v>21</v>
      </c>
      <c r="X8" s="15" t="s">
        <v>22</v>
      </c>
      <c r="Y8" s="15" t="s">
        <v>23</v>
      </c>
      <c r="Z8" s="1"/>
    </row>
    <row r="9" spans="2:26" x14ac:dyDescent="0.2">
      <c r="B9" s="10">
        <v>1</v>
      </c>
      <c r="C9" s="11" t="s">
        <v>24</v>
      </c>
      <c r="D9" s="9">
        <v>0</v>
      </c>
      <c r="E9" s="9">
        <v>0.10000000000000142</v>
      </c>
      <c r="F9" s="9">
        <v>1.3000000000000007</v>
      </c>
      <c r="G9" s="9">
        <v>2.5</v>
      </c>
      <c r="H9" s="9">
        <v>1.6999999999999993</v>
      </c>
      <c r="I9" s="9">
        <v>1.8999999999999986</v>
      </c>
      <c r="J9" s="9">
        <v>0.69999999999999929</v>
      </c>
      <c r="K9" s="9">
        <v>-0.69999999999999929</v>
      </c>
      <c r="L9" s="9">
        <v>-1.1999999999999993</v>
      </c>
      <c r="M9" s="9">
        <v>0.19999999999999929</v>
      </c>
      <c r="N9" s="9">
        <v>-0.10000000000000142</v>
      </c>
      <c r="O9" s="9">
        <v>-0.69999999999999929</v>
      </c>
      <c r="P9" s="9">
        <v>-0.60000000000000142</v>
      </c>
      <c r="Q9" s="9">
        <v>-0.19999999999999929</v>
      </c>
      <c r="R9" s="9">
        <v>-0.39999999999999858</v>
      </c>
      <c r="S9" s="9">
        <v>0.5</v>
      </c>
      <c r="T9" s="9">
        <v>1.1999999999999993</v>
      </c>
      <c r="U9" s="9">
        <v>1.6999999999999993</v>
      </c>
      <c r="V9" s="9">
        <v>2.3999999999999986</v>
      </c>
      <c r="W9" s="9">
        <v>3.1999999999999993</v>
      </c>
      <c r="X9" s="9">
        <v>3.6000000000000014</v>
      </c>
      <c r="Y9" s="9">
        <v>4</v>
      </c>
      <c r="Z9" s="1" t="s">
        <v>44</v>
      </c>
    </row>
    <row r="10" spans="2:26" x14ac:dyDescent="0.2">
      <c r="B10" s="10">
        <v>2</v>
      </c>
      <c r="C10" s="12" t="s">
        <v>25</v>
      </c>
      <c r="D10" s="9">
        <v>0</v>
      </c>
      <c r="E10" s="9">
        <v>0.60000000000000142</v>
      </c>
      <c r="F10" s="9">
        <v>0.80000000000000071</v>
      </c>
      <c r="G10" s="9">
        <v>0.60000000000000142</v>
      </c>
      <c r="H10" s="9">
        <v>0.39999999999999858</v>
      </c>
      <c r="I10" s="9">
        <v>0.19999999999999929</v>
      </c>
      <c r="J10" s="9">
        <v>0</v>
      </c>
      <c r="K10" s="9">
        <v>0.10000000000000142</v>
      </c>
      <c r="L10" s="9">
        <v>0.30000000000000071</v>
      </c>
      <c r="M10" s="9">
        <v>0.10000000000000142</v>
      </c>
      <c r="N10" s="9">
        <v>-0.10000000000000142</v>
      </c>
      <c r="O10" s="9">
        <v>-0.10000000000000142</v>
      </c>
      <c r="P10" s="9">
        <v>-0.19999999999999929</v>
      </c>
      <c r="Q10" s="9">
        <v>0.10000000000000142</v>
      </c>
      <c r="R10" s="9">
        <v>0.19999999999999929</v>
      </c>
      <c r="S10" s="9">
        <v>0.39999999999999858</v>
      </c>
      <c r="T10" s="9">
        <v>0.80000000000000071</v>
      </c>
      <c r="U10" s="9">
        <v>1.1000000000000014</v>
      </c>
      <c r="V10" s="9">
        <v>1.3000000000000007</v>
      </c>
      <c r="W10" s="9">
        <v>1.5</v>
      </c>
      <c r="X10" s="9">
        <v>1.5</v>
      </c>
      <c r="Y10" s="9">
        <v>1.8999999999999986</v>
      </c>
      <c r="Z10" s="1"/>
    </row>
    <row r="11" spans="2:26" x14ac:dyDescent="0.2">
      <c r="B11" s="10">
        <v>12</v>
      </c>
      <c r="C11" s="11" t="s">
        <v>24</v>
      </c>
      <c r="D11" s="9">
        <v>0</v>
      </c>
      <c r="E11" s="9">
        <v>-2.3000000000000007</v>
      </c>
      <c r="F11" s="9">
        <v>-1</v>
      </c>
      <c r="G11" s="9">
        <v>-0.80000000000000071</v>
      </c>
      <c r="H11" s="9">
        <v>-0.60000000000000142</v>
      </c>
      <c r="I11" s="9">
        <v>0.19999999999999929</v>
      </c>
      <c r="J11" s="9">
        <v>-1.3999999999999986</v>
      </c>
      <c r="K11" s="9">
        <v>-2.5</v>
      </c>
      <c r="L11" s="9">
        <v>-2.3000000000000007</v>
      </c>
      <c r="M11" s="9">
        <v>-1.8999999999999986</v>
      </c>
      <c r="N11" s="9">
        <v>-1.1999999999999993</v>
      </c>
      <c r="O11" s="9">
        <v>-2.8999999999999986</v>
      </c>
      <c r="P11" s="9">
        <v>-2.5</v>
      </c>
      <c r="Q11" s="9">
        <v>-2.6000000000000014</v>
      </c>
      <c r="R11" s="9">
        <v>-3.1000000000000014</v>
      </c>
      <c r="S11" s="9">
        <v>-2.6000000000000014</v>
      </c>
      <c r="T11" s="9">
        <v>-2.6999999999999993</v>
      </c>
      <c r="U11" s="9">
        <v>-2.3999999999999986</v>
      </c>
      <c r="V11" s="9">
        <v>-2.1999999999999993</v>
      </c>
      <c r="W11" s="9">
        <v>-1.8000000000000007</v>
      </c>
      <c r="X11" s="9">
        <v>-1.5</v>
      </c>
      <c r="Y11" s="9">
        <v>-0.80000000000000071</v>
      </c>
      <c r="Z11" s="1"/>
    </row>
    <row r="12" spans="2:26" x14ac:dyDescent="0.2">
      <c r="B12" s="10">
        <v>13</v>
      </c>
      <c r="C12" s="12" t="s">
        <v>25</v>
      </c>
      <c r="D12" s="9">
        <v>0</v>
      </c>
      <c r="E12" s="9">
        <v>9.9999999999997868E-2</v>
      </c>
      <c r="F12" s="9">
        <v>-0.70000000000000284</v>
      </c>
      <c r="G12" s="9">
        <v>-0.70000000000000284</v>
      </c>
      <c r="H12" s="9">
        <v>-0.70000000000000284</v>
      </c>
      <c r="I12" s="9">
        <v>9.9999999999997868E-2</v>
      </c>
      <c r="J12" s="9">
        <v>-0.40000000000000213</v>
      </c>
      <c r="K12" s="9">
        <v>-1</v>
      </c>
      <c r="L12" s="9">
        <v>-0.90000000000000213</v>
      </c>
      <c r="M12" s="9">
        <v>-0.80000000000000071</v>
      </c>
      <c r="N12" s="9">
        <v>-0.40000000000000213</v>
      </c>
      <c r="O12" s="9">
        <v>-1</v>
      </c>
      <c r="P12" s="9">
        <v>-0.90000000000000213</v>
      </c>
      <c r="Q12" s="9">
        <v>0.79999999999999716</v>
      </c>
      <c r="R12" s="9">
        <v>0.69999999999999929</v>
      </c>
      <c r="S12" s="9">
        <v>1.6999999999999993</v>
      </c>
      <c r="T12" s="9">
        <v>1.7999999999999972</v>
      </c>
      <c r="U12" s="9">
        <v>2.6999999999999993</v>
      </c>
      <c r="V12" s="9">
        <v>3.2999999999999972</v>
      </c>
      <c r="W12" s="9">
        <v>3.8999999999999986</v>
      </c>
      <c r="X12" s="9">
        <v>4.6999999999999957</v>
      </c>
      <c r="Y12" s="9">
        <v>4.7999999999999972</v>
      </c>
      <c r="Z12" s="1"/>
    </row>
    <row r="13" spans="2:26" x14ac:dyDescent="0.2">
      <c r="B13" s="10">
        <v>6</v>
      </c>
      <c r="C13" s="12" t="s">
        <v>25</v>
      </c>
      <c r="D13" s="9">
        <v>0</v>
      </c>
      <c r="E13" s="9">
        <v>0.39999999999999858</v>
      </c>
      <c r="F13" s="9">
        <v>0.69999999999999929</v>
      </c>
      <c r="G13" s="9">
        <v>0.59999999999999787</v>
      </c>
      <c r="H13" s="9">
        <v>9.9999999999997868E-2</v>
      </c>
      <c r="I13" s="9">
        <v>0.39999999999999858</v>
      </c>
      <c r="J13" s="9">
        <v>-0.30000000000000071</v>
      </c>
      <c r="K13" s="9">
        <v>0.19999999999999929</v>
      </c>
      <c r="L13" s="9">
        <v>1.3000000000000007</v>
      </c>
      <c r="M13" s="9">
        <v>1.8999999999999986</v>
      </c>
      <c r="N13" s="9">
        <v>2</v>
      </c>
      <c r="O13" s="9">
        <v>2.5</v>
      </c>
      <c r="P13" s="9">
        <v>2.6999999999999993</v>
      </c>
      <c r="Q13" s="9">
        <v>3</v>
      </c>
      <c r="R13" s="9">
        <v>3.3000000000000007</v>
      </c>
      <c r="S13" s="9">
        <v>4.0999999999999979</v>
      </c>
      <c r="T13" s="9">
        <v>5.5</v>
      </c>
      <c r="U13" s="9">
        <v>6.6999999999999993</v>
      </c>
      <c r="V13" s="9">
        <v>7.1999999999999993</v>
      </c>
      <c r="W13" s="9">
        <v>7.8000000000000007</v>
      </c>
      <c r="X13" s="9">
        <v>8.6999999999999993</v>
      </c>
      <c r="Y13" s="9">
        <v>9.1999999999999993</v>
      </c>
      <c r="Z13" s="1"/>
    </row>
    <row r="14" spans="2:26" x14ac:dyDescent="0.2">
      <c r="B14" s="10">
        <v>15</v>
      </c>
      <c r="C14" s="11" t="s">
        <v>24</v>
      </c>
      <c r="D14" s="9">
        <v>0</v>
      </c>
      <c r="E14" s="9">
        <v>0.80000000000000071</v>
      </c>
      <c r="F14" s="9">
        <v>0.39999999999999858</v>
      </c>
      <c r="G14" s="9">
        <v>0.10000000000000142</v>
      </c>
      <c r="H14" s="9">
        <v>0.19999999999999929</v>
      </c>
      <c r="I14" s="9">
        <v>0.89999999999999858</v>
      </c>
      <c r="J14" s="9">
        <v>-1.5</v>
      </c>
      <c r="K14" s="9">
        <v>-1</v>
      </c>
      <c r="L14" s="9">
        <v>-1.1999999999999993</v>
      </c>
      <c r="M14" s="9">
        <v>-0.60000000000000142</v>
      </c>
      <c r="N14" s="9">
        <v>-0.39999999999999858</v>
      </c>
      <c r="O14" s="9">
        <v>-1</v>
      </c>
      <c r="P14" s="9">
        <v>-0.10000000000000142</v>
      </c>
      <c r="Q14" s="9">
        <v>0.10000000000000142</v>
      </c>
      <c r="R14" s="9">
        <v>0.69999999999999929</v>
      </c>
      <c r="S14" s="9">
        <v>1</v>
      </c>
      <c r="T14" s="9">
        <v>0.5</v>
      </c>
      <c r="U14" s="9">
        <v>1</v>
      </c>
      <c r="V14" s="9">
        <v>1.5</v>
      </c>
      <c r="W14" s="9">
        <v>1.6000000000000014</v>
      </c>
      <c r="X14" s="9">
        <v>2.3000000000000007</v>
      </c>
      <c r="Y14" s="9">
        <v>2.8000000000000007</v>
      </c>
      <c r="Z14" s="1"/>
    </row>
    <row r="15" spans="2:26" x14ac:dyDescent="0.2">
      <c r="B15" s="10">
        <v>9</v>
      </c>
      <c r="C15" s="12" t="s">
        <v>25</v>
      </c>
      <c r="D15" s="9">
        <v>0</v>
      </c>
      <c r="E15" s="9">
        <v>1</v>
      </c>
      <c r="F15" s="9">
        <v>1.1000000000000014</v>
      </c>
      <c r="G15" s="9">
        <v>1</v>
      </c>
      <c r="H15" s="9">
        <v>1</v>
      </c>
      <c r="I15" s="9">
        <v>2.4000000000000021</v>
      </c>
      <c r="J15" s="9">
        <v>2</v>
      </c>
      <c r="K15" s="9">
        <v>2.5</v>
      </c>
      <c r="L15" s="9">
        <v>2.6000000000000014</v>
      </c>
      <c r="M15" s="9">
        <v>2.9000000000000021</v>
      </c>
      <c r="N15" s="9">
        <v>3.4000000000000021</v>
      </c>
      <c r="O15" s="9">
        <v>2.1000000000000014</v>
      </c>
      <c r="P15" s="9">
        <v>2.7000000000000028</v>
      </c>
      <c r="Q15" s="9">
        <v>2.8000000000000007</v>
      </c>
      <c r="R15" s="9">
        <v>3</v>
      </c>
      <c r="S15" s="9">
        <v>4.3000000000000007</v>
      </c>
      <c r="T15" s="9">
        <v>5</v>
      </c>
      <c r="U15" s="9">
        <v>5.8999999999999986</v>
      </c>
      <c r="V15" s="9">
        <v>6.3000000000000043</v>
      </c>
      <c r="W15" s="9">
        <v>6.6000000000000014</v>
      </c>
      <c r="X15" s="9">
        <v>7.3000000000000043</v>
      </c>
      <c r="Y15" s="9">
        <v>7.8999999999999986</v>
      </c>
      <c r="Z15" s="1"/>
    </row>
    <row r="16" spans="2:26" x14ac:dyDescent="0.2">
      <c r="B16" s="10">
        <v>11</v>
      </c>
      <c r="C16" s="11" t="s">
        <v>24</v>
      </c>
      <c r="D16" s="9">
        <v>0</v>
      </c>
      <c r="E16" s="9">
        <v>0.39999999999999858</v>
      </c>
      <c r="F16" s="9">
        <v>0.69999999999999929</v>
      </c>
      <c r="G16" s="9">
        <v>0.60000000000000142</v>
      </c>
      <c r="H16" s="9">
        <v>0.5</v>
      </c>
      <c r="I16" s="9">
        <v>1.3999999999999986</v>
      </c>
      <c r="J16" s="9">
        <v>-2.8000000000000007</v>
      </c>
      <c r="K16" s="9">
        <v>-2.6000000000000014</v>
      </c>
      <c r="L16" s="9">
        <v>-2.1999999999999993</v>
      </c>
      <c r="M16" s="9">
        <v>-1.3000000000000007</v>
      </c>
      <c r="N16" s="9">
        <v>-1.5</v>
      </c>
      <c r="O16" s="9">
        <v>-1.8999999999999986</v>
      </c>
      <c r="P16" s="9">
        <v>-1.1999999999999993</v>
      </c>
      <c r="Q16" s="9">
        <v>-1.6999999999999993</v>
      </c>
      <c r="R16" s="9">
        <v>-1.3999999999999986</v>
      </c>
      <c r="S16" s="9">
        <v>-1.3000000000000007</v>
      </c>
      <c r="T16" s="9">
        <v>-1.8999999999999986</v>
      </c>
      <c r="U16" s="9">
        <v>-1.5</v>
      </c>
      <c r="V16" s="9">
        <v>-1.3000000000000007</v>
      </c>
      <c r="W16" s="9">
        <v>-1.1000000000000014</v>
      </c>
      <c r="X16" s="9">
        <v>-0.69999999999999929</v>
      </c>
      <c r="Y16" s="9">
        <v>0</v>
      </c>
      <c r="Z16" s="1"/>
    </row>
    <row r="17" spans="2:26" x14ac:dyDescent="0.2">
      <c r="B17" s="10">
        <v>3</v>
      </c>
      <c r="C17" s="12" t="s">
        <v>25</v>
      </c>
      <c r="D17" s="9">
        <v>0</v>
      </c>
      <c r="E17" s="9">
        <v>1</v>
      </c>
      <c r="F17" s="9">
        <v>-3.1000000000000014</v>
      </c>
      <c r="G17" s="9">
        <v>-1.9000000000000021</v>
      </c>
      <c r="H17" s="9">
        <v>-1.2000000000000028</v>
      </c>
      <c r="I17" s="9">
        <v>-0.70000000000000284</v>
      </c>
      <c r="J17" s="9">
        <v>-3.1000000000000014</v>
      </c>
      <c r="K17" s="9">
        <v>-2.4000000000000021</v>
      </c>
      <c r="L17" s="9">
        <v>-1.9000000000000021</v>
      </c>
      <c r="M17" s="9">
        <v>-1.4000000000000021</v>
      </c>
      <c r="N17" s="9">
        <v>-1.2000000000000028</v>
      </c>
      <c r="O17" s="9">
        <v>-1.4000000000000021</v>
      </c>
      <c r="P17" s="9">
        <v>-1</v>
      </c>
      <c r="Q17" s="9">
        <v>-0.30000000000000071</v>
      </c>
      <c r="R17" s="9">
        <v>9.9999999999997868E-2</v>
      </c>
      <c r="S17" s="9">
        <v>0.69999999999999929</v>
      </c>
      <c r="T17" s="9">
        <v>0.79999999999999716</v>
      </c>
      <c r="U17" s="9">
        <v>1.2999999999999972</v>
      </c>
      <c r="V17" s="9">
        <v>2.2999999999999972</v>
      </c>
      <c r="W17" s="9">
        <v>2.5999999999999979</v>
      </c>
      <c r="X17" s="9">
        <v>3.0999999999999979</v>
      </c>
      <c r="Y17" s="9">
        <v>3.5</v>
      </c>
      <c r="Z17" s="1"/>
    </row>
    <row r="18" spans="2:26" x14ac:dyDescent="0.2">
      <c r="B18" s="10">
        <v>8</v>
      </c>
      <c r="C18" s="11" t="s">
        <v>24</v>
      </c>
      <c r="D18" s="9">
        <v>0</v>
      </c>
      <c r="E18" s="9">
        <v>0.80000000000000071</v>
      </c>
      <c r="F18" s="9">
        <v>2.1999999999999993</v>
      </c>
      <c r="G18" s="9">
        <v>3.4000000000000021</v>
      </c>
      <c r="H18" s="9">
        <v>3.4000000000000021</v>
      </c>
      <c r="I18" s="9">
        <v>4.5</v>
      </c>
      <c r="J18" s="9">
        <v>3.6999999999999993</v>
      </c>
      <c r="K18" s="9">
        <v>4</v>
      </c>
      <c r="L18" s="9">
        <v>4.4000000000000021</v>
      </c>
      <c r="M18" s="9">
        <v>4</v>
      </c>
      <c r="N18" s="9">
        <v>2.8000000000000007</v>
      </c>
      <c r="O18" s="9">
        <v>3.1999999999999993</v>
      </c>
      <c r="P18" s="9">
        <v>3.6999999999999993</v>
      </c>
      <c r="Q18" s="9">
        <v>4</v>
      </c>
      <c r="R18" s="9">
        <v>4.3000000000000007</v>
      </c>
      <c r="S18" s="9">
        <v>5.1000000000000014</v>
      </c>
      <c r="T18" s="9">
        <v>4.4000000000000021</v>
      </c>
      <c r="U18" s="9">
        <v>4.8000000000000007</v>
      </c>
      <c r="V18" s="9">
        <v>5.3000000000000007</v>
      </c>
      <c r="W18" s="9">
        <v>5.5</v>
      </c>
      <c r="X18" s="9">
        <v>5.5</v>
      </c>
      <c r="Y18" s="9">
        <v>6.4000000000000021</v>
      </c>
      <c r="Z18" s="1"/>
    </row>
    <row r="19" spans="2:26" x14ac:dyDescent="0.2">
      <c r="B19" s="10">
        <v>10</v>
      </c>
      <c r="C19" s="13" t="s">
        <v>26</v>
      </c>
      <c r="D19" s="9">
        <v>0</v>
      </c>
      <c r="E19" s="9">
        <v>-0.19999999999999929</v>
      </c>
      <c r="F19" s="9">
        <v>0.30000000000000071</v>
      </c>
      <c r="G19" s="9">
        <v>0.89999999999999858</v>
      </c>
      <c r="H19" s="9">
        <v>1.3999999999999986</v>
      </c>
      <c r="I19" s="9">
        <v>1.6999999999999993</v>
      </c>
      <c r="J19" s="9">
        <v>1.5</v>
      </c>
      <c r="K19" s="9">
        <v>1.8000000000000007</v>
      </c>
      <c r="L19" s="9">
        <v>2</v>
      </c>
      <c r="M19" s="9">
        <v>2.3000000000000007</v>
      </c>
      <c r="N19" s="9">
        <v>2.6999999999999993</v>
      </c>
      <c r="O19" s="9">
        <v>3.5</v>
      </c>
      <c r="P19" s="9">
        <v>1.0999999999999979</v>
      </c>
      <c r="Q19" s="9">
        <v>4.4000000000000021</v>
      </c>
      <c r="R19" s="9">
        <v>4.4000000000000021</v>
      </c>
      <c r="S19" s="9">
        <v>4.9999999999999964</v>
      </c>
      <c r="T19" s="9">
        <v>5.4000000000000021</v>
      </c>
      <c r="U19" s="9">
        <v>5.8000000000000007</v>
      </c>
      <c r="V19" s="9">
        <v>5.9999999999999964</v>
      </c>
      <c r="W19" s="9">
        <v>6.4999999999999964</v>
      </c>
      <c r="X19" s="9">
        <v>7.1999999999999993</v>
      </c>
      <c r="Y19" s="9">
        <v>7.9999999999999964</v>
      </c>
      <c r="Z19" s="1"/>
    </row>
    <row r="20" spans="2:26" x14ac:dyDescent="0.2">
      <c r="B20" s="10">
        <v>4</v>
      </c>
      <c r="C20" s="13" t="s">
        <v>26</v>
      </c>
      <c r="D20" s="9">
        <v>0</v>
      </c>
      <c r="E20" s="9">
        <v>-2.1000000000000014</v>
      </c>
      <c r="F20" s="9">
        <v>-0.30000000000000071</v>
      </c>
      <c r="G20" s="9">
        <v>-0.60000000000000142</v>
      </c>
      <c r="H20" s="9">
        <v>-0.40000000000000213</v>
      </c>
      <c r="I20" s="9">
        <v>0.5</v>
      </c>
      <c r="J20" s="9">
        <v>-0.19999999999999929</v>
      </c>
      <c r="K20" s="9">
        <v>0.69999999999999929</v>
      </c>
      <c r="L20" s="9">
        <v>0.80000000000000071</v>
      </c>
      <c r="M20" s="9">
        <v>0.39999999999999858</v>
      </c>
      <c r="N20" s="9">
        <v>0.80000000000000071</v>
      </c>
      <c r="O20" s="9">
        <v>1.5999999999999979</v>
      </c>
      <c r="P20" s="9">
        <v>1.3000000000000007</v>
      </c>
      <c r="Q20" s="9">
        <v>1.8999999999999986</v>
      </c>
      <c r="R20" s="9">
        <v>2.0999999999999979</v>
      </c>
      <c r="S20" s="9">
        <v>2.5999999999999979</v>
      </c>
      <c r="T20" s="9">
        <v>2.3000000000000007</v>
      </c>
      <c r="U20" s="9">
        <v>2.8000000000000007</v>
      </c>
      <c r="V20" s="9">
        <v>3.0999999999999979</v>
      </c>
      <c r="W20" s="9">
        <v>3.3000000000000007</v>
      </c>
      <c r="X20" s="9">
        <v>4.1999999999999993</v>
      </c>
      <c r="Y20" s="9">
        <v>4.8000000000000007</v>
      </c>
      <c r="Z20" s="1" t="s">
        <v>45</v>
      </c>
    </row>
    <row r="21" spans="2:26" x14ac:dyDescent="0.2">
      <c r="B21" s="10">
        <v>5</v>
      </c>
      <c r="C21" s="13" t="s">
        <v>26</v>
      </c>
      <c r="D21" s="9">
        <v>0</v>
      </c>
      <c r="E21" s="9">
        <v>1.0999999999999979</v>
      </c>
      <c r="F21" s="9">
        <v>1.5</v>
      </c>
      <c r="G21" s="9">
        <v>1.8999999999999986</v>
      </c>
      <c r="H21" s="9">
        <v>2.6999999999999993</v>
      </c>
      <c r="I21" s="9">
        <v>2.8999999999999986</v>
      </c>
      <c r="J21" s="9">
        <v>3.1999999999999993</v>
      </c>
      <c r="K21" s="9">
        <v>3.8000000000000007</v>
      </c>
      <c r="L21" s="9">
        <v>4</v>
      </c>
      <c r="M21" s="9">
        <v>4.1999999999999993</v>
      </c>
      <c r="N21" s="9">
        <v>4.5999999999999979</v>
      </c>
      <c r="O21" s="9">
        <v>5.3000000000000007</v>
      </c>
      <c r="P21" s="9">
        <v>5.6999999999999993</v>
      </c>
      <c r="Q21" s="9">
        <v>5.9999999999999964</v>
      </c>
      <c r="R21" s="9">
        <v>6.0999999999999979</v>
      </c>
      <c r="S21" s="9">
        <v>7.0999999999999979</v>
      </c>
      <c r="T21" s="9">
        <v>6.8000000000000007</v>
      </c>
      <c r="U21" s="9">
        <v>6.9000000000000021</v>
      </c>
      <c r="V21" s="9">
        <v>7.0999999999999979</v>
      </c>
      <c r="W21" s="9">
        <v>7.1999999999999993</v>
      </c>
      <c r="X21" s="9">
        <v>8.1999999999999993</v>
      </c>
      <c r="Y21" s="9">
        <v>8.9000000000000021</v>
      </c>
      <c r="Z21" s="1"/>
    </row>
    <row r="22" spans="2:26" x14ac:dyDescent="0.2">
      <c r="B22" s="10">
        <v>14</v>
      </c>
      <c r="C22" s="13" t="s">
        <v>26</v>
      </c>
      <c r="D22" s="9">
        <v>0</v>
      </c>
      <c r="E22" s="9">
        <v>1.3000000000000007</v>
      </c>
      <c r="F22" s="9">
        <v>1.1999999999999993</v>
      </c>
      <c r="G22" s="9">
        <v>2.3000000000000007</v>
      </c>
      <c r="H22" s="9">
        <v>2.3000000000000007</v>
      </c>
      <c r="I22" s="9">
        <v>2.1999999999999993</v>
      </c>
      <c r="J22" s="9">
        <v>2.3000000000000007</v>
      </c>
      <c r="K22" s="9">
        <v>2.5</v>
      </c>
      <c r="L22" s="9">
        <v>2.5</v>
      </c>
      <c r="M22" s="9">
        <v>2.6999999999999993</v>
      </c>
      <c r="N22" s="9">
        <v>2.9000000000000021</v>
      </c>
      <c r="O22" s="9">
        <v>3.1999999999999993</v>
      </c>
      <c r="P22" s="9">
        <v>3.1000000000000014</v>
      </c>
      <c r="Q22" s="9">
        <v>3.6000000000000014</v>
      </c>
      <c r="R22" s="9">
        <v>3.9000000000000021</v>
      </c>
      <c r="S22" s="9">
        <v>4.6000000000000014</v>
      </c>
      <c r="T22" s="9">
        <v>4.5</v>
      </c>
      <c r="U22" s="9">
        <v>4.8000000000000007</v>
      </c>
      <c r="V22" s="9">
        <v>5</v>
      </c>
      <c r="W22" s="9">
        <v>5.1000000000000014</v>
      </c>
      <c r="X22" s="9">
        <v>5.3000000000000007</v>
      </c>
      <c r="Y22" s="9">
        <v>5.5000000000000036</v>
      </c>
      <c r="Z22" s="1"/>
    </row>
    <row r="23" spans="2:26" x14ac:dyDescent="0.2">
      <c r="B23" s="10" t="s">
        <v>27</v>
      </c>
      <c r="C23" s="13" t="s">
        <v>28</v>
      </c>
      <c r="D23" s="1">
        <v>0</v>
      </c>
      <c r="E23" s="1">
        <v>-3.9999999999999855E-2</v>
      </c>
      <c r="F23" s="1">
        <v>0.71999999999999953</v>
      </c>
      <c r="G23" s="1">
        <v>1.1600000000000008</v>
      </c>
      <c r="H23" s="1">
        <v>1.0399999999999998</v>
      </c>
      <c r="I23" s="1">
        <v>1.7799999999999989</v>
      </c>
      <c r="J23" s="1">
        <v>-0.26000000000000012</v>
      </c>
      <c r="K23" s="1">
        <v>-0.56000000000000016</v>
      </c>
      <c r="L23" s="1">
        <v>-0.49999999999999928</v>
      </c>
      <c r="M23" s="1">
        <v>7.999999999999971E-2</v>
      </c>
      <c r="N23" s="1">
        <v>-7.999999999999971E-2</v>
      </c>
      <c r="O23" s="1">
        <v>-0.65999999999999948</v>
      </c>
      <c r="P23" s="1">
        <v>-0.14000000000000057</v>
      </c>
      <c r="Q23" s="1">
        <v>-7.999999999999971E-2</v>
      </c>
      <c r="R23" s="1">
        <v>2.0000000000000285E-2</v>
      </c>
      <c r="S23" s="1">
        <v>0.53999999999999981</v>
      </c>
      <c r="T23" s="1">
        <v>0.30000000000000071</v>
      </c>
      <c r="U23" s="1">
        <v>0.72000000000000031</v>
      </c>
      <c r="V23" s="1">
        <v>1.1399999999999999</v>
      </c>
      <c r="W23" s="1">
        <v>1.4799999999999998</v>
      </c>
      <c r="X23" s="1">
        <v>1.8400000000000005</v>
      </c>
      <c r="Y23" s="1">
        <v>2.4800000000000004</v>
      </c>
      <c r="Z23" s="1"/>
    </row>
    <row r="24" spans="2:26" x14ac:dyDescent="0.2">
      <c r="B24" s="10"/>
      <c r="C24" s="13" t="s">
        <v>29</v>
      </c>
      <c r="D24" s="1">
        <v>0</v>
      </c>
      <c r="E24" s="1">
        <v>0.61999999999999955</v>
      </c>
      <c r="F24" s="1">
        <v>-0.24000000000000057</v>
      </c>
      <c r="G24" s="1">
        <v>-8.000000000000114E-2</v>
      </c>
      <c r="H24" s="1">
        <v>-8.0000000000001847E-2</v>
      </c>
      <c r="I24" s="1">
        <v>0.47999999999999898</v>
      </c>
      <c r="J24" s="1">
        <v>-0.36000000000000087</v>
      </c>
      <c r="K24" s="1">
        <v>-0.12000000000000029</v>
      </c>
      <c r="L24" s="1">
        <v>0.27999999999999969</v>
      </c>
      <c r="M24" s="1">
        <v>0.53999999999999981</v>
      </c>
      <c r="N24" s="1">
        <v>0.7399999999999991</v>
      </c>
      <c r="O24" s="1">
        <v>0.4199999999999996</v>
      </c>
      <c r="P24" s="1">
        <v>0.66000000000000014</v>
      </c>
      <c r="Q24" s="1">
        <v>1.2799999999999998</v>
      </c>
      <c r="R24" s="1">
        <v>1.4599999999999995</v>
      </c>
      <c r="S24" s="1">
        <v>2.2399999999999993</v>
      </c>
      <c r="T24" s="1">
        <v>2.7799999999999989</v>
      </c>
      <c r="U24" s="1">
        <v>3.5399999999999991</v>
      </c>
      <c r="V24" s="1">
        <v>4.08</v>
      </c>
      <c r="W24" s="1">
        <v>4.4799999999999995</v>
      </c>
      <c r="X24" s="1">
        <v>5.0599999999999996</v>
      </c>
      <c r="Y24" s="1">
        <v>5.4599999999999991</v>
      </c>
      <c r="Z24" s="1"/>
    </row>
    <row r="25" spans="2:26" x14ac:dyDescent="0.2">
      <c r="B25" s="10"/>
      <c r="C25" s="13" t="s">
        <v>26</v>
      </c>
      <c r="D25" s="1">
        <v>0</v>
      </c>
      <c r="E25" s="1">
        <v>2.4999999999999467E-2</v>
      </c>
      <c r="F25" s="1">
        <v>0.67499999999999982</v>
      </c>
      <c r="G25" s="1">
        <v>1.1249999999999991</v>
      </c>
      <c r="H25" s="1">
        <v>1.4999999999999991</v>
      </c>
      <c r="I25" s="1">
        <v>1.8249999999999993</v>
      </c>
      <c r="J25" s="1">
        <v>1.7000000000000002</v>
      </c>
      <c r="K25" s="1">
        <v>2.2000000000000002</v>
      </c>
      <c r="L25" s="1">
        <v>2.3250000000000002</v>
      </c>
      <c r="M25" s="1">
        <v>2.3999999999999995</v>
      </c>
      <c r="N25" s="1">
        <v>2.75</v>
      </c>
      <c r="O25" s="1">
        <v>3.3999999999999995</v>
      </c>
      <c r="P25" s="1">
        <v>2.8</v>
      </c>
      <c r="Q25" s="1">
        <v>3.9749999999999996</v>
      </c>
      <c r="R25" s="1">
        <v>4.125</v>
      </c>
      <c r="S25" s="1">
        <v>4.8249999999999984</v>
      </c>
      <c r="T25" s="1">
        <v>4.7500000000000009</v>
      </c>
      <c r="U25" s="1">
        <v>5.0750000000000011</v>
      </c>
      <c r="V25" s="1">
        <v>5.299999999999998</v>
      </c>
      <c r="W25" s="1">
        <v>5.5249999999999995</v>
      </c>
      <c r="X25" s="1">
        <v>6.2249999999999996</v>
      </c>
      <c r="Y25" s="1">
        <v>6.8000000000000007</v>
      </c>
      <c r="Z25" s="1"/>
    </row>
    <row r="26" spans="2:26" x14ac:dyDescent="0.2">
      <c r="B26" s="10" t="s">
        <v>30</v>
      </c>
      <c r="C26" s="13" t="s">
        <v>28</v>
      </c>
      <c r="D26" s="1">
        <v>0</v>
      </c>
      <c r="E26" s="1">
        <v>1.2973048986263798</v>
      </c>
      <c r="F26" s="1">
        <v>1.1819475453673907</v>
      </c>
      <c r="G26" s="1">
        <v>1.7386776584519632</v>
      </c>
      <c r="H26" s="1">
        <v>1.5565988564816575</v>
      </c>
      <c r="I26" s="1">
        <v>1.6452963258939106</v>
      </c>
      <c r="J26" s="1">
        <v>2.5442091109026395</v>
      </c>
      <c r="K26" s="1">
        <v>2.6894237300953527</v>
      </c>
      <c r="L26" s="1">
        <v>2.7892651361962715</v>
      </c>
      <c r="M26" s="1">
        <v>2.3274449510138795</v>
      </c>
      <c r="N26" s="1">
        <v>1.7079227148791014</v>
      </c>
      <c r="O26" s="1">
        <v>2.3222833591101657</v>
      </c>
      <c r="P26" s="1">
        <v>2.3265854809140363</v>
      </c>
      <c r="Q26" s="1">
        <v>2.5331798199101465</v>
      </c>
      <c r="R26" s="1">
        <v>2.7707399733645168</v>
      </c>
      <c r="S26" s="1">
        <v>2.9262604121984781</v>
      </c>
      <c r="T26" s="1">
        <v>2.8062430400804561</v>
      </c>
      <c r="U26" s="1">
        <v>2.8437651098499677</v>
      </c>
      <c r="V26" s="1">
        <v>3.0054949675552609</v>
      </c>
      <c r="W26" s="1">
        <v>3.0227470949452591</v>
      </c>
      <c r="X26" s="1">
        <v>2.9288222889072664</v>
      </c>
      <c r="Y26" s="1">
        <v>2.9448259710889544</v>
      </c>
      <c r="Z26" s="1"/>
    </row>
    <row r="27" spans="2:26" x14ac:dyDescent="0.2">
      <c r="B27" s="10"/>
      <c r="C27" s="13" t="s">
        <v>29</v>
      </c>
      <c r="D27" s="1">
        <v>0</v>
      </c>
      <c r="E27" s="1">
        <v>0.38987177379235943</v>
      </c>
      <c r="F27" s="1">
        <v>1.7429859437184234</v>
      </c>
      <c r="G27" s="1">
        <v>1.2029131306956469</v>
      </c>
      <c r="H27" s="1">
        <v>0.87578536183245381</v>
      </c>
      <c r="I27" s="1">
        <v>1.1519548602267384</v>
      </c>
      <c r="J27" s="1">
        <v>1.8174157477033157</v>
      </c>
      <c r="K27" s="1">
        <v>1.8019433953373791</v>
      </c>
      <c r="L27" s="1">
        <v>1.7725687574816402</v>
      </c>
      <c r="M27" s="1">
        <v>1.814662503056699</v>
      </c>
      <c r="N27" s="1">
        <v>1.8994736112934043</v>
      </c>
      <c r="O27" s="1">
        <v>1.7852170736355855</v>
      </c>
      <c r="P27" s="1">
        <v>1.8875910574062389</v>
      </c>
      <c r="Q27" s="1">
        <v>1.5319921670818035</v>
      </c>
      <c r="R27" s="1">
        <v>1.5630099167951566</v>
      </c>
      <c r="S27" s="1">
        <v>1.8541844568434933</v>
      </c>
      <c r="T27" s="1">
        <v>2.2982602115513382</v>
      </c>
      <c r="U27" s="1">
        <v>2.6092144411680693</v>
      </c>
      <c r="V27" s="1">
        <v>2.5577333715616266</v>
      </c>
      <c r="W27" s="1">
        <v>2.6583829671437491</v>
      </c>
      <c r="X27" s="1">
        <v>2.9543188724306662</v>
      </c>
      <c r="Y27" s="1">
        <v>3.0369392486515103</v>
      </c>
      <c r="Z27" s="1"/>
    </row>
    <row r="28" spans="2:26" x14ac:dyDescent="0.2">
      <c r="B28" s="10"/>
      <c r="C28" s="13" t="s">
        <v>26</v>
      </c>
      <c r="D28" s="1">
        <v>0</v>
      </c>
      <c r="E28" s="1">
        <v>1.5649813630413201</v>
      </c>
      <c r="F28" s="1">
        <v>0.82613558209291538</v>
      </c>
      <c r="G28" s="1">
        <v>1.2919623317522335</v>
      </c>
      <c r="H28" s="1">
        <v>1.378404875209023</v>
      </c>
      <c r="I28" s="1">
        <v>1.0111874208078337</v>
      </c>
      <c r="J28" s="1">
        <v>1.4445299120013626</v>
      </c>
      <c r="K28" s="1">
        <v>1.2987173159185441</v>
      </c>
      <c r="L28" s="1">
        <v>1.3250786140200637</v>
      </c>
      <c r="M28" s="1">
        <v>1.5641824275533425</v>
      </c>
      <c r="N28" s="1">
        <v>1.5545631755148011</v>
      </c>
      <c r="O28" s="1">
        <v>1.5165750888103109</v>
      </c>
      <c r="P28" s="1">
        <v>2.1322914122292635</v>
      </c>
      <c r="Q28" s="1">
        <v>1.7056279391082523</v>
      </c>
      <c r="R28" s="1">
        <v>1.6459546368799676</v>
      </c>
      <c r="S28" s="1">
        <v>1.8445866745696726</v>
      </c>
      <c r="T28" s="1">
        <v>1.8876793513023691</v>
      </c>
      <c r="U28" s="1">
        <v>1.7423642940938999</v>
      </c>
      <c r="V28" s="1">
        <v>1.6990193249832874</v>
      </c>
      <c r="W28" s="1">
        <v>1.7211914478058481</v>
      </c>
      <c r="X28" s="1">
        <v>1.808083700127477</v>
      </c>
      <c r="Y28" s="1">
        <v>1.9612920911140859</v>
      </c>
      <c r="Z28" s="1"/>
    </row>
    <row r="29" spans="2:26" x14ac:dyDescent="0.2">
      <c r="B29" s="10" t="s">
        <v>31</v>
      </c>
      <c r="C29" s="13" t="s">
        <v>28</v>
      </c>
      <c r="D29" s="1">
        <v>0</v>
      </c>
      <c r="E29" s="1">
        <v>0.58017238817441175</v>
      </c>
      <c r="F29" s="1">
        <v>0.52858301145610043</v>
      </c>
      <c r="G29" s="1">
        <v>0.77756028705175029</v>
      </c>
      <c r="H29" s="1">
        <v>0.69613217135828509</v>
      </c>
      <c r="I29" s="1">
        <v>0.73579888556588624</v>
      </c>
      <c r="J29" s="1">
        <v>1.1378049041905205</v>
      </c>
      <c r="K29" s="1">
        <v>1.202746856158851</v>
      </c>
      <c r="L29" s="1">
        <v>1.2473972903610144</v>
      </c>
      <c r="M29" s="1">
        <v>1.0408650248711404</v>
      </c>
      <c r="N29" s="1">
        <v>0.76380625815713243</v>
      </c>
      <c r="O29" s="1">
        <v>1.0385566907973771</v>
      </c>
      <c r="P29" s="1">
        <v>1.040480658157565</v>
      </c>
      <c r="Q29" s="1">
        <v>1.1328724553099525</v>
      </c>
      <c r="R29" s="1">
        <v>1.2391125856838032</v>
      </c>
      <c r="S29" s="1">
        <v>1.3086634403084703</v>
      </c>
      <c r="T29" s="1">
        <v>1.2549900398011133</v>
      </c>
      <c r="U29" s="1">
        <v>1.2717704195333368</v>
      </c>
      <c r="V29" s="1">
        <v>1.3440982106974175</v>
      </c>
      <c r="W29" s="1">
        <v>1.351813596617522</v>
      </c>
      <c r="X29" s="1">
        <v>1.3098091464026351</v>
      </c>
      <c r="Y29" s="1">
        <v>1.3169662106523463</v>
      </c>
      <c r="Z29" s="1"/>
    </row>
    <row r="30" spans="2:26" x14ac:dyDescent="0.2">
      <c r="B30" s="10"/>
      <c r="C30" s="13" t="s">
        <v>29</v>
      </c>
      <c r="D30" s="1">
        <v>0</v>
      </c>
      <c r="E30" s="1">
        <v>0.17435595774162732</v>
      </c>
      <c r="F30" s="1">
        <v>0.77948701079620342</v>
      </c>
      <c r="G30" s="1">
        <v>0.53795910625251098</v>
      </c>
      <c r="H30" s="1">
        <v>0.3916631205513233</v>
      </c>
      <c r="I30" s="1">
        <v>0.51516987489565114</v>
      </c>
      <c r="J30" s="1">
        <v>0.81277303104864418</v>
      </c>
      <c r="K30" s="1">
        <v>0.80585358471623147</v>
      </c>
      <c r="L30" s="1">
        <v>0.79271684730425729</v>
      </c>
      <c r="M30" s="1">
        <v>0.8115417426109397</v>
      </c>
      <c r="N30" s="1">
        <v>0.84947042326381283</v>
      </c>
      <c r="O30" s="1">
        <v>0.79837334624848333</v>
      </c>
      <c r="P30" s="1">
        <v>0.84415638361621159</v>
      </c>
      <c r="Q30" s="1">
        <v>0.68512772531842558</v>
      </c>
      <c r="R30" s="1">
        <v>0.69899928469205197</v>
      </c>
      <c r="S30" s="1">
        <v>0.82921649766511518</v>
      </c>
      <c r="T30" s="1">
        <v>1.0278132126023678</v>
      </c>
      <c r="U30" s="1">
        <v>1.1668761716651856</v>
      </c>
      <c r="V30" s="1">
        <v>1.1438531374263048</v>
      </c>
      <c r="W30" s="1">
        <v>1.1888650049522025</v>
      </c>
      <c r="X30" s="1">
        <v>1.3212115651930998</v>
      </c>
      <c r="Y30" s="1">
        <v>1.3581605207043828</v>
      </c>
      <c r="Z30" s="1"/>
    </row>
    <row r="31" spans="2:26" x14ac:dyDescent="0.2">
      <c r="B31" s="10"/>
      <c r="C31" s="13" t="s">
        <v>26</v>
      </c>
      <c r="D31" s="1">
        <v>0</v>
      </c>
      <c r="E31" s="1">
        <v>0.78249068152066004</v>
      </c>
      <c r="F31" s="1">
        <v>0.41306779104645769</v>
      </c>
      <c r="G31" s="1">
        <v>0.64598116587611676</v>
      </c>
      <c r="H31" s="1">
        <v>0.6892024376045115</v>
      </c>
      <c r="I31" s="1">
        <v>0.50559371040391687</v>
      </c>
      <c r="J31" s="1">
        <v>0.7222649560006813</v>
      </c>
      <c r="K31" s="1">
        <v>0.64935865795927206</v>
      </c>
      <c r="L31" s="1">
        <v>0.66253930701003183</v>
      </c>
      <c r="M31" s="1">
        <v>0.78209121377667123</v>
      </c>
      <c r="N31" s="1">
        <v>0.77728158775740053</v>
      </c>
      <c r="O31" s="1">
        <v>0.75828754440515544</v>
      </c>
      <c r="P31" s="1">
        <v>1.0661457061146318</v>
      </c>
      <c r="Q31" s="1">
        <v>0.85281396955412614</v>
      </c>
      <c r="R31" s="1">
        <v>0.82297731843998378</v>
      </c>
      <c r="S31" s="1">
        <v>0.92229333728483631</v>
      </c>
      <c r="T31" s="1">
        <v>0.94383967565118454</v>
      </c>
      <c r="U31" s="1">
        <v>0.87118214704694996</v>
      </c>
      <c r="V31" s="1">
        <v>0.84950966249164372</v>
      </c>
      <c r="W31" s="1">
        <v>0.86059572390292405</v>
      </c>
      <c r="X31" s="1">
        <v>0.90404185006373849</v>
      </c>
      <c r="Y31" s="1">
        <v>0.98064604555704293</v>
      </c>
      <c r="Z31" s="1"/>
    </row>
    <row r="32" spans="2:26" x14ac:dyDescent="0.2">
      <c r="B32" s="24"/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4"/>
      <c r="S32" s="26"/>
      <c r="T32" s="26"/>
      <c r="U32" s="26"/>
      <c r="V32" s="26"/>
      <c r="W32" s="26"/>
      <c r="X32" s="26"/>
      <c r="Y32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3D563-4151-FD42-8437-C34D70FC6286}">
  <dimension ref="B2:R32"/>
  <sheetViews>
    <sheetView workbookViewId="0">
      <selection activeCell="B8" sqref="B8:C22"/>
    </sheetView>
  </sheetViews>
  <sheetFormatPr baseColWidth="10" defaultRowHeight="16" x14ac:dyDescent="0.2"/>
  <cols>
    <col min="2" max="2" width="19.83203125" bestFit="1" customWidth="1"/>
  </cols>
  <sheetData>
    <row r="2" spans="2:18" x14ac:dyDescent="0.2">
      <c r="B2" s="4" t="s">
        <v>43</v>
      </c>
      <c r="C2" s="5" t="s">
        <v>46</v>
      </c>
      <c r="D2" s="6"/>
      <c r="E2" s="1" t="s">
        <v>40</v>
      </c>
      <c r="F2" s="1"/>
      <c r="G2" s="1"/>
      <c r="H2" s="1"/>
      <c r="I2" s="1" t="s">
        <v>38</v>
      </c>
      <c r="J2" s="1"/>
      <c r="K2" s="1"/>
      <c r="L2" s="1"/>
      <c r="M2" s="1"/>
      <c r="N2" s="1"/>
      <c r="O2" s="1"/>
      <c r="P2" s="1"/>
      <c r="Q2" s="1"/>
      <c r="R2" s="1"/>
    </row>
    <row r="3" spans="2:18" x14ac:dyDescent="0.2">
      <c r="B3" s="7" t="s">
        <v>32</v>
      </c>
      <c r="C3" s="8"/>
      <c r="D3" s="8" t="s">
        <v>33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x14ac:dyDescent="0.2">
      <c r="B4" s="7" t="s">
        <v>34</v>
      </c>
      <c r="C4" s="8" t="s">
        <v>35</v>
      </c>
      <c r="D4" s="8" t="s">
        <v>41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2:18" x14ac:dyDescent="0.2">
      <c r="B5" s="7"/>
      <c r="C5" s="8" t="s">
        <v>36</v>
      </c>
      <c r="D5" s="8" t="s">
        <v>42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2:18" x14ac:dyDescent="0.2">
      <c r="B6" s="16"/>
      <c r="C6" s="17" t="s">
        <v>37</v>
      </c>
      <c r="D6" s="17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2:18" x14ac:dyDescent="0.2">
      <c r="B7" s="1"/>
      <c r="C7" s="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2:18" x14ac:dyDescent="0.2">
      <c r="B8" s="10" t="s">
        <v>0</v>
      </c>
      <c r="C8" s="10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5" t="s">
        <v>7</v>
      </c>
      <c r="J8" s="15" t="s">
        <v>8</v>
      </c>
      <c r="K8" s="15" t="s">
        <v>9</v>
      </c>
      <c r="L8" s="15" t="s">
        <v>10</v>
      </c>
      <c r="M8" s="15" t="s">
        <v>11</v>
      </c>
      <c r="N8" s="15" t="s">
        <v>12</v>
      </c>
      <c r="O8" s="15" t="s">
        <v>13</v>
      </c>
      <c r="P8" s="15" t="s">
        <v>14</v>
      </c>
      <c r="Q8" s="15" t="s">
        <v>15</v>
      </c>
      <c r="R8" s="27" t="s">
        <v>16</v>
      </c>
    </row>
    <row r="9" spans="2:18" x14ac:dyDescent="0.2">
      <c r="B9" s="10">
        <v>1</v>
      </c>
      <c r="C9" s="11" t="s">
        <v>24</v>
      </c>
      <c r="D9" s="9">
        <v>0</v>
      </c>
      <c r="E9" s="9">
        <v>0.10000000000000142</v>
      </c>
      <c r="F9" s="9">
        <v>1.3000000000000007</v>
      </c>
      <c r="G9" s="9">
        <v>2.5</v>
      </c>
      <c r="H9" s="9">
        <v>1.6999999999999993</v>
      </c>
      <c r="I9" s="9">
        <v>1.8999999999999986</v>
      </c>
      <c r="J9" s="9">
        <v>0.69999999999999929</v>
      </c>
      <c r="K9" s="9">
        <v>-0.69999999999999929</v>
      </c>
      <c r="L9" s="9">
        <v>-1.1999999999999993</v>
      </c>
      <c r="M9" s="9">
        <v>0.19999999999999929</v>
      </c>
      <c r="N9" s="9">
        <v>-0.10000000000000142</v>
      </c>
      <c r="O9" s="9">
        <v>-0.69999999999999929</v>
      </c>
      <c r="P9" s="9">
        <v>-0.60000000000000142</v>
      </c>
      <c r="Q9" s="9">
        <v>-0.19999999999999929</v>
      </c>
      <c r="R9" s="28">
        <v>-0.39999999999999858</v>
      </c>
    </row>
    <row r="10" spans="2:18" x14ac:dyDescent="0.2">
      <c r="B10" s="10">
        <v>2</v>
      </c>
      <c r="C10" s="12" t="s">
        <v>25</v>
      </c>
      <c r="D10" s="9">
        <v>0</v>
      </c>
      <c r="E10" s="9">
        <v>0.60000000000000142</v>
      </c>
      <c r="F10" s="9">
        <v>0.80000000000000071</v>
      </c>
      <c r="G10" s="9">
        <v>0.60000000000000142</v>
      </c>
      <c r="H10" s="9">
        <v>0.39999999999999858</v>
      </c>
      <c r="I10" s="9">
        <v>0.19999999999999929</v>
      </c>
      <c r="J10" s="9">
        <v>0</v>
      </c>
      <c r="K10" s="9">
        <v>0.10000000000000142</v>
      </c>
      <c r="L10" s="9">
        <v>0.30000000000000071</v>
      </c>
      <c r="M10" s="9">
        <v>0.10000000000000142</v>
      </c>
      <c r="N10" s="9">
        <v>-0.10000000000000142</v>
      </c>
      <c r="O10" s="9">
        <v>-0.10000000000000142</v>
      </c>
      <c r="P10" s="9">
        <v>-0.19999999999999929</v>
      </c>
      <c r="Q10" s="9">
        <v>0.10000000000000142</v>
      </c>
      <c r="R10" s="28">
        <v>0.19999999999999929</v>
      </c>
    </row>
    <row r="11" spans="2:18" x14ac:dyDescent="0.2">
      <c r="B11" s="10">
        <v>12</v>
      </c>
      <c r="C11" s="11" t="s">
        <v>24</v>
      </c>
      <c r="D11" s="9">
        <v>0</v>
      </c>
      <c r="E11" s="9">
        <v>-2.3000000000000007</v>
      </c>
      <c r="F11" s="9">
        <v>-1</v>
      </c>
      <c r="G11" s="9">
        <v>-0.80000000000000071</v>
      </c>
      <c r="H11" s="9">
        <v>-0.60000000000000142</v>
      </c>
      <c r="I11" s="9">
        <v>0.19999999999999929</v>
      </c>
      <c r="J11" s="9">
        <v>-1.3999999999999986</v>
      </c>
      <c r="K11" s="9">
        <v>-2.5</v>
      </c>
      <c r="L11" s="9">
        <v>-2.3000000000000007</v>
      </c>
      <c r="M11" s="9">
        <v>-1.8999999999999986</v>
      </c>
      <c r="N11" s="9">
        <v>-1.1999999999999993</v>
      </c>
      <c r="O11" s="9">
        <v>-2.8999999999999986</v>
      </c>
      <c r="P11" s="9">
        <v>-2.5</v>
      </c>
      <c r="Q11" s="9">
        <v>-2.6000000000000014</v>
      </c>
      <c r="R11" s="28">
        <v>-3.1000000000000014</v>
      </c>
    </row>
    <row r="12" spans="2:18" x14ac:dyDescent="0.2">
      <c r="B12" s="10">
        <v>13</v>
      </c>
      <c r="C12" s="12" t="s">
        <v>25</v>
      </c>
      <c r="D12" s="9">
        <v>0</v>
      </c>
      <c r="E12" s="9">
        <v>9.9999999999997868E-2</v>
      </c>
      <c r="F12" s="9">
        <v>-0.70000000000000284</v>
      </c>
      <c r="G12" s="9">
        <v>-0.70000000000000284</v>
      </c>
      <c r="H12" s="9">
        <v>-0.70000000000000284</v>
      </c>
      <c r="I12" s="9">
        <v>9.9999999999997868E-2</v>
      </c>
      <c r="J12" s="9">
        <v>-0.40000000000000213</v>
      </c>
      <c r="K12" s="9">
        <v>-1</v>
      </c>
      <c r="L12" s="9">
        <v>-0.90000000000000213</v>
      </c>
      <c r="M12" s="9">
        <v>-0.80000000000000071</v>
      </c>
      <c r="N12" s="9">
        <v>-0.40000000000000213</v>
      </c>
      <c r="O12" s="9">
        <v>-1</v>
      </c>
      <c r="P12" s="9">
        <v>-0.90000000000000213</v>
      </c>
      <c r="Q12" s="9">
        <v>0.79999999999999716</v>
      </c>
      <c r="R12" s="28">
        <v>0.69999999999999929</v>
      </c>
    </row>
    <row r="13" spans="2:18" x14ac:dyDescent="0.2">
      <c r="B13" s="10">
        <v>6</v>
      </c>
      <c r="C13" s="12" t="s">
        <v>25</v>
      </c>
      <c r="D13" s="9">
        <v>0</v>
      </c>
      <c r="E13" s="9">
        <v>0.39999999999999858</v>
      </c>
      <c r="F13" s="9">
        <v>0.69999999999999929</v>
      </c>
      <c r="G13" s="9">
        <v>0.59999999999999787</v>
      </c>
      <c r="H13" s="9">
        <v>9.9999999999997868E-2</v>
      </c>
      <c r="I13" s="9">
        <v>0.39999999999999858</v>
      </c>
      <c r="J13" s="9">
        <v>-0.30000000000000071</v>
      </c>
      <c r="K13" s="9">
        <v>0.19999999999999929</v>
      </c>
      <c r="L13" s="9">
        <v>1.3000000000000007</v>
      </c>
      <c r="M13" s="9">
        <v>1.8999999999999986</v>
      </c>
      <c r="N13" s="9">
        <v>2</v>
      </c>
      <c r="O13" s="9">
        <v>2.5</v>
      </c>
      <c r="P13" s="9">
        <v>2.6999999999999993</v>
      </c>
      <c r="Q13" s="9">
        <v>3</v>
      </c>
      <c r="R13" s="28">
        <v>3.3000000000000007</v>
      </c>
    </row>
    <row r="14" spans="2:18" x14ac:dyDescent="0.2">
      <c r="B14" s="10">
        <v>15</v>
      </c>
      <c r="C14" s="11" t="s">
        <v>24</v>
      </c>
      <c r="D14" s="9">
        <v>0</v>
      </c>
      <c r="E14" s="9">
        <v>0.80000000000000071</v>
      </c>
      <c r="F14" s="9">
        <v>0.39999999999999858</v>
      </c>
      <c r="G14" s="9">
        <v>0.10000000000000142</v>
      </c>
      <c r="H14" s="9">
        <v>0.19999999999999929</v>
      </c>
      <c r="I14" s="9">
        <v>0.89999999999999858</v>
      </c>
      <c r="J14" s="9">
        <v>-1.5</v>
      </c>
      <c r="K14" s="9">
        <v>-1</v>
      </c>
      <c r="L14" s="9">
        <v>-1.1999999999999993</v>
      </c>
      <c r="M14" s="9">
        <v>-0.60000000000000142</v>
      </c>
      <c r="N14" s="9">
        <v>-0.39999999999999858</v>
      </c>
      <c r="O14" s="9">
        <v>-1</v>
      </c>
      <c r="P14" s="9">
        <v>-0.10000000000000142</v>
      </c>
      <c r="Q14" s="9">
        <v>0.10000000000000142</v>
      </c>
      <c r="R14" s="28">
        <v>0.69999999999999929</v>
      </c>
    </row>
    <row r="15" spans="2:18" x14ac:dyDescent="0.2">
      <c r="B15" s="10">
        <v>9</v>
      </c>
      <c r="C15" s="12" t="s">
        <v>25</v>
      </c>
      <c r="D15" s="9">
        <v>0</v>
      </c>
      <c r="E15" s="9">
        <v>1</v>
      </c>
      <c r="F15" s="9">
        <v>1.1000000000000014</v>
      </c>
      <c r="G15" s="9">
        <v>1</v>
      </c>
      <c r="H15" s="9">
        <v>1</v>
      </c>
      <c r="I15" s="9">
        <v>2.4000000000000021</v>
      </c>
      <c r="J15" s="9">
        <v>2</v>
      </c>
      <c r="K15" s="9">
        <v>2.5</v>
      </c>
      <c r="L15" s="9">
        <v>2.6000000000000014</v>
      </c>
      <c r="M15" s="9">
        <v>2.9000000000000021</v>
      </c>
      <c r="N15" s="9">
        <v>3.4000000000000021</v>
      </c>
      <c r="O15" s="9">
        <v>2.1000000000000014</v>
      </c>
      <c r="P15" s="9">
        <v>2.7000000000000028</v>
      </c>
      <c r="Q15" s="9">
        <v>2.8000000000000007</v>
      </c>
      <c r="R15" s="28">
        <v>3</v>
      </c>
    </row>
    <row r="16" spans="2:18" x14ac:dyDescent="0.2">
      <c r="B16" s="10">
        <v>11</v>
      </c>
      <c r="C16" s="11" t="s">
        <v>24</v>
      </c>
      <c r="D16" s="9">
        <v>0</v>
      </c>
      <c r="E16" s="9">
        <v>0.39999999999999858</v>
      </c>
      <c r="F16" s="9">
        <v>0.69999999999999929</v>
      </c>
      <c r="G16" s="9">
        <v>0.60000000000000142</v>
      </c>
      <c r="H16" s="9">
        <v>0.5</v>
      </c>
      <c r="I16" s="9">
        <v>1.3999999999999986</v>
      </c>
      <c r="J16" s="9">
        <v>-2.8000000000000007</v>
      </c>
      <c r="K16" s="9">
        <v>-2.6000000000000014</v>
      </c>
      <c r="L16" s="9">
        <v>-2.1999999999999993</v>
      </c>
      <c r="M16" s="9">
        <v>-1.3000000000000007</v>
      </c>
      <c r="N16" s="9">
        <v>-1.5</v>
      </c>
      <c r="O16" s="9">
        <v>-1.8999999999999986</v>
      </c>
      <c r="P16" s="9">
        <v>-1.1999999999999993</v>
      </c>
      <c r="Q16" s="9">
        <v>-1.6999999999999993</v>
      </c>
      <c r="R16" s="28">
        <v>-1.3999999999999986</v>
      </c>
    </row>
    <row r="17" spans="2:18" x14ac:dyDescent="0.2">
      <c r="B17" s="10">
        <v>3</v>
      </c>
      <c r="C17" s="12" t="s">
        <v>25</v>
      </c>
      <c r="D17" s="9">
        <v>0</v>
      </c>
      <c r="E17" s="9">
        <v>1</v>
      </c>
      <c r="F17" s="9">
        <v>-3.1000000000000014</v>
      </c>
      <c r="G17" s="9">
        <v>-1.9000000000000021</v>
      </c>
      <c r="H17" s="9">
        <v>-1.2000000000000028</v>
      </c>
      <c r="I17" s="9">
        <v>-0.70000000000000284</v>
      </c>
      <c r="J17" s="9">
        <v>-3.1000000000000014</v>
      </c>
      <c r="K17" s="9">
        <v>-2.4000000000000021</v>
      </c>
      <c r="L17" s="9">
        <v>-1.9000000000000021</v>
      </c>
      <c r="M17" s="9">
        <v>-1.4000000000000021</v>
      </c>
      <c r="N17" s="9">
        <v>-1.2000000000000028</v>
      </c>
      <c r="O17" s="9">
        <v>-1.4000000000000021</v>
      </c>
      <c r="P17" s="9">
        <v>-1</v>
      </c>
      <c r="Q17" s="9">
        <v>-0.30000000000000071</v>
      </c>
      <c r="R17" s="28">
        <v>9.9999999999997868E-2</v>
      </c>
    </row>
    <row r="18" spans="2:18" x14ac:dyDescent="0.2">
      <c r="B18" s="10">
        <v>8</v>
      </c>
      <c r="C18" s="11" t="s">
        <v>24</v>
      </c>
      <c r="D18" s="9">
        <v>0</v>
      </c>
      <c r="E18" s="9">
        <v>0.80000000000000071</v>
      </c>
      <c r="F18" s="9">
        <v>2.1999999999999993</v>
      </c>
      <c r="G18" s="9">
        <v>3.4000000000000021</v>
      </c>
      <c r="H18" s="9">
        <v>3.4000000000000021</v>
      </c>
      <c r="I18" s="9">
        <v>4.5</v>
      </c>
      <c r="J18" s="9">
        <v>3.6999999999999993</v>
      </c>
      <c r="K18" s="9">
        <v>4</v>
      </c>
      <c r="L18" s="9">
        <v>4.4000000000000021</v>
      </c>
      <c r="M18" s="9">
        <v>4</v>
      </c>
      <c r="N18" s="9">
        <v>2.8000000000000007</v>
      </c>
      <c r="O18" s="9">
        <v>3.1999999999999993</v>
      </c>
      <c r="P18" s="9">
        <v>3.6999999999999993</v>
      </c>
      <c r="Q18" s="9">
        <v>4</v>
      </c>
      <c r="R18" s="28">
        <v>4.3000000000000007</v>
      </c>
    </row>
    <row r="19" spans="2:18" x14ac:dyDescent="0.2">
      <c r="B19" s="10">
        <v>10</v>
      </c>
      <c r="C19" s="13" t="s">
        <v>26</v>
      </c>
      <c r="D19" s="9">
        <v>0</v>
      </c>
      <c r="E19" s="9">
        <v>-0.19999999999999929</v>
      </c>
      <c r="F19" s="9">
        <v>0.30000000000000071</v>
      </c>
      <c r="G19" s="9">
        <v>0.89999999999999858</v>
      </c>
      <c r="H19" s="9">
        <v>1.3999999999999986</v>
      </c>
      <c r="I19" s="9">
        <v>1.6999999999999993</v>
      </c>
      <c r="J19" s="9">
        <v>1.5</v>
      </c>
      <c r="K19" s="9">
        <v>1.8000000000000007</v>
      </c>
      <c r="L19" s="9">
        <v>2</v>
      </c>
      <c r="M19" s="9">
        <v>2.3000000000000007</v>
      </c>
      <c r="N19" s="9">
        <v>2.6999999999999993</v>
      </c>
      <c r="O19" s="9">
        <v>3.5</v>
      </c>
      <c r="P19" s="9">
        <v>1.0999999999999979</v>
      </c>
      <c r="Q19" s="9">
        <v>4.4000000000000021</v>
      </c>
      <c r="R19" s="28">
        <v>4.4000000000000021</v>
      </c>
    </row>
    <row r="20" spans="2:18" x14ac:dyDescent="0.2">
      <c r="B20" s="10">
        <v>4</v>
      </c>
      <c r="C20" s="13" t="s">
        <v>26</v>
      </c>
      <c r="D20" s="9">
        <v>0</v>
      </c>
      <c r="E20" s="9">
        <v>-2.1000000000000014</v>
      </c>
      <c r="F20" s="9">
        <v>-0.30000000000000071</v>
      </c>
      <c r="G20" s="9">
        <v>-0.60000000000000142</v>
      </c>
      <c r="H20" s="9">
        <v>-0.40000000000000213</v>
      </c>
      <c r="I20" s="9">
        <v>0.5</v>
      </c>
      <c r="J20" s="9">
        <v>-0.19999999999999929</v>
      </c>
      <c r="K20" s="9">
        <v>0.69999999999999929</v>
      </c>
      <c r="L20" s="9">
        <v>0.80000000000000071</v>
      </c>
      <c r="M20" s="9">
        <v>0.39999999999999858</v>
      </c>
      <c r="N20" s="9">
        <v>0.80000000000000071</v>
      </c>
      <c r="O20" s="9">
        <v>1.5999999999999979</v>
      </c>
      <c r="P20" s="9">
        <v>1.3000000000000007</v>
      </c>
      <c r="Q20" s="9">
        <v>1.8999999999999986</v>
      </c>
      <c r="R20" s="28">
        <v>2.0999999999999979</v>
      </c>
    </row>
    <row r="21" spans="2:18" x14ac:dyDescent="0.2">
      <c r="B21" s="10">
        <v>5</v>
      </c>
      <c r="C21" s="13" t="s">
        <v>26</v>
      </c>
      <c r="D21" s="9">
        <v>0</v>
      </c>
      <c r="E21" s="9">
        <v>1.0999999999999979</v>
      </c>
      <c r="F21" s="9">
        <v>1.5</v>
      </c>
      <c r="G21" s="9">
        <v>1.8999999999999986</v>
      </c>
      <c r="H21" s="9">
        <v>2.6999999999999993</v>
      </c>
      <c r="I21" s="9">
        <v>2.8999999999999986</v>
      </c>
      <c r="J21" s="9">
        <v>3.1999999999999993</v>
      </c>
      <c r="K21" s="9">
        <v>3.8000000000000007</v>
      </c>
      <c r="L21" s="9">
        <v>4</v>
      </c>
      <c r="M21" s="9">
        <v>4.1999999999999993</v>
      </c>
      <c r="N21" s="9">
        <v>4.5999999999999979</v>
      </c>
      <c r="O21" s="9">
        <v>5.3000000000000007</v>
      </c>
      <c r="P21" s="9">
        <v>5.6999999999999993</v>
      </c>
      <c r="Q21" s="9">
        <v>5.9999999999999964</v>
      </c>
      <c r="R21" s="28">
        <v>6.0999999999999979</v>
      </c>
    </row>
    <row r="22" spans="2:18" x14ac:dyDescent="0.2">
      <c r="B22" s="10">
        <v>14</v>
      </c>
      <c r="C22" s="13" t="s">
        <v>26</v>
      </c>
      <c r="D22" s="9">
        <v>0</v>
      </c>
      <c r="E22" s="9">
        <v>1.3000000000000007</v>
      </c>
      <c r="F22" s="9">
        <v>1.1999999999999993</v>
      </c>
      <c r="G22" s="9">
        <v>2.3000000000000007</v>
      </c>
      <c r="H22" s="9">
        <v>2.3000000000000007</v>
      </c>
      <c r="I22" s="9">
        <v>2.1999999999999993</v>
      </c>
      <c r="J22" s="9">
        <v>2.3000000000000007</v>
      </c>
      <c r="K22" s="9">
        <v>2.5</v>
      </c>
      <c r="L22" s="9">
        <v>2.5</v>
      </c>
      <c r="M22" s="9">
        <v>2.6999999999999993</v>
      </c>
      <c r="N22" s="9">
        <v>2.9000000000000021</v>
      </c>
      <c r="O22" s="9">
        <v>3.1999999999999993</v>
      </c>
      <c r="P22" s="9">
        <v>3.1000000000000014</v>
      </c>
      <c r="Q22" s="9">
        <v>3.6000000000000014</v>
      </c>
      <c r="R22" s="28">
        <v>3.9000000000000021</v>
      </c>
    </row>
    <row r="23" spans="2:18" x14ac:dyDescent="0.2">
      <c r="B23" s="10" t="s">
        <v>27</v>
      </c>
      <c r="C23" s="13" t="s">
        <v>28</v>
      </c>
      <c r="D23" s="1">
        <v>0</v>
      </c>
      <c r="E23" s="1">
        <v>-3.9999999999999855E-2</v>
      </c>
      <c r="F23" s="1">
        <v>0.71999999999999953</v>
      </c>
      <c r="G23" s="1">
        <v>1.1600000000000008</v>
      </c>
      <c r="H23" s="1">
        <v>1.0399999999999998</v>
      </c>
      <c r="I23" s="1">
        <v>1.7799999999999989</v>
      </c>
      <c r="J23" s="1">
        <v>-0.26000000000000012</v>
      </c>
      <c r="K23" s="1">
        <v>-0.56000000000000016</v>
      </c>
      <c r="L23" s="1">
        <v>-0.49999999999999928</v>
      </c>
      <c r="M23" s="1">
        <v>7.999999999999971E-2</v>
      </c>
      <c r="N23" s="1">
        <v>-7.999999999999971E-2</v>
      </c>
      <c r="O23" s="1">
        <v>-0.65999999999999948</v>
      </c>
      <c r="P23" s="1">
        <v>-0.14000000000000057</v>
      </c>
      <c r="Q23" s="1">
        <v>-7.999999999999971E-2</v>
      </c>
      <c r="R23" s="28">
        <v>2.0000000000000285E-2</v>
      </c>
    </row>
    <row r="24" spans="2:18" x14ac:dyDescent="0.2">
      <c r="B24" s="10"/>
      <c r="C24" s="13" t="s">
        <v>29</v>
      </c>
      <c r="D24" s="1">
        <v>0</v>
      </c>
      <c r="E24" s="1">
        <v>0.61999999999999955</v>
      </c>
      <c r="F24" s="1">
        <v>-0.24000000000000057</v>
      </c>
      <c r="G24" s="1">
        <v>-8.000000000000114E-2</v>
      </c>
      <c r="H24" s="1">
        <v>-8.0000000000001847E-2</v>
      </c>
      <c r="I24" s="1">
        <v>0.47999999999999898</v>
      </c>
      <c r="J24" s="1">
        <v>-0.36000000000000087</v>
      </c>
      <c r="K24" s="1">
        <v>-0.12000000000000029</v>
      </c>
      <c r="L24" s="1">
        <v>0.27999999999999969</v>
      </c>
      <c r="M24" s="1">
        <v>0.53999999999999981</v>
      </c>
      <c r="N24" s="1">
        <v>0.7399999999999991</v>
      </c>
      <c r="O24" s="1">
        <v>0.4199999999999996</v>
      </c>
      <c r="P24" s="1">
        <v>0.66000000000000014</v>
      </c>
      <c r="Q24" s="1">
        <v>1.2799999999999998</v>
      </c>
      <c r="R24" s="28">
        <v>1.4599999999999995</v>
      </c>
    </row>
    <row r="25" spans="2:18" x14ac:dyDescent="0.2">
      <c r="B25" s="10"/>
      <c r="C25" s="13" t="s">
        <v>26</v>
      </c>
      <c r="D25" s="1">
        <v>0</v>
      </c>
      <c r="E25" s="1">
        <v>2.4999999999999467E-2</v>
      </c>
      <c r="F25" s="1">
        <v>0.67499999999999982</v>
      </c>
      <c r="G25" s="1">
        <v>1.1249999999999991</v>
      </c>
      <c r="H25" s="1">
        <v>1.4999999999999991</v>
      </c>
      <c r="I25" s="1">
        <v>1.8249999999999993</v>
      </c>
      <c r="J25" s="1">
        <v>1.7000000000000002</v>
      </c>
      <c r="K25" s="1">
        <v>2.2000000000000002</v>
      </c>
      <c r="L25" s="1">
        <v>2.3250000000000002</v>
      </c>
      <c r="M25" s="1">
        <v>2.3999999999999995</v>
      </c>
      <c r="N25" s="1">
        <v>2.75</v>
      </c>
      <c r="O25" s="1">
        <v>3.3999999999999995</v>
      </c>
      <c r="P25" s="1">
        <v>2.8</v>
      </c>
      <c r="Q25" s="1">
        <v>3.9749999999999996</v>
      </c>
      <c r="R25" s="28">
        <v>4.125</v>
      </c>
    </row>
    <row r="26" spans="2:18" x14ac:dyDescent="0.2">
      <c r="B26" s="10" t="s">
        <v>30</v>
      </c>
      <c r="C26" s="13" t="s">
        <v>28</v>
      </c>
      <c r="D26" s="1">
        <v>0</v>
      </c>
      <c r="E26" s="1">
        <v>1.2973048986263798</v>
      </c>
      <c r="F26" s="1">
        <v>1.1819475453673907</v>
      </c>
      <c r="G26" s="1">
        <v>1.7386776584519632</v>
      </c>
      <c r="H26" s="1">
        <v>1.5565988564816575</v>
      </c>
      <c r="I26" s="1">
        <v>1.6452963258939106</v>
      </c>
      <c r="J26" s="1">
        <v>2.5442091109026395</v>
      </c>
      <c r="K26" s="1">
        <v>2.6894237300953527</v>
      </c>
      <c r="L26" s="1">
        <v>2.7892651361962715</v>
      </c>
      <c r="M26" s="1">
        <v>2.3274449510138795</v>
      </c>
      <c r="N26" s="1">
        <v>1.7079227148791014</v>
      </c>
      <c r="O26" s="1">
        <v>2.3222833591101657</v>
      </c>
      <c r="P26" s="1">
        <v>2.3265854809140363</v>
      </c>
      <c r="Q26" s="1">
        <v>2.5331798199101465</v>
      </c>
      <c r="R26" s="28">
        <v>2.7707399733645168</v>
      </c>
    </row>
    <row r="27" spans="2:18" x14ac:dyDescent="0.2">
      <c r="B27" s="10"/>
      <c r="C27" s="13" t="s">
        <v>29</v>
      </c>
      <c r="D27" s="1">
        <v>0</v>
      </c>
      <c r="E27" s="1">
        <v>0.38987177379235943</v>
      </c>
      <c r="F27" s="1">
        <v>1.7429859437184234</v>
      </c>
      <c r="G27" s="1">
        <v>1.2029131306956469</v>
      </c>
      <c r="H27" s="1">
        <v>0.87578536183245381</v>
      </c>
      <c r="I27" s="1">
        <v>1.1519548602267384</v>
      </c>
      <c r="J27" s="1">
        <v>1.8174157477033157</v>
      </c>
      <c r="K27" s="1">
        <v>1.8019433953373791</v>
      </c>
      <c r="L27" s="1">
        <v>1.7725687574816402</v>
      </c>
      <c r="M27" s="1">
        <v>1.814662503056699</v>
      </c>
      <c r="N27" s="1">
        <v>1.8994736112934043</v>
      </c>
      <c r="O27" s="1">
        <v>1.7852170736355855</v>
      </c>
      <c r="P27" s="1">
        <v>1.8875910574062389</v>
      </c>
      <c r="Q27" s="1">
        <v>1.5319921670818035</v>
      </c>
      <c r="R27" s="28">
        <v>1.5630099167951566</v>
      </c>
    </row>
    <row r="28" spans="2:18" x14ac:dyDescent="0.2">
      <c r="B28" s="10"/>
      <c r="C28" s="13" t="s">
        <v>26</v>
      </c>
      <c r="D28" s="1">
        <v>0</v>
      </c>
      <c r="E28" s="1">
        <v>1.5649813630413201</v>
      </c>
      <c r="F28" s="1">
        <v>0.82613558209291538</v>
      </c>
      <c r="G28" s="1">
        <v>1.2919623317522335</v>
      </c>
      <c r="H28" s="1">
        <v>1.378404875209023</v>
      </c>
      <c r="I28" s="1">
        <v>1.0111874208078337</v>
      </c>
      <c r="J28" s="1">
        <v>1.4445299120013626</v>
      </c>
      <c r="K28" s="1">
        <v>1.2987173159185441</v>
      </c>
      <c r="L28" s="1">
        <v>1.3250786140200637</v>
      </c>
      <c r="M28" s="1">
        <v>1.5641824275533425</v>
      </c>
      <c r="N28" s="1">
        <v>1.5545631755148011</v>
      </c>
      <c r="O28" s="1">
        <v>1.5165750888103109</v>
      </c>
      <c r="P28" s="1">
        <v>2.1322914122292635</v>
      </c>
      <c r="Q28" s="1">
        <v>1.7056279391082523</v>
      </c>
      <c r="R28" s="28">
        <v>1.6459546368799676</v>
      </c>
    </row>
    <row r="29" spans="2:18" x14ac:dyDescent="0.2">
      <c r="B29" s="10" t="s">
        <v>31</v>
      </c>
      <c r="C29" s="13" t="s">
        <v>28</v>
      </c>
      <c r="D29" s="1">
        <v>0</v>
      </c>
      <c r="E29" s="1">
        <v>0.58017238817441175</v>
      </c>
      <c r="F29" s="1">
        <v>0.52858301145610043</v>
      </c>
      <c r="G29" s="1">
        <v>0.77756028705175029</v>
      </c>
      <c r="H29" s="1">
        <v>0.69613217135828509</v>
      </c>
      <c r="I29" s="1">
        <v>0.73579888556588624</v>
      </c>
      <c r="J29" s="1">
        <v>1.1378049041905205</v>
      </c>
      <c r="K29" s="1">
        <v>1.202746856158851</v>
      </c>
      <c r="L29" s="1">
        <v>1.2473972903610144</v>
      </c>
      <c r="M29" s="1">
        <v>1.0408650248711404</v>
      </c>
      <c r="N29" s="1">
        <v>0.76380625815713243</v>
      </c>
      <c r="O29" s="1">
        <v>1.0385566907973771</v>
      </c>
      <c r="P29" s="1">
        <v>1.040480658157565</v>
      </c>
      <c r="Q29" s="1">
        <v>1.1328724553099525</v>
      </c>
      <c r="R29" s="28">
        <v>1.2391125856838032</v>
      </c>
    </row>
    <row r="30" spans="2:18" x14ac:dyDescent="0.2">
      <c r="B30" s="10"/>
      <c r="C30" s="13" t="s">
        <v>29</v>
      </c>
      <c r="D30" s="1">
        <v>0</v>
      </c>
      <c r="E30" s="1">
        <v>0.17435595774162732</v>
      </c>
      <c r="F30" s="1">
        <v>0.77948701079620342</v>
      </c>
      <c r="G30" s="1">
        <v>0.53795910625251098</v>
      </c>
      <c r="H30" s="1">
        <v>0.3916631205513233</v>
      </c>
      <c r="I30" s="1">
        <v>0.51516987489565114</v>
      </c>
      <c r="J30" s="1">
        <v>0.81277303104864418</v>
      </c>
      <c r="K30" s="1">
        <v>0.80585358471623147</v>
      </c>
      <c r="L30" s="1">
        <v>0.79271684730425729</v>
      </c>
      <c r="M30" s="1">
        <v>0.8115417426109397</v>
      </c>
      <c r="N30" s="1">
        <v>0.84947042326381283</v>
      </c>
      <c r="O30" s="1">
        <v>0.79837334624848333</v>
      </c>
      <c r="P30" s="1">
        <v>0.84415638361621159</v>
      </c>
      <c r="Q30" s="1">
        <v>0.68512772531842558</v>
      </c>
      <c r="R30" s="28">
        <v>0.69899928469205197</v>
      </c>
    </row>
    <row r="31" spans="2:18" x14ac:dyDescent="0.2">
      <c r="B31" s="10"/>
      <c r="C31" s="13" t="s">
        <v>26</v>
      </c>
      <c r="D31" s="1">
        <v>0</v>
      </c>
      <c r="E31" s="1">
        <v>0.78249068152066004</v>
      </c>
      <c r="F31" s="1">
        <v>0.41306779104645769</v>
      </c>
      <c r="G31" s="1">
        <v>0.64598116587611676</v>
      </c>
      <c r="H31" s="1">
        <v>0.6892024376045115</v>
      </c>
      <c r="I31" s="1">
        <v>0.50559371040391687</v>
      </c>
      <c r="J31" s="1">
        <v>0.7222649560006813</v>
      </c>
      <c r="K31" s="1">
        <v>0.64935865795927206</v>
      </c>
      <c r="L31" s="1">
        <v>0.66253930701003183</v>
      </c>
      <c r="M31" s="1">
        <v>0.78209121377667123</v>
      </c>
      <c r="N31" s="1">
        <v>0.77728158775740053</v>
      </c>
      <c r="O31" s="1">
        <v>0.75828754440515544</v>
      </c>
      <c r="P31" s="1">
        <v>1.0661457061146318</v>
      </c>
      <c r="Q31" s="1">
        <v>0.85281396955412614</v>
      </c>
      <c r="R31" s="28">
        <v>0.82297731843998378</v>
      </c>
    </row>
    <row r="32" spans="2:18" x14ac:dyDescent="0.2">
      <c r="B32" s="24"/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997F8-1E95-CE46-9E10-1994CC8AB290}">
  <dimension ref="B2:J25"/>
  <sheetViews>
    <sheetView tabSelected="1" workbookViewId="0">
      <selection activeCell="G21" sqref="G21"/>
    </sheetView>
  </sheetViews>
  <sheetFormatPr baseColWidth="10" defaultRowHeight="16" x14ac:dyDescent="0.2"/>
  <cols>
    <col min="2" max="2" width="17.1640625" customWidth="1"/>
    <col min="5" max="5" width="11.83203125" bestFit="1" customWidth="1"/>
    <col min="6" max="6" width="12.33203125" bestFit="1" customWidth="1"/>
  </cols>
  <sheetData>
    <row r="2" spans="2:9" x14ac:dyDescent="0.2">
      <c r="B2" s="37" t="s">
        <v>65</v>
      </c>
      <c r="C2" s="37"/>
      <c r="D2" s="37"/>
      <c r="E2" s="5" t="s">
        <v>46</v>
      </c>
      <c r="F2" s="6"/>
      <c r="G2" s="1"/>
      <c r="H2" s="1"/>
      <c r="I2" s="1"/>
    </row>
    <row r="3" spans="2:9" x14ac:dyDescent="0.2">
      <c r="B3" s="37" t="s">
        <v>58</v>
      </c>
      <c r="C3" s="37" t="s">
        <v>68</v>
      </c>
      <c r="D3" s="37"/>
      <c r="E3" s="8"/>
      <c r="F3" s="8" t="s">
        <v>33</v>
      </c>
      <c r="G3" s="1"/>
      <c r="H3" s="1"/>
      <c r="I3" s="1"/>
    </row>
    <row r="4" spans="2:9" x14ac:dyDescent="0.2">
      <c r="B4" s="37" t="s">
        <v>59</v>
      </c>
      <c r="C4" s="37" t="s">
        <v>67</v>
      </c>
      <c r="D4" s="37"/>
      <c r="E4" s="8" t="s">
        <v>35</v>
      </c>
      <c r="F4" s="8" t="s">
        <v>41</v>
      </c>
      <c r="G4" s="1"/>
      <c r="H4" s="1"/>
      <c r="I4" s="1"/>
    </row>
    <row r="5" spans="2:9" x14ac:dyDescent="0.2">
      <c r="B5" s="37" t="s">
        <v>32</v>
      </c>
      <c r="C5" s="37"/>
      <c r="D5" s="37"/>
      <c r="E5" s="8" t="s">
        <v>36</v>
      </c>
      <c r="F5" s="8" t="s">
        <v>42</v>
      </c>
      <c r="G5" s="1"/>
      <c r="H5" s="1"/>
      <c r="I5" s="1"/>
    </row>
    <row r="6" spans="2:9" x14ac:dyDescent="0.2">
      <c r="B6" s="37" t="s">
        <v>60</v>
      </c>
      <c r="C6" s="37"/>
      <c r="D6" s="37" t="s">
        <v>66</v>
      </c>
      <c r="E6" s="17" t="s">
        <v>37</v>
      </c>
      <c r="F6" s="17"/>
      <c r="G6" s="22"/>
      <c r="H6" s="1"/>
      <c r="I6" s="1"/>
    </row>
    <row r="7" spans="2:9" x14ac:dyDescent="0.2">
      <c r="B7" s="3"/>
      <c r="C7" s="3"/>
      <c r="D7" s="3"/>
      <c r="E7" s="3"/>
      <c r="F7" s="36" t="s">
        <v>61</v>
      </c>
      <c r="G7" s="36" t="s">
        <v>62</v>
      </c>
      <c r="H7" s="36" t="s">
        <v>63</v>
      </c>
      <c r="I7" s="36" t="s">
        <v>64</v>
      </c>
    </row>
    <row r="8" spans="2:9" x14ac:dyDescent="0.2">
      <c r="B8" s="3"/>
      <c r="C8" s="10" t="s">
        <v>54</v>
      </c>
      <c r="D8" s="10" t="s">
        <v>1</v>
      </c>
      <c r="E8" s="3"/>
      <c r="F8" s="3"/>
      <c r="G8" s="3"/>
      <c r="H8" s="3"/>
      <c r="I8" s="3"/>
    </row>
    <row r="9" spans="2:9" x14ac:dyDescent="0.2">
      <c r="B9" s="1"/>
      <c r="C9" s="10"/>
      <c r="D9" s="1"/>
      <c r="E9" s="1"/>
      <c r="F9" s="1"/>
      <c r="G9" s="1"/>
      <c r="H9" s="1"/>
      <c r="I9" s="1"/>
    </row>
    <row r="10" spans="2:9" x14ac:dyDescent="0.2">
      <c r="B10" s="1"/>
      <c r="C10" s="10">
        <v>1</v>
      </c>
      <c r="D10" s="11" t="s">
        <v>24</v>
      </c>
      <c r="E10" s="1"/>
      <c r="F10" s="9">
        <v>24.6</v>
      </c>
      <c r="G10" s="1">
        <v>82.34</v>
      </c>
      <c r="H10" s="1">
        <v>79.22</v>
      </c>
      <c r="I10" s="33">
        <f>G10-H10</f>
        <v>3.1200000000000045</v>
      </c>
    </row>
    <row r="11" spans="2:9" x14ac:dyDescent="0.2">
      <c r="B11" s="1"/>
      <c r="C11" s="10">
        <v>2</v>
      </c>
      <c r="D11" s="12" t="s">
        <v>25</v>
      </c>
      <c r="E11" s="1"/>
      <c r="F11" s="19">
        <v>27.2</v>
      </c>
      <c r="G11" s="1">
        <v>79.17</v>
      </c>
      <c r="H11" s="1">
        <v>76.12</v>
      </c>
      <c r="I11" s="33">
        <f t="shared" ref="I11:I24" si="0">G11-H11</f>
        <v>3.0499999999999972</v>
      </c>
    </row>
    <row r="12" spans="2:9" x14ac:dyDescent="0.2">
      <c r="B12" s="1"/>
      <c r="C12" s="10">
        <v>12</v>
      </c>
      <c r="D12" s="11" t="s">
        <v>24</v>
      </c>
      <c r="E12" s="1"/>
      <c r="F12" s="9">
        <v>27.4</v>
      </c>
      <c r="G12" s="1">
        <v>87.55</v>
      </c>
      <c r="H12" s="1">
        <v>84.31</v>
      </c>
      <c r="I12" s="33">
        <f t="shared" si="0"/>
        <v>3.2399999999999949</v>
      </c>
    </row>
    <row r="13" spans="2:9" x14ac:dyDescent="0.2">
      <c r="B13" s="1"/>
      <c r="C13" s="10">
        <v>13</v>
      </c>
      <c r="D13" s="12" t="s">
        <v>25</v>
      </c>
      <c r="E13" s="1"/>
      <c r="F13" s="9">
        <v>29.8</v>
      </c>
      <c r="G13" s="1">
        <v>76.89</v>
      </c>
      <c r="H13" s="1">
        <v>73.760000000000005</v>
      </c>
      <c r="I13" s="33">
        <f t="shared" si="0"/>
        <v>3.1299999999999955</v>
      </c>
    </row>
    <row r="14" spans="2:9" x14ac:dyDescent="0.2">
      <c r="B14" s="1"/>
      <c r="C14" s="10">
        <v>6</v>
      </c>
      <c r="D14" s="12" t="s">
        <v>25</v>
      </c>
      <c r="E14" s="1"/>
      <c r="F14" s="9">
        <v>23.6</v>
      </c>
      <c r="G14" s="1">
        <v>81.209999999999994</v>
      </c>
      <c r="H14" s="1">
        <v>78.099999999999994</v>
      </c>
      <c r="I14" s="33">
        <f t="shared" si="0"/>
        <v>3.1099999999999994</v>
      </c>
    </row>
    <row r="15" spans="2:9" x14ac:dyDescent="0.2">
      <c r="B15" s="1"/>
      <c r="C15" s="10">
        <v>15</v>
      </c>
      <c r="D15" s="11" t="s">
        <v>24</v>
      </c>
      <c r="E15" s="1"/>
      <c r="F15" s="9">
        <v>25.2</v>
      </c>
      <c r="G15" s="1">
        <v>83.24</v>
      </c>
      <c r="H15" s="1">
        <v>80.069999999999993</v>
      </c>
      <c r="I15" s="33">
        <f t="shared" si="0"/>
        <v>3.1700000000000017</v>
      </c>
    </row>
    <row r="16" spans="2:9" x14ac:dyDescent="0.2">
      <c r="B16" s="1"/>
      <c r="C16" s="10">
        <v>9</v>
      </c>
      <c r="D16" s="12" t="s">
        <v>25</v>
      </c>
      <c r="E16" s="1"/>
      <c r="F16" s="9">
        <v>30.4</v>
      </c>
      <c r="G16" s="1">
        <v>78.900000000000006</v>
      </c>
      <c r="H16" s="1">
        <v>75.87</v>
      </c>
      <c r="I16" s="33">
        <f t="shared" si="0"/>
        <v>3.0300000000000011</v>
      </c>
    </row>
    <row r="17" spans="2:10" x14ac:dyDescent="0.2">
      <c r="B17" s="1"/>
      <c r="C17" s="10">
        <v>11</v>
      </c>
      <c r="D17" s="11" t="s">
        <v>24</v>
      </c>
      <c r="E17" s="1"/>
      <c r="F17" s="9">
        <v>26.1</v>
      </c>
      <c r="G17" s="1">
        <v>65.78</v>
      </c>
      <c r="H17" s="1">
        <v>62.74</v>
      </c>
      <c r="I17" s="33">
        <f t="shared" si="0"/>
        <v>3.0399999999999991</v>
      </c>
    </row>
    <row r="18" spans="2:10" x14ac:dyDescent="0.2">
      <c r="B18" s="1"/>
      <c r="C18" s="10">
        <v>3</v>
      </c>
      <c r="D18" s="12" t="s">
        <v>25</v>
      </c>
      <c r="E18" s="1"/>
      <c r="F18" s="9">
        <v>26.2</v>
      </c>
      <c r="G18" s="1">
        <v>82.13</v>
      </c>
      <c r="H18" s="1">
        <v>79.13</v>
      </c>
      <c r="I18" s="33">
        <f t="shared" si="0"/>
        <v>3</v>
      </c>
    </row>
    <row r="19" spans="2:10" x14ac:dyDescent="0.2">
      <c r="B19" s="1"/>
      <c r="C19" s="10">
        <v>8</v>
      </c>
      <c r="D19" s="11" t="s">
        <v>24</v>
      </c>
      <c r="E19" s="1"/>
      <c r="F19" s="9">
        <v>29</v>
      </c>
      <c r="G19" s="1">
        <v>81.23</v>
      </c>
      <c r="H19" s="1">
        <v>78.14</v>
      </c>
      <c r="I19" s="33">
        <f t="shared" si="0"/>
        <v>3.0900000000000034</v>
      </c>
    </row>
    <row r="20" spans="2:10" x14ac:dyDescent="0.2">
      <c r="B20" s="1"/>
      <c r="C20" s="10">
        <v>10</v>
      </c>
      <c r="D20" s="13" t="s">
        <v>26</v>
      </c>
      <c r="E20" s="1"/>
      <c r="F20" s="9">
        <v>32.200000000000003</v>
      </c>
      <c r="G20" s="1">
        <v>81.44</v>
      </c>
      <c r="H20" s="1">
        <v>78.14</v>
      </c>
      <c r="I20" s="33">
        <f t="shared" si="0"/>
        <v>3.2999999999999972</v>
      </c>
      <c r="J20" s="35"/>
    </row>
    <row r="21" spans="2:10" x14ac:dyDescent="0.2">
      <c r="B21" s="1"/>
      <c r="C21" s="10">
        <v>4</v>
      </c>
      <c r="D21" s="13" t="s">
        <v>26</v>
      </c>
      <c r="E21" s="1"/>
      <c r="F21" s="9">
        <v>29.4</v>
      </c>
      <c r="G21" s="1">
        <v>78.92</v>
      </c>
      <c r="H21" s="1">
        <v>75.69</v>
      </c>
      <c r="I21" s="33">
        <f t="shared" si="0"/>
        <v>3.230000000000004</v>
      </c>
    </row>
    <row r="22" spans="2:10" x14ac:dyDescent="0.2">
      <c r="B22" s="1"/>
      <c r="C22" s="10">
        <v>5</v>
      </c>
      <c r="D22" s="13" t="s">
        <v>26</v>
      </c>
      <c r="E22" s="1"/>
      <c r="F22" s="9">
        <v>33.4</v>
      </c>
      <c r="G22" s="1">
        <v>84.35</v>
      </c>
      <c r="H22" s="1">
        <v>80.97999999999999</v>
      </c>
      <c r="I22" s="33">
        <f t="shared" si="0"/>
        <v>3.3700000000000045</v>
      </c>
    </row>
    <row r="23" spans="2:10" x14ac:dyDescent="0.2">
      <c r="B23" s="1"/>
      <c r="C23" s="10">
        <v>14</v>
      </c>
      <c r="D23" s="13" t="s">
        <v>26</v>
      </c>
      <c r="E23" s="1"/>
      <c r="F23" s="9">
        <v>30.6</v>
      </c>
      <c r="G23" s="1">
        <v>82.38</v>
      </c>
      <c r="H23" s="1">
        <v>79.22</v>
      </c>
      <c r="I23" s="33">
        <f t="shared" si="0"/>
        <v>3.1599999999999966</v>
      </c>
    </row>
    <row r="24" spans="2:10" x14ac:dyDescent="0.2">
      <c r="B24" s="1"/>
      <c r="C24" s="38">
        <v>15</v>
      </c>
      <c r="D24" s="13" t="s">
        <v>26</v>
      </c>
      <c r="E24" s="1"/>
      <c r="F24" s="9">
        <v>30.9</v>
      </c>
      <c r="G24" s="1">
        <v>91.27</v>
      </c>
      <c r="H24" s="1">
        <v>87.86</v>
      </c>
      <c r="I24" s="33">
        <f t="shared" si="0"/>
        <v>3.4099999999999966</v>
      </c>
    </row>
    <row r="25" spans="2:10" x14ac:dyDescent="0.2">
      <c r="H25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Panel B</vt:lpstr>
      <vt:lpstr>Panel C</vt:lpstr>
      <vt:lpstr>Panel D</vt:lpstr>
      <vt:lpstr>Panel E</vt:lpstr>
      <vt:lpstr>Panel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schneeberger</dc:creator>
  <cp:lastModifiedBy>marc schneeberger</cp:lastModifiedBy>
  <dcterms:created xsi:type="dcterms:W3CDTF">2022-09-19T20:11:26Z</dcterms:created>
  <dcterms:modified xsi:type="dcterms:W3CDTF">2022-09-20T15:26:38Z</dcterms:modified>
</cp:coreProperties>
</file>