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schneeberger/Desktop/Nature Metabolism Raw Data Files/Resumbission Figures/non-figures/Submission documents/for proofing/"/>
    </mc:Choice>
  </mc:AlternateContent>
  <xr:revisionPtr revIDLastSave="0" documentId="13_ncr:1_{BB91E4E6-17A9-8944-80F2-59F62AFE355B}" xr6:coauthVersionLast="47" xr6:coauthVersionMax="47" xr10:uidLastSave="{00000000-0000-0000-0000-000000000000}"/>
  <bookViews>
    <workbookView xWindow="1380" yWindow="2220" windowWidth="27640" windowHeight="16940" activeTab="13" xr2:uid="{E7178E82-8264-D94E-9928-24879B596D01}"/>
  </bookViews>
  <sheets>
    <sheet name="Panel B" sheetId="1" r:id="rId1"/>
    <sheet name="Panel C" sheetId="2" r:id="rId2"/>
    <sheet name="Panel D" sheetId="3" r:id="rId3"/>
    <sheet name="Panel E" sheetId="4" r:id="rId4"/>
    <sheet name="Panel F" sheetId="5" r:id="rId5"/>
    <sheet name="Panel G" sheetId="6" r:id="rId6"/>
    <sheet name="Panel H" sheetId="7" r:id="rId7"/>
    <sheet name="Panel J" sheetId="8" r:id="rId8"/>
    <sheet name="Panel K" sheetId="9" r:id="rId9"/>
    <sheet name="Panel L" sheetId="10" r:id="rId10"/>
    <sheet name="Panel M" sheetId="11" r:id="rId11"/>
    <sheet name="Panel N" sheetId="12" r:id="rId12"/>
    <sheet name="Panel O" sheetId="13" r:id="rId13"/>
    <sheet name="Panel P" sheetId="14" r:id="rId1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4" i="10" l="1"/>
  <c r="H24" i="10"/>
  <c r="F24" i="10"/>
  <c r="I23" i="10"/>
  <c r="H23" i="10"/>
  <c r="F23" i="10"/>
  <c r="I26" i="9"/>
  <c r="G26" i="9"/>
  <c r="I25" i="9"/>
  <c r="G25" i="9"/>
  <c r="AM27" i="8"/>
  <c r="AM28" i="8" s="1"/>
  <c r="AL27" i="8"/>
  <c r="AL28" i="8" s="1"/>
  <c r="AK27" i="8"/>
  <c r="AK28" i="8" s="1"/>
  <c r="AJ27" i="8"/>
  <c r="AJ28" i="8" s="1"/>
  <c r="AI27" i="8"/>
  <c r="AI28" i="8" s="1"/>
  <c r="AH27" i="8"/>
  <c r="AH28" i="8" s="1"/>
  <c r="AG27" i="8"/>
  <c r="AG28" i="8" s="1"/>
  <c r="AF27" i="8"/>
  <c r="AF28" i="8" s="1"/>
  <c r="AE27" i="8"/>
  <c r="AE28" i="8" s="1"/>
  <c r="AD27" i="8"/>
  <c r="AD28" i="8" s="1"/>
  <c r="AC27" i="8"/>
  <c r="AC28" i="8" s="1"/>
  <c r="AB27" i="8"/>
  <c r="AB28" i="8" s="1"/>
  <c r="AA27" i="8"/>
  <c r="AA28" i="8" s="1"/>
  <c r="Z27" i="8"/>
  <c r="Z28" i="8" s="1"/>
  <c r="Y27" i="8"/>
  <c r="Y28" i="8" s="1"/>
  <c r="X27" i="8"/>
  <c r="X28" i="8" s="1"/>
  <c r="W27" i="8"/>
  <c r="W28" i="8" s="1"/>
  <c r="V27" i="8"/>
  <c r="V28" i="8" s="1"/>
  <c r="U27" i="8"/>
  <c r="U28" i="8" s="1"/>
  <c r="T27" i="8"/>
  <c r="T28" i="8" s="1"/>
  <c r="S27" i="8"/>
  <c r="S28" i="8" s="1"/>
  <c r="R27" i="8"/>
  <c r="R28" i="8" s="1"/>
  <c r="Q27" i="8"/>
  <c r="Q28" i="8" s="1"/>
  <c r="P27" i="8"/>
  <c r="P28" i="8" s="1"/>
  <c r="O27" i="8"/>
  <c r="O28" i="8" s="1"/>
  <c r="N27" i="8"/>
  <c r="N28" i="8" s="1"/>
  <c r="M27" i="8"/>
  <c r="M28" i="8" s="1"/>
  <c r="L27" i="8"/>
  <c r="L28" i="8" s="1"/>
  <c r="K27" i="8"/>
  <c r="K28" i="8" s="1"/>
  <c r="J27" i="8"/>
  <c r="J28" i="8" s="1"/>
  <c r="I27" i="8"/>
  <c r="I28" i="8" s="1"/>
  <c r="H27" i="8"/>
  <c r="H28" i="8" s="1"/>
  <c r="G27" i="8"/>
  <c r="G28" i="8" s="1"/>
  <c r="F27" i="8"/>
  <c r="F28" i="8" s="1"/>
  <c r="E27" i="8"/>
  <c r="E28" i="8" s="1"/>
  <c r="D27" i="8"/>
  <c r="D28" i="8" s="1"/>
  <c r="AM26" i="8"/>
  <c r="AL26" i="8"/>
  <c r="AK26" i="8"/>
  <c r="AJ26" i="8"/>
  <c r="AI26" i="8"/>
  <c r="AH26" i="8"/>
  <c r="AG26" i="8"/>
  <c r="AF26" i="8"/>
  <c r="AE26" i="8"/>
  <c r="AD26" i="8"/>
  <c r="AC26" i="8"/>
  <c r="AB26" i="8"/>
  <c r="AA26" i="8"/>
  <c r="Z26" i="8"/>
  <c r="Y26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AM18" i="8"/>
  <c r="AM19" i="8" s="1"/>
  <c r="AL18" i="8"/>
  <c r="AL19" i="8" s="1"/>
  <c r="AK18" i="8"/>
  <c r="AK19" i="8" s="1"/>
  <c r="AJ18" i="8"/>
  <c r="AJ19" i="8" s="1"/>
  <c r="AI18" i="8"/>
  <c r="AI19" i="8" s="1"/>
  <c r="AH18" i="8"/>
  <c r="AH19" i="8" s="1"/>
  <c r="AG18" i="8"/>
  <c r="AG19" i="8" s="1"/>
  <c r="AF18" i="8"/>
  <c r="AF19" i="8" s="1"/>
  <c r="AE18" i="8"/>
  <c r="AE19" i="8" s="1"/>
  <c r="AD18" i="8"/>
  <c r="AD19" i="8" s="1"/>
  <c r="AC18" i="8"/>
  <c r="AC19" i="8" s="1"/>
  <c r="AB18" i="8"/>
  <c r="AB19" i="8" s="1"/>
  <c r="AA18" i="8"/>
  <c r="AA19" i="8" s="1"/>
  <c r="Z18" i="8"/>
  <c r="Z19" i="8" s="1"/>
  <c r="Y18" i="8"/>
  <c r="Y19" i="8" s="1"/>
  <c r="X18" i="8"/>
  <c r="X19" i="8" s="1"/>
  <c r="W18" i="8"/>
  <c r="W19" i="8" s="1"/>
  <c r="V18" i="8"/>
  <c r="V19" i="8" s="1"/>
  <c r="U18" i="8"/>
  <c r="U19" i="8" s="1"/>
  <c r="T18" i="8"/>
  <c r="T19" i="8" s="1"/>
  <c r="S18" i="8"/>
  <c r="S19" i="8" s="1"/>
  <c r="R18" i="8"/>
  <c r="R19" i="8" s="1"/>
  <c r="Q18" i="8"/>
  <c r="Q19" i="8" s="1"/>
  <c r="P18" i="8"/>
  <c r="P19" i="8" s="1"/>
  <c r="O18" i="8"/>
  <c r="O19" i="8" s="1"/>
  <c r="N18" i="8"/>
  <c r="N19" i="8" s="1"/>
  <c r="M18" i="8"/>
  <c r="M19" i="8" s="1"/>
  <c r="L18" i="8"/>
  <c r="L19" i="8" s="1"/>
  <c r="K18" i="8"/>
  <c r="K19" i="8" s="1"/>
  <c r="J18" i="8"/>
  <c r="J19" i="8" s="1"/>
  <c r="I18" i="8"/>
  <c r="I19" i="8" s="1"/>
  <c r="H18" i="8"/>
  <c r="H19" i="8" s="1"/>
  <c r="G18" i="8"/>
  <c r="G19" i="8" s="1"/>
  <c r="F18" i="8"/>
  <c r="F19" i="8" s="1"/>
  <c r="E18" i="8"/>
  <c r="E19" i="8" s="1"/>
  <c r="D18" i="8"/>
  <c r="D19" i="8" s="1"/>
  <c r="AM17" i="8"/>
  <c r="AL17" i="8"/>
  <c r="AK17" i="8"/>
  <c r="AJ17" i="8"/>
  <c r="AI17" i="8"/>
  <c r="AH17" i="8"/>
  <c r="AG17" i="8"/>
  <c r="AF17" i="8"/>
  <c r="AE17" i="8"/>
  <c r="AD17" i="8"/>
  <c r="AC17" i="8"/>
  <c r="AB17" i="8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M19" i="3"/>
  <c r="K19" i="3"/>
  <c r="G19" i="3"/>
  <c r="E19" i="3"/>
  <c r="M18" i="3"/>
  <c r="K18" i="3"/>
  <c r="G18" i="3"/>
  <c r="E18" i="3"/>
  <c r="N17" i="3"/>
  <c r="L17" i="3"/>
  <c r="N16" i="3"/>
  <c r="L16" i="3"/>
  <c r="N15" i="3"/>
  <c r="L15" i="3"/>
  <c r="N14" i="3"/>
  <c r="L14" i="3"/>
  <c r="N13" i="3"/>
  <c r="L13" i="3"/>
  <c r="N12" i="3"/>
  <c r="L12" i="3"/>
  <c r="N11" i="3"/>
  <c r="L11" i="3"/>
  <c r="N10" i="3"/>
  <c r="L10" i="3"/>
  <c r="N9" i="3"/>
  <c r="L9" i="3"/>
  <c r="N8" i="3"/>
  <c r="L8" i="3"/>
  <c r="S65" i="1"/>
  <c r="P65" i="1"/>
  <c r="M65" i="1"/>
  <c r="J65" i="1"/>
  <c r="G65" i="1"/>
  <c r="S64" i="1"/>
  <c r="P64" i="1"/>
  <c r="M64" i="1"/>
  <c r="J64" i="1"/>
  <c r="G64" i="1"/>
  <c r="U63" i="1"/>
  <c r="R63" i="1"/>
  <c r="O63" i="1"/>
  <c r="L63" i="1"/>
  <c r="I63" i="1"/>
  <c r="U62" i="1"/>
  <c r="R62" i="1"/>
  <c r="O62" i="1"/>
  <c r="L62" i="1"/>
  <c r="I62" i="1"/>
  <c r="U61" i="1"/>
  <c r="R61" i="1"/>
  <c r="O61" i="1"/>
  <c r="L61" i="1"/>
  <c r="I61" i="1"/>
  <c r="U60" i="1"/>
  <c r="R60" i="1"/>
  <c r="O60" i="1"/>
  <c r="L60" i="1"/>
  <c r="I60" i="1"/>
  <c r="U59" i="1"/>
  <c r="U65" i="1" s="1"/>
  <c r="R59" i="1"/>
  <c r="O59" i="1"/>
  <c r="L59" i="1"/>
  <c r="I59" i="1"/>
  <c r="U58" i="1"/>
  <c r="R58" i="1"/>
  <c r="O58" i="1"/>
  <c r="L58" i="1"/>
  <c r="I58" i="1"/>
  <c r="U57" i="1"/>
  <c r="R57" i="1"/>
  <c r="O57" i="1"/>
  <c r="L57" i="1"/>
  <c r="I57" i="1"/>
  <c r="U56" i="1"/>
  <c r="R56" i="1"/>
  <c r="O56" i="1"/>
  <c r="L56" i="1"/>
  <c r="I56" i="1"/>
  <c r="U55" i="1"/>
  <c r="R55" i="1"/>
  <c r="O55" i="1"/>
  <c r="L55" i="1"/>
  <c r="I55" i="1"/>
  <c r="U54" i="1"/>
  <c r="R54" i="1"/>
  <c r="O54" i="1"/>
  <c r="L54" i="1"/>
  <c r="I54" i="1"/>
  <c r="T50" i="1"/>
  <c r="Q50" i="1"/>
  <c r="N50" i="1"/>
  <c r="K50" i="1"/>
  <c r="G50" i="1"/>
  <c r="T49" i="1"/>
  <c r="Q49" i="1"/>
  <c r="N49" i="1"/>
  <c r="K49" i="1"/>
  <c r="G49" i="1"/>
  <c r="S48" i="1"/>
  <c r="P48" i="1"/>
  <c r="M48" i="1"/>
  <c r="I48" i="1"/>
  <c r="S47" i="1"/>
  <c r="P47" i="1"/>
  <c r="M47" i="1"/>
  <c r="I47" i="1"/>
  <c r="S46" i="1"/>
  <c r="P46" i="1"/>
  <c r="M46" i="1"/>
  <c r="I46" i="1"/>
  <c r="S45" i="1"/>
  <c r="P45" i="1"/>
  <c r="M45" i="1"/>
  <c r="I45" i="1"/>
  <c r="S44" i="1"/>
  <c r="P44" i="1"/>
  <c r="M44" i="1"/>
  <c r="M50" i="1" s="1"/>
  <c r="I44" i="1"/>
  <c r="I50" i="1" s="1"/>
  <c r="S43" i="1"/>
  <c r="P43" i="1"/>
  <c r="M43" i="1"/>
  <c r="I43" i="1"/>
  <c r="S42" i="1"/>
  <c r="P42" i="1"/>
  <c r="M42" i="1"/>
  <c r="I42" i="1"/>
  <c r="S41" i="1"/>
  <c r="P41" i="1"/>
  <c r="M41" i="1"/>
  <c r="I41" i="1"/>
  <c r="S40" i="1"/>
  <c r="P40" i="1"/>
  <c r="M40" i="1"/>
  <c r="I40" i="1"/>
  <c r="S39" i="1"/>
  <c r="P39" i="1"/>
  <c r="M39" i="1"/>
  <c r="I39" i="1"/>
  <c r="S35" i="1"/>
  <c r="P35" i="1"/>
  <c r="M35" i="1"/>
  <c r="J35" i="1"/>
  <c r="G35" i="1"/>
  <c r="S34" i="1"/>
  <c r="P34" i="1"/>
  <c r="M34" i="1"/>
  <c r="J34" i="1"/>
  <c r="G34" i="1"/>
  <c r="U33" i="1"/>
  <c r="R33" i="1"/>
  <c r="O33" i="1"/>
  <c r="L33" i="1"/>
  <c r="I33" i="1"/>
  <c r="U32" i="1"/>
  <c r="R32" i="1"/>
  <c r="O32" i="1"/>
  <c r="L32" i="1"/>
  <c r="I32" i="1"/>
  <c r="U31" i="1"/>
  <c r="R31" i="1"/>
  <c r="O31" i="1"/>
  <c r="L31" i="1"/>
  <c r="I31" i="1"/>
  <c r="U30" i="1"/>
  <c r="R30" i="1"/>
  <c r="O30" i="1"/>
  <c r="L30" i="1"/>
  <c r="I30" i="1"/>
  <c r="U29" i="1"/>
  <c r="R29" i="1"/>
  <c r="O29" i="1"/>
  <c r="L29" i="1"/>
  <c r="I29" i="1"/>
  <c r="U28" i="1"/>
  <c r="R28" i="1"/>
  <c r="O28" i="1"/>
  <c r="L28" i="1"/>
  <c r="I28" i="1"/>
  <c r="U27" i="1"/>
  <c r="R27" i="1"/>
  <c r="O27" i="1"/>
  <c r="L27" i="1"/>
  <c r="I27" i="1"/>
  <c r="U26" i="1"/>
  <c r="R26" i="1"/>
  <c r="O26" i="1"/>
  <c r="L26" i="1"/>
  <c r="I26" i="1"/>
  <c r="U25" i="1"/>
  <c r="R25" i="1"/>
  <c r="O25" i="1"/>
  <c r="L25" i="1"/>
  <c r="I25" i="1"/>
  <c r="U24" i="1"/>
  <c r="R24" i="1"/>
  <c r="O24" i="1"/>
  <c r="L24" i="1"/>
  <c r="I24" i="1"/>
  <c r="S20" i="1"/>
  <c r="P20" i="1"/>
  <c r="M20" i="1"/>
  <c r="J20" i="1"/>
  <c r="G20" i="1"/>
  <c r="S19" i="1"/>
  <c r="P19" i="1"/>
  <c r="M19" i="1"/>
  <c r="J19" i="1"/>
  <c r="G19" i="1"/>
  <c r="U18" i="1"/>
  <c r="R18" i="1"/>
  <c r="O18" i="1"/>
  <c r="L18" i="1"/>
  <c r="I18" i="1"/>
  <c r="U17" i="1"/>
  <c r="R17" i="1"/>
  <c r="O17" i="1"/>
  <c r="L17" i="1"/>
  <c r="I17" i="1"/>
  <c r="U16" i="1"/>
  <c r="R16" i="1"/>
  <c r="O16" i="1"/>
  <c r="L16" i="1"/>
  <c r="I16" i="1"/>
  <c r="U15" i="1"/>
  <c r="R15" i="1"/>
  <c r="O15" i="1"/>
  <c r="L15" i="1"/>
  <c r="I15" i="1"/>
  <c r="U14" i="1"/>
  <c r="R14" i="1"/>
  <c r="O14" i="1"/>
  <c r="L14" i="1"/>
  <c r="I14" i="1"/>
  <c r="U13" i="1"/>
  <c r="R13" i="1"/>
  <c r="O13" i="1"/>
  <c r="L13" i="1"/>
  <c r="I13" i="1"/>
  <c r="U12" i="1"/>
  <c r="R12" i="1"/>
  <c r="O12" i="1"/>
  <c r="L12" i="1"/>
  <c r="I12" i="1"/>
  <c r="U11" i="1"/>
  <c r="R11" i="1"/>
  <c r="O11" i="1"/>
  <c r="L11" i="1"/>
  <c r="I11" i="1"/>
  <c r="U10" i="1"/>
  <c r="R10" i="1"/>
  <c r="O10" i="1"/>
  <c r="L10" i="1"/>
  <c r="I10" i="1"/>
  <c r="U9" i="1"/>
  <c r="R9" i="1"/>
  <c r="O9" i="1"/>
  <c r="L9" i="1"/>
  <c r="I9" i="1"/>
  <c r="O20" i="1" l="1"/>
  <c r="P50" i="1"/>
  <c r="R19" i="1"/>
  <c r="L64" i="1"/>
  <c r="U20" i="1"/>
  <c r="U34" i="1"/>
  <c r="I19" i="1"/>
  <c r="I20" i="1"/>
  <c r="S50" i="1"/>
  <c r="L35" i="1"/>
  <c r="R20" i="1"/>
  <c r="O35" i="1"/>
  <c r="P49" i="1"/>
  <c r="I49" i="1"/>
  <c r="L65" i="1"/>
  <c r="L19" i="1"/>
  <c r="I35" i="1"/>
  <c r="R34" i="1"/>
  <c r="O19" i="1"/>
  <c r="S49" i="1"/>
  <c r="I65" i="1"/>
  <c r="R64" i="1"/>
  <c r="I64" i="1"/>
  <c r="O65" i="1"/>
  <c r="O64" i="1"/>
  <c r="L20" i="1"/>
  <c r="I34" i="1"/>
  <c r="U19" i="1"/>
  <c r="L34" i="1"/>
  <c r="M49" i="1"/>
  <c r="U35" i="1"/>
  <c r="O34" i="1"/>
  <c r="R35" i="1"/>
  <c r="U64" i="1"/>
  <c r="R65" i="1"/>
</calcChain>
</file>

<file path=xl/sharedStrings.xml><?xml version="1.0" encoding="utf-8"?>
<sst xmlns="http://schemas.openxmlformats.org/spreadsheetml/2006/main" count="935" uniqueCount="127">
  <si>
    <t>Virus</t>
  </si>
  <si>
    <t>H3 DREADDS</t>
  </si>
  <si>
    <t>0.5 uL</t>
  </si>
  <si>
    <t>June 21 2019</t>
  </si>
  <si>
    <t>CNO Injection</t>
  </si>
  <si>
    <t>Location</t>
  </si>
  <si>
    <t>DRN</t>
  </si>
  <si>
    <t>Mouse Line</t>
  </si>
  <si>
    <t>Vglut3 Cre/Ob</t>
  </si>
  <si>
    <t>3 mg/kg</t>
  </si>
  <si>
    <t xml:space="preserve">Injection Habituation </t>
  </si>
  <si>
    <t>2 weeks</t>
  </si>
  <si>
    <t>16 weeks of Age</t>
  </si>
  <si>
    <t>Body Weight</t>
  </si>
  <si>
    <t>Food</t>
  </si>
  <si>
    <t>Food Intake</t>
  </si>
  <si>
    <t>Treatment</t>
  </si>
  <si>
    <t>Initial Food</t>
  </si>
  <si>
    <t>Saline</t>
  </si>
  <si>
    <t>No cut</t>
  </si>
  <si>
    <t>Left Ear</t>
  </si>
  <si>
    <t>Right Ear</t>
  </si>
  <si>
    <t>Average G1</t>
  </si>
  <si>
    <t>Average G2</t>
  </si>
  <si>
    <t>CNO</t>
  </si>
  <si>
    <t>NEW FOOD</t>
  </si>
  <si>
    <t>H3-DREADDS-mCherry</t>
  </si>
  <si>
    <t>Coordinates to lambda: 0.0 ML, 0.0AP, -2.8DV</t>
  </si>
  <si>
    <t>Initial food</t>
  </si>
  <si>
    <t>Variable</t>
  </si>
  <si>
    <t>Temperature</t>
  </si>
  <si>
    <t>Celsius</t>
  </si>
  <si>
    <t>IBAT TEMP</t>
  </si>
  <si>
    <t>Core Temp</t>
  </si>
  <si>
    <t>Delta Temp</t>
  </si>
  <si>
    <t xml:space="preserve">Saline </t>
  </si>
  <si>
    <t>July 14/15 2020</t>
  </si>
  <si>
    <t>2 cuts right</t>
  </si>
  <si>
    <t>2 cuts left</t>
  </si>
  <si>
    <t>left/right</t>
  </si>
  <si>
    <t>right ear</t>
  </si>
  <si>
    <t>2 left ear</t>
  </si>
  <si>
    <t>2 right ear</t>
  </si>
  <si>
    <t>3mg/kg</t>
  </si>
  <si>
    <t>Metabolic Cagess</t>
  </si>
  <si>
    <t>April 29 2022</t>
  </si>
  <si>
    <t>Beam Breaks/hour</t>
  </si>
  <si>
    <t>TSE Homecage metabolic system</t>
  </si>
  <si>
    <t>Statistics with CalR</t>
  </si>
  <si>
    <t>Mouse ID</t>
  </si>
  <si>
    <t>Identification</t>
  </si>
  <si>
    <t>Day</t>
  </si>
  <si>
    <t>Night</t>
  </si>
  <si>
    <t>mCherry</t>
  </si>
  <si>
    <t>HM3-mCherry</t>
  </si>
  <si>
    <t>Strain</t>
  </si>
  <si>
    <t>left right</t>
  </si>
  <si>
    <t>ml/hour</t>
  </si>
  <si>
    <t>kcal/hour</t>
  </si>
  <si>
    <t>Oxygen Consumption</t>
  </si>
  <si>
    <t>CO2 production</t>
  </si>
  <si>
    <t>Locomotor activity</t>
  </si>
  <si>
    <t>Energy expenditure</t>
  </si>
  <si>
    <t>Day -6 Saline</t>
  </si>
  <si>
    <t>Day 1 (CNO)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</si>
  <si>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</si>
  <si>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</si>
  <si>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</si>
  <si>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</si>
  <si>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</si>
  <si>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</si>
  <si>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</si>
  <si>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</si>
  <si>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</si>
  <si>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</si>
  <si>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</si>
  <si>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</si>
  <si>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</si>
  <si>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</si>
  <si>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</si>
  <si>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</si>
  <si>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 (Saline)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</si>
  <si>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</si>
  <si>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</si>
  <si>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</si>
  <si>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</si>
  <si>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</si>
  <si>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</si>
  <si>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</si>
  <si>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</si>
  <si>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</si>
  <si>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</si>
  <si>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</si>
  <si>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</si>
  <si>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Vglut3 Cre/16 weeks HFD</t>
  </si>
  <si>
    <t>Body weights (in grams)</t>
  </si>
  <si>
    <t>Average</t>
  </si>
  <si>
    <t>St Deviation</t>
  </si>
  <si>
    <t>SEM</t>
  </si>
  <si>
    <t>Vglute Cre / 16 weeks HFD / Plus HM3Dreadd</t>
  </si>
  <si>
    <t>Vglute Cre / 16 weeks HFD / Plus mcherry</t>
  </si>
  <si>
    <t>Phenotype</t>
  </si>
  <si>
    <t>Variables</t>
  </si>
  <si>
    <t>Feeding</t>
  </si>
  <si>
    <t>45% HFD</t>
  </si>
  <si>
    <t>24 hour measurement</t>
  </si>
  <si>
    <t>2 hours post CNO</t>
  </si>
  <si>
    <t>August 22/23th 2019</t>
  </si>
  <si>
    <t>Vglut3 Cre</t>
  </si>
  <si>
    <t>Males</t>
  </si>
  <si>
    <t>Date</t>
  </si>
  <si>
    <t>24 h food</t>
  </si>
  <si>
    <t>grams</t>
  </si>
  <si>
    <t>Both ears</t>
  </si>
  <si>
    <t>Anal Measurement</t>
  </si>
  <si>
    <t>BAT Measurement</t>
  </si>
  <si>
    <t>August 16th 2019</t>
  </si>
  <si>
    <t>males</t>
  </si>
  <si>
    <t>BW</t>
  </si>
  <si>
    <t>Core Temperature</t>
  </si>
  <si>
    <t>BAT Temperature</t>
  </si>
  <si>
    <t>Rectal Thermometer</t>
  </si>
  <si>
    <t>IPTT-300</t>
  </si>
  <si>
    <t>Vglut3 Cre/HFD</t>
  </si>
  <si>
    <t>May 23rd 2022</t>
  </si>
  <si>
    <t>CO2 Production</t>
  </si>
  <si>
    <t>Energy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</si>
</sst>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E699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B4C6E7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18" fontId="1" fillId="0" borderId="1" xfId="0" applyNumberFormat="1" applyFont="1" applyBorder="1"/>
    <xf numFmtId="0" fontId="1" fillId="0" borderId="0" xfId="0" applyFont="1"/>
    <xf numFmtId="0" fontId="0" fillId="0" borderId="0" xfId="0" applyAlignment="1">
      <alignment horizontal="center"/>
    </xf>
    <xf numFmtId="16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1" fillId="4" borderId="1" xfId="0" applyFont="1" applyFill="1" applyBorder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4" fillId="0" borderId="4" xfId="0" applyFont="1" applyBorder="1"/>
    <xf numFmtId="0" fontId="3" fillId="0" borderId="4" xfId="0" applyFont="1" applyBorder="1"/>
    <xf numFmtId="0" fontId="4" fillId="0" borderId="3" xfId="0" applyFont="1" applyBorder="1"/>
    <xf numFmtId="0" fontId="4" fillId="5" borderId="4" xfId="0" applyFont="1" applyFill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" fontId="4" fillId="0" borderId="1" xfId="0" applyNumberFormat="1" applyFont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0" borderId="2" xfId="0" applyFont="1" applyBorder="1"/>
    <xf numFmtId="0" fontId="4" fillId="6" borderId="3" xfId="0" applyFont="1" applyFill="1" applyBorder="1"/>
    <xf numFmtId="0" fontId="4" fillId="6" borderId="4" xfId="0" applyFont="1" applyFill="1" applyBorder="1"/>
    <xf numFmtId="0" fontId="4" fillId="5" borderId="2" xfId="0" applyFont="1" applyFill="1" applyBorder="1"/>
    <xf numFmtId="0" fontId="4" fillId="0" borderId="5" xfId="0" applyFont="1" applyBorder="1"/>
    <xf numFmtId="0" fontId="4" fillId="5" borderId="1" xfId="0" applyFont="1" applyFill="1" applyBorder="1"/>
    <xf numFmtId="0" fontId="1" fillId="7" borderId="1" xfId="0" applyFont="1" applyFill="1" applyBorder="1"/>
    <xf numFmtId="0" fontId="0" fillId="7" borderId="1" xfId="0" applyFill="1" applyBorder="1"/>
    <xf numFmtId="0" fontId="4" fillId="0" borderId="1" xfId="0" applyFont="1" applyBorder="1" applyAlignment="1">
      <alignment horizontal="left"/>
    </xf>
    <xf numFmtId="0" fontId="4" fillId="8" borderId="1" xfId="0" applyFont="1" applyFill="1" applyBorder="1"/>
    <xf numFmtId="16" fontId="1" fillId="7" borderId="1" xfId="0" applyNumberFormat="1" applyFont="1" applyFill="1" applyBorder="1" applyAlignment="1">
      <alignment horizontal="center"/>
    </xf>
    <xf numFmtId="0" fontId="1" fillId="9" borderId="1" xfId="0" applyFont="1" applyFill="1" applyBorder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10" borderId="2" xfId="0" applyFont="1" applyFill="1" applyBorder="1"/>
    <xf numFmtId="0" fontId="4" fillId="10" borderId="4" xfId="0" applyFont="1" applyFill="1" applyBorder="1"/>
    <xf numFmtId="0" fontId="4" fillId="11" borderId="4" xfId="0" applyFont="1" applyFill="1" applyBorder="1"/>
    <xf numFmtId="0" fontId="4" fillId="12" borderId="3" xfId="0" applyFont="1" applyFill="1" applyBorder="1"/>
    <xf numFmtId="0" fontId="4" fillId="12" borderId="4" xfId="0" applyFont="1" applyFill="1" applyBorder="1"/>
    <xf numFmtId="0" fontId="4" fillId="0" borderId="0" xfId="0" applyFont="1" applyAlignment="1">
      <alignment horizontal="center"/>
    </xf>
    <xf numFmtId="0" fontId="4" fillId="0" borderId="6" xfId="0" applyFont="1" applyBorder="1"/>
    <xf numFmtId="0" fontId="4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 applyFill="1" applyBorder="1"/>
    <xf numFmtId="0" fontId="2" fillId="0" borderId="6" xfId="0" applyFont="1" applyBorder="1"/>
    <xf numFmtId="0" fontId="1" fillId="0" borderId="6" xfId="0" applyFont="1" applyBorder="1"/>
    <xf numFmtId="14" fontId="0" fillId="0" borderId="0" xfId="0" applyNumberFormat="1"/>
    <xf numFmtId="2" fontId="1" fillId="0" borderId="1" xfId="0" applyNumberFormat="1" applyFont="1" applyBorder="1"/>
    <xf numFmtId="0" fontId="0" fillId="8" borderId="1" xfId="0" applyFill="1" applyBorder="1"/>
    <xf numFmtId="17" fontId="1" fillId="0" borderId="1" xfId="0" applyNumberFormat="1" applyFont="1" applyBorder="1"/>
    <xf numFmtId="14" fontId="1" fillId="0" borderId="1" xfId="0" applyNumberFormat="1" applyFont="1" applyBorder="1"/>
    <xf numFmtId="14" fontId="0" fillId="0" borderId="1" xfId="0" applyNumberFormat="1" applyBorder="1"/>
    <xf numFmtId="0" fontId="4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D846D-C4A6-5440-9A2D-80EC1DD15FA9}">
  <dimension ref="B2:U65"/>
  <sheetViews>
    <sheetView workbookViewId="0">
      <selection activeCell="C19" sqref="C19:C20"/>
    </sheetView>
  </sheetViews>
  <sheetFormatPr baseColWidth="10" defaultRowHeight="16" x14ac:dyDescent="0.2"/>
  <cols>
    <col min="3" max="3" width="20.33203125" bestFit="1" customWidth="1"/>
    <col min="4" max="4" width="12" bestFit="1" customWidth="1"/>
    <col min="5" max="5" width="11.83203125" bestFit="1" customWidth="1"/>
    <col min="6" max="7" width="14.83203125" bestFit="1" customWidth="1"/>
    <col min="11" max="11" width="11.83203125" bestFit="1" customWidth="1"/>
    <col min="17" max="17" width="11.83203125" bestFit="1" customWidth="1"/>
    <col min="20" max="20" width="11.83203125" bestFit="1" customWidth="1"/>
  </cols>
  <sheetData>
    <row r="2" spans="2:21" x14ac:dyDescent="0.2">
      <c r="B2" s="1" t="s">
        <v>0</v>
      </c>
      <c r="C2" s="1" t="s">
        <v>26</v>
      </c>
      <c r="D2" s="1" t="s">
        <v>2</v>
      </c>
      <c r="E2" s="2" t="s">
        <v>3</v>
      </c>
      <c r="F2" s="2" t="s">
        <v>4</v>
      </c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2:21" x14ac:dyDescent="0.2">
      <c r="B3" s="1" t="s">
        <v>5</v>
      </c>
      <c r="C3" s="1" t="s">
        <v>6</v>
      </c>
      <c r="D3" s="1"/>
      <c r="E3" s="2"/>
      <c r="F3" s="5">
        <v>0.77083333333333337</v>
      </c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2:21" x14ac:dyDescent="0.2">
      <c r="B4" s="1" t="s">
        <v>7</v>
      </c>
      <c r="C4" s="1" t="s">
        <v>8</v>
      </c>
      <c r="D4" s="1"/>
      <c r="E4" s="2"/>
      <c r="F4" s="2" t="s">
        <v>9</v>
      </c>
      <c r="G4" s="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2:21" x14ac:dyDescent="0.2">
      <c r="B5" s="1" t="s">
        <v>27</v>
      </c>
      <c r="C5" s="1"/>
      <c r="D5" s="1"/>
      <c r="E5" s="2"/>
      <c r="F5" s="2"/>
      <c r="G5" s="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2:21" x14ac:dyDescent="0.2">
      <c r="B6" s="1" t="s">
        <v>10</v>
      </c>
      <c r="C6" s="1"/>
      <c r="D6" s="1" t="s">
        <v>11</v>
      </c>
      <c r="E6" s="6"/>
      <c r="F6" s="7"/>
      <c r="G6" s="8">
        <v>43637</v>
      </c>
      <c r="H6" s="8"/>
      <c r="I6" s="8"/>
      <c r="J6" s="8">
        <v>43638</v>
      </c>
      <c r="K6" s="8"/>
      <c r="L6" s="8"/>
      <c r="M6" s="8">
        <v>43640</v>
      </c>
      <c r="N6" s="8"/>
      <c r="O6" s="8"/>
      <c r="P6" s="8">
        <v>43641</v>
      </c>
      <c r="Q6" s="8"/>
      <c r="R6" s="8"/>
      <c r="S6" s="8">
        <v>43642</v>
      </c>
      <c r="T6" s="8"/>
      <c r="U6" s="8"/>
    </row>
    <row r="7" spans="2:21" x14ac:dyDescent="0.2">
      <c r="B7" s="4"/>
      <c r="C7" s="4"/>
      <c r="D7" s="2"/>
      <c r="E7" s="2"/>
      <c r="F7" s="9" t="s">
        <v>12</v>
      </c>
      <c r="G7" s="9" t="s">
        <v>13</v>
      </c>
      <c r="H7" s="9" t="s">
        <v>14</v>
      </c>
      <c r="I7" s="9" t="s">
        <v>15</v>
      </c>
      <c r="J7" s="9" t="s">
        <v>13</v>
      </c>
      <c r="K7" s="9" t="s">
        <v>14</v>
      </c>
      <c r="L7" s="9" t="s">
        <v>15</v>
      </c>
      <c r="M7" s="9" t="s">
        <v>13</v>
      </c>
      <c r="N7" s="9" t="s">
        <v>14</v>
      </c>
      <c r="O7" s="9" t="s">
        <v>15</v>
      </c>
      <c r="P7" s="9" t="s">
        <v>13</v>
      </c>
      <c r="Q7" s="9" t="s">
        <v>14</v>
      </c>
      <c r="R7" s="9" t="s">
        <v>15</v>
      </c>
      <c r="S7" s="9" t="s">
        <v>13</v>
      </c>
      <c r="T7" s="9" t="s">
        <v>14</v>
      </c>
      <c r="U7" s="9" t="s">
        <v>15</v>
      </c>
    </row>
    <row r="8" spans="2:21" x14ac:dyDescent="0.2">
      <c r="B8" s="2" t="s">
        <v>16</v>
      </c>
      <c r="C8" s="2" t="s">
        <v>49</v>
      </c>
      <c r="D8" s="2" t="s">
        <v>50</v>
      </c>
      <c r="E8" s="2" t="s">
        <v>17</v>
      </c>
      <c r="F8" s="9" t="s">
        <v>13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2:21" x14ac:dyDescent="0.2">
      <c r="B9" s="2" t="s">
        <v>18</v>
      </c>
      <c r="C9" s="10">
        <v>1</v>
      </c>
      <c r="D9" s="2" t="s">
        <v>40</v>
      </c>
      <c r="E9" s="4">
        <v>76.38</v>
      </c>
      <c r="F9" s="3">
        <v>48.7</v>
      </c>
      <c r="G9" s="4">
        <v>48.5</v>
      </c>
      <c r="H9" s="4">
        <v>70.83</v>
      </c>
      <c r="I9" s="4">
        <f>E9-H9</f>
        <v>5.5499999999999972</v>
      </c>
      <c r="J9" s="4">
        <v>48.6</v>
      </c>
      <c r="K9" s="4">
        <v>65.22</v>
      </c>
      <c r="L9" s="4">
        <f>H9-K9</f>
        <v>5.6099999999999994</v>
      </c>
      <c r="M9" s="4">
        <v>48.6</v>
      </c>
      <c r="N9" s="4">
        <v>59.93</v>
      </c>
      <c r="O9" s="4">
        <f>K9-N9</f>
        <v>5.2899999999999991</v>
      </c>
      <c r="P9" s="4">
        <v>48.7</v>
      </c>
      <c r="Q9" s="4">
        <v>54.11</v>
      </c>
      <c r="R9" s="4">
        <f>N9-Q9</f>
        <v>5.82</v>
      </c>
      <c r="S9" s="4">
        <v>48.6</v>
      </c>
      <c r="T9" s="4">
        <v>48.67</v>
      </c>
      <c r="U9" s="4">
        <f>Q9-T9</f>
        <v>5.4399999999999977</v>
      </c>
    </row>
    <row r="10" spans="2:21" x14ac:dyDescent="0.2">
      <c r="B10" s="2" t="s">
        <v>18</v>
      </c>
      <c r="C10" s="10">
        <v>2</v>
      </c>
      <c r="D10" s="2" t="s">
        <v>20</v>
      </c>
      <c r="E10" s="4">
        <v>74.84</v>
      </c>
      <c r="F10" s="3">
        <v>50.4</v>
      </c>
      <c r="G10" s="4">
        <v>50.3</v>
      </c>
      <c r="H10" s="4">
        <v>69.52</v>
      </c>
      <c r="I10" s="4">
        <f t="shared" ref="I10:I18" si="0">E10-H10</f>
        <v>5.3200000000000074</v>
      </c>
      <c r="J10" s="4">
        <v>50.3</v>
      </c>
      <c r="K10" s="4">
        <v>64.11</v>
      </c>
      <c r="L10" s="4">
        <f t="shared" ref="L10:L18" si="1">H10-K10</f>
        <v>5.4099999999999966</v>
      </c>
      <c r="M10" s="4">
        <v>50.2</v>
      </c>
      <c r="N10" s="4">
        <v>58.76</v>
      </c>
      <c r="O10" s="4">
        <f t="shared" ref="O10:O18" si="2">K10-N10</f>
        <v>5.3500000000000014</v>
      </c>
      <c r="P10" s="4">
        <v>50.1</v>
      </c>
      <c r="Q10" s="4">
        <v>53.23</v>
      </c>
      <c r="R10" s="4">
        <f t="shared" ref="R10:R18" si="3">N10-Q10</f>
        <v>5.5300000000000011</v>
      </c>
      <c r="S10" s="4">
        <v>50.1</v>
      </c>
      <c r="T10" s="4">
        <v>48.11</v>
      </c>
      <c r="U10" s="4">
        <f t="shared" ref="U10:U18" si="4">Q10-T10</f>
        <v>5.1199999999999974</v>
      </c>
    </row>
    <row r="11" spans="2:21" x14ac:dyDescent="0.2">
      <c r="B11" s="2" t="s">
        <v>18</v>
      </c>
      <c r="C11" s="10">
        <v>3</v>
      </c>
      <c r="D11" s="2" t="s">
        <v>19</v>
      </c>
      <c r="E11" s="4">
        <v>73.77</v>
      </c>
      <c r="F11" s="3">
        <v>47.3</v>
      </c>
      <c r="G11" s="4">
        <v>47.4</v>
      </c>
      <c r="H11" s="4">
        <v>68.33</v>
      </c>
      <c r="I11" s="4">
        <f t="shared" si="0"/>
        <v>5.4399999999999977</v>
      </c>
      <c r="J11" s="4">
        <v>47.2</v>
      </c>
      <c r="K11" s="4">
        <v>62.87</v>
      </c>
      <c r="L11" s="4">
        <f t="shared" si="1"/>
        <v>5.4600000000000009</v>
      </c>
      <c r="M11" s="4">
        <v>47.5</v>
      </c>
      <c r="N11" s="4">
        <v>57.96</v>
      </c>
      <c r="O11" s="4">
        <f t="shared" si="2"/>
        <v>4.9099999999999966</v>
      </c>
      <c r="P11" s="4">
        <v>47.8</v>
      </c>
      <c r="Q11" s="4">
        <v>53.1</v>
      </c>
      <c r="R11" s="4">
        <f t="shared" si="3"/>
        <v>4.8599999999999994</v>
      </c>
      <c r="S11" s="4">
        <v>47.9</v>
      </c>
      <c r="T11" s="4">
        <v>48.21</v>
      </c>
      <c r="U11" s="4">
        <f t="shared" si="4"/>
        <v>4.8900000000000006</v>
      </c>
    </row>
    <row r="12" spans="2:21" x14ac:dyDescent="0.2">
      <c r="B12" s="2" t="s">
        <v>18</v>
      </c>
      <c r="C12" s="10">
        <v>4</v>
      </c>
      <c r="D12" s="2" t="s">
        <v>39</v>
      </c>
      <c r="E12" s="4">
        <v>74.97</v>
      </c>
      <c r="F12" s="3">
        <v>50.2</v>
      </c>
      <c r="G12" s="4">
        <v>50.1</v>
      </c>
      <c r="H12" s="4">
        <v>69.19</v>
      </c>
      <c r="I12" s="4">
        <f t="shared" si="0"/>
        <v>5.7800000000000011</v>
      </c>
      <c r="J12" s="4">
        <v>50.1</v>
      </c>
      <c r="K12" s="4">
        <v>65.430000000000007</v>
      </c>
      <c r="L12" s="4">
        <f t="shared" si="1"/>
        <v>3.7599999999999909</v>
      </c>
      <c r="M12" s="4">
        <v>50.3</v>
      </c>
      <c r="N12" s="4">
        <v>60.23</v>
      </c>
      <c r="O12" s="4">
        <f t="shared" si="2"/>
        <v>5.2000000000000099</v>
      </c>
      <c r="P12" s="4">
        <v>50.5</v>
      </c>
      <c r="Q12" s="4">
        <v>55.11</v>
      </c>
      <c r="R12" s="4">
        <f t="shared" si="3"/>
        <v>5.1199999999999974</v>
      </c>
      <c r="S12" s="4">
        <v>50.4</v>
      </c>
      <c r="T12" s="4">
        <v>50.03</v>
      </c>
      <c r="U12" s="4">
        <f t="shared" si="4"/>
        <v>5.0799999999999983</v>
      </c>
    </row>
    <row r="13" spans="2:21" x14ac:dyDescent="0.2">
      <c r="B13" s="2" t="s">
        <v>18</v>
      </c>
      <c r="C13" s="10">
        <v>5</v>
      </c>
      <c r="D13" s="2" t="s">
        <v>41</v>
      </c>
      <c r="E13" s="4">
        <v>75.11</v>
      </c>
      <c r="F13" s="3">
        <v>49.1</v>
      </c>
      <c r="G13" s="4">
        <v>49.2</v>
      </c>
      <c r="H13" s="4">
        <v>70.239999999999995</v>
      </c>
      <c r="I13" s="4">
        <f t="shared" si="0"/>
        <v>4.8700000000000045</v>
      </c>
      <c r="J13" s="4">
        <v>49</v>
      </c>
      <c r="K13" s="4">
        <v>64.349999999999994</v>
      </c>
      <c r="L13" s="4">
        <f t="shared" si="1"/>
        <v>5.8900000000000006</v>
      </c>
      <c r="M13" s="4">
        <v>49.2</v>
      </c>
      <c r="N13" s="4">
        <v>58.78</v>
      </c>
      <c r="O13" s="4">
        <f t="shared" si="2"/>
        <v>5.5699999999999932</v>
      </c>
      <c r="P13" s="4">
        <v>49.4</v>
      </c>
      <c r="Q13" s="4">
        <v>53.45</v>
      </c>
      <c r="R13" s="4">
        <f t="shared" si="3"/>
        <v>5.3299999999999983</v>
      </c>
      <c r="S13" s="4">
        <v>49.7</v>
      </c>
      <c r="T13" s="4">
        <v>48.11</v>
      </c>
      <c r="U13" s="4">
        <f t="shared" si="4"/>
        <v>5.3400000000000034</v>
      </c>
    </row>
    <row r="14" spans="2:21" x14ac:dyDescent="0.2">
      <c r="B14" s="2" t="s">
        <v>18</v>
      </c>
      <c r="C14" s="10">
        <v>1</v>
      </c>
      <c r="D14" s="2" t="s">
        <v>19</v>
      </c>
      <c r="E14" s="4">
        <v>68.81</v>
      </c>
      <c r="F14" s="3">
        <v>47.6</v>
      </c>
      <c r="G14" s="4">
        <v>47.8</v>
      </c>
      <c r="H14" s="4">
        <v>63.56</v>
      </c>
      <c r="I14" s="4">
        <f t="shared" si="0"/>
        <v>5.25</v>
      </c>
      <c r="J14" s="4">
        <v>47.8</v>
      </c>
      <c r="K14" s="4">
        <v>57.71</v>
      </c>
      <c r="L14" s="4">
        <f t="shared" si="1"/>
        <v>5.8500000000000014</v>
      </c>
      <c r="M14" s="4">
        <v>48</v>
      </c>
      <c r="N14" s="4">
        <v>52.67</v>
      </c>
      <c r="O14" s="4">
        <f t="shared" si="2"/>
        <v>5.0399999999999991</v>
      </c>
      <c r="P14" s="4">
        <v>48.1</v>
      </c>
      <c r="Q14" s="4">
        <v>47.33</v>
      </c>
      <c r="R14" s="4">
        <f t="shared" si="3"/>
        <v>5.3400000000000034</v>
      </c>
      <c r="S14" s="4">
        <v>48.4</v>
      </c>
      <c r="T14" s="4">
        <v>42.01</v>
      </c>
      <c r="U14" s="4">
        <f t="shared" si="4"/>
        <v>5.32</v>
      </c>
    </row>
    <row r="15" spans="2:21" x14ac:dyDescent="0.2">
      <c r="B15" s="2" t="s">
        <v>18</v>
      </c>
      <c r="C15" s="10">
        <v>2</v>
      </c>
      <c r="D15" s="2" t="s">
        <v>20</v>
      </c>
      <c r="E15" s="4">
        <v>75.78</v>
      </c>
      <c r="F15" s="3">
        <v>51.3</v>
      </c>
      <c r="G15" s="4">
        <v>51.4</v>
      </c>
      <c r="H15" s="4">
        <v>69.78</v>
      </c>
      <c r="I15" s="4">
        <f t="shared" si="0"/>
        <v>6</v>
      </c>
      <c r="J15" s="4">
        <v>51.5</v>
      </c>
      <c r="K15" s="4">
        <v>64.67</v>
      </c>
      <c r="L15" s="4">
        <f t="shared" si="1"/>
        <v>5.1099999999999994</v>
      </c>
      <c r="M15" s="4">
        <v>51.5</v>
      </c>
      <c r="N15" s="4">
        <v>60.18</v>
      </c>
      <c r="O15" s="4">
        <f t="shared" si="2"/>
        <v>4.490000000000002</v>
      </c>
      <c r="P15" s="4">
        <v>51.3</v>
      </c>
      <c r="Q15" s="4">
        <v>55.01</v>
      </c>
      <c r="R15" s="4">
        <f t="shared" si="3"/>
        <v>5.1700000000000017</v>
      </c>
      <c r="S15" s="4">
        <v>51.2</v>
      </c>
      <c r="T15" s="4">
        <v>49.92</v>
      </c>
      <c r="U15" s="4">
        <f t="shared" si="4"/>
        <v>5.0899999999999963</v>
      </c>
    </row>
    <row r="16" spans="2:21" x14ac:dyDescent="0.2">
      <c r="B16" s="2" t="s">
        <v>18</v>
      </c>
      <c r="C16" s="10">
        <v>3</v>
      </c>
      <c r="D16" s="2" t="s">
        <v>21</v>
      </c>
      <c r="E16" s="4">
        <v>77.209999999999994</v>
      </c>
      <c r="F16" s="3">
        <v>49.9</v>
      </c>
      <c r="G16" s="4">
        <v>50</v>
      </c>
      <c r="H16" s="4">
        <v>72.33</v>
      </c>
      <c r="I16" s="4">
        <f t="shared" si="0"/>
        <v>4.8799999999999955</v>
      </c>
      <c r="J16" s="4">
        <v>49.8</v>
      </c>
      <c r="K16" s="4">
        <v>65.98</v>
      </c>
      <c r="L16" s="4">
        <f t="shared" si="1"/>
        <v>6.3499999999999943</v>
      </c>
      <c r="M16" s="4">
        <v>49.7</v>
      </c>
      <c r="N16" s="4">
        <v>61.12</v>
      </c>
      <c r="O16" s="4">
        <f t="shared" si="2"/>
        <v>4.8600000000000065</v>
      </c>
      <c r="P16" s="4">
        <v>50.2</v>
      </c>
      <c r="Q16" s="4">
        <v>56.13</v>
      </c>
      <c r="R16" s="4">
        <f t="shared" si="3"/>
        <v>4.9899999999999949</v>
      </c>
      <c r="S16" s="4">
        <v>50.4</v>
      </c>
      <c r="T16" s="4">
        <v>51.11</v>
      </c>
      <c r="U16" s="4">
        <f t="shared" si="4"/>
        <v>5.0200000000000031</v>
      </c>
    </row>
    <row r="17" spans="2:21" x14ac:dyDescent="0.2">
      <c r="B17" s="2" t="s">
        <v>18</v>
      </c>
      <c r="C17" s="10">
        <v>4</v>
      </c>
      <c r="D17" s="2" t="s">
        <v>41</v>
      </c>
      <c r="E17" s="4">
        <v>83.85</v>
      </c>
      <c r="F17" s="3">
        <v>48.1</v>
      </c>
      <c r="G17" s="4">
        <v>48.4</v>
      </c>
      <c r="H17" s="4">
        <v>78.209999999999994</v>
      </c>
      <c r="I17" s="4">
        <f t="shared" si="0"/>
        <v>5.6400000000000006</v>
      </c>
      <c r="J17" s="4">
        <v>47.9</v>
      </c>
      <c r="K17" s="4">
        <v>74.16</v>
      </c>
      <c r="L17" s="4">
        <f t="shared" si="1"/>
        <v>4.0499999999999972</v>
      </c>
      <c r="M17" s="4">
        <v>48.2</v>
      </c>
      <c r="N17" s="4">
        <v>69.010000000000005</v>
      </c>
      <c r="O17" s="4">
        <f t="shared" si="2"/>
        <v>5.1499999999999915</v>
      </c>
      <c r="P17" s="4">
        <v>48.5</v>
      </c>
      <c r="Q17" s="4">
        <v>63.76</v>
      </c>
      <c r="R17" s="4">
        <f t="shared" si="3"/>
        <v>5.2500000000000071</v>
      </c>
      <c r="S17" s="4">
        <v>48.8</v>
      </c>
      <c r="T17" s="4">
        <v>58.26</v>
      </c>
      <c r="U17" s="4">
        <f t="shared" si="4"/>
        <v>5.5</v>
      </c>
    </row>
    <row r="18" spans="2:21" x14ac:dyDescent="0.2">
      <c r="B18" s="2" t="s">
        <v>18</v>
      </c>
      <c r="C18" s="10">
        <v>5</v>
      </c>
      <c r="D18" s="2" t="s">
        <v>42</v>
      </c>
      <c r="E18" s="4">
        <v>79.66</v>
      </c>
      <c r="F18" s="3">
        <v>49.5</v>
      </c>
      <c r="G18" s="4">
        <v>49.9</v>
      </c>
      <c r="H18" s="4">
        <v>74.34</v>
      </c>
      <c r="I18" s="4">
        <f t="shared" si="0"/>
        <v>5.3199999999999932</v>
      </c>
      <c r="J18" s="4">
        <v>49.6</v>
      </c>
      <c r="K18" s="4">
        <v>69.88</v>
      </c>
      <c r="L18" s="4">
        <f t="shared" si="1"/>
        <v>4.460000000000008</v>
      </c>
      <c r="M18" s="4">
        <v>49.8</v>
      </c>
      <c r="N18" s="4">
        <v>64.11</v>
      </c>
      <c r="O18" s="4">
        <f t="shared" si="2"/>
        <v>5.769999999999996</v>
      </c>
      <c r="P18" s="4">
        <v>49.9</v>
      </c>
      <c r="Q18" s="4">
        <v>58.08</v>
      </c>
      <c r="R18" s="4">
        <f t="shared" si="3"/>
        <v>6.0300000000000011</v>
      </c>
      <c r="S18" s="4">
        <v>49.7</v>
      </c>
      <c r="T18" s="4">
        <v>52.11</v>
      </c>
      <c r="U18" s="4">
        <f t="shared" si="4"/>
        <v>5.9699999999999989</v>
      </c>
    </row>
    <row r="19" spans="2:21" x14ac:dyDescent="0.2">
      <c r="B19" s="4"/>
      <c r="C19" s="2" t="s">
        <v>22</v>
      </c>
      <c r="D19" s="4"/>
      <c r="E19" s="4"/>
      <c r="F19" s="3"/>
      <c r="G19" s="2">
        <f>AVERAGE(G9:G13)</f>
        <v>49.1</v>
      </c>
      <c r="H19" s="2"/>
      <c r="I19" s="2">
        <f>AVERAGE(I9:I13)</f>
        <v>5.3920000000000012</v>
      </c>
      <c r="J19" s="2">
        <f>AVERAGE(J9:J13)</f>
        <v>49.040000000000006</v>
      </c>
      <c r="K19" s="2"/>
      <c r="L19" s="2">
        <f>AVERAGE(L9:L13)</f>
        <v>5.2259999999999973</v>
      </c>
      <c r="M19" s="2">
        <f>AVERAGE(M9:M13)</f>
        <v>49.160000000000004</v>
      </c>
      <c r="N19" s="2"/>
      <c r="O19" s="2">
        <f>AVERAGE(O9:O13)</f>
        <v>5.2640000000000002</v>
      </c>
      <c r="P19" s="2">
        <f>AVERAGE(P9:P13)</f>
        <v>49.300000000000004</v>
      </c>
      <c r="Q19" s="2"/>
      <c r="R19" s="2">
        <f>AVERAGE(R9:R13)</f>
        <v>5.331999999999999</v>
      </c>
      <c r="S19" s="2">
        <f>AVERAGE(S9:S13)</f>
        <v>49.339999999999996</v>
      </c>
      <c r="T19" s="2"/>
      <c r="U19" s="2">
        <f>AVERAGE(U9:U13)</f>
        <v>5.1739999999999995</v>
      </c>
    </row>
    <row r="20" spans="2:21" x14ac:dyDescent="0.2">
      <c r="B20" s="4"/>
      <c r="C20" s="2" t="s">
        <v>23</v>
      </c>
      <c r="D20" s="4"/>
      <c r="E20" s="4"/>
      <c r="F20" s="3"/>
      <c r="G20" s="2">
        <f>AVERAGE(G14:G18)</f>
        <v>49.5</v>
      </c>
      <c r="H20" s="2"/>
      <c r="I20" s="2">
        <f>AVERAGE(I14:I18)</f>
        <v>5.4179999999999975</v>
      </c>
      <c r="J20" s="2">
        <f>AVERAGE(J14:J18)</f>
        <v>49.32</v>
      </c>
      <c r="K20" s="2"/>
      <c r="L20" s="2">
        <f>AVERAGE(L14:L18)</f>
        <v>5.1639999999999997</v>
      </c>
      <c r="M20" s="2">
        <f>AVERAGE(M14:M18)</f>
        <v>49.44</v>
      </c>
      <c r="N20" s="2"/>
      <c r="O20" s="2">
        <f>AVERAGE(O14:O18)</f>
        <v>5.0619999999999994</v>
      </c>
      <c r="P20" s="2">
        <f>AVERAGE(P14:P18)</f>
        <v>49.600000000000009</v>
      </c>
      <c r="Q20" s="2"/>
      <c r="R20" s="2">
        <f>AVERAGE(R14:R18)</f>
        <v>5.3560000000000016</v>
      </c>
      <c r="S20" s="2">
        <f>AVERAGE(S14:S18)</f>
        <v>49.7</v>
      </c>
      <c r="T20" s="2"/>
      <c r="U20" s="2">
        <f>AVERAGE(U14:U18)</f>
        <v>5.38</v>
      </c>
    </row>
    <row r="21" spans="2:21" x14ac:dyDescent="0.2">
      <c r="B21" s="4"/>
      <c r="C21" s="4"/>
      <c r="D21" s="4"/>
      <c r="E21" s="4"/>
      <c r="F21" s="3"/>
      <c r="G21" s="8">
        <v>43643</v>
      </c>
      <c r="H21" s="8"/>
      <c r="I21" s="8"/>
      <c r="J21" s="8">
        <v>43644</v>
      </c>
      <c r="K21" s="8"/>
      <c r="L21" s="8"/>
      <c r="M21" s="8">
        <v>43645</v>
      </c>
      <c r="N21" s="8"/>
      <c r="O21" s="8"/>
      <c r="P21" s="8">
        <v>43646</v>
      </c>
      <c r="Q21" s="8"/>
      <c r="R21" s="8"/>
      <c r="S21" s="8">
        <v>43647</v>
      </c>
      <c r="T21" s="4"/>
      <c r="U21" s="4"/>
    </row>
    <row r="22" spans="2:21" x14ac:dyDescent="0.2">
      <c r="B22" s="4"/>
      <c r="C22" s="4"/>
      <c r="D22" s="4"/>
      <c r="E22" s="4"/>
      <c r="F22" s="3"/>
      <c r="G22" s="9" t="s">
        <v>13</v>
      </c>
      <c r="H22" s="9" t="s">
        <v>14</v>
      </c>
      <c r="I22" s="9" t="s">
        <v>15</v>
      </c>
      <c r="J22" s="9" t="s">
        <v>13</v>
      </c>
      <c r="K22" s="9" t="s">
        <v>14</v>
      </c>
      <c r="L22" s="9" t="s">
        <v>15</v>
      </c>
      <c r="M22" s="9" t="s">
        <v>13</v>
      </c>
      <c r="N22" s="9" t="s">
        <v>14</v>
      </c>
      <c r="O22" s="9" t="s">
        <v>15</v>
      </c>
      <c r="P22" s="9" t="s">
        <v>13</v>
      </c>
      <c r="Q22" s="9" t="s">
        <v>14</v>
      </c>
      <c r="R22" s="9" t="s">
        <v>15</v>
      </c>
      <c r="S22" s="9" t="s">
        <v>13</v>
      </c>
      <c r="T22" s="9" t="s">
        <v>14</v>
      </c>
      <c r="U22" s="9" t="s">
        <v>15</v>
      </c>
    </row>
    <row r="23" spans="2:21" x14ac:dyDescent="0.2">
      <c r="B23" s="4"/>
      <c r="C23" s="2"/>
      <c r="D23" s="2"/>
      <c r="E23" s="4"/>
      <c r="F23" s="3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2:21" x14ac:dyDescent="0.2">
      <c r="B24" s="2" t="s">
        <v>18</v>
      </c>
      <c r="C24" s="10">
        <v>1</v>
      </c>
      <c r="D24" s="2" t="s">
        <v>40</v>
      </c>
      <c r="E24" s="4"/>
      <c r="F24" s="3"/>
      <c r="G24" s="4">
        <v>48.7</v>
      </c>
      <c r="H24" s="4">
        <v>43.45</v>
      </c>
      <c r="I24" s="4">
        <f>T9-H24</f>
        <v>5.2199999999999989</v>
      </c>
      <c r="J24" s="4">
        <v>48.8</v>
      </c>
      <c r="K24" s="4">
        <v>38.22</v>
      </c>
      <c r="L24" s="4">
        <f>H24-K24</f>
        <v>5.230000000000004</v>
      </c>
      <c r="M24" s="4">
        <v>48.9</v>
      </c>
      <c r="N24" s="4">
        <v>33.119999999999997</v>
      </c>
      <c r="O24" s="4">
        <f>K24-N24</f>
        <v>5.1000000000000014</v>
      </c>
      <c r="P24" s="4">
        <v>49</v>
      </c>
      <c r="Q24" s="4">
        <v>27.78</v>
      </c>
      <c r="R24" s="4">
        <f>N24-Q24</f>
        <v>5.3399999999999963</v>
      </c>
      <c r="S24" s="4">
        <v>49.2</v>
      </c>
      <c r="T24" s="4">
        <v>22.32</v>
      </c>
      <c r="U24" s="4">
        <f>Q24-T24</f>
        <v>5.4600000000000009</v>
      </c>
    </row>
    <row r="25" spans="2:21" x14ac:dyDescent="0.2">
      <c r="B25" s="2" t="s">
        <v>18</v>
      </c>
      <c r="C25" s="10">
        <v>2</v>
      </c>
      <c r="D25" s="2" t="s">
        <v>20</v>
      </c>
      <c r="E25" s="4"/>
      <c r="F25" s="3"/>
      <c r="G25" s="4">
        <v>50</v>
      </c>
      <c r="H25" s="4">
        <v>43.02</v>
      </c>
      <c r="I25" s="4">
        <f t="shared" ref="I25:I33" si="5">T10-H25</f>
        <v>5.0899999999999963</v>
      </c>
      <c r="J25" s="4">
        <v>50.1</v>
      </c>
      <c r="K25" s="4">
        <v>38.090000000000003</v>
      </c>
      <c r="L25" s="4">
        <f t="shared" ref="L25:L33" si="6">H25-K25</f>
        <v>4.93</v>
      </c>
      <c r="M25" s="4">
        <v>50</v>
      </c>
      <c r="N25" s="4">
        <v>33.229999999999997</v>
      </c>
      <c r="O25" s="4">
        <f t="shared" ref="O25:O33" si="7">K25-N25</f>
        <v>4.8600000000000065</v>
      </c>
      <c r="P25" s="4">
        <v>50.2</v>
      </c>
      <c r="Q25" s="4">
        <v>28.12</v>
      </c>
      <c r="R25" s="4">
        <f t="shared" ref="R25:R33" si="8">N25-Q25</f>
        <v>5.1099999999999959</v>
      </c>
      <c r="S25" s="4">
        <v>50.1</v>
      </c>
      <c r="T25" s="4">
        <v>23.04</v>
      </c>
      <c r="U25" s="4">
        <f t="shared" ref="U25:U33" si="9">Q25-T25</f>
        <v>5.0800000000000018</v>
      </c>
    </row>
    <row r="26" spans="2:21" x14ac:dyDescent="0.2">
      <c r="B26" s="2" t="s">
        <v>18</v>
      </c>
      <c r="C26" s="10">
        <v>3</v>
      </c>
      <c r="D26" s="2" t="s">
        <v>19</v>
      </c>
      <c r="E26" s="4"/>
      <c r="F26" s="3"/>
      <c r="G26" s="4">
        <v>47.9</v>
      </c>
      <c r="H26" s="4">
        <v>42.89</v>
      </c>
      <c r="I26" s="4">
        <f t="shared" si="5"/>
        <v>5.32</v>
      </c>
      <c r="J26" s="4">
        <v>47.8</v>
      </c>
      <c r="K26" s="4">
        <v>37.65</v>
      </c>
      <c r="L26" s="4">
        <f t="shared" si="6"/>
        <v>5.240000000000002</v>
      </c>
      <c r="M26" s="4">
        <v>47.9</v>
      </c>
      <c r="N26" s="4">
        <v>32.17</v>
      </c>
      <c r="O26" s="4">
        <f t="shared" si="7"/>
        <v>5.4799999999999969</v>
      </c>
      <c r="P26" s="4">
        <v>47.8</v>
      </c>
      <c r="Q26" s="4">
        <v>27.04</v>
      </c>
      <c r="R26" s="4">
        <f t="shared" si="8"/>
        <v>5.1300000000000026</v>
      </c>
      <c r="S26" s="4">
        <v>48.1</v>
      </c>
      <c r="T26" s="4">
        <v>21.89</v>
      </c>
      <c r="U26" s="4">
        <f t="shared" si="9"/>
        <v>5.1499999999999986</v>
      </c>
    </row>
    <row r="27" spans="2:21" x14ac:dyDescent="0.2">
      <c r="B27" s="2" t="s">
        <v>18</v>
      </c>
      <c r="C27" s="10">
        <v>4</v>
      </c>
      <c r="D27" s="2" t="s">
        <v>39</v>
      </c>
      <c r="E27" s="4"/>
      <c r="F27" s="3"/>
      <c r="G27" s="4">
        <v>50.3</v>
      </c>
      <c r="H27" s="4">
        <v>45.11</v>
      </c>
      <c r="I27" s="4">
        <f t="shared" si="5"/>
        <v>4.9200000000000017</v>
      </c>
      <c r="J27" s="4">
        <v>50.4</v>
      </c>
      <c r="K27" s="4">
        <v>40.01</v>
      </c>
      <c r="L27" s="4">
        <f t="shared" si="6"/>
        <v>5.1000000000000014</v>
      </c>
      <c r="M27" s="4">
        <v>50.3</v>
      </c>
      <c r="N27" s="4">
        <v>35.020000000000003</v>
      </c>
      <c r="O27" s="4">
        <f t="shared" si="7"/>
        <v>4.9899999999999949</v>
      </c>
      <c r="P27" s="4">
        <v>50.5</v>
      </c>
      <c r="Q27" s="4">
        <v>29.81</v>
      </c>
      <c r="R27" s="4">
        <f t="shared" si="8"/>
        <v>5.2100000000000044</v>
      </c>
      <c r="S27" s="4">
        <v>50.6</v>
      </c>
      <c r="T27" s="4">
        <v>24.34</v>
      </c>
      <c r="U27" s="4">
        <f t="shared" si="9"/>
        <v>5.4699999999999989</v>
      </c>
    </row>
    <row r="28" spans="2:21" x14ac:dyDescent="0.2">
      <c r="B28" s="2" t="s">
        <v>18</v>
      </c>
      <c r="C28" s="10">
        <v>5</v>
      </c>
      <c r="D28" s="2" t="s">
        <v>41</v>
      </c>
      <c r="E28" s="4"/>
      <c r="F28" s="3"/>
      <c r="G28" s="4">
        <v>49.8</v>
      </c>
      <c r="H28" s="4">
        <v>42.68</v>
      </c>
      <c r="I28" s="4">
        <f>T13-H28</f>
        <v>5.43</v>
      </c>
      <c r="J28" s="4">
        <v>49.8</v>
      </c>
      <c r="K28" s="4">
        <v>37.15</v>
      </c>
      <c r="L28" s="4">
        <f t="shared" si="6"/>
        <v>5.5300000000000011</v>
      </c>
      <c r="M28" s="4">
        <v>49.7</v>
      </c>
      <c r="N28" s="4">
        <v>31.78</v>
      </c>
      <c r="O28" s="4">
        <f t="shared" si="7"/>
        <v>5.3699999999999974</v>
      </c>
      <c r="P28" s="4">
        <v>49.6</v>
      </c>
      <c r="Q28" s="4">
        <v>26.78</v>
      </c>
      <c r="R28" s="4">
        <f t="shared" si="8"/>
        <v>5</v>
      </c>
      <c r="S28" s="4">
        <v>49.8</v>
      </c>
      <c r="T28" s="4">
        <v>21.36</v>
      </c>
      <c r="U28" s="4">
        <f t="shared" si="9"/>
        <v>5.4200000000000017</v>
      </c>
    </row>
    <row r="29" spans="2:21" x14ac:dyDescent="0.2">
      <c r="B29" s="2" t="s">
        <v>24</v>
      </c>
      <c r="C29" s="10">
        <v>1</v>
      </c>
      <c r="D29" s="2" t="s">
        <v>19</v>
      </c>
      <c r="E29" s="4"/>
      <c r="F29" s="3"/>
      <c r="G29" s="4">
        <v>48.3</v>
      </c>
      <c r="H29" s="4">
        <v>36.78</v>
      </c>
      <c r="I29" s="4">
        <f t="shared" si="5"/>
        <v>5.2299999999999969</v>
      </c>
      <c r="J29" s="4">
        <v>48</v>
      </c>
      <c r="K29" s="4">
        <v>32.46</v>
      </c>
      <c r="L29" s="4">
        <f t="shared" si="6"/>
        <v>4.32</v>
      </c>
      <c r="M29" s="4">
        <v>47.8</v>
      </c>
      <c r="N29" s="4">
        <v>27.68</v>
      </c>
      <c r="O29" s="4">
        <f t="shared" si="7"/>
        <v>4.7800000000000011</v>
      </c>
      <c r="P29" s="4">
        <v>47.5</v>
      </c>
      <c r="Q29" s="4">
        <v>23.33</v>
      </c>
      <c r="R29" s="4">
        <f t="shared" si="8"/>
        <v>4.3500000000000014</v>
      </c>
      <c r="S29" s="4">
        <v>47.1</v>
      </c>
      <c r="T29" s="4">
        <v>18.97</v>
      </c>
      <c r="U29" s="4">
        <f t="shared" si="9"/>
        <v>4.3599999999999994</v>
      </c>
    </row>
    <row r="30" spans="2:21" x14ac:dyDescent="0.2">
      <c r="B30" s="2" t="s">
        <v>24</v>
      </c>
      <c r="C30" s="10">
        <v>2</v>
      </c>
      <c r="D30" s="2" t="s">
        <v>20</v>
      </c>
      <c r="E30" s="4"/>
      <c r="F30" s="3"/>
      <c r="G30" s="4">
        <v>51.1</v>
      </c>
      <c r="H30" s="4">
        <v>44.35</v>
      </c>
      <c r="I30" s="4">
        <f t="shared" si="5"/>
        <v>5.57</v>
      </c>
      <c r="J30" s="4">
        <v>50.7</v>
      </c>
      <c r="K30" s="4">
        <v>40.08</v>
      </c>
      <c r="L30" s="4">
        <f t="shared" si="6"/>
        <v>4.2700000000000031</v>
      </c>
      <c r="M30" s="4">
        <v>50.5</v>
      </c>
      <c r="N30" s="4">
        <v>35.54</v>
      </c>
      <c r="O30" s="4">
        <f t="shared" si="7"/>
        <v>4.5399999999999991</v>
      </c>
      <c r="P30" s="4">
        <v>50.2</v>
      </c>
      <c r="Q30" s="4">
        <v>31.45</v>
      </c>
      <c r="R30" s="4">
        <f t="shared" si="8"/>
        <v>4.09</v>
      </c>
      <c r="S30" s="4">
        <v>49.7</v>
      </c>
      <c r="T30" s="4">
        <v>26.87</v>
      </c>
      <c r="U30" s="4">
        <f t="shared" si="9"/>
        <v>4.5799999999999983</v>
      </c>
    </row>
    <row r="31" spans="2:21" x14ac:dyDescent="0.2">
      <c r="B31" s="2" t="s">
        <v>24</v>
      </c>
      <c r="C31" s="10">
        <v>3</v>
      </c>
      <c r="D31" s="2" t="s">
        <v>21</v>
      </c>
      <c r="E31" s="4"/>
      <c r="F31" s="3"/>
      <c r="G31" s="4">
        <v>50.5</v>
      </c>
      <c r="H31" s="4">
        <v>45.97</v>
      </c>
      <c r="I31" s="4">
        <f t="shared" si="5"/>
        <v>5.1400000000000006</v>
      </c>
      <c r="J31" s="4">
        <v>50.2</v>
      </c>
      <c r="K31" s="4">
        <v>41.42</v>
      </c>
      <c r="L31" s="4">
        <f t="shared" si="6"/>
        <v>4.5499999999999972</v>
      </c>
      <c r="M31" s="4">
        <v>49.6</v>
      </c>
      <c r="N31" s="4">
        <v>36.86</v>
      </c>
      <c r="O31" s="4">
        <f t="shared" si="7"/>
        <v>4.5600000000000023</v>
      </c>
      <c r="P31" s="4">
        <v>49.1</v>
      </c>
      <c r="Q31" s="4">
        <v>32.29</v>
      </c>
      <c r="R31" s="4">
        <f t="shared" si="8"/>
        <v>4.57</v>
      </c>
      <c r="S31" s="4">
        <v>48.4</v>
      </c>
      <c r="T31" s="4">
        <v>27.66</v>
      </c>
      <c r="U31" s="4">
        <f t="shared" si="9"/>
        <v>4.629999999999999</v>
      </c>
    </row>
    <row r="32" spans="2:21" x14ac:dyDescent="0.2">
      <c r="B32" s="2" t="s">
        <v>24</v>
      </c>
      <c r="C32" s="10">
        <v>4</v>
      </c>
      <c r="D32" s="2" t="s">
        <v>41</v>
      </c>
      <c r="E32" s="4"/>
      <c r="F32" s="3"/>
      <c r="G32" s="4">
        <v>48.9</v>
      </c>
      <c r="H32" s="4">
        <v>53.17</v>
      </c>
      <c r="I32" s="4">
        <f t="shared" si="5"/>
        <v>5.0899999999999963</v>
      </c>
      <c r="J32" s="4">
        <v>48.6</v>
      </c>
      <c r="K32" s="4">
        <v>48.99</v>
      </c>
      <c r="L32" s="4">
        <f t="shared" si="6"/>
        <v>4.18</v>
      </c>
      <c r="M32" s="4">
        <v>48.2</v>
      </c>
      <c r="N32" s="4">
        <v>44.35</v>
      </c>
      <c r="O32" s="4">
        <f t="shared" si="7"/>
        <v>4.6400000000000006</v>
      </c>
      <c r="P32" s="4">
        <v>47.9</v>
      </c>
      <c r="Q32" s="4">
        <v>40.01</v>
      </c>
      <c r="R32" s="4">
        <f t="shared" si="8"/>
        <v>4.3400000000000034</v>
      </c>
      <c r="S32" s="4">
        <v>47.6</v>
      </c>
      <c r="T32" s="4">
        <v>35.71</v>
      </c>
      <c r="U32" s="4">
        <f t="shared" si="9"/>
        <v>4.2999999999999972</v>
      </c>
    </row>
    <row r="33" spans="2:21" x14ac:dyDescent="0.2">
      <c r="B33" s="2" t="s">
        <v>24</v>
      </c>
      <c r="C33" s="10">
        <v>5</v>
      </c>
      <c r="D33" s="2" t="s">
        <v>42</v>
      </c>
      <c r="E33" s="4"/>
      <c r="F33" s="3"/>
      <c r="G33" s="4">
        <v>49.6</v>
      </c>
      <c r="H33" s="4">
        <v>46.87</v>
      </c>
      <c r="I33" s="4">
        <f t="shared" si="5"/>
        <v>5.240000000000002</v>
      </c>
      <c r="J33" s="4">
        <v>49.3</v>
      </c>
      <c r="K33" s="4">
        <v>42.23</v>
      </c>
      <c r="L33" s="4">
        <f t="shared" si="6"/>
        <v>4.6400000000000006</v>
      </c>
      <c r="M33" s="4">
        <v>49.1</v>
      </c>
      <c r="N33" s="4">
        <v>37.89</v>
      </c>
      <c r="O33" s="4">
        <f t="shared" si="7"/>
        <v>4.3399999999999963</v>
      </c>
      <c r="P33" s="4">
        <v>48.8</v>
      </c>
      <c r="Q33" s="4">
        <v>33.11</v>
      </c>
      <c r="R33" s="4">
        <f t="shared" si="8"/>
        <v>4.7800000000000011</v>
      </c>
      <c r="S33" s="4">
        <v>48.4</v>
      </c>
      <c r="T33" s="4">
        <v>28.93</v>
      </c>
      <c r="U33" s="4">
        <f t="shared" si="9"/>
        <v>4.18</v>
      </c>
    </row>
    <row r="34" spans="2:21" x14ac:dyDescent="0.2">
      <c r="B34" s="4"/>
      <c r="C34" s="2" t="s">
        <v>22</v>
      </c>
      <c r="D34" s="4"/>
      <c r="E34" s="4"/>
      <c r="F34" s="3"/>
      <c r="G34" s="2">
        <f>AVERAGE(G24:G28)</f>
        <v>49.339999999999996</v>
      </c>
      <c r="H34" s="2"/>
      <c r="I34" s="2">
        <f>AVERAGE(I24:I28)</f>
        <v>5.1959999999999997</v>
      </c>
      <c r="J34" s="2">
        <f>AVERAGE(J24:J28)</f>
        <v>49.379999999999995</v>
      </c>
      <c r="K34" s="2"/>
      <c r="L34" s="2">
        <f>AVERAGE(L24:L28)</f>
        <v>5.2060000000000013</v>
      </c>
      <c r="M34" s="2">
        <f>AVERAGE(M24:M28)</f>
        <v>49.36</v>
      </c>
      <c r="N34" s="2"/>
      <c r="O34" s="2">
        <f>AVERAGE(O24:O28)</f>
        <v>5.1599999999999993</v>
      </c>
      <c r="P34" s="2">
        <f>AVERAGE(P24:P28)</f>
        <v>49.42</v>
      </c>
      <c r="Q34" s="2"/>
      <c r="R34" s="2">
        <f>AVERAGE(R24:R28)</f>
        <v>5.1579999999999995</v>
      </c>
      <c r="S34" s="2">
        <f>AVERAGE(S24:S28)</f>
        <v>49.56</v>
      </c>
      <c r="T34" s="2"/>
      <c r="U34" s="2">
        <f>AVERAGE(U24:U28)</f>
        <v>5.3160000000000007</v>
      </c>
    </row>
    <row r="35" spans="2:21" x14ac:dyDescent="0.2">
      <c r="B35" s="4"/>
      <c r="C35" s="2" t="s">
        <v>23</v>
      </c>
      <c r="D35" s="4"/>
      <c r="E35" s="4"/>
      <c r="F35" s="3"/>
      <c r="G35" s="2">
        <f>AVERAGE(G29:G33)</f>
        <v>49.68</v>
      </c>
      <c r="H35" s="2"/>
      <c r="I35" s="2">
        <f>AVERAGE(I29:I33)</f>
        <v>5.2539999999999996</v>
      </c>
      <c r="J35" s="2">
        <f>AVERAGE(J29:J33)</f>
        <v>49.36</v>
      </c>
      <c r="K35" s="2"/>
      <c r="L35" s="2">
        <f>AVERAGE(L29:L33)</f>
        <v>4.3920000000000003</v>
      </c>
      <c r="M35" s="2">
        <f>AVERAGE(M29:M33)</f>
        <v>49.040000000000006</v>
      </c>
      <c r="N35" s="2"/>
      <c r="O35" s="2">
        <f>AVERAGE(O29:O33)</f>
        <v>4.5720000000000001</v>
      </c>
      <c r="P35" s="2">
        <f>AVERAGE(P29:P33)</f>
        <v>48.7</v>
      </c>
      <c r="Q35" s="2"/>
      <c r="R35" s="2">
        <f>AVERAGE(R29:R33)</f>
        <v>4.426000000000001</v>
      </c>
      <c r="S35" s="2">
        <f>AVERAGE(S29:S33)</f>
        <v>48.24</v>
      </c>
      <c r="T35" s="2"/>
      <c r="U35" s="2">
        <f>AVERAGE(U29:U33)</f>
        <v>4.4099999999999984</v>
      </c>
    </row>
    <row r="36" spans="2:21" x14ac:dyDescent="0.2">
      <c r="B36" s="4"/>
      <c r="C36" s="4"/>
      <c r="D36" s="4"/>
      <c r="E36" s="4"/>
      <c r="F36" s="3"/>
      <c r="G36" s="8">
        <v>43648</v>
      </c>
      <c r="H36" s="8"/>
      <c r="I36" s="8"/>
      <c r="J36" s="8"/>
      <c r="K36" s="8">
        <v>43649</v>
      </c>
      <c r="L36" s="8"/>
      <c r="M36" s="8"/>
      <c r="N36" s="8">
        <v>43650</v>
      </c>
      <c r="O36" s="8"/>
      <c r="P36" s="8"/>
      <c r="Q36" s="8">
        <v>43651</v>
      </c>
      <c r="R36" s="8"/>
      <c r="S36" s="8"/>
      <c r="T36" s="8">
        <v>43652</v>
      </c>
      <c r="U36" s="4"/>
    </row>
    <row r="37" spans="2:21" x14ac:dyDescent="0.2">
      <c r="B37" s="4"/>
      <c r="C37" s="4"/>
      <c r="D37" s="4"/>
      <c r="E37" s="4"/>
      <c r="F37" s="3"/>
      <c r="G37" s="9" t="s">
        <v>13</v>
      </c>
      <c r="H37" s="9" t="s">
        <v>14</v>
      </c>
      <c r="I37" s="9" t="s">
        <v>15</v>
      </c>
      <c r="J37" s="9" t="s">
        <v>25</v>
      </c>
      <c r="K37" s="9" t="s">
        <v>13</v>
      </c>
      <c r="L37" s="9" t="s">
        <v>14</v>
      </c>
      <c r="M37" s="9" t="s">
        <v>15</v>
      </c>
      <c r="N37" s="9" t="s">
        <v>13</v>
      </c>
      <c r="O37" s="9" t="s">
        <v>14</v>
      </c>
      <c r="P37" s="9" t="s">
        <v>15</v>
      </c>
      <c r="Q37" s="9" t="s">
        <v>13</v>
      </c>
      <c r="R37" s="9" t="s">
        <v>14</v>
      </c>
      <c r="S37" s="9" t="s">
        <v>15</v>
      </c>
      <c r="T37" s="9" t="s">
        <v>13</v>
      </c>
      <c r="U37" s="9" t="s">
        <v>14</v>
      </c>
    </row>
    <row r="38" spans="2:21" x14ac:dyDescent="0.2">
      <c r="B38" s="4"/>
      <c r="C38" s="2"/>
      <c r="D38" s="2"/>
      <c r="E38" s="4"/>
      <c r="F38" s="3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2:21" x14ac:dyDescent="0.2">
      <c r="B39" s="2" t="s">
        <v>18</v>
      </c>
      <c r="C39" s="10">
        <v>1</v>
      </c>
      <c r="D39" s="2" t="s">
        <v>40</v>
      </c>
      <c r="E39" s="4"/>
      <c r="F39" s="3"/>
      <c r="G39" s="4">
        <v>49.2</v>
      </c>
      <c r="H39" s="4">
        <v>17.11</v>
      </c>
      <c r="I39" s="4">
        <f>T24-H39</f>
        <v>5.2100000000000009</v>
      </c>
      <c r="J39" s="4">
        <v>67.56</v>
      </c>
      <c r="K39" s="4">
        <v>49.1</v>
      </c>
      <c r="L39" s="4">
        <v>62.33</v>
      </c>
      <c r="M39" s="4">
        <f>J39-L39</f>
        <v>5.230000000000004</v>
      </c>
      <c r="N39" s="4">
        <v>49.2</v>
      </c>
      <c r="O39" s="4">
        <v>56.89</v>
      </c>
      <c r="P39" s="4">
        <f>L39-O39</f>
        <v>5.4399999999999977</v>
      </c>
      <c r="Q39" s="4">
        <v>49.3</v>
      </c>
      <c r="R39" s="4">
        <v>51.66</v>
      </c>
      <c r="S39" s="4">
        <f>O39-R39</f>
        <v>5.230000000000004</v>
      </c>
      <c r="T39" s="4">
        <v>49.4</v>
      </c>
      <c r="U39" s="4">
        <v>46.63</v>
      </c>
    </row>
    <row r="40" spans="2:21" x14ac:dyDescent="0.2">
      <c r="B40" s="2" t="s">
        <v>18</v>
      </c>
      <c r="C40" s="10">
        <v>2</v>
      </c>
      <c r="D40" s="2" t="s">
        <v>20</v>
      </c>
      <c r="E40" s="4"/>
      <c r="F40" s="3"/>
      <c r="G40" s="4">
        <v>50.2</v>
      </c>
      <c r="H40" s="4">
        <v>17.84</v>
      </c>
      <c r="I40" s="4">
        <f t="shared" ref="I40:I48" si="10">T25-H40</f>
        <v>5.1999999999999993</v>
      </c>
      <c r="J40" s="4">
        <v>62.67</v>
      </c>
      <c r="K40" s="4">
        <v>50.3</v>
      </c>
      <c r="L40" s="4">
        <v>57.63</v>
      </c>
      <c r="M40" s="4">
        <f t="shared" ref="M40:M48" si="11">J40-L40</f>
        <v>5.0399999999999991</v>
      </c>
      <c r="N40" s="4">
        <v>50.4</v>
      </c>
      <c r="O40" s="4">
        <v>52.34</v>
      </c>
      <c r="P40" s="4">
        <f t="shared" ref="P40:P48" si="12">L40-O40</f>
        <v>5.2899999999999991</v>
      </c>
      <c r="Q40" s="4">
        <v>50.4</v>
      </c>
      <c r="R40" s="4">
        <v>47.35</v>
      </c>
      <c r="S40" s="4">
        <f t="shared" ref="S40:S48" si="13">O40-R40</f>
        <v>4.990000000000002</v>
      </c>
      <c r="T40" s="4">
        <v>50.4</v>
      </c>
      <c r="U40" s="4">
        <v>42.11</v>
      </c>
    </row>
    <row r="41" spans="2:21" x14ac:dyDescent="0.2">
      <c r="B41" s="2" t="s">
        <v>18</v>
      </c>
      <c r="C41" s="10">
        <v>3</v>
      </c>
      <c r="D41" s="2" t="s">
        <v>19</v>
      </c>
      <c r="E41" s="4"/>
      <c r="F41" s="3"/>
      <c r="G41" s="4">
        <v>48</v>
      </c>
      <c r="H41" s="4">
        <v>16.43</v>
      </c>
      <c r="I41" s="4">
        <f t="shared" si="10"/>
        <v>5.4600000000000009</v>
      </c>
      <c r="J41" s="4">
        <v>64.33</v>
      </c>
      <c r="K41" s="4">
        <v>48.1</v>
      </c>
      <c r="L41" s="4">
        <v>58.89</v>
      </c>
      <c r="M41" s="4">
        <f t="shared" si="11"/>
        <v>5.4399999999999977</v>
      </c>
      <c r="N41" s="4">
        <v>48.2</v>
      </c>
      <c r="O41" s="4">
        <v>53.59</v>
      </c>
      <c r="P41" s="4">
        <f t="shared" si="12"/>
        <v>5.2999999999999972</v>
      </c>
      <c r="Q41" s="4">
        <v>48.1</v>
      </c>
      <c r="R41" s="4">
        <v>48.21</v>
      </c>
      <c r="S41" s="4">
        <f t="shared" si="13"/>
        <v>5.3800000000000026</v>
      </c>
      <c r="T41" s="4">
        <v>48.2</v>
      </c>
      <c r="U41" s="4">
        <v>43.45</v>
      </c>
    </row>
    <row r="42" spans="2:21" x14ac:dyDescent="0.2">
      <c r="B42" s="2" t="s">
        <v>18</v>
      </c>
      <c r="C42" s="10">
        <v>4</v>
      </c>
      <c r="D42" s="2" t="s">
        <v>39</v>
      </c>
      <c r="E42" s="4"/>
      <c r="F42" s="3"/>
      <c r="G42" s="4">
        <v>50.7</v>
      </c>
      <c r="H42" s="4">
        <v>19.23</v>
      </c>
      <c r="I42" s="4">
        <f t="shared" si="10"/>
        <v>5.1099999999999994</v>
      </c>
      <c r="J42" s="4">
        <v>66.17</v>
      </c>
      <c r="K42" s="4">
        <v>50.5</v>
      </c>
      <c r="L42" s="4">
        <v>61.11</v>
      </c>
      <c r="M42" s="4">
        <f t="shared" si="11"/>
        <v>5.0600000000000023</v>
      </c>
      <c r="N42" s="4">
        <v>50.5</v>
      </c>
      <c r="O42" s="4">
        <v>56</v>
      </c>
      <c r="P42" s="4">
        <f t="shared" si="12"/>
        <v>5.1099999999999994</v>
      </c>
      <c r="Q42" s="4">
        <v>50.6</v>
      </c>
      <c r="R42" s="4">
        <v>50.82</v>
      </c>
      <c r="S42" s="4">
        <f t="shared" si="13"/>
        <v>5.18</v>
      </c>
      <c r="T42" s="4">
        <v>50.5</v>
      </c>
      <c r="U42" s="4">
        <v>45.81</v>
      </c>
    </row>
    <row r="43" spans="2:21" x14ac:dyDescent="0.2">
      <c r="B43" s="2" t="s">
        <v>18</v>
      </c>
      <c r="C43" s="10">
        <v>5</v>
      </c>
      <c r="D43" s="2" t="s">
        <v>41</v>
      </c>
      <c r="E43" s="4"/>
      <c r="F43" s="3"/>
      <c r="G43" s="4">
        <v>49.8</v>
      </c>
      <c r="H43" s="4">
        <v>16.21</v>
      </c>
      <c r="I43" s="4">
        <f>T28-H43</f>
        <v>5.1499999999999986</v>
      </c>
      <c r="J43" s="4">
        <v>61.28</v>
      </c>
      <c r="K43" s="4">
        <v>49.8</v>
      </c>
      <c r="L43" s="4">
        <v>55.78</v>
      </c>
      <c r="M43" s="4">
        <f t="shared" si="11"/>
        <v>5.5</v>
      </c>
      <c r="N43" s="4">
        <v>49.9</v>
      </c>
      <c r="O43" s="4">
        <v>50.71</v>
      </c>
      <c r="P43" s="4">
        <f t="shared" si="12"/>
        <v>5.07</v>
      </c>
      <c r="Q43" s="4">
        <v>49.7</v>
      </c>
      <c r="R43" s="4">
        <v>45.34</v>
      </c>
      <c r="S43" s="4">
        <f t="shared" si="13"/>
        <v>5.3699999999999974</v>
      </c>
      <c r="T43" s="4">
        <v>49.8</v>
      </c>
      <c r="U43" s="4">
        <v>40.22</v>
      </c>
    </row>
    <row r="44" spans="2:21" x14ac:dyDescent="0.2">
      <c r="B44" s="2" t="s">
        <v>24</v>
      </c>
      <c r="C44" s="10">
        <v>1</v>
      </c>
      <c r="D44" s="2" t="s">
        <v>19</v>
      </c>
      <c r="E44" s="4"/>
      <c r="F44" s="3"/>
      <c r="G44" s="4">
        <v>46.9</v>
      </c>
      <c r="H44" s="4">
        <v>14.55</v>
      </c>
      <c r="I44" s="4">
        <f t="shared" si="10"/>
        <v>4.4199999999999982</v>
      </c>
      <c r="J44" s="4">
        <v>63.34</v>
      </c>
      <c r="K44" s="4">
        <v>46.6</v>
      </c>
      <c r="L44" s="4">
        <v>58.45</v>
      </c>
      <c r="M44" s="4">
        <f t="shared" si="11"/>
        <v>4.8900000000000006</v>
      </c>
      <c r="N44" s="4">
        <v>46.3</v>
      </c>
      <c r="O44" s="4">
        <v>53.47</v>
      </c>
      <c r="P44" s="4">
        <f t="shared" si="12"/>
        <v>4.980000000000004</v>
      </c>
      <c r="Q44" s="4">
        <v>46.2</v>
      </c>
      <c r="R44" s="4">
        <v>48.22</v>
      </c>
      <c r="S44" s="4">
        <f t="shared" si="13"/>
        <v>5.25</v>
      </c>
      <c r="T44" s="4">
        <v>46.3</v>
      </c>
      <c r="U44" s="4">
        <v>43.11</v>
      </c>
    </row>
    <row r="45" spans="2:21" x14ac:dyDescent="0.2">
      <c r="B45" s="2" t="s">
        <v>24</v>
      </c>
      <c r="C45" s="10">
        <v>2</v>
      </c>
      <c r="D45" s="2" t="s">
        <v>20</v>
      </c>
      <c r="E45" s="4"/>
      <c r="F45" s="3"/>
      <c r="G45" s="4">
        <v>49.2</v>
      </c>
      <c r="H45" s="4">
        <v>22.13</v>
      </c>
      <c r="I45" s="4">
        <f t="shared" si="10"/>
        <v>4.740000000000002</v>
      </c>
      <c r="J45" s="4">
        <v>69.989999999999995</v>
      </c>
      <c r="K45" s="4">
        <v>48.9</v>
      </c>
      <c r="L45" s="4">
        <v>65.42</v>
      </c>
      <c r="M45" s="4">
        <f t="shared" si="11"/>
        <v>4.5699999999999932</v>
      </c>
      <c r="N45" s="4">
        <v>48.7</v>
      </c>
      <c r="O45" s="4">
        <v>60.78</v>
      </c>
      <c r="P45" s="4">
        <f t="shared" si="12"/>
        <v>4.6400000000000006</v>
      </c>
      <c r="Q45" s="4">
        <v>48.5</v>
      </c>
      <c r="R45" s="4">
        <v>56.06</v>
      </c>
      <c r="S45" s="4">
        <f t="shared" si="13"/>
        <v>4.7199999999999989</v>
      </c>
      <c r="T45" s="4">
        <v>48.3</v>
      </c>
      <c r="U45" s="4">
        <v>51.55</v>
      </c>
    </row>
    <row r="46" spans="2:21" x14ac:dyDescent="0.2">
      <c r="B46" s="2" t="s">
        <v>24</v>
      </c>
      <c r="C46" s="10">
        <v>3</v>
      </c>
      <c r="D46" s="2" t="s">
        <v>21</v>
      </c>
      <c r="E46" s="4"/>
      <c r="F46" s="3"/>
      <c r="G46" s="4">
        <v>48.1</v>
      </c>
      <c r="H46" s="4">
        <v>22.84</v>
      </c>
      <c r="I46" s="4">
        <f t="shared" si="10"/>
        <v>4.82</v>
      </c>
      <c r="J46" s="4">
        <v>67.25</v>
      </c>
      <c r="K46" s="4">
        <v>47.9</v>
      </c>
      <c r="L46" s="4">
        <v>62.33</v>
      </c>
      <c r="M46" s="4">
        <f t="shared" si="11"/>
        <v>4.9200000000000017</v>
      </c>
      <c r="N46" s="4">
        <v>47.6</v>
      </c>
      <c r="O46" s="4">
        <v>57.33</v>
      </c>
      <c r="P46" s="4">
        <f>L46-O46</f>
        <v>5</v>
      </c>
      <c r="Q46" s="4">
        <v>47.6</v>
      </c>
      <c r="R46" s="4">
        <v>52.25</v>
      </c>
      <c r="S46" s="4">
        <f t="shared" si="13"/>
        <v>5.0799999999999983</v>
      </c>
      <c r="T46" s="4">
        <v>47.8</v>
      </c>
      <c r="U46" s="4">
        <v>47.11</v>
      </c>
    </row>
    <row r="47" spans="2:21" x14ac:dyDescent="0.2">
      <c r="B47" s="2" t="s">
        <v>24</v>
      </c>
      <c r="C47" s="10">
        <v>4</v>
      </c>
      <c r="D47" s="2" t="s">
        <v>41</v>
      </c>
      <c r="E47" s="4"/>
      <c r="F47" s="3"/>
      <c r="G47" s="4">
        <v>47.2</v>
      </c>
      <c r="H47" s="4">
        <v>31.31</v>
      </c>
      <c r="I47" s="4">
        <f t="shared" si="10"/>
        <v>4.4000000000000021</v>
      </c>
      <c r="J47" s="4">
        <v>61.11</v>
      </c>
      <c r="K47" s="4">
        <v>46.8</v>
      </c>
      <c r="L47" s="4">
        <v>56.28</v>
      </c>
      <c r="M47" s="4">
        <f t="shared" si="11"/>
        <v>4.8299999999999983</v>
      </c>
      <c r="N47" s="4">
        <v>46.7</v>
      </c>
      <c r="O47" s="4">
        <v>51.67</v>
      </c>
      <c r="P47" s="4">
        <f t="shared" si="12"/>
        <v>4.6099999999999994</v>
      </c>
      <c r="Q47" s="4">
        <v>46.6</v>
      </c>
      <c r="R47" s="4">
        <v>46.87</v>
      </c>
      <c r="S47" s="4">
        <f t="shared" si="13"/>
        <v>4.8000000000000043</v>
      </c>
      <c r="T47" s="4">
        <v>46.6</v>
      </c>
      <c r="U47" s="4">
        <v>41.89</v>
      </c>
    </row>
    <row r="48" spans="2:21" x14ac:dyDescent="0.2">
      <c r="B48" s="2" t="s">
        <v>24</v>
      </c>
      <c r="C48" s="10">
        <v>5</v>
      </c>
      <c r="D48" s="2" t="s">
        <v>42</v>
      </c>
      <c r="E48" s="4"/>
      <c r="F48" s="3"/>
      <c r="G48" s="4">
        <v>48.1</v>
      </c>
      <c r="H48" s="4">
        <v>24.45</v>
      </c>
      <c r="I48" s="4">
        <f t="shared" si="10"/>
        <v>4.4800000000000004</v>
      </c>
      <c r="J48" s="4">
        <v>63.59</v>
      </c>
      <c r="K48" s="4">
        <v>47.9</v>
      </c>
      <c r="L48" s="4">
        <v>58.78</v>
      </c>
      <c r="M48" s="4">
        <f t="shared" si="11"/>
        <v>4.8100000000000023</v>
      </c>
      <c r="N48" s="4">
        <v>47.7</v>
      </c>
      <c r="O48" s="4">
        <v>53.84</v>
      </c>
      <c r="P48" s="4">
        <f t="shared" si="12"/>
        <v>4.9399999999999977</v>
      </c>
      <c r="Q48" s="4">
        <v>47.6</v>
      </c>
      <c r="R48" s="4">
        <v>48.81</v>
      </c>
      <c r="S48" s="4">
        <f t="shared" si="13"/>
        <v>5.0300000000000011</v>
      </c>
      <c r="T48" s="4">
        <v>47.7</v>
      </c>
      <c r="U48" s="4">
        <v>43.73</v>
      </c>
    </row>
    <row r="49" spans="2:21" x14ac:dyDescent="0.2">
      <c r="B49" s="4"/>
      <c r="C49" s="2" t="s">
        <v>22</v>
      </c>
      <c r="D49" s="4"/>
      <c r="E49" s="4"/>
      <c r="F49" s="3"/>
      <c r="G49" s="2">
        <f>AVERAGE(G39:G43)</f>
        <v>49.580000000000005</v>
      </c>
      <c r="H49" s="2"/>
      <c r="I49" s="2">
        <f>AVERAGE(I39:I43)</f>
        <v>5.226</v>
      </c>
      <c r="J49" s="2"/>
      <c r="K49" s="2">
        <f>AVERAGE(K39:K43)</f>
        <v>49.56</v>
      </c>
      <c r="L49" s="2"/>
      <c r="M49" s="2">
        <f>AVERAGE(M39:M43)</f>
        <v>5.2540000000000004</v>
      </c>
      <c r="N49" s="2">
        <f>AVERAGE(N39:N43)</f>
        <v>49.64</v>
      </c>
      <c r="O49" s="2"/>
      <c r="P49" s="2">
        <f>AVERAGE(P39:P43)</f>
        <v>5.2419999999999991</v>
      </c>
      <c r="Q49" s="2">
        <f>AVERAGE(Q39:Q43)</f>
        <v>49.61999999999999</v>
      </c>
      <c r="R49" s="2"/>
      <c r="S49" s="2">
        <f>AVERAGE(S39:S43)</f>
        <v>5.2300000000000013</v>
      </c>
      <c r="T49" s="2">
        <f>AVERAGE(T39:T43)</f>
        <v>49.660000000000004</v>
      </c>
      <c r="U49" s="2"/>
    </row>
    <row r="50" spans="2:21" x14ac:dyDescent="0.2">
      <c r="B50" s="4"/>
      <c r="C50" s="2" t="s">
        <v>23</v>
      </c>
      <c r="D50" s="4"/>
      <c r="E50" s="4"/>
      <c r="F50" s="3"/>
      <c r="G50" s="2">
        <f>AVERAGE(G44:G48)</f>
        <v>47.899999999999991</v>
      </c>
      <c r="H50" s="2"/>
      <c r="I50" s="2">
        <f>AVERAGE(I44:I48)</f>
        <v>4.572000000000001</v>
      </c>
      <c r="J50" s="2"/>
      <c r="K50" s="2">
        <f>AVERAGE(K44:K48)</f>
        <v>47.62</v>
      </c>
      <c r="L50" s="2"/>
      <c r="M50" s="2">
        <f>AVERAGE(M44:M48)</f>
        <v>4.8039999999999994</v>
      </c>
      <c r="N50" s="2">
        <f>AVERAGE(N44:N48)</f>
        <v>47.4</v>
      </c>
      <c r="O50" s="2"/>
      <c r="P50" s="2">
        <f>AVERAGE(P44:P48)</f>
        <v>4.8340000000000005</v>
      </c>
      <c r="Q50" s="2">
        <f>AVERAGE(Q44:Q48)</f>
        <v>47.3</v>
      </c>
      <c r="R50" s="2"/>
      <c r="S50" s="2">
        <f>AVERAGE(S44:S48)</f>
        <v>4.9760000000000009</v>
      </c>
      <c r="T50" s="2">
        <f>AVERAGE(T44:T48)</f>
        <v>47.339999999999996</v>
      </c>
      <c r="U50" s="2"/>
    </row>
    <row r="51" spans="2:21" x14ac:dyDescent="0.2">
      <c r="B51" s="4"/>
      <c r="C51" s="4"/>
      <c r="D51" s="4"/>
      <c r="E51" s="4"/>
      <c r="F51" s="3"/>
      <c r="G51" s="8">
        <v>43653</v>
      </c>
      <c r="H51" s="8"/>
      <c r="I51" s="8"/>
      <c r="J51" s="8">
        <v>43654</v>
      </c>
      <c r="K51" s="8"/>
      <c r="L51" s="8"/>
      <c r="M51" s="8">
        <v>43655</v>
      </c>
      <c r="N51" s="8"/>
      <c r="O51" s="8"/>
      <c r="P51" s="8">
        <v>43656</v>
      </c>
      <c r="Q51" s="8"/>
      <c r="R51" s="8"/>
      <c r="S51" s="8">
        <v>43657</v>
      </c>
      <c r="T51" s="4"/>
      <c r="U51" s="4"/>
    </row>
    <row r="52" spans="2:21" x14ac:dyDescent="0.2">
      <c r="B52" s="4"/>
      <c r="C52" s="4"/>
      <c r="D52" s="4"/>
      <c r="E52" s="4"/>
      <c r="F52" s="3"/>
      <c r="G52" s="9" t="s">
        <v>13</v>
      </c>
      <c r="H52" s="9" t="s">
        <v>14</v>
      </c>
      <c r="I52" s="9" t="s">
        <v>15</v>
      </c>
      <c r="J52" s="9" t="s">
        <v>13</v>
      </c>
      <c r="K52" s="9" t="s">
        <v>14</v>
      </c>
      <c r="L52" s="9" t="s">
        <v>15</v>
      </c>
      <c r="M52" s="9" t="s">
        <v>13</v>
      </c>
      <c r="N52" s="9" t="s">
        <v>14</v>
      </c>
      <c r="O52" s="9" t="s">
        <v>15</v>
      </c>
      <c r="P52" s="9" t="s">
        <v>13</v>
      </c>
      <c r="Q52" s="9" t="s">
        <v>14</v>
      </c>
      <c r="R52" s="9" t="s">
        <v>15</v>
      </c>
      <c r="S52" s="9" t="s">
        <v>13</v>
      </c>
      <c r="T52" s="9" t="s">
        <v>14</v>
      </c>
      <c r="U52" s="9" t="s">
        <v>15</v>
      </c>
    </row>
    <row r="53" spans="2:21" x14ac:dyDescent="0.2">
      <c r="B53" s="4"/>
      <c r="C53" s="2"/>
      <c r="D53" s="2"/>
      <c r="E53" s="4"/>
      <c r="F53" s="3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2:21" x14ac:dyDescent="0.2">
      <c r="B54" s="2" t="s">
        <v>18</v>
      </c>
      <c r="C54" s="10">
        <v>1</v>
      </c>
      <c r="D54" s="2" t="s">
        <v>40</v>
      </c>
      <c r="E54" s="4"/>
      <c r="F54" s="3"/>
      <c r="G54" s="4">
        <v>49.4</v>
      </c>
      <c r="H54" s="4">
        <v>41.55</v>
      </c>
      <c r="I54" s="4">
        <f>U39-H54</f>
        <v>5.0800000000000054</v>
      </c>
      <c r="J54" s="4">
        <v>49.4</v>
      </c>
      <c r="K54" s="4">
        <v>36.44</v>
      </c>
      <c r="L54" s="4">
        <f>H54-K54</f>
        <v>5.1099999999999994</v>
      </c>
      <c r="M54" s="4">
        <v>49.5</v>
      </c>
      <c r="N54" s="4">
        <v>31.09</v>
      </c>
      <c r="O54" s="4">
        <f>K54-N54</f>
        <v>5.3499999999999979</v>
      </c>
      <c r="P54" s="4">
        <v>49.5</v>
      </c>
      <c r="Q54" s="4">
        <v>25.64</v>
      </c>
      <c r="R54" s="4">
        <f>N54-Q54</f>
        <v>5.4499999999999993</v>
      </c>
      <c r="S54" s="4">
        <v>49.5</v>
      </c>
      <c r="T54" s="4">
        <v>20.309999999999999</v>
      </c>
      <c r="U54" s="4">
        <f>Q54-T54</f>
        <v>5.3300000000000018</v>
      </c>
    </row>
    <row r="55" spans="2:21" x14ac:dyDescent="0.2">
      <c r="B55" s="2" t="s">
        <v>18</v>
      </c>
      <c r="C55" s="10">
        <v>2</v>
      </c>
      <c r="D55" s="2" t="s">
        <v>20</v>
      </c>
      <c r="E55" s="4"/>
      <c r="F55" s="3"/>
      <c r="G55" s="4">
        <v>50.5</v>
      </c>
      <c r="H55" s="4">
        <v>36.89</v>
      </c>
      <c r="I55" s="4">
        <f t="shared" ref="I55:I63" si="14">U40-H55</f>
        <v>5.2199999999999989</v>
      </c>
      <c r="J55" s="4">
        <v>50.4</v>
      </c>
      <c r="K55" s="4">
        <v>31.66</v>
      </c>
      <c r="L55" s="4">
        <f t="shared" ref="L55:L63" si="15">H55-K55</f>
        <v>5.23</v>
      </c>
      <c r="M55" s="4">
        <v>50.6</v>
      </c>
      <c r="N55" s="4">
        <v>26.64</v>
      </c>
      <c r="O55" s="4">
        <f t="shared" ref="O55:O63" si="16">K55-N55</f>
        <v>5.0199999999999996</v>
      </c>
      <c r="P55" s="4">
        <v>50.7</v>
      </c>
      <c r="Q55" s="4">
        <v>21.11</v>
      </c>
      <c r="R55" s="4">
        <f t="shared" ref="R55:R63" si="17">N55-Q55</f>
        <v>5.5300000000000011</v>
      </c>
      <c r="S55" s="4">
        <v>50.8</v>
      </c>
      <c r="T55" s="4">
        <v>16.23</v>
      </c>
      <c r="U55" s="4">
        <f t="shared" ref="U55:U63" si="18">Q55-T55</f>
        <v>4.879999999999999</v>
      </c>
    </row>
    <row r="56" spans="2:21" x14ac:dyDescent="0.2">
      <c r="B56" s="2" t="s">
        <v>18</v>
      </c>
      <c r="C56" s="10">
        <v>3</v>
      </c>
      <c r="D56" s="2" t="s">
        <v>19</v>
      </c>
      <c r="E56" s="4"/>
      <c r="F56" s="3"/>
      <c r="G56" s="4">
        <v>48.3</v>
      </c>
      <c r="H56" s="4">
        <v>38.119999999999997</v>
      </c>
      <c r="I56" s="4">
        <f t="shared" si="14"/>
        <v>5.3300000000000054</v>
      </c>
      <c r="J56" s="4">
        <v>48.4</v>
      </c>
      <c r="K56" s="4">
        <v>33.1</v>
      </c>
      <c r="L56" s="4">
        <f t="shared" si="15"/>
        <v>5.019999999999996</v>
      </c>
      <c r="M56" s="4">
        <v>48.3</v>
      </c>
      <c r="N56" s="4">
        <v>27.89</v>
      </c>
      <c r="O56" s="4">
        <f t="shared" si="16"/>
        <v>5.2100000000000009</v>
      </c>
      <c r="P56" s="4">
        <v>48.2</v>
      </c>
      <c r="Q56" s="4">
        <v>22.87</v>
      </c>
      <c r="R56" s="4">
        <f t="shared" si="17"/>
        <v>5.0199999999999996</v>
      </c>
      <c r="S56" s="4">
        <v>48.3</v>
      </c>
      <c r="T56" s="4">
        <v>17.670000000000002</v>
      </c>
      <c r="U56" s="4">
        <f t="shared" si="18"/>
        <v>5.1999999999999993</v>
      </c>
    </row>
    <row r="57" spans="2:21" x14ac:dyDescent="0.2">
      <c r="B57" s="2" t="s">
        <v>18</v>
      </c>
      <c r="C57" s="10">
        <v>4</v>
      </c>
      <c r="D57" s="2" t="s">
        <v>39</v>
      </c>
      <c r="E57" s="4"/>
      <c r="F57" s="3"/>
      <c r="G57" s="4">
        <v>50.4</v>
      </c>
      <c r="H57" s="4">
        <v>40.51</v>
      </c>
      <c r="I57" s="4">
        <f t="shared" si="14"/>
        <v>5.3000000000000043</v>
      </c>
      <c r="J57" s="4">
        <v>50.3</v>
      </c>
      <c r="K57" s="4">
        <v>34.76</v>
      </c>
      <c r="L57" s="4">
        <f t="shared" si="15"/>
        <v>5.75</v>
      </c>
      <c r="M57" s="4">
        <v>50.5</v>
      </c>
      <c r="N57" s="4">
        <v>29.58</v>
      </c>
      <c r="O57" s="4">
        <f t="shared" si="16"/>
        <v>5.18</v>
      </c>
      <c r="P57" s="4">
        <v>50.6</v>
      </c>
      <c r="Q57" s="4">
        <v>24.25</v>
      </c>
      <c r="R57" s="4">
        <f t="shared" si="17"/>
        <v>5.3299999999999983</v>
      </c>
      <c r="S57" s="4">
        <v>50.5</v>
      </c>
      <c r="T57" s="4">
        <v>19.21</v>
      </c>
      <c r="U57" s="4">
        <f t="shared" si="18"/>
        <v>5.0399999999999991</v>
      </c>
    </row>
    <row r="58" spans="2:21" x14ac:dyDescent="0.2">
      <c r="B58" s="2" t="s">
        <v>18</v>
      </c>
      <c r="C58" s="10">
        <v>5</v>
      </c>
      <c r="D58" s="2" t="s">
        <v>41</v>
      </c>
      <c r="E58" s="4"/>
      <c r="F58" s="3"/>
      <c r="G58" s="4">
        <v>49.9</v>
      </c>
      <c r="H58" s="4">
        <v>35.06</v>
      </c>
      <c r="I58" s="4">
        <f t="shared" si="14"/>
        <v>5.1599999999999966</v>
      </c>
      <c r="J58" s="4">
        <v>50.1</v>
      </c>
      <c r="K58" s="4">
        <v>30</v>
      </c>
      <c r="L58" s="4">
        <f t="shared" si="15"/>
        <v>5.0600000000000023</v>
      </c>
      <c r="M58" s="4">
        <v>50</v>
      </c>
      <c r="N58" s="4">
        <v>24.89</v>
      </c>
      <c r="O58" s="4">
        <f t="shared" si="16"/>
        <v>5.1099999999999994</v>
      </c>
      <c r="P58" s="4">
        <v>50.1</v>
      </c>
      <c r="Q58" s="4">
        <v>19.850000000000001</v>
      </c>
      <c r="R58" s="4">
        <f t="shared" si="17"/>
        <v>5.0399999999999991</v>
      </c>
      <c r="S58" s="4">
        <v>50</v>
      </c>
      <c r="T58" s="4">
        <v>14.56</v>
      </c>
      <c r="U58" s="4">
        <f t="shared" si="18"/>
        <v>5.2900000000000009</v>
      </c>
    </row>
    <row r="59" spans="2:21" x14ac:dyDescent="0.2">
      <c r="B59" s="2" t="s">
        <v>18</v>
      </c>
      <c r="C59" s="10">
        <v>1</v>
      </c>
      <c r="D59" s="2" t="s">
        <v>19</v>
      </c>
      <c r="E59" s="4"/>
      <c r="F59" s="3"/>
      <c r="G59" s="4">
        <v>46.4</v>
      </c>
      <c r="H59" s="4">
        <v>38.03</v>
      </c>
      <c r="I59" s="4">
        <f t="shared" si="14"/>
        <v>5.0799999999999983</v>
      </c>
      <c r="J59" s="4">
        <v>46.7</v>
      </c>
      <c r="K59" s="4">
        <v>32.67</v>
      </c>
      <c r="L59" s="4">
        <f t="shared" si="15"/>
        <v>5.3599999999999994</v>
      </c>
      <c r="M59" s="4">
        <v>47</v>
      </c>
      <c r="N59" s="4">
        <v>27.51</v>
      </c>
      <c r="O59" s="4">
        <f t="shared" si="16"/>
        <v>5.16</v>
      </c>
      <c r="P59" s="4">
        <v>47.5</v>
      </c>
      <c r="Q59" s="4">
        <v>22.11</v>
      </c>
      <c r="R59" s="4">
        <f t="shared" si="17"/>
        <v>5.4000000000000021</v>
      </c>
      <c r="S59" s="4">
        <v>47.9</v>
      </c>
      <c r="T59" s="4">
        <v>16.89</v>
      </c>
      <c r="U59" s="4">
        <f t="shared" si="18"/>
        <v>5.2199999999999989</v>
      </c>
    </row>
    <row r="60" spans="2:21" x14ac:dyDescent="0.2">
      <c r="B60" s="2" t="s">
        <v>18</v>
      </c>
      <c r="C60" s="10">
        <v>2</v>
      </c>
      <c r="D60" s="2" t="s">
        <v>20</v>
      </c>
      <c r="E60" s="4"/>
      <c r="F60" s="3"/>
      <c r="G60" s="4">
        <v>48.4</v>
      </c>
      <c r="H60" s="4">
        <v>46.32</v>
      </c>
      <c r="I60" s="4">
        <f t="shared" si="14"/>
        <v>5.2299999999999969</v>
      </c>
      <c r="J60" s="4">
        <v>48.6</v>
      </c>
      <c r="K60" s="4">
        <v>41.16</v>
      </c>
      <c r="L60" s="4">
        <f t="shared" si="15"/>
        <v>5.1600000000000037</v>
      </c>
      <c r="M60" s="4">
        <v>48.8</v>
      </c>
      <c r="N60" s="4">
        <v>36.049999999999997</v>
      </c>
      <c r="O60" s="4">
        <f t="shared" si="16"/>
        <v>5.1099999999999994</v>
      </c>
      <c r="P60" s="4">
        <v>49</v>
      </c>
      <c r="Q60" s="4">
        <v>31.1</v>
      </c>
      <c r="R60" s="4">
        <f t="shared" si="17"/>
        <v>4.9499999999999957</v>
      </c>
      <c r="S60" s="4">
        <v>49.2</v>
      </c>
      <c r="T60" s="4">
        <v>26.08</v>
      </c>
      <c r="U60" s="4">
        <f t="shared" si="18"/>
        <v>5.0200000000000031</v>
      </c>
    </row>
    <row r="61" spans="2:21" x14ac:dyDescent="0.2">
      <c r="B61" s="2" t="s">
        <v>18</v>
      </c>
      <c r="C61" s="10">
        <v>3</v>
      </c>
      <c r="D61" s="2" t="s">
        <v>21</v>
      </c>
      <c r="E61" s="4"/>
      <c r="F61" s="3"/>
      <c r="G61" s="4">
        <v>47.7</v>
      </c>
      <c r="H61" s="4">
        <v>41.23</v>
      </c>
      <c r="I61" s="4">
        <f t="shared" si="14"/>
        <v>5.8800000000000026</v>
      </c>
      <c r="J61" s="4">
        <v>47.8</v>
      </c>
      <c r="K61" s="4">
        <v>35.78</v>
      </c>
      <c r="L61" s="4">
        <f t="shared" si="15"/>
        <v>5.4499999999999957</v>
      </c>
      <c r="M61" s="4">
        <v>48</v>
      </c>
      <c r="N61" s="4">
        <v>30.33</v>
      </c>
      <c r="O61" s="4">
        <f t="shared" si="16"/>
        <v>5.4500000000000028</v>
      </c>
      <c r="P61" s="4">
        <v>48.2</v>
      </c>
      <c r="Q61" s="4">
        <v>25.06</v>
      </c>
      <c r="R61" s="4">
        <f t="shared" si="17"/>
        <v>5.27</v>
      </c>
      <c r="S61" s="4">
        <v>48.3</v>
      </c>
      <c r="T61" s="4">
        <v>19.87</v>
      </c>
      <c r="U61" s="4">
        <f t="shared" si="18"/>
        <v>5.1899999999999977</v>
      </c>
    </row>
    <row r="62" spans="2:21" x14ac:dyDescent="0.2">
      <c r="B62" s="2" t="s">
        <v>18</v>
      </c>
      <c r="C62" s="10">
        <v>4</v>
      </c>
      <c r="D62" s="2" t="s">
        <v>41</v>
      </c>
      <c r="E62" s="4"/>
      <c r="F62" s="3"/>
      <c r="G62" s="4">
        <v>46.8</v>
      </c>
      <c r="H62" s="4">
        <v>36.44</v>
      </c>
      <c r="I62" s="4">
        <f t="shared" si="14"/>
        <v>5.4500000000000028</v>
      </c>
      <c r="J62" s="4">
        <v>47.2</v>
      </c>
      <c r="K62" s="4">
        <v>31.21</v>
      </c>
      <c r="L62" s="4">
        <f t="shared" si="15"/>
        <v>5.2299999999999969</v>
      </c>
      <c r="M62" s="4">
        <v>47.4</v>
      </c>
      <c r="N62" s="4">
        <v>26.06</v>
      </c>
      <c r="O62" s="4">
        <f t="shared" si="16"/>
        <v>5.1500000000000021</v>
      </c>
      <c r="P62" s="4">
        <v>47.8</v>
      </c>
      <c r="Q62" s="4">
        <v>21.03</v>
      </c>
      <c r="R62" s="4">
        <f t="shared" si="17"/>
        <v>5.0299999999999976</v>
      </c>
      <c r="S62" s="4">
        <v>48.2</v>
      </c>
      <c r="T62" s="4">
        <v>16.37</v>
      </c>
      <c r="U62" s="4">
        <f t="shared" si="18"/>
        <v>4.66</v>
      </c>
    </row>
    <row r="63" spans="2:21" x14ac:dyDescent="0.2">
      <c r="B63" s="2" t="s">
        <v>18</v>
      </c>
      <c r="C63" s="10">
        <v>5</v>
      </c>
      <c r="D63" s="2" t="s">
        <v>42</v>
      </c>
      <c r="E63" s="4"/>
      <c r="F63" s="3"/>
      <c r="G63" s="4">
        <v>47.9</v>
      </c>
      <c r="H63" s="4">
        <v>38.22</v>
      </c>
      <c r="I63" s="4">
        <f t="shared" si="14"/>
        <v>5.509999999999998</v>
      </c>
      <c r="J63" s="4">
        <v>48.1</v>
      </c>
      <c r="K63" s="4">
        <v>32.340000000000003</v>
      </c>
      <c r="L63" s="4">
        <f t="shared" si="15"/>
        <v>5.8799999999999955</v>
      </c>
      <c r="M63" s="4">
        <v>48.3</v>
      </c>
      <c r="N63" s="4">
        <v>27.35</v>
      </c>
      <c r="O63" s="4">
        <f t="shared" si="16"/>
        <v>4.990000000000002</v>
      </c>
      <c r="P63" s="4">
        <v>48.6</v>
      </c>
      <c r="Q63" s="4">
        <v>22.22</v>
      </c>
      <c r="R63" s="4">
        <f t="shared" si="17"/>
        <v>5.1300000000000026</v>
      </c>
      <c r="S63" s="4">
        <v>48.7</v>
      </c>
      <c r="T63" s="4">
        <v>16.989999999999998</v>
      </c>
      <c r="U63" s="4">
        <f t="shared" si="18"/>
        <v>5.23</v>
      </c>
    </row>
    <row r="64" spans="2:21" x14ac:dyDescent="0.2">
      <c r="B64" s="4"/>
      <c r="C64" s="2" t="s">
        <v>22</v>
      </c>
      <c r="D64" s="4"/>
      <c r="E64" s="4"/>
      <c r="F64" s="3"/>
      <c r="G64" s="2">
        <f>AVERAGE(G54:G58)</f>
        <v>49.7</v>
      </c>
      <c r="H64" s="2"/>
      <c r="I64" s="2">
        <f>AVERAGE(I54:I58)</f>
        <v>5.2180000000000017</v>
      </c>
      <c r="J64" s="2">
        <f>AVERAGE(J54:J58)</f>
        <v>49.72</v>
      </c>
      <c r="K64" s="2"/>
      <c r="L64" s="2">
        <f>AVERAGE(L54:L58)</f>
        <v>5.234</v>
      </c>
      <c r="M64" s="2">
        <f>AVERAGE(M54:M58)</f>
        <v>49.779999999999994</v>
      </c>
      <c r="N64" s="2"/>
      <c r="O64" s="2">
        <f>AVERAGE(O54:O58)</f>
        <v>5.1739999999999995</v>
      </c>
      <c r="P64" s="2">
        <f>AVERAGE(P54:P58)</f>
        <v>49.82</v>
      </c>
      <c r="Q64" s="2"/>
      <c r="R64" s="2">
        <f>AVERAGE(R54:R58)</f>
        <v>5.2739999999999991</v>
      </c>
      <c r="S64" s="2">
        <f>AVERAGE(S54:S58)</f>
        <v>49.82</v>
      </c>
      <c r="T64" s="2"/>
      <c r="U64" s="2">
        <f>AVERAGE(U54:U58)</f>
        <v>5.1480000000000006</v>
      </c>
    </row>
    <row r="65" spans="2:21" x14ac:dyDescent="0.2">
      <c r="B65" s="4"/>
      <c r="C65" s="2" t="s">
        <v>23</v>
      </c>
      <c r="D65" s="4"/>
      <c r="E65" s="4"/>
      <c r="F65" s="3"/>
      <c r="G65" s="2">
        <f>AVERAGE(G59:G63)</f>
        <v>47.440000000000005</v>
      </c>
      <c r="H65" s="2"/>
      <c r="I65" s="2">
        <f>AVERAGE(I59:I63)</f>
        <v>5.43</v>
      </c>
      <c r="J65" s="2">
        <f>AVERAGE(J59:J63)</f>
        <v>47.68</v>
      </c>
      <c r="K65" s="2"/>
      <c r="L65" s="2">
        <f>AVERAGE(L59:L63)</f>
        <v>5.4159999999999986</v>
      </c>
      <c r="M65" s="2">
        <f>AVERAGE(M59:M63)</f>
        <v>47.9</v>
      </c>
      <c r="N65" s="2"/>
      <c r="O65" s="2">
        <f>AVERAGE(O59:O63)</f>
        <v>5.1720000000000015</v>
      </c>
      <c r="P65" s="2">
        <f>AVERAGE(P59:P63)</f>
        <v>48.22</v>
      </c>
      <c r="Q65" s="2"/>
      <c r="R65" s="2">
        <f>AVERAGE(R59:R63)</f>
        <v>5.1559999999999997</v>
      </c>
      <c r="S65" s="2">
        <f>AVERAGE(S59:S63)</f>
        <v>48.459999999999994</v>
      </c>
      <c r="T65" s="2"/>
      <c r="U65" s="2">
        <f>AVERAGE(U59:U63)</f>
        <v>5.0640000000000001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67196-61F4-704F-A5E2-3C41FA24079C}">
  <dimension ref="B2:J21"/>
  <sheetViews>
    <sheetView workbookViewId="0">
      <selection activeCell="E25" sqref="E25"/>
    </sheetView>
  </sheetViews>
  <sheetFormatPr baseColWidth="10" defaultRowHeight="16" x14ac:dyDescent="0.2"/>
  <cols>
    <col min="4" max="4" width="12" bestFit="1" customWidth="1"/>
  </cols>
  <sheetData>
    <row r="2" spans="2:10" x14ac:dyDescent="0.2">
      <c r="B2" s="1" t="s">
        <v>0</v>
      </c>
      <c r="C2" s="1" t="s">
        <v>26</v>
      </c>
      <c r="D2" s="1" t="s">
        <v>2</v>
      </c>
      <c r="E2" s="2" t="s">
        <v>3</v>
      </c>
      <c r="F2" s="2" t="s">
        <v>4</v>
      </c>
      <c r="G2" s="4"/>
      <c r="H2" s="4"/>
      <c r="I2" s="4"/>
      <c r="J2" s="4"/>
    </row>
    <row r="3" spans="2:10" x14ac:dyDescent="0.2">
      <c r="B3" s="1" t="s">
        <v>5</v>
      </c>
      <c r="C3" s="1" t="s">
        <v>6</v>
      </c>
      <c r="D3" s="1"/>
      <c r="E3" s="2"/>
      <c r="F3" s="5">
        <v>0.77083333333333337</v>
      </c>
      <c r="G3" s="4"/>
      <c r="H3" s="4"/>
      <c r="I3" s="4"/>
      <c r="J3" s="4"/>
    </row>
    <row r="4" spans="2:10" x14ac:dyDescent="0.2">
      <c r="B4" s="1" t="s">
        <v>7</v>
      </c>
      <c r="C4" s="1" t="s">
        <v>8</v>
      </c>
      <c r="D4" s="1"/>
      <c r="E4" s="2"/>
      <c r="F4" s="2" t="s">
        <v>9</v>
      </c>
      <c r="G4" s="4"/>
      <c r="H4" s="4"/>
      <c r="I4" s="4"/>
      <c r="J4" s="4"/>
    </row>
    <row r="5" spans="2:10" x14ac:dyDescent="0.2">
      <c r="B5" s="1" t="s">
        <v>27</v>
      </c>
      <c r="C5" s="1"/>
      <c r="D5" s="1"/>
      <c r="E5" s="2"/>
      <c r="F5" s="2"/>
      <c r="G5" s="4"/>
      <c r="H5" s="4"/>
      <c r="I5" s="4"/>
      <c r="J5" s="4"/>
    </row>
    <row r="6" spans="2:10" x14ac:dyDescent="0.2">
      <c r="B6" s="1" t="s">
        <v>10</v>
      </c>
      <c r="C6" s="1"/>
      <c r="D6" s="1" t="s">
        <v>11</v>
      </c>
      <c r="E6" s="2"/>
      <c r="F6" s="8">
        <v>43644</v>
      </c>
      <c r="G6" s="8"/>
      <c r="H6" s="8">
        <v>43645</v>
      </c>
      <c r="I6" s="4"/>
      <c r="J6" s="4"/>
    </row>
    <row r="7" spans="2:10" x14ac:dyDescent="0.2">
      <c r="B7" s="14"/>
      <c r="C7" s="14"/>
      <c r="D7" s="14"/>
      <c r="E7" s="14"/>
      <c r="F7" s="21" t="s">
        <v>13</v>
      </c>
      <c r="G7" s="21" t="s">
        <v>28</v>
      </c>
      <c r="H7" s="21" t="s">
        <v>13</v>
      </c>
      <c r="I7" s="21" t="s">
        <v>14</v>
      </c>
      <c r="J7" s="21" t="s">
        <v>15</v>
      </c>
    </row>
    <row r="8" spans="2:10" x14ac:dyDescent="0.2">
      <c r="B8" s="14"/>
      <c r="C8" s="2" t="s">
        <v>49</v>
      </c>
      <c r="D8" s="2" t="s">
        <v>50</v>
      </c>
      <c r="E8" s="14"/>
      <c r="F8" s="14"/>
      <c r="G8" s="14"/>
      <c r="H8" s="14"/>
      <c r="I8" s="14"/>
      <c r="J8" s="14"/>
    </row>
    <row r="9" spans="2:10" x14ac:dyDescent="0.2">
      <c r="B9" s="22" t="s">
        <v>18</v>
      </c>
      <c r="C9" s="31">
        <v>1</v>
      </c>
      <c r="D9" s="2" t="s">
        <v>40</v>
      </c>
      <c r="E9" s="14"/>
      <c r="F9" s="14">
        <v>48.7</v>
      </c>
      <c r="G9" s="14">
        <v>43.45</v>
      </c>
      <c r="H9" s="14">
        <v>48.8</v>
      </c>
      <c r="I9" s="14">
        <v>38.22</v>
      </c>
      <c r="J9" s="14">
        <v>5.23</v>
      </c>
    </row>
    <row r="10" spans="2:10" x14ac:dyDescent="0.2">
      <c r="B10" s="22" t="s">
        <v>18</v>
      </c>
      <c r="C10" s="31">
        <v>2</v>
      </c>
      <c r="D10" s="2" t="s">
        <v>20</v>
      </c>
      <c r="E10" s="14"/>
      <c r="F10" s="14">
        <v>50</v>
      </c>
      <c r="G10" s="14">
        <v>43.02</v>
      </c>
      <c r="H10" s="14">
        <v>50.1</v>
      </c>
      <c r="I10" s="14">
        <v>38.090000000000003</v>
      </c>
      <c r="J10" s="14">
        <v>4.93</v>
      </c>
    </row>
    <row r="11" spans="2:10" x14ac:dyDescent="0.2">
      <c r="B11" s="22" t="s">
        <v>18</v>
      </c>
      <c r="C11" s="31">
        <v>3</v>
      </c>
      <c r="D11" s="2" t="s">
        <v>19</v>
      </c>
      <c r="E11" s="14"/>
      <c r="F11" s="14">
        <v>47.9</v>
      </c>
      <c r="G11" s="14">
        <v>42.89</v>
      </c>
      <c r="H11" s="14">
        <v>47.8</v>
      </c>
      <c r="I11" s="14">
        <v>37.65</v>
      </c>
      <c r="J11" s="14">
        <v>5.24</v>
      </c>
    </row>
    <row r="12" spans="2:10" x14ac:dyDescent="0.2">
      <c r="B12" s="22" t="s">
        <v>18</v>
      </c>
      <c r="C12" s="31">
        <v>4</v>
      </c>
      <c r="D12" s="2" t="s">
        <v>39</v>
      </c>
      <c r="E12" s="14"/>
      <c r="F12" s="14">
        <v>50.3</v>
      </c>
      <c r="G12" s="14">
        <v>45.11</v>
      </c>
      <c r="H12" s="14">
        <v>50.4</v>
      </c>
      <c r="I12" s="14">
        <v>40.01</v>
      </c>
      <c r="J12" s="14">
        <v>5.0999999999999996</v>
      </c>
    </row>
    <row r="13" spans="2:10" x14ac:dyDescent="0.2">
      <c r="B13" s="22" t="s">
        <v>18</v>
      </c>
      <c r="C13" s="31">
        <v>5</v>
      </c>
      <c r="D13" s="2" t="s">
        <v>41</v>
      </c>
      <c r="E13" s="14"/>
      <c r="F13" s="14">
        <v>49.8</v>
      </c>
      <c r="G13" s="14">
        <v>42.68</v>
      </c>
      <c r="H13" s="14">
        <v>49.8</v>
      </c>
      <c r="I13" s="14">
        <v>37.15</v>
      </c>
      <c r="J13" s="14">
        <v>5.53</v>
      </c>
    </row>
    <row r="14" spans="2:10" x14ac:dyDescent="0.2">
      <c r="B14" s="22" t="s">
        <v>24</v>
      </c>
      <c r="C14" s="31">
        <v>1</v>
      </c>
      <c r="D14" s="2" t="s">
        <v>19</v>
      </c>
      <c r="E14" s="14"/>
      <c r="F14" s="14">
        <v>48.3</v>
      </c>
      <c r="G14" s="14">
        <v>36.78</v>
      </c>
      <c r="H14" s="14">
        <v>48</v>
      </c>
      <c r="I14" s="14">
        <v>32.46</v>
      </c>
      <c r="J14" s="14">
        <v>4.32</v>
      </c>
    </row>
    <row r="15" spans="2:10" x14ac:dyDescent="0.2">
      <c r="B15" s="22" t="s">
        <v>24</v>
      </c>
      <c r="C15" s="31">
        <v>2</v>
      </c>
      <c r="D15" s="2" t="s">
        <v>20</v>
      </c>
      <c r="E15" s="14"/>
      <c r="F15" s="14">
        <v>51.1</v>
      </c>
      <c r="G15" s="14">
        <v>44.35</v>
      </c>
      <c r="H15" s="14">
        <v>50.7</v>
      </c>
      <c r="I15" s="14">
        <v>40.08</v>
      </c>
      <c r="J15" s="14">
        <v>4.2699999999999996</v>
      </c>
    </row>
    <row r="16" spans="2:10" x14ac:dyDescent="0.2">
      <c r="B16" s="22" t="s">
        <v>24</v>
      </c>
      <c r="C16" s="31">
        <v>3</v>
      </c>
      <c r="D16" s="2" t="s">
        <v>21</v>
      </c>
      <c r="E16" s="14"/>
      <c r="F16" s="14">
        <v>50.5</v>
      </c>
      <c r="G16" s="14">
        <v>45.97</v>
      </c>
      <c r="H16" s="14">
        <v>50.2</v>
      </c>
      <c r="I16" s="14">
        <v>41.42</v>
      </c>
      <c r="J16" s="14">
        <v>4.55</v>
      </c>
    </row>
    <row r="17" spans="2:10" x14ac:dyDescent="0.2">
      <c r="B17" s="22" t="s">
        <v>24</v>
      </c>
      <c r="C17" s="31">
        <v>4</v>
      </c>
      <c r="D17" s="2" t="s">
        <v>41</v>
      </c>
      <c r="E17" s="14"/>
      <c r="F17" s="14">
        <v>48.9</v>
      </c>
      <c r="G17" s="14">
        <v>53.17</v>
      </c>
      <c r="H17" s="14">
        <v>48.6</v>
      </c>
      <c r="I17" s="14">
        <v>48.99</v>
      </c>
      <c r="J17" s="14">
        <v>4.18</v>
      </c>
    </row>
    <row r="18" spans="2:10" x14ac:dyDescent="0.2">
      <c r="B18" s="22" t="s">
        <v>24</v>
      </c>
      <c r="C18" s="31">
        <v>5</v>
      </c>
      <c r="D18" s="2" t="s">
        <v>42</v>
      </c>
      <c r="E18" s="14"/>
      <c r="F18" s="14">
        <v>49.6</v>
      </c>
      <c r="G18" s="14">
        <v>46.87</v>
      </c>
      <c r="H18" s="14">
        <v>49.3</v>
      </c>
      <c r="I18" s="14">
        <v>42.23</v>
      </c>
      <c r="J18" s="14">
        <v>4.6399999999999997</v>
      </c>
    </row>
    <row r="19" spans="2:10" x14ac:dyDescent="0.2">
      <c r="B19" s="14"/>
      <c r="C19" s="22" t="s">
        <v>22</v>
      </c>
      <c r="D19" s="4"/>
      <c r="E19" s="14"/>
      <c r="F19" s="22">
        <v>49.34</v>
      </c>
      <c r="G19" s="22"/>
      <c r="H19" s="22">
        <v>49.38</v>
      </c>
      <c r="I19" s="22"/>
      <c r="J19" s="22">
        <v>5.2060000000000004</v>
      </c>
    </row>
    <row r="20" spans="2:10" x14ac:dyDescent="0.2">
      <c r="B20" s="14"/>
      <c r="C20" s="22" t="s">
        <v>23</v>
      </c>
      <c r="D20" s="14"/>
      <c r="E20" s="14"/>
      <c r="F20" s="22">
        <v>49.68</v>
      </c>
      <c r="G20" s="22"/>
      <c r="H20" s="22">
        <v>49.36</v>
      </c>
      <c r="I20" s="22"/>
      <c r="J20" s="22">
        <v>4.3920000000000003</v>
      </c>
    </row>
    <row r="21" spans="2:10" x14ac:dyDescent="0.2">
      <c r="B21" s="14"/>
      <c r="C21" s="14"/>
      <c r="D21" s="14"/>
      <c r="E21" s="14"/>
      <c r="F21" s="23"/>
      <c r="G21" s="23"/>
      <c r="H21" s="23"/>
      <c r="I21" s="23"/>
      <c r="J21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DBA3E-3674-2E46-89CA-8C2650BB7AC5}">
  <dimension ref="B2:N19"/>
  <sheetViews>
    <sheetView workbookViewId="0">
      <selection activeCell="H8" sqref="H8:J19"/>
    </sheetView>
  </sheetViews>
  <sheetFormatPr baseColWidth="10" defaultRowHeight="16" x14ac:dyDescent="0.2"/>
  <cols>
    <col min="3" max="3" width="12.83203125" bestFit="1" customWidth="1"/>
    <col min="4" max="4" width="12" bestFit="1" customWidth="1"/>
    <col min="5" max="5" width="11.83203125" bestFit="1" customWidth="1"/>
    <col min="6" max="6" width="12.33203125" bestFit="1" customWidth="1"/>
  </cols>
  <sheetData>
    <row r="2" spans="2:14" x14ac:dyDescent="0.2">
      <c r="B2" s="24" t="s">
        <v>0</v>
      </c>
      <c r="C2" s="24" t="s">
        <v>1</v>
      </c>
      <c r="D2" s="24" t="s">
        <v>2</v>
      </c>
      <c r="E2" s="34" t="s">
        <v>36</v>
      </c>
      <c r="F2" s="4"/>
      <c r="G2" s="1" t="s">
        <v>27</v>
      </c>
      <c r="H2" s="1"/>
      <c r="I2" s="1"/>
      <c r="J2" s="1"/>
      <c r="K2" s="4"/>
      <c r="L2" s="4"/>
      <c r="M2" s="4"/>
      <c r="N2" s="4"/>
    </row>
    <row r="3" spans="2:14" x14ac:dyDescent="0.2">
      <c r="B3" s="24" t="s">
        <v>5</v>
      </c>
      <c r="C3" s="24" t="s">
        <v>6</v>
      </c>
      <c r="D3" s="24"/>
      <c r="E3" s="22"/>
      <c r="F3" s="4"/>
      <c r="G3" s="1" t="s">
        <v>10</v>
      </c>
      <c r="H3" s="1"/>
      <c r="I3" s="1" t="s">
        <v>11</v>
      </c>
      <c r="J3" s="2"/>
      <c r="K3" s="4"/>
      <c r="L3" s="4"/>
      <c r="M3" s="4"/>
      <c r="N3" s="4"/>
    </row>
    <row r="4" spans="2:14" x14ac:dyDescent="0.2">
      <c r="B4" s="24" t="s">
        <v>7</v>
      </c>
      <c r="C4" s="24" t="s">
        <v>8</v>
      </c>
      <c r="D4" s="24"/>
      <c r="E4" s="22"/>
      <c r="F4" s="4"/>
      <c r="G4" s="37" t="s">
        <v>24</v>
      </c>
      <c r="H4" s="37" t="s">
        <v>43</v>
      </c>
      <c r="I4" s="4"/>
      <c r="J4" s="4"/>
      <c r="K4" s="4"/>
      <c r="L4" s="4"/>
      <c r="M4" s="4"/>
      <c r="N4" s="4"/>
    </row>
    <row r="5" spans="2:14" x14ac:dyDescent="0.2">
      <c r="B5" s="35" t="s">
        <v>29</v>
      </c>
      <c r="C5" s="35" t="s">
        <v>30</v>
      </c>
      <c r="D5" s="35" t="s">
        <v>31</v>
      </c>
      <c r="E5" s="14"/>
      <c r="F5" s="4"/>
      <c r="G5" s="4"/>
      <c r="H5" s="4"/>
      <c r="I5" s="4"/>
      <c r="J5" s="4"/>
      <c r="K5" s="4"/>
      <c r="L5" s="4"/>
      <c r="M5" s="4"/>
      <c r="N5" s="4"/>
    </row>
    <row r="6" spans="2:14" x14ac:dyDescent="0.2">
      <c r="B6" s="14"/>
      <c r="C6" s="14"/>
      <c r="D6" s="14"/>
      <c r="E6" s="36">
        <v>44756</v>
      </c>
      <c r="F6" s="4"/>
      <c r="G6" s="4"/>
      <c r="H6" s="4"/>
      <c r="I6" s="4"/>
      <c r="J6" s="4"/>
      <c r="K6" s="36">
        <v>44757</v>
      </c>
      <c r="L6" s="33"/>
      <c r="M6" s="4"/>
      <c r="N6" s="4"/>
    </row>
    <row r="7" spans="2:14" x14ac:dyDescent="0.2">
      <c r="B7" s="14"/>
      <c r="C7" s="22" t="s">
        <v>49</v>
      </c>
      <c r="D7" s="22" t="s">
        <v>50</v>
      </c>
      <c r="E7" s="32" t="s">
        <v>32</v>
      </c>
      <c r="F7" s="4"/>
      <c r="G7" s="2" t="s">
        <v>33</v>
      </c>
      <c r="H7" s="14"/>
      <c r="I7" s="14"/>
      <c r="J7" s="14"/>
      <c r="K7" s="32" t="s">
        <v>32</v>
      </c>
      <c r="L7" s="32" t="s">
        <v>34</v>
      </c>
      <c r="M7" s="2" t="s">
        <v>33</v>
      </c>
      <c r="N7" s="2" t="s">
        <v>34</v>
      </c>
    </row>
    <row r="8" spans="2:14" x14ac:dyDescent="0.2">
      <c r="B8" s="22" t="s">
        <v>18</v>
      </c>
      <c r="C8" s="31">
        <v>1</v>
      </c>
      <c r="D8" s="22" t="s">
        <v>19</v>
      </c>
      <c r="E8" s="33">
        <v>37</v>
      </c>
      <c r="F8" s="4"/>
      <c r="G8" s="4">
        <v>35.799999999999997</v>
      </c>
      <c r="H8" s="22" t="s">
        <v>18</v>
      </c>
      <c r="I8" s="31">
        <v>1</v>
      </c>
      <c r="J8" s="22" t="s">
        <v>19</v>
      </c>
      <c r="K8" s="33">
        <v>37.1</v>
      </c>
      <c r="L8" s="33">
        <f>K8-E8</f>
        <v>0.10000000000000142</v>
      </c>
      <c r="M8" s="4">
        <v>36</v>
      </c>
      <c r="N8" s="4">
        <f>M8-G8</f>
        <v>0.20000000000000284</v>
      </c>
    </row>
    <row r="9" spans="2:14" x14ac:dyDescent="0.2">
      <c r="B9" s="22" t="s">
        <v>18</v>
      </c>
      <c r="C9" s="31">
        <v>2</v>
      </c>
      <c r="D9" s="22" t="s">
        <v>20</v>
      </c>
      <c r="E9" s="33">
        <v>36.799999999999997</v>
      </c>
      <c r="F9" s="4"/>
      <c r="G9" s="4">
        <v>36.5</v>
      </c>
      <c r="H9" s="22" t="s">
        <v>18</v>
      </c>
      <c r="I9" s="31">
        <v>2</v>
      </c>
      <c r="J9" s="22" t="s">
        <v>20</v>
      </c>
      <c r="K9" s="33">
        <v>36.6</v>
      </c>
      <c r="L9" s="33">
        <f>K9-E9</f>
        <v>-0.19999999999999574</v>
      </c>
      <c r="M9" s="4">
        <v>36.299999999999997</v>
      </c>
      <c r="N9" s="4">
        <f>M9-G9</f>
        <v>-0.20000000000000284</v>
      </c>
    </row>
    <row r="10" spans="2:14" x14ac:dyDescent="0.2">
      <c r="B10" s="22" t="s">
        <v>18</v>
      </c>
      <c r="C10" s="31">
        <v>3</v>
      </c>
      <c r="D10" s="22" t="s">
        <v>39</v>
      </c>
      <c r="E10" s="33">
        <v>36.700000000000003</v>
      </c>
      <c r="F10" s="4"/>
      <c r="G10" s="4">
        <v>36.200000000000003</v>
      </c>
      <c r="H10" s="22" t="s">
        <v>18</v>
      </c>
      <c r="I10" s="31">
        <v>3</v>
      </c>
      <c r="J10" s="22" t="s">
        <v>39</v>
      </c>
      <c r="K10" s="33">
        <v>36.799999999999997</v>
      </c>
      <c r="L10" s="33">
        <f>K10-E10</f>
        <v>9.9999999999994316E-2</v>
      </c>
      <c r="M10" s="4">
        <v>36.5</v>
      </c>
      <c r="N10" s="4">
        <f>M10-G10</f>
        <v>0.29999999999999716</v>
      </c>
    </row>
    <row r="11" spans="2:14" x14ac:dyDescent="0.2">
      <c r="B11" s="22" t="s">
        <v>18</v>
      </c>
      <c r="C11" s="31">
        <v>4</v>
      </c>
      <c r="D11" s="22" t="s">
        <v>21</v>
      </c>
      <c r="E11" s="33">
        <v>37.1</v>
      </c>
      <c r="F11" s="4"/>
      <c r="G11" s="4">
        <v>35.9</v>
      </c>
      <c r="H11" s="22" t="s">
        <v>18</v>
      </c>
      <c r="I11" s="31">
        <v>4</v>
      </c>
      <c r="J11" s="22" t="s">
        <v>21</v>
      </c>
      <c r="K11" s="33">
        <v>37.200000000000003</v>
      </c>
      <c r="L11" s="33">
        <f>K11-E11</f>
        <v>0.10000000000000142</v>
      </c>
      <c r="M11" s="4">
        <v>35.799999999999997</v>
      </c>
      <c r="N11" s="4">
        <f>M11-G11</f>
        <v>-0.10000000000000142</v>
      </c>
    </row>
    <row r="12" spans="2:14" x14ac:dyDescent="0.2">
      <c r="B12" s="22" t="s">
        <v>18</v>
      </c>
      <c r="C12" s="31">
        <v>5</v>
      </c>
      <c r="D12" s="22" t="s">
        <v>37</v>
      </c>
      <c r="E12" s="33">
        <v>36.9</v>
      </c>
      <c r="F12" s="4"/>
      <c r="G12" s="4">
        <v>36</v>
      </c>
      <c r="H12" s="22" t="s">
        <v>18</v>
      </c>
      <c r="I12" s="31">
        <v>5</v>
      </c>
      <c r="J12" s="22" t="s">
        <v>37</v>
      </c>
      <c r="K12" s="33">
        <v>36.799999999999997</v>
      </c>
      <c r="L12" s="33">
        <f>K12-E12</f>
        <v>-0.10000000000000142</v>
      </c>
      <c r="M12" s="4">
        <v>36.1</v>
      </c>
      <c r="N12" s="4">
        <f>M12-G12</f>
        <v>0.10000000000000142</v>
      </c>
    </row>
    <row r="13" spans="2:14" x14ac:dyDescent="0.2">
      <c r="B13" s="22" t="s">
        <v>35</v>
      </c>
      <c r="C13" s="31">
        <v>1</v>
      </c>
      <c r="D13" s="22" t="s">
        <v>19</v>
      </c>
      <c r="E13" s="33">
        <v>36.700000000000003</v>
      </c>
      <c r="F13" s="4"/>
      <c r="G13" s="4">
        <v>36.4</v>
      </c>
      <c r="H13" s="22" t="s">
        <v>24</v>
      </c>
      <c r="I13" s="31">
        <v>1</v>
      </c>
      <c r="J13" s="22" t="s">
        <v>19</v>
      </c>
      <c r="K13" s="33">
        <v>37.200000000000003</v>
      </c>
      <c r="L13" s="33">
        <f>K13-E13</f>
        <v>0.5</v>
      </c>
      <c r="M13" s="4">
        <v>37</v>
      </c>
      <c r="N13" s="4">
        <f>M13-G13</f>
        <v>0.60000000000000142</v>
      </c>
    </row>
    <row r="14" spans="2:14" x14ac:dyDescent="0.2">
      <c r="B14" s="22" t="s">
        <v>35</v>
      </c>
      <c r="C14" s="31">
        <v>2</v>
      </c>
      <c r="D14" s="22" t="s">
        <v>20</v>
      </c>
      <c r="E14" s="33">
        <v>36.9</v>
      </c>
      <c r="F14" s="4"/>
      <c r="G14" s="4">
        <v>36.1</v>
      </c>
      <c r="H14" s="22" t="s">
        <v>24</v>
      </c>
      <c r="I14" s="31">
        <v>2</v>
      </c>
      <c r="J14" s="22" t="s">
        <v>20</v>
      </c>
      <c r="K14" s="33">
        <v>37.4</v>
      </c>
      <c r="L14" s="33">
        <f>K14-E14</f>
        <v>0.5</v>
      </c>
      <c r="M14" s="4">
        <v>37.299999999999997</v>
      </c>
      <c r="N14" s="4">
        <f>M14-G14</f>
        <v>1.1999999999999957</v>
      </c>
    </row>
    <row r="15" spans="2:14" x14ac:dyDescent="0.2">
      <c r="B15" s="22" t="s">
        <v>35</v>
      </c>
      <c r="C15" s="31">
        <v>3</v>
      </c>
      <c r="D15" s="22" t="s">
        <v>21</v>
      </c>
      <c r="E15" s="33">
        <v>36.799999999999997</v>
      </c>
      <c r="F15" s="4"/>
      <c r="G15" s="4">
        <v>35.5</v>
      </c>
      <c r="H15" s="22" t="s">
        <v>24</v>
      </c>
      <c r="I15" s="31">
        <v>3</v>
      </c>
      <c r="J15" s="22" t="s">
        <v>21</v>
      </c>
      <c r="K15" s="33">
        <v>36.799999999999997</v>
      </c>
      <c r="L15" s="33">
        <f>K15-E15</f>
        <v>0</v>
      </c>
      <c r="M15" s="4">
        <v>37.1</v>
      </c>
      <c r="N15" s="4">
        <f>M15-G15</f>
        <v>1.6000000000000014</v>
      </c>
    </row>
    <row r="16" spans="2:14" x14ac:dyDescent="0.2">
      <c r="B16" s="22" t="s">
        <v>35</v>
      </c>
      <c r="C16" s="31">
        <v>4</v>
      </c>
      <c r="D16" s="22" t="s">
        <v>39</v>
      </c>
      <c r="E16" s="33">
        <v>37.200000000000003</v>
      </c>
      <c r="F16" s="4"/>
      <c r="G16" s="4">
        <v>35.9</v>
      </c>
      <c r="H16" s="22" t="s">
        <v>24</v>
      </c>
      <c r="I16" s="31">
        <v>4</v>
      </c>
      <c r="J16" s="22" t="s">
        <v>39</v>
      </c>
      <c r="K16" s="33">
        <v>37.5</v>
      </c>
      <c r="L16" s="33">
        <f>K16-E16</f>
        <v>0.29999999999999716</v>
      </c>
      <c r="M16" s="4">
        <v>36.9</v>
      </c>
      <c r="N16" s="4">
        <f>M16-G16</f>
        <v>1</v>
      </c>
    </row>
    <row r="17" spans="2:14" x14ac:dyDescent="0.2">
      <c r="B17" s="22" t="s">
        <v>35</v>
      </c>
      <c r="C17" s="31">
        <v>5</v>
      </c>
      <c r="D17" s="22" t="s">
        <v>38</v>
      </c>
      <c r="E17" s="33">
        <v>37.1</v>
      </c>
      <c r="F17" s="4"/>
      <c r="G17" s="4">
        <v>35.6</v>
      </c>
      <c r="H17" s="22" t="s">
        <v>24</v>
      </c>
      <c r="I17" s="31">
        <v>5</v>
      </c>
      <c r="J17" s="22" t="s">
        <v>38</v>
      </c>
      <c r="K17" s="33">
        <v>37.5</v>
      </c>
      <c r="L17" s="33">
        <f>K17-E17</f>
        <v>0.39999999999999858</v>
      </c>
      <c r="M17" s="4">
        <v>36.700000000000003</v>
      </c>
      <c r="N17" s="4">
        <f>M17-G17</f>
        <v>1.1000000000000014</v>
      </c>
    </row>
    <row r="18" spans="2:14" x14ac:dyDescent="0.2">
      <c r="B18" s="14"/>
      <c r="C18" s="22" t="s">
        <v>22</v>
      </c>
      <c r="D18" s="14"/>
      <c r="E18" s="33">
        <f>AVERAGE(E8:E12)</f>
        <v>36.9</v>
      </c>
      <c r="F18" s="4"/>
      <c r="G18" s="4">
        <f>AVERAGE(G8:G12)</f>
        <v>36.08</v>
      </c>
      <c r="H18" s="14"/>
      <c r="I18" s="22" t="s">
        <v>22</v>
      </c>
      <c r="J18" s="14"/>
      <c r="K18" s="33">
        <f>AVERAGE(K8:K12)</f>
        <v>36.9</v>
      </c>
      <c r="L18" s="33"/>
      <c r="M18" s="4">
        <f>AVERAGE(M8:M12)</f>
        <v>36.14</v>
      </c>
      <c r="N18" s="4"/>
    </row>
    <row r="19" spans="2:14" x14ac:dyDescent="0.2">
      <c r="B19" s="14"/>
      <c r="C19" s="22" t="s">
        <v>23</v>
      </c>
      <c r="D19" s="14"/>
      <c r="E19" s="33">
        <f>AVERAGE(E13:E17)</f>
        <v>36.94</v>
      </c>
      <c r="F19" s="4"/>
      <c r="G19" s="4">
        <f>AVERAGE(G13:G17)</f>
        <v>35.9</v>
      </c>
      <c r="H19" s="14"/>
      <c r="I19" s="22" t="s">
        <v>23</v>
      </c>
      <c r="J19" s="14"/>
      <c r="K19" s="33">
        <f>AVERAGE(K13:K17)</f>
        <v>37.279999999999994</v>
      </c>
      <c r="L19" s="33"/>
      <c r="M19" s="4">
        <f>AVERAGE(M13:M17)</f>
        <v>37</v>
      </c>
      <c r="N19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72A91-A3AD-9748-8F0F-DF80E7092B56}">
  <dimension ref="C2:J25"/>
  <sheetViews>
    <sheetView workbookViewId="0">
      <selection activeCell="C2" sqref="C2:J25"/>
    </sheetView>
  </sheetViews>
  <sheetFormatPr baseColWidth="10" defaultRowHeight="16" x14ac:dyDescent="0.2"/>
  <cols>
    <col min="1" max="1" width="12.5" bestFit="1" customWidth="1"/>
    <col min="2" max="2" width="12.83203125" bestFit="1" customWidth="1"/>
    <col min="4" max="4" width="15.5" bestFit="1" customWidth="1"/>
    <col min="5" max="6" width="16.6640625" bestFit="1" customWidth="1"/>
    <col min="7" max="7" width="16.83203125" bestFit="1" customWidth="1"/>
    <col min="8" max="8" width="39.33203125" bestFit="1" customWidth="1"/>
  </cols>
  <sheetData>
    <row r="2" spans="3:10" x14ac:dyDescent="0.2">
      <c r="C2" s="24" t="s">
        <v>0</v>
      </c>
      <c r="D2" s="24" t="s">
        <v>1</v>
      </c>
      <c r="E2" s="24" t="s">
        <v>2</v>
      </c>
      <c r="F2" s="34" t="s">
        <v>45</v>
      </c>
      <c r="G2" s="4"/>
      <c r="H2" s="1" t="s">
        <v>27</v>
      </c>
      <c r="I2" s="1"/>
      <c r="J2" s="1"/>
    </row>
    <row r="3" spans="3:10" x14ac:dyDescent="0.2">
      <c r="C3" s="24" t="s">
        <v>5</v>
      </c>
      <c r="D3" s="24" t="s">
        <v>6</v>
      </c>
      <c r="E3" s="24"/>
      <c r="F3" s="22"/>
      <c r="G3" s="4"/>
      <c r="H3" s="1" t="s">
        <v>10</v>
      </c>
      <c r="I3" s="1"/>
      <c r="J3" s="1" t="s">
        <v>11</v>
      </c>
    </row>
    <row r="4" spans="3:10" x14ac:dyDescent="0.2">
      <c r="C4" s="24" t="s">
        <v>7</v>
      </c>
      <c r="D4" s="24" t="s">
        <v>8</v>
      </c>
      <c r="E4" s="24"/>
      <c r="F4" s="22"/>
      <c r="G4" s="4"/>
      <c r="H4" s="37" t="s">
        <v>24</v>
      </c>
      <c r="I4" s="37" t="s">
        <v>43</v>
      </c>
      <c r="J4" s="4"/>
    </row>
    <row r="5" spans="3:10" x14ac:dyDescent="0.2">
      <c r="C5" s="35" t="s">
        <v>29</v>
      </c>
      <c r="D5" s="35" t="s">
        <v>44</v>
      </c>
      <c r="E5" s="35" t="s">
        <v>47</v>
      </c>
      <c r="F5" s="14"/>
      <c r="G5" s="4"/>
      <c r="H5" s="2" t="s">
        <v>48</v>
      </c>
      <c r="I5" s="4"/>
      <c r="J5" s="4"/>
    </row>
    <row r="6" spans="3:10" x14ac:dyDescent="0.2">
      <c r="C6" s="50" t="s">
        <v>61</v>
      </c>
      <c r="G6" s="39" t="s">
        <v>51</v>
      </c>
      <c r="H6" s="39" t="s">
        <v>52</v>
      </c>
      <c r="I6" s="4"/>
      <c r="J6" s="4"/>
    </row>
    <row r="7" spans="3:10" x14ac:dyDescent="0.2">
      <c r="C7" s="2" t="s">
        <v>0</v>
      </c>
      <c r="D7" s="2" t="s">
        <v>55</v>
      </c>
      <c r="G7" s="2" t="s">
        <v>46</v>
      </c>
      <c r="H7" s="52" t="s">
        <v>46</v>
      </c>
      <c r="I7" s="4"/>
      <c r="J7" s="4"/>
    </row>
    <row r="8" spans="3:10" x14ac:dyDescent="0.2">
      <c r="C8" s="2" t="s">
        <v>53</v>
      </c>
      <c r="D8" s="24" t="s">
        <v>8</v>
      </c>
      <c r="E8" s="29">
        <v>1</v>
      </c>
      <c r="F8" s="22" t="s">
        <v>19</v>
      </c>
      <c r="G8" s="38">
        <v>70.881944439999998</v>
      </c>
      <c r="H8" s="51">
        <v>193.33537079999999</v>
      </c>
      <c r="I8" s="4"/>
      <c r="J8" s="4"/>
    </row>
    <row r="9" spans="3:10" x14ac:dyDescent="0.2">
      <c r="C9" s="2" t="s">
        <v>53</v>
      </c>
      <c r="D9" s="24" t="s">
        <v>8</v>
      </c>
      <c r="E9" s="29">
        <v>2</v>
      </c>
      <c r="F9" s="22" t="s">
        <v>40</v>
      </c>
      <c r="G9" s="38">
        <v>53.493055560000002</v>
      </c>
      <c r="H9" s="51">
        <v>231.1191747</v>
      </c>
      <c r="I9" s="4"/>
      <c r="J9" s="4"/>
    </row>
    <row r="10" spans="3:10" x14ac:dyDescent="0.2">
      <c r="C10" s="2" t="s">
        <v>53</v>
      </c>
      <c r="D10" s="24" t="s">
        <v>8</v>
      </c>
      <c r="E10" s="29">
        <v>3</v>
      </c>
      <c r="F10" s="22" t="s">
        <v>41</v>
      </c>
      <c r="G10" s="38">
        <v>111.9861111</v>
      </c>
      <c r="H10" s="51">
        <v>249.34633260000001</v>
      </c>
      <c r="I10" s="4"/>
      <c r="J10" s="4"/>
    </row>
    <row r="11" spans="3:10" x14ac:dyDescent="0.2">
      <c r="C11" s="2" t="s">
        <v>53</v>
      </c>
      <c r="D11" s="24" t="s">
        <v>8</v>
      </c>
      <c r="E11" s="29">
        <v>4</v>
      </c>
      <c r="F11" s="22" t="s">
        <v>42</v>
      </c>
      <c r="G11" s="38">
        <v>71.086805560000002</v>
      </c>
      <c r="H11" s="51">
        <v>131.7310032</v>
      </c>
      <c r="I11" s="4"/>
      <c r="J11" s="4"/>
    </row>
    <row r="12" spans="3:10" x14ac:dyDescent="0.2">
      <c r="C12" s="2" t="s">
        <v>53</v>
      </c>
      <c r="D12" s="24" t="s">
        <v>8</v>
      </c>
      <c r="E12" s="29">
        <v>5</v>
      </c>
      <c r="F12" s="22" t="s">
        <v>56</v>
      </c>
      <c r="G12" s="38">
        <v>58.611111110000003</v>
      </c>
      <c r="H12" s="51">
        <v>122.87881659999999</v>
      </c>
      <c r="I12" s="4"/>
      <c r="J12" s="4"/>
    </row>
    <row r="13" spans="3:10" x14ac:dyDescent="0.2">
      <c r="C13" s="2" t="s">
        <v>53</v>
      </c>
      <c r="D13" s="24" t="s">
        <v>8</v>
      </c>
      <c r="E13" s="29">
        <v>1</v>
      </c>
      <c r="F13" s="22" t="s">
        <v>19</v>
      </c>
      <c r="G13" s="38">
        <v>55.479166669999998</v>
      </c>
      <c r="H13" s="51">
        <v>170.6221304</v>
      </c>
      <c r="I13" s="4"/>
      <c r="J13" s="4"/>
    </row>
    <row r="14" spans="3:10" x14ac:dyDescent="0.2">
      <c r="C14" s="2" t="s">
        <v>53</v>
      </c>
      <c r="D14" s="24" t="s">
        <v>8</v>
      </c>
      <c r="E14" s="29">
        <v>2</v>
      </c>
      <c r="F14" s="22" t="s">
        <v>20</v>
      </c>
      <c r="G14" s="38">
        <v>66.53125</v>
      </c>
      <c r="H14" s="51">
        <v>202.79970159999999</v>
      </c>
      <c r="I14" s="4"/>
      <c r="J14" s="4"/>
    </row>
    <row r="15" spans="3:10" x14ac:dyDescent="0.2">
      <c r="C15" s="2" t="s">
        <v>53</v>
      </c>
      <c r="D15" s="24" t="s">
        <v>8</v>
      </c>
      <c r="E15" s="29">
        <v>3</v>
      </c>
      <c r="F15" s="22" t="s">
        <v>21</v>
      </c>
      <c r="G15" s="38">
        <v>35.291666669999998</v>
      </c>
      <c r="H15" s="51">
        <v>130.22004509999999</v>
      </c>
      <c r="I15" s="4"/>
      <c r="J15" s="4"/>
    </row>
    <row r="16" spans="3:10" x14ac:dyDescent="0.2">
      <c r="C16" s="2"/>
      <c r="D16" s="24"/>
      <c r="G16" s="46" t="s">
        <v>51</v>
      </c>
      <c r="H16" s="46" t="s">
        <v>52</v>
      </c>
      <c r="I16" s="4"/>
      <c r="J16" s="4"/>
    </row>
    <row r="17" spans="3:10" x14ac:dyDescent="0.2">
      <c r="C17" s="2"/>
      <c r="D17" s="24"/>
      <c r="G17" s="2" t="s">
        <v>46</v>
      </c>
      <c r="H17" s="52" t="s">
        <v>46</v>
      </c>
      <c r="I17" s="4"/>
      <c r="J17" s="4"/>
    </row>
    <row r="18" spans="3:10" x14ac:dyDescent="0.2">
      <c r="C18" s="2" t="s">
        <v>54</v>
      </c>
      <c r="D18" s="24" t="s">
        <v>8</v>
      </c>
      <c r="E18" s="29">
        <v>1</v>
      </c>
      <c r="F18" s="22" t="s">
        <v>19</v>
      </c>
      <c r="G18" s="38">
        <v>62.138888889999997</v>
      </c>
      <c r="H18" s="51">
        <v>291.42143019999997</v>
      </c>
      <c r="I18" s="4"/>
      <c r="J18" s="4"/>
    </row>
    <row r="19" spans="3:10" x14ac:dyDescent="0.2">
      <c r="C19" s="2" t="s">
        <v>54</v>
      </c>
      <c r="D19" s="24" t="s">
        <v>8</v>
      </c>
      <c r="E19" s="29">
        <v>2</v>
      </c>
      <c r="F19" s="22" t="s">
        <v>40</v>
      </c>
      <c r="G19" s="38">
        <v>97.548611109999996</v>
      </c>
      <c r="H19" s="51">
        <v>321.49532249999999</v>
      </c>
      <c r="I19" s="4"/>
      <c r="J19" s="4"/>
    </row>
    <row r="20" spans="3:10" x14ac:dyDescent="0.2">
      <c r="C20" s="2" t="s">
        <v>54</v>
      </c>
      <c r="D20" s="24" t="s">
        <v>8</v>
      </c>
      <c r="E20" s="29">
        <v>3</v>
      </c>
      <c r="F20" s="22" t="s">
        <v>41</v>
      </c>
      <c r="G20" s="38">
        <v>60.819444439999998</v>
      </c>
      <c r="H20" s="51">
        <v>263.52166549999998</v>
      </c>
      <c r="I20" s="4"/>
      <c r="J20" s="4"/>
    </row>
    <row r="21" spans="3:10" x14ac:dyDescent="0.2">
      <c r="C21" s="2" t="s">
        <v>54</v>
      </c>
      <c r="D21" s="24" t="s">
        <v>8</v>
      </c>
      <c r="E21" s="29">
        <v>4</v>
      </c>
      <c r="F21" s="22" t="s">
        <v>42</v>
      </c>
      <c r="G21" s="38">
        <v>84.451388890000004</v>
      </c>
      <c r="H21" s="51">
        <v>199.07788110000001</v>
      </c>
      <c r="I21" s="4"/>
      <c r="J21" s="4"/>
    </row>
    <row r="22" spans="3:10" x14ac:dyDescent="0.2">
      <c r="C22" s="2" t="s">
        <v>54</v>
      </c>
      <c r="D22" s="24" t="s">
        <v>8</v>
      </c>
      <c r="E22" s="29">
        <v>5</v>
      </c>
      <c r="F22" s="22" t="s">
        <v>56</v>
      </c>
      <c r="G22" s="38">
        <v>63.09375</v>
      </c>
      <c r="H22" s="51">
        <v>180.57340450000001</v>
      </c>
      <c r="I22" s="4"/>
      <c r="J22" s="4"/>
    </row>
    <row r="23" spans="3:10" x14ac:dyDescent="0.2">
      <c r="C23" s="2" t="s">
        <v>54</v>
      </c>
      <c r="D23" s="24" t="s">
        <v>8</v>
      </c>
      <c r="E23" s="29">
        <v>1</v>
      </c>
      <c r="F23" s="22" t="s">
        <v>19</v>
      </c>
      <c r="G23" s="38">
        <v>43.204861110000003</v>
      </c>
      <c r="H23" s="51">
        <v>137.63263309999999</v>
      </c>
      <c r="I23" s="4"/>
      <c r="J23" s="4"/>
    </row>
    <row r="24" spans="3:10" x14ac:dyDescent="0.2">
      <c r="C24" s="2" t="s">
        <v>54</v>
      </c>
      <c r="D24" s="24" t="s">
        <v>8</v>
      </c>
      <c r="E24" s="29">
        <v>2</v>
      </c>
      <c r="F24" s="22" t="s">
        <v>20</v>
      </c>
      <c r="G24" s="38">
        <v>68.704861109999996</v>
      </c>
      <c r="H24" s="51">
        <v>337.580062</v>
      </c>
      <c r="I24" s="4"/>
      <c r="J24" s="4"/>
    </row>
    <row r="25" spans="3:10" x14ac:dyDescent="0.2">
      <c r="C25" s="2" t="s">
        <v>54</v>
      </c>
      <c r="D25" s="24" t="s">
        <v>8</v>
      </c>
      <c r="E25" s="29">
        <v>3</v>
      </c>
      <c r="F25" s="22" t="s">
        <v>21</v>
      </c>
      <c r="G25" s="38">
        <v>75.479166669999998</v>
      </c>
      <c r="H25" s="51">
        <v>194.66927799999999</v>
      </c>
      <c r="I25" s="4"/>
      <c r="J25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79AC5-FBDC-1246-8606-D666B2C1E337}">
  <dimension ref="B2:I23"/>
  <sheetViews>
    <sheetView workbookViewId="0">
      <selection activeCell="H6" sqref="H6:I23"/>
    </sheetView>
  </sheetViews>
  <sheetFormatPr baseColWidth="10" defaultRowHeight="16" x14ac:dyDescent="0.2"/>
  <cols>
    <col min="2" max="2" width="12.83203125" bestFit="1" customWidth="1"/>
    <col min="3" max="3" width="15.5" bestFit="1" customWidth="1"/>
    <col min="4" max="4" width="29.1640625" bestFit="1" customWidth="1"/>
    <col min="5" max="5" width="12" bestFit="1" customWidth="1"/>
    <col min="6" max="6" width="16.83203125" bestFit="1" customWidth="1"/>
    <col min="7" max="7" width="39.33203125" bestFit="1" customWidth="1"/>
  </cols>
  <sheetData>
    <row r="2" spans="2:9" x14ac:dyDescent="0.2">
      <c r="B2" s="24" t="s">
        <v>0</v>
      </c>
      <c r="C2" s="25" t="s">
        <v>1</v>
      </c>
      <c r="D2" s="25" t="s">
        <v>2</v>
      </c>
      <c r="E2" s="40" t="s">
        <v>45</v>
      </c>
      <c r="F2" s="15"/>
      <c r="G2" s="41" t="s">
        <v>27</v>
      </c>
      <c r="H2" s="41"/>
      <c r="I2" s="41"/>
    </row>
    <row r="3" spans="2:9" x14ac:dyDescent="0.2">
      <c r="B3" s="27" t="s">
        <v>5</v>
      </c>
      <c r="C3" s="28" t="s">
        <v>6</v>
      </c>
      <c r="D3" s="28"/>
      <c r="E3" s="17"/>
      <c r="F3" s="18"/>
      <c r="G3" s="42" t="s">
        <v>10</v>
      </c>
      <c r="H3" s="42"/>
      <c r="I3" s="42" t="s">
        <v>11</v>
      </c>
    </row>
    <row r="4" spans="2:9" x14ac:dyDescent="0.2">
      <c r="B4" s="27" t="s">
        <v>7</v>
      </c>
      <c r="C4" s="28" t="s">
        <v>8</v>
      </c>
      <c r="D4" s="28"/>
      <c r="E4" s="17"/>
      <c r="F4" s="18"/>
      <c r="G4" s="43" t="s">
        <v>24</v>
      </c>
      <c r="H4" s="43" t="s">
        <v>43</v>
      </c>
      <c r="I4" s="18"/>
    </row>
    <row r="5" spans="2:9" x14ac:dyDescent="0.2">
      <c r="B5" s="44" t="s">
        <v>29</v>
      </c>
      <c r="C5" s="45" t="s">
        <v>44</v>
      </c>
      <c r="D5" s="45" t="s">
        <v>47</v>
      </c>
      <c r="E5" s="18"/>
      <c r="F5" s="18"/>
      <c r="G5" s="17" t="s">
        <v>48</v>
      </c>
      <c r="H5" s="18"/>
      <c r="I5" s="18"/>
    </row>
    <row r="6" spans="2:9" x14ac:dyDescent="0.2">
      <c r="B6" s="16" t="s">
        <v>59</v>
      </c>
      <c r="C6" s="13"/>
      <c r="D6" s="13"/>
      <c r="E6" s="13"/>
      <c r="F6" s="46" t="s">
        <v>51</v>
      </c>
      <c r="G6" s="46" t="s">
        <v>52</v>
      </c>
      <c r="H6" s="14"/>
      <c r="I6" s="14"/>
    </row>
    <row r="7" spans="2:9" x14ac:dyDescent="0.2">
      <c r="B7" s="22" t="s">
        <v>0</v>
      </c>
      <c r="C7" s="26" t="s">
        <v>55</v>
      </c>
      <c r="D7" s="13"/>
      <c r="E7" s="13"/>
      <c r="F7" s="22" t="s">
        <v>57</v>
      </c>
      <c r="G7" s="30" t="s">
        <v>57</v>
      </c>
      <c r="H7" s="14"/>
      <c r="I7" s="14"/>
    </row>
    <row r="8" spans="2:9" x14ac:dyDescent="0.2">
      <c r="B8" s="19" t="s">
        <v>53</v>
      </c>
      <c r="C8" s="28" t="s">
        <v>8</v>
      </c>
      <c r="D8" s="20">
        <v>2</v>
      </c>
      <c r="E8" s="22" t="s">
        <v>40</v>
      </c>
      <c r="F8" s="38">
        <v>77.170138890000004</v>
      </c>
      <c r="G8" s="51">
        <v>92.484819790000003</v>
      </c>
      <c r="H8" s="14"/>
      <c r="I8" s="14"/>
    </row>
    <row r="9" spans="2:9" x14ac:dyDescent="0.2">
      <c r="B9" s="19" t="s">
        <v>53</v>
      </c>
      <c r="C9" s="28" t="s">
        <v>8</v>
      </c>
      <c r="D9" s="20">
        <v>3</v>
      </c>
      <c r="E9" s="22" t="s">
        <v>41</v>
      </c>
      <c r="F9" s="38">
        <v>100.99305560000001</v>
      </c>
      <c r="G9" s="51">
        <v>117.26790630000001</v>
      </c>
      <c r="H9" s="14"/>
      <c r="I9" s="14"/>
    </row>
    <row r="10" spans="2:9" x14ac:dyDescent="0.2">
      <c r="B10" s="19" t="s">
        <v>53</v>
      </c>
      <c r="C10" s="28" t="s">
        <v>8</v>
      </c>
      <c r="D10" s="20">
        <v>4</v>
      </c>
      <c r="E10" s="22" t="s">
        <v>42</v>
      </c>
      <c r="F10" s="38">
        <v>91.78125</v>
      </c>
      <c r="G10" s="51">
        <v>104.4874885</v>
      </c>
      <c r="H10" s="14"/>
      <c r="I10" s="14"/>
    </row>
    <row r="11" spans="2:9" x14ac:dyDescent="0.2">
      <c r="B11" s="19" t="s">
        <v>53</v>
      </c>
      <c r="C11" s="28" t="s">
        <v>8</v>
      </c>
      <c r="D11" s="20">
        <v>5</v>
      </c>
      <c r="E11" s="22" t="s">
        <v>56</v>
      </c>
      <c r="F11" s="38">
        <v>66.298611109999996</v>
      </c>
      <c r="G11" s="51">
        <v>88.457529840000007</v>
      </c>
      <c r="H11" s="14"/>
      <c r="I11" s="14"/>
    </row>
    <row r="12" spans="2:9" x14ac:dyDescent="0.2">
      <c r="B12" s="19" t="s">
        <v>53</v>
      </c>
      <c r="C12" s="28" t="s">
        <v>8</v>
      </c>
      <c r="D12" s="20">
        <v>1</v>
      </c>
      <c r="E12" s="22" t="s">
        <v>19</v>
      </c>
      <c r="F12" s="38">
        <v>68.715277779999994</v>
      </c>
      <c r="G12" s="51">
        <v>89.757260099999996</v>
      </c>
      <c r="H12" s="14"/>
      <c r="I12" s="14"/>
    </row>
    <row r="13" spans="2:9" x14ac:dyDescent="0.2">
      <c r="B13" s="19" t="s">
        <v>53</v>
      </c>
      <c r="C13" s="28" t="s">
        <v>8</v>
      </c>
      <c r="D13" s="20">
        <v>2</v>
      </c>
      <c r="E13" s="22" t="s">
        <v>20</v>
      </c>
      <c r="F13" s="38">
        <v>74.420138890000004</v>
      </c>
      <c r="G13" s="51">
        <v>97.710973370000005</v>
      </c>
      <c r="H13" s="14"/>
      <c r="I13" s="14"/>
    </row>
    <row r="14" spans="2:9" x14ac:dyDescent="0.2">
      <c r="B14" s="19" t="s">
        <v>53</v>
      </c>
      <c r="C14" s="28" t="s">
        <v>8</v>
      </c>
      <c r="D14" s="20">
        <v>3</v>
      </c>
      <c r="E14" s="22" t="s">
        <v>21</v>
      </c>
      <c r="F14" s="38">
        <v>69.395833330000002</v>
      </c>
      <c r="G14" s="51">
        <v>77.699437560000007</v>
      </c>
      <c r="H14" s="14"/>
      <c r="I14" s="14"/>
    </row>
    <row r="15" spans="2:9" x14ac:dyDescent="0.2">
      <c r="B15" s="19"/>
      <c r="C15" s="28"/>
      <c r="D15" s="13"/>
      <c r="F15" s="46" t="s">
        <v>51</v>
      </c>
      <c r="G15" s="46" t="s">
        <v>52</v>
      </c>
      <c r="H15" s="14"/>
      <c r="I15" s="14"/>
    </row>
    <row r="16" spans="2:9" x14ac:dyDescent="0.2">
      <c r="B16" s="19"/>
      <c r="C16" s="28"/>
      <c r="D16" s="13"/>
      <c r="F16" s="22" t="s">
        <v>57</v>
      </c>
      <c r="G16" s="30" t="s">
        <v>57</v>
      </c>
      <c r="H16" s="14"/>
      <c r="I16" s="14"/>
    </row>
    <row r="17" spans="2:9" x14ac:dyDescent="0.2">
      <c r="B17" s="19" t="s">
        <v>54</v>
      </c>
      <c r="C17" s="28" t="s">
        <v>8</v>
      </c>
      <c r="D17" s="20">
        <v>2</v>
      </c>
      <c r="E17" s="22" t="s">
        <v>40</v>
      </c>
      <c r="F17" s="38">
        <v>60.46875</v>
      </c>
      <c r="G17" s="51">
        <v>92.099537040000001</v>
      </c>
      <c r="H17" s="4"/>
      <c r="I17" s="14"/>
    </row>
    <row r="18" spans="2:9" x14ac:dyDescent="0.2">
      <c r="B18" s="19" t="s">
        <v>54</v>
      </c>
      <c r="C18" s="28" t="s">
        <v>8</v>
      </c>
      <c r="D18" s="20">
        <v>3</v>
      </c>
      <c r="E18" s="22" t="s">
        <v>41</v>
      </c>
      <c r="F18" s="38">
        <v>90.597222220000006</v>
      </c>
      <c r="G18" s="51">
        <v>112.8634259</v>
      </c>
      <c r="H18" s="4"/>
      <c r="I18" s="14"/>
    </row>
    <row r="19" spans="2:9" x14ac:dyDescent="0.2">
      <c r="B19" s="19" t="s">
        <v>54</v>
      </c>
      <c r="C19" s="28" t="s">
        <v>8</v>
      </c>
      <c r="D19" s="20">
        <v>4</v>
      </c>
      <c r="E19" s="22" t="s">
        <v>42</v>
      </c>
      <c r="F19" s="38">
        <v>89.28125</v>
      </c>
      <c r="G19" s="51">
        <v>107.52083330000001</v>
      </c>
      <c r="H19" s="4"/>
      <c r="I19" s="14"/>
    </row>
    <row r="20" spans="2:9" x14ac:dyDescent="0.2">
      <c r="B20" s="19" t="s">
        <v>54</v>
      </c>
      <c r="C20" s="28" t="s">
        <v>8</v>
      </c>
      <c r="D20" s="20">
        <v>5</v>
      </c>
      <c r="E20" s="22" t="s">
        <v>56</v>
      </c>
      <c r="F20" s="38">
        <v>65.034722220000006</v>
      </c>
      <c r="G20" s="51">
        <v>86.75</v>
      </c>
      <c r="H20" s="4"/>
      <c r="I20" s="14"/>
    </row>
    <row r="21" spans="2:9" x14ac:dyDescent="0.2">
      <c r="B21" s="19" t="s">
        <v>54</v>
      </c>
      <c r="C21" s="28" t="s">
        <v>8</v>
      </c>
      <c r="D21" s="20">
        <v>1</v>
      </c>
      <c r="E21" s="22" t="s">
        <v>19</v>
      </c>
      <c r="F21" s="38">
        <v>73.333333330000002</v>
      </c>
      <c r="G21" s="51">
        <v>92.856481479999999</v>
      </c>
      <c r="H21" s="4"/>
      <c r="I21" s="14"/>
    </row>
    <row r="22" spans="2:9" x14ac:dyDescent="0.2">
      <c r="B22" s="19" t="s">
        <v>54</v>
      </c>
      <c r="C22" s="28" t="s">
        <v>8</v>
      </c>
      <c r="D22" s="20">
        <v>2</v>
      </c>
      <c r="E22" s="22" t="s">
        <v>20</v>
      </c>
      <c r="F22" s="38">
        <v>68.503472220000006</v>
      </c>
      <c r="G22" s="51">
        <v>91.856481479999999</v>
      </c>
      <c r="H22" s="4"/>
      <c r="I22" s="14"/>
    </row>
    <row r="23" spans="2:9" x14ac:dyDescent="0.2">
      <c r="B23" s="19" t="s">
        <v>54</v>
      </c>
      <c r="C23" s="28" t="s">
        <v>8</v>
      </c>
      <c r="D23" s="20">
        <v>3</v>
      </c>
      <c r="E23" s="22" t="s">
        <v>21</v>
      </c>
      <c r="F23" s="38">
        <v>67.416666669999998</v>
      </c>
      <c r="G23" s="51">
        <v>80.002314810000001</v>
      </c>
      <c r="H23" s="4"/>
      <c r="I23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80A94-0C16-B740-83BD-6584C6E393B9}">
  <dimension ref="B2:I23"/>
  <sheetViews>
    <sheetView zoomScale="101" workbookViewId="0">
      <selection activeCell="G14" sqref="G14"/>
    </sheetView>
  </sheetViews>
  <sheetFormatPr baseColWidth="10" defaultRowHeight="16" x14ac:dyDescent="0.2"/>
  <cols>
    <col min="2" max="2" width="12.83203125" bestFit="1" customWidth="1"/>
    <col min="3" max="3" width="15.5" bestFit="1" customWidth="1"/>
    <col min="4" max="4" width="29.1640625" bestFit="1" customWidth="1"/>
    <col min="5" max="5" width="12" bestFit="1" customWidth="1"/>
    <col min="6" max="6" width="16.83203125" bestFit="1" customWidth="1"/>
    <col min="7" max="7" width="39.33203125" bestFit="1" customWidth="1"/>
    <col min="8" max="8" width="7.6640625" bestFit="1" customWidth="1"/>
    <col min="9" max="9" width="8" bestFit="1" customWidth="1"/>
  </cols>
  <sheetData>
    <row r="2" spans="2:9" x14ac:dyDescent="0.2">
      <c r="B2" s="24" t="s">
        <v>0</v>
      </c>
      <c r="C2" s="25" t="s">
        <v>1</v>
      </c>
      <c r="D2" s="25" t="s">
        <v>2</v>
      </c>
      <c r="E2" s="40" t="s">
        <v>45</v>
      </c>
      <c r="F2" s="15"/>
      <c r="G2" s="41" t="s">
        <v>27</v>
      </c>
      <c r="H2" s="41"/>
      <c r="I2" s="41"/>
    </row>
    <row r="3" spans="2:9" x14ac:dyDescent="0.2">
      <c r="B3" s="27" t="s">
        <v>5</v>
      </c>
      <c r="C3" s="28" t="s">
        <v>6</v>
      </c>
      <c r="D3" s="28"/>
      <c r="E3" s="17"/>
      <c r="F3" s="18"/>
      <c r="G3" s="42" t="s">
        <v>10</v>
      </c>
      <c r="H3" s="42"/>
      <c r="I3" s="42" t="s">
        <v>11</v>
      </c>
    </row>
    <row r="4" spans="2:9" x14ac:dyDescent="0.2">
      <c r="B4" s="27" t="s">
        <v>7</v>
      </c>
      <c r="C4" s="28" t="s">
        <v>8</v>
      </c>
      <c r="D4" s="28"/>
      <c r="E4" s="17"/>
      <c r="F4" s="18"/>
      <c r="G4" s="43" t="s">
        <v>24</v>
      </c>
      <c r="H4" s="43" t="s">
        <v>43</v>
      </c>
      <c r="I4" s="18"/>
    </row>
    <row r="5" spans="2:9" x14ac:dyDescent="0.2">
      <c r="B5" s="44" t="s">
        <v>29</v>
      </c>
      <c r="C5" s="45" t="s">
        <v>44</v>
      </c>
      <c r="D5" s="45" t="s">
        <v>47</v>
      </c>
      <c r="E5" s="18"/>
      <c r="F5" s="18"/>
      <c r="G5" s="17" t="s">
        <v>48</v>
      </c>
      <c r="H5" s="18"/>
      <c r="I5" s="18"/>
    </row>
    <row r="6" spans="2:9" x14ac:dyDescent="0.2">
      <c r="B6" s="22" t="s">
        <v>60</v>
      </c>
      <c r="C6" s="14"/>
      <c r="D6" s="14"/>
      <c r="E6" s="14"/>
      <c r="F6" s="21" t="s">
        <v>51</v>
      </c>
      <c r="G6" s="21" t="s">
        <v>52</v>
      </c>
      <c r="H6" s="14"/>
      <c r="I6" s="14"/>
    </row>
    <row r="7" spans="2:9" x14ac:dyDescent="0.2">
      <c r="B7" s="22" t="s">
        <v>0</v>
      </c>
      <c r="C7" s="22" t="s">
        <v>55</v>
      </c>
      <c r="D7" s="14"/>
      <c r="E7" s="14"/>
      <c r="F7" s="22" t="s">
        <v>57</v>
      </c>
      <c r="G7" s="22" t="s">
        <v>57</v>
      </c>
      <c r="H7" s="14"/>
      <c r="I7" s="14"/>
    </row>
    <row r="8" spans="2:9" x14ac:dyDescent="0.2">
      <c r="B8" s="22" t="s">
        <v>53</v>
      </c>
      <c r="C8" s="24" t="s">
        <v>8</v>
      </c>
      <c r="D8" s="31">
        <v>2</v>
      </c>
      <c r="E8" s="22" t="s">
        <v>40</v>
      </c>
      <c r="F8" s="38">
        <v>39.017361110000003</v>
      </c>
      <c r="G8" s="38">
        <v>66.792986690000006</v>
      </c>
      <c r="H8" s="14"/>
      <c r="I8" s="14"/>
    </row>
    <row r="9" spans="2:9" x14ac:dyDescent="0.2">
      <c r="B9" s="22" t="s">
        <v>53</v>
      </c>
      <c r="C9" s="24" t="s">
        <v>8</v>
      </c>
      <c r="D9" s="31">
        <v>3</v>
      </c>
      <c r="E9" s="22" t="s">
        <v>41</v>
      </c>
      <c r="F9" s="38">
        <v>66.850694439999998</v>
      </c>
      <c r="G9" s="38">
        <v>88.246642559999998</v>
      </c>
      <c r="H9" s="14"/>
      <c r="I9" s="14"/>
    </row>
    <row r="10" spans="2:9" x14ac:dyDescent="0.2">
      <c r="B10" s="22" t="s">
        <v>53</v>
      </c>
      <c r="C10" s="24" t="s">
        <v>8</v>
      </c>
      <c r="D10" s="31">
        <v>4</v>
      </c>
      <c r="E10" s="22" t="s">
        <v>42</v>
      </c>
      <c r="F10" s="38">
        <v>66.722222220000006</v>
      </c>
      <c r="G10" s="38">
        <v>80.308539940000003</v>
      </c>
      <c r="H10" s="14"/>
      <c r="I10" s="14"/>
    </row>
    <row r="11" spans="2:9" x14ac:dyDescent="0.2">
      <c r="B11" s="22" t="s">
        <v>53</v>
      </c>
      <c r="C11" s="24" t="s">
        <v>8</v>
      </c>
      <c r="D11" s="31">
        <v>5</v>
      </c>
      <c r="E11" s="22" t="s">
        <v>56</v>
      </c>
      <c r="F11" s="38">
        <v>44.347222219999999</v>
      </c>
      <c r="G11" s="38">
        <v>60.754907019999997</v>
      </c>
      <c r="H11" s="14"/>
      <c r="I11" s="14"/>
    </row>
    <row r="12" spans="2:9" x14ac:dyDescent="0.2">
      <c r="B12" s="22" t="s">
        <v>53</v>
      </c>
      <c r="C12" s="24" t="s">
        <v>8</v>
      </c>
      <c r="D12" s="31">
        <v>1</v>
      </c>
      <c r="E12" s="22" t="s">
        <v>19</v>
      </c>
      <c r="F12" s="38">
        <v>57.645833330000002</v>
      </c>
      <c r="G12" s="38">
        <v>63.750229570000002</v>
      </c>
      <c r="H12" s="14"/>
      <c r="I12" s="14"/>
    </row>
    <row r="13" spans="2:9" x14ac:dyDescent="0.2">
      <c r="B13" s="22" t="s">
        <v>53</v>
      </c>
      <c r="C13" s="24" t="s">
        <v>8</v>
      </c>
      <c r="D13" s="31">
        <v>2</v>
      </c>
      <c r="E13" s="22" t="s">
        <v>20</v>
      </c>
      <c r="F13" s="38">
        <v>46.777777780000001</v>
      </c>
      <c r="G13" s="38">
        <v>68.149592519999999</v>
      </c>
      <c r="H13" s="14"/>
      <c r="I13" s="14"/>
    </row>
    <row r="14" spans="2:9" x14ac:dyDescent="0.2">
      <c r="B14" s="22" t="s">
        <v>53</v>
      </c>
      <c r="C14" s="24" t="s">
        <v>8</v>
      </c>
      <c r="D14" s="31">
        <v>3</v>
      </c>
      <c r="E14" s="22" t="s">
        <v>21</v>
      </c>
      <c r="F14" s="38">
        <v>47.302083330000002</v>
      </c>
      <c r="G14" s="38">
        <v>53.817808769999999</v>
      </c>
      <c r="H14" s="14"/>
      <c r="I14" s="14"/>
    </row>
    <row r="15" spans="2:9" x14ac:dyDescent="0.2">
      <c r="B15" s="22"/>
      <c r="C15" s="24"/>
      <c r="D15" s="14"/>
      <c r="E15" s="4"/>
      <c r="F15" s="21" t="s">
        <v>51</v>
      </c>
      <c r="G15" s="21" t="s">
        <v>52</v>
      </c>
      <c r="H15" s="14"/>
      <c r="I15" s="14"/>
    </row>
    <row r="16" spans="2:9" x14ac:dyDescent="0.2">
      <c r="B16" s="22"/>
      <c r="C16" s="24"/>
      <c r="D16" s="14"/>
      <c r="E16" s="4"/>
      <c r="F16" s="22" t="s">
        <v>57</v>
      </c>
      <c r="G16" s="22" t="s">
        <v>57</v>
      </c>
      <c r="H16" s="14"/>
      <c r="I16" s="14"/>
    </row>
    <row r="17" spans="2:9" x14ac:dyDescent="0.2">
      <c r="B17" s="22" t="s">
        <v>54</v>
      </c>
      <c r="C17" s="24" t="s">
        <v>8</v>
      </c>
      <c r="D17" s="31">
        <v>2</v>
      </c>
      <c r="E17" s="22" t="s">
        <v>40</v>
      </c>
      <c r="F17" s="38">
        <v>53.829861110000003</v>
      </c>
      <c r="G17" s="38">
        <v>65.608796299999995</v>
      </c>
      <c r="H17" s="4"/>
      <c r="I17" s="14"/>
    </row>
    <row r="18" spans="2:9" x14ac:dyDescent="0.2">
      <c r="B18" s="22" t="s">
        <v>54</v>
      </c>
      <c r="C18" s="24" t="s">
        <v>8</v>
      </c>
      <c r="D18" s="31">
        <v>3</v>
      </c>
      <c r="E18" s="22" t="s">
        <v>41</v>
      </c>
      <c r="F18" s="38">
        <v>79.315972220000006</v>
      </c>
      <c r="G18" s="38">
        <v>85.942129629999997</v>
      </c>
      <c r="H18" s="4"/>
      <c r="I18" s="14"/>
    </row>
    <row r="19" spans="2:9" x14ac:dyDescent="0.2">
      <c r="B19" s="22" t="s">
        <v>54</v>
      </c>
      <c r="C19" s="24" t="s">
        <v>8</v>
      </c>
      <c r="D19" s="31">
        <v>4</v>
      </c>
      <c r="E19" s="22" t="s">
        <v>42</v>
      </c>
      <c r="F19" s="38">
        <v>68.333333330000002</v>
      </c>
      <c r="G19" s="38">
        <v>90.650462959999999</v>
      </c>
      <c r="H19" s="4"/>
      <c r="I19" s="14"/>
    </row>
    <row r="20" spans="2:9" x14ac:dyDescent="0.2">
      <c r="B20" s="22" t="s">
        <v>54</v>
      </c>
      <c r="C20" s="24" t="s">
        <v>8</v>
      </c>
      <c r="D20" s="31">
        <v>5</v>
      </c>
      <c r="E20" s="22" t="s">
        <v>56</v>
      </c>
      <c r="F20" s="38">
        <v>43.659722219999999</v>
      </c>
      <c r="G20" s="38">
        <v>64.798611109999996</v>
      </c>
      <c r="H20" s="4"/>
      <c r="I20" s="14"/>
    </row>
    <row r="21" spans="2:9" x14ac:dyDescent="0.2">
      <c r="B21" s="22" t="s">
        <v>54</v>
      </c>
      <c r="C21" s="24" t="s">
        <v>8</v>
      </c>
      <c r="D21" s="31">
        <v>1</v>
      </c>
      <c r="E21" s="22" t="s">
        <v>19</v>
      </c>
      <c r="F21" s="38">
        <v>50.243055560000002</v>
      </c>
      <c r="G21" s="38">
        <v>76.111111109999996</v>
      </c>
      <c r="H21" s="4"/>
      <c r="I21" s="14"/>
    </row>
    <row r="22" spans="2:9" x14ac:dyDescent="0.2">
      <c r="B22" s="22" t="s">
        <v>54</v>
      </c>
      <c r="C22" s="24" t="s">
        <v>8</v>
      </c>
      <c r="D22" s="31">
        <v>2</v>
      </c>
      <c r="E22" s="22" t="s">
        <v>20</v>
      </c>
      <c r="F22" s="38">
        <v>50.621527780000001</v>
      </c>
      <c r="G22" s="38">
        <v>67.041666669999998</v>
      </c>
      <c r="H22" s="4"/>
      <c r="I22" s="14"/>
    </row>
    <row r="23" spans="2:9" x14ac:dyDescent="0.2">
      <c r="B23" s="22" t="s">
        <v>54</v>
      </c>
      <c r="C23" s="24" t="s">
        <v>8</v>
      </c>
      <c r="D23" s="31">
        <v>3</v>
      </c>
      <c r="E23" s="22" t="s">
        <v>21</v>
      </c>
      <c r="F23" s="38">
        <v>46.635416669999998</v>
      </c>
      <c r="G23" s="38">
        <v>58.594907409999998</v>
      </c>
      <c r="H23" s="4"/>
      <c r="I23" s="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64AF-DE9C-084C-958B-E4F0E7F1ECC1}">
  <dimension ref="B2:I23"/>
  <sheetViews>
    <sheetView workbookViewId="0">
      <selection activeCell="D34" sqref="D34"/>
    </sheetView>
  </sheetViews>
  <sheetFormatPr baseColWidth="10" defaultRowHeight="16" x14ac:dyDescent="0.2"/>
  <cols>
    <col min="2" max="2" width="12.83203125" bestFit="1" customWidth="1"/>
    <col min="3" max="3" width="15.5" bestFit="1" customWidth="1"/>
    <col min="4" max="4" width="29.1640625" bestFit="1" customWidth="1"/>
    <col min="5" max="5" width="12" bestFit="1" customWidth="1"/>
    <col min="6" max="6" width="16.83203125" bestFit="1" customWidth="1"/>
    <col min="7" max="7" width="39.33203125" bestFit="1" customWidth="1"/>
    <col min="8" max="8" width="7.6640625" bestFit="1" customWidth="1"/>
    <col min="9" max="9" width="8" bestFit="1" customWidth="1"/>
  </cols>
  <sheetData>
    <row r="2" spans="2:9" x14ac:dyDescent="0.2">
      <c r="B2" s="24" t="s">
        <v>0</v>
      </c>
      <c r="C2" s="25" t="s">
        <v>1</v>
      </c>
      <c r="D2" s="25" t="s">
        <v>2</v>
      </c>
      <c r="E2" s="40" t="s">
        <v>45</v>
      </c>
      <c r="F2" s="15"/>
      <c r="G2" s="41" t="s">
        <v>27</v>
      </c>
      <c r="H2" s="41"/>
      <c r="I2" s="41"/>
    </row>
    <row r="3" spans="2:9" x14ac:dyDescent="0.2">
      <c r="B3" s="27" t="s">
        <v>5</v>
      </c>
      <c r="C3" s="28" t="s">
        <v>6</v>
      </c>
      <c r="D3" s="28"/>
      <c r="E3" s="17"/>
      <c r="F3" s="18"/>
      <c r="G3" s="42" t="s">
        <v>10</v>
      </c>
      <c r="H3" s="42"/>
      <c r="I3" s="42" t="s">
        <v>11</v>
      </c>
    </row>
    <row r="4" spans="2:9" x14ac:dyDescent="0.2">
      <c r="B4" s="27" t="s">
        <v>7</v>
      </c>
      <c r="C4" s="28" t="s">
        <v>8</v>
      </c>
      <c r="D4" s="28"/>
      <c r="E4" s="17"/>
      <c r="F4" s="18"/>
      <c r="G4" s="43" t="s">
        <v>24</v>
      </c>
      <c r="H4" s="43" t="s">
        <v>43</v>
      </c>
      <c r="I4" s="18"/>
    </row>
    <row r="5" spans="2:9" x14ac:dyDescent="0.2">
      <c r="B5" s="44" t="s">
        <v>29</v>
      </c>
      <c r="C5" s="45" t="s">
        <v>44</v>
      </c>
      <c r="D5" s="45" t="s">
        <v>47</v>
      </c>
      <c r="E5" s="18"/>
      <c r="F5" s="18"/>
      <c r="G5" s="17" t="s">
        <v>48</v>
      </c>
      <c r="H5" s="18"/>
      <c r="I5" s="18"/>
    </row>
    <row r="6" spans="2:9" x14ac:dyDescent="0.2">
      <c r="B6" s="22" t="s">
        <v>62</v>
      </c>
      <c r="C6" s="13"/>
      <c r="D6" s="13"/>
      <c r="E6" s="13"/>
      <c r="F6" s="48" t="s">
        <v>51</v>
      </c>
      <c r="G6" s="48" t="s">
        <v>52</v>
      </c>
      <c r="H6" s="14"/>
      <c r="I6" s="14"/>
    </row>
    <row r="7" spans="2:9" x14ac:dyDescent="0.2">
      <c r="B7" s="22" t="s">
        <v>0</v>
      </c>
      <c r="C7" s="26" t="s">
        <v>55</v>
      </c>
      <c r="D7" s="13"/>
      <c r="E7" s="13"/>
      <c r="F7" s="48" t="s">
        <v>58</v>
      </c>
      <c r="G7" s="48" t="s">
        <v>58</v>
      </c>
      <c r="H7" s="14"/>
      <c r="I7" s="14"/>
    </row>
    <row r="8" spans="2:9" x14ac:dyDescent="0.2">
      <c r="B8" s="19" t="s">
        <v>53</v>
      </c>
      <c r="C8" s="28" t="s">
        <v>8</v>
      </c>
      <c r="D8" s="20">
        <v>2</v>
      </c>
      <c r="E8" s="47" t="s">
        <v>40</v>
      </c>
      <c r="F8" s="38">
        <v>4.3639999999999999</v>
      </c>
      <c r="G8" s="38">
        <v>5.0398939389999997</v>
      </c>
      <c r="H8" s="4"/>
      <c r="I8" s="4"/>
    </row>
    <row r="9" spans="2:9" x14ac:dyDescent="0.2">
      <c r="B9" s="19" t="s">
        <v>53</v>
      </c>
      <c r="C9" s="28" t="s">
        <v>8</v>
      </c>
      <c r="D9" s="20">
        <v>3</v>
      </c>
      <c r="E9" s="47" t="s">
        <v>41</v>
      </c>
      <c r="F9" s="38">
        <v>5.8290416670000003</v>
      </c>
      <c r="G9" s="38">
        <v>6.4407083329999999</v>
      </c>
      <c r="H9" s="4"/>
      <c r="I9" s="4"/>
    </row>
    <row r="10" spans="2:9" x14ac:dyDescent="0.2">
      <c r="B10" s="19" t="s">
        <v>53</v>
      </c>
      <c r="C10" s="28" t="s">
        <v>8</v>
      </c>
      <c r="D10" s="20">
        <v>4</v>
      </c>
      <c r="E10" s="47" t="s">
        <v>42</v>
      </c>
      <c r="F10" s="38">
        <v>5.248583333</v>
      </c>
      <c r="G10" s="38">
        <v>5.7669090909999996</v>
      </c>
      <c r="H10" s="4"/>
      <c r="I10" s="4"/>
    </row>
    <row r="11" spans="2:9" x14ac:dyDescent="0.2">
      <c r="B11" s="19" t="s">
        <v>53</v>
      </c>
      <c r="C11" s="28" t="s">
        <v>8</v>
      </c>
      <c r="D11" s="20">
        <v>5</v>
      </c>
      <c r="E11" s="47" t="s">
        <v>56</v>
      </c>
      <c r="F11" s="38">
        <v>3.7155</v>
      </c>
      <c r="G11" s="38">
        <v>4.7850113639999998</v>
      </c>
      <c r="H11" s="4"/>
      <c r="I11" s="4"/>
    </row>
    <row r="12" spans="2:9" x14ac:dyDescent="0.2">
      <c r="B12" s="19" t="s">
        <v>53</v>
      </c>
      <c r="C12" s="28" t="s">
        <v>8</v>
      </c>
      <c r="D12" s="20">
        <v>1</v>
      </c>
      <c r="E12" s="47" t="s">
        <v>19</v>
      </c>
      <c r="F12" s="38">
        <v>3.9162083330000002</v>
      </c>
      <c r="G12" s="38">
        <v>4.890681818</v>
      </c>
      <c r="H12" s="4"/>
      <c r="I12" s="4"/>
    </row>
    <row r="13" spans="2:9" x14ac:dyDescent="0.2">
      <c r="B13" s="19" t="s">
        <v>53</v>
      </c>
      <c r="C13" s="28" t="s">
        <v>8</v>
      </c>
      <c r="D13" s="20">
        <v>2</v>
      </c>
      <c r="E13" s="47" t="s">
        <v>20</v>
      </c>
      <c r="F13" s="38">
        <v>4.1923333329999997</v>
      </c>
      <c r="G13" s="38">
        <v>5.2969772730000004</v>
      </c>
      <c r="H13" s="4"/>
      <c r="I13" s="4"/>
    </row>
    <row r="14" spans="2:9" x14ac:dyDescent="0.2">
      <c r="B14" s="19" t="s">
        <v>53</v>
      </c>
      <c r="C14" s="28" t="s">
        <v>8</v>
      </c>
      <c r="D14" s="20">
        <v>3</v>
      </c>
      <c r="E14" s="47" t="s">
        <v>21</v>
      </c>
      <c r="F14" s="38">
        <v>3.899666667</v>
      </c>
      <c r="G14" s="38">
        <v>4.2166628790000003</v>
      </c>
      <c r="H14" s="4"/>
      <c r="I14" s="4"/>
    </row>
    <row r="15" spans="2:9" x14ac:dyDescent="0.2">
      <c r="B15" s="19"/>
      <c r="C15" s="28"/>
      <c r="D15" s="13"/>
      <c r="F15" s="49"/>
      <c r="G15" s="49"/>
      <c r="H15" s="14"/>
      <c r="I15" s="14"/>
    </row>
    <row r="16" spans="2:9" x14ac:dyDescent="0.2">
      <c r="B16" s="19"/>
      <c r="C16" s="28"/>
      <c r="D16" s="13"/>
      <c r="F16" s="48" t="s">
        <v>58</v>
      </c>
      <c r="G16" s="48" t="s">
        <v>58</v>
      </c>
      <c r="H16" s="14"/>
      <c r="I16" s="14"/>
    </row>
    <row r="17" spans="2:9" x14ac:dyDescent="0.2">
      <c r="B17" s="19" t="s">
        <v>54</v>
      </c>
      <c r="C17" s="28" t="s">
        <v>8</v>
      </c>
      <c r="D17" s="20">
        <v>2</v>
      </c>
      <c r="E17" s="47" t="s">
        <v>40</v>
      </c>
      <c r="F17" s="38">
        <v>3.3769583330000001</v>
      </c>
      <c r="G17" s="38">
        <v>5.2259444439999996</v>
      </c>
      <c r="H17" s="4"/>
      <c r="I17" s="14"/>
    </row>
    <row r="18" spans="2:9" x14ac:dyDescent="0.2">
      <c r="B18" s="19" t="s">
        <v>54</v>
      </c>
      <c r="C18" s="28" t="s">
        <v>8</v>
      </c>
      <c r="D18" s="20">
        <v>3</v>
      </c>
      <c r="E18" s="47" t="s">
        <v>41</v>
      </c>
      <c r="F18" s="38">
        <v>5.1731666670000003</v>
      </c>
      <c r="G18" s="38">
        <v>6.4794722220000001</v>
      </c>
      <c r="H18" s="4"/>
      <c r="I18" s="14"/>
    </row>
    <row r="19" spans="2:9" x14ac:dyDescent="0.2">
      <c r="B19" s="19" t="s">
        <v>54</v>
      </c>
      <c r="C19" s="28" t="s">
        <v>8</v>
      </c>
      <c r="D19" s="20">
        <v>4</v>
      </c>
      <c r="E19" s="47" t="s">
        <v>42</v>
      </c>
      <c r="F19" s="38">
        <v>5.1079999999999997</v>
      </c>
      <c r="G19" s="38">
        <v>6.2879444439999999</v>
      </c>
      <c r="H19" s="4"/>
      <c r="I19" s="14"/>
    </row>
    <row r="20" spans="2:9" x14ac:dyDescent="0.2">
      <c r="B20" s="19" t="s">
        <v>54</v>
      </c>
      <c r="C20" s="28" t="s">
        <v>8</v>
      </c>
      <c r="D20" s="20">
        <v>5</v>
      </c>
      <c r="E20" s="47" t="s">
        <v>56</v>
      </c>
      <c r="F20" s="38">
        <v>3.6651250000000002</v>
      </c>
      <c r="G20" s="38">
        <v>4.9625000000000004</v>
      </c>
      <c r="H20" s="4"/>
      <c r="I20" s="14"/>
    </row>
    <row r="21" spans="2:9" x14ac:dyDescent="0.2">
      <c r="B21" s="19" t="s">
        <v>54</v>
      </c>
      <c r="C21" s="28" t="s">
        <v>8</v>
      </c>
      <c r="D21" s="20">
        <v>1</v>
      </c>
      <c r="E21" s="47" t="s">
        <v>19</v>
      </c>
      <c r="F21" s="38">
        <v>4.2332916669999996</v>
      </c>
      <c r="G21" s="38">
        <v>5.4009444440000003</v>
      </c>
      <c r="H21" s="4"/>
      <c r="I21" s="14"/>
    </row>
    <row r="22" spans="2:9" x14ac:dyDescent="0.2">
      <c r="B22" s="19" t="s">
        <v>54</v>
      </c>
      <c r="C22" s="28" t="s">
        <v>8</v>
      </c>
      <c r="D22" s="20">
        <v>2</v>
      </c>
      <c r="E22" s="47" t="s">
        <v>20</v>
      </c>
      <c r="F22" s="38">
        <v>3.860791667</v>
      </c>
      <c r="G22" s="38">
        <v>5.2348055560000004</v>
      </c>
      <c r="H22" s="4"/>
      <c r="I22" s="14"/>
    </row>
    <row r="23" spans="2:9" x14ac:dyDescent="0.2">
      <c r="B23" s="19" t="s">
        <v>54</v>
      </c>
      <c r="C23" s="28" t="s">
        <v>8</v>
      </c>
      <c r="D23" s="20">
        <v>3</v>
      </c>
      <c r="E23" s="47" t="s">
        <v>21</v>
      </c>
      <c r="F23" s="38">
        <v>3.8152916669999999</v>
      </c>
      <c r="G23" s="38">
        <v>4.5606944440000001</v>
      </c>
      <c r="H23" s="4"/>
      <c r="I23" s="1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6F9D-35A6-BB4C-84F7-5ECC14EBA6A3}">
  <dimension ref="B3:AM31"/>
  <sheetViews>
    <sheetView zoomScale="103" workbookViewId="0">
      <selection activeCell="B6" sqref="B6"/>
    </sheetView>
  </sheetViews>
  <sheetFormatPr baseColWidth="10" defaultRowHeight="16" x14ac:dyDescent="0.2"/>
  <cols>
    <col min="2" max="2" width="39.33203125" bestFit="1" customWidth="1"/>
    <col min="3" max="3" width="20.33203125" bestFit="1" customWidth="1"/>
    <col min="4" max="4" width="12.1640625" bestFit="1" customWidth="1"/>
    <col min="5" max="5" width="6.83203125" bestFit="1" customWidth="1"/>
    <col min="6" max="6" width="12.33203125" bestFit="1" customWidth="1"/>
  </cols>
  <sheetData>
    <row r="3" spans="2:39" x14ac:dyDescent="0.2">
      <c r="B3" s="1" t="s">
        <v>0</v>
      </c>
      <c r="C3" s="1" t="s">
        <v>26</v>
      </c>
      <c r="D3" s="1" t="s">
        <v>2</v>
      </c>
      <c r="E3" s="56">
        <v>43132</v>
      </c>
      <c r="F3" s="2" t="s">
        <v>4</v>
      </c>
    </row>
    <row r="4" spans="2:39" x14ac:dyDescent="0.2">
      <c r="B4" s="1" t="s">
        <v>5</v>
      </c>
      <c r="C4" s="1" t="s">
        <v>6</v>
      </c>
      <c r="D4" s="1"/>
      <c r="E4" s="2"/>
      <c r="F4" s="5">
        <v>0.77083333333333337</v>
      </c>
    </row>
    <row r="5" spans="2:39" x14ac:dyDescent="0.2">
      <c r="B5" s="1" t="s">
        <v>7</v>
      </c>
      <c r="C5" s="1" t="s">
        <v>94</v>
      </c>
      <c r="D5" s="1"/>
      <c r="E5" s="2"/>
      <c r="F5" s="2" t="s">
        <v>9</v>
      </c>
    </row>
    <row r="6" spans="2:39" x14ac:dyDescent="0.2">
      <c r="B6" s="1" t="s">
        <v>27</v>
      </c>
      <c r="C6" s="1"/>
      <c r="D6" s="1"/>
      <c r="E6" s="2"/>
      <c r="F6" s="2"/>
    </row>
    <row r="7" spans="2:39" x14ac:dyDescent="0.2">
      <c r="B7" s="1" t="s">
        <v>10</v>
      </c>
      <c r="C7" s="1"/>
      <c r="D7" s="1" t="s">
        <v>11</v>
      </c>
      <c r="E7" s="6"/>
      <c r="F7" s="7"/>
    </row>
    <row r="8" spans="2:39" x14ac:dyDescent="0.2">
      <c r="B8" s="1" t="s">
        <v>95</v>
      </c>
    </row>
    <row r="10" spans="2:39" x14ac:dyDescent="0.2">
      <c r="B10" s="53"/>
      <c r="C10" s="4"/>
      <c r="D10" s="57">
        <v>43133</v>
      </c>
      <c r="E10" s="57">
        <v>43134</v>
      </c>
      <c r="F10" s="57">
        <v>43135</v>
      </c>
      <c r="G10" s="57">
        <v>43136</v>
      </c>
      <c r="H10" s="57">
        <v>43137</v>
      </c>
      <c r="I10" s="57">
        <v>43138</v>
      </c>
      <c r="J10" s="57">
        <v>43139</v>
      </c>
      <c r="K10" s="57">
        <v>43140</v>
      </c>
      <c r="L10" s="57">
        <v>43141</v>
      </c>
      <c r="M10" s="57">
        <v>43142</v>
      </c>
      <c r="N10" s="57">
        <v>43143</v>
      </c>
      <c r="O10" s="57">
        <v>43144</v>
      </c>
      <c r="P10" s="57">
        <v>43145</v>
      </c>
      <c r="Q10" s="57">
        <v>43146</v>
      </c>
      <c r="R10" s="57">
        <v>43147</v>
      </c>
      <c r="S10" s="57">
        <v>43148</v>
      </c>
      <c r="T10" s="57">
        <v>43149</v>
      </c>
      <c r="U10" s="57">
        <v>43150</v>
      </c>
      <c r="V10" s="57">
        <v>43151</v>
      </c>
      <c r="W10" s="57">
        <v>43152</v>
      </c>
      <c r="X10" s="57">
        <v>43153</v>
      </c>
      <c r="Y10" s="57">
        <v>43154</v>
      </c>
      <c r="Z10" s="57">
        <v>43155</v>
      </c>
      <c r="AA10" s="57">
        <v>43156</v>
      </c>
      <c r="AB10" s="57">
        <v>43157</v>
      </c>
      <c r="AC10" s="57">
        <v>43158</v>
      </c>
      <c r="AD10" s="57">
        <v>43159</v>
      </c>
      <c r="AE10" s="57">
        <v>43160</v>
      </c>
      <c r="AF10" s="57">
        <v>43161</v>
      </c>
      <c r="AG10" s="57">
        <v>43162</v>
      </c>
      <c r="AH10" s="57">
        <v>43163</v>
      </c>
      <c r="AI10" s="57">
        <v>43164</v>
      </c>
      <c r="AJ10" s="57">
        <v>43165</v>
      </c>
      <c r="AK10" s="57">
        <v>43166</v>
      </c>
      <c r="AL10" s="57">
        <v>43167</v>
      </c>
      <c r="AM10" s="57">
        <v>43168</v>
      </c>
    </row>
    <row r="11" spans="2:39" x14ac:dyDescent="0.2">
      <c r="C11" s="2" t="s">
        <v>49</v>
      </c>
      <c r="D11" s="54" t="s">
        <v>63</v>
      </c>
      <c r="E11" s="2">
        <v>-5</v>
      </c>
      <c r="F11" s="4">
        <v>-4</v>
      </c>
      <c r="G11" s="4">
        <v>-3</v>
      </c>
      <c r="H11" s="4">
        <v>-2</v>
      </c>
      <c r="I11" s="4">
        <v>-1</v>
      </c>
      <c r="J11" s="55" t="s">
        <v>64</v>
      </c>
      <c r="K11" s="55" t="s">
        <v>65</v>
      </c>
      <c r="L11" s="55" t="s">
        <v>66</v>
      </c>
      <c r="M11" s="55" t="s">
        <v>67</v>
      </c>
      <c r="N11" s="55" t="s">
        <v>68</v>
      </c>
      <c r="O11" s="55" t="s">
        <v>69</v>
      </c>
      <c r="P11" s="55" t="s">
        <v>70</v>
      </c>
      <c r="Q11" s="55" t="s">
        <v>71</v>
      </c>
      <c r="R11" s="55" t="s">
        <v>72</v>
      </c>
      <c r="S11" s="55" t="s">
        <v>73</v>
      </c>
      <c r="T11" s="55" t="s">
        <v>74</v>
      </c>
      <c r="U11" s="55" t="s">
        <v>75</v>
      </c>
      <c r="V11" s="55" t="s">
        <v>76</v>
      </c>
      <c r="W11" s="55" t="s">
        <v>77</v>
      </c>
      <c r="X11" s="55" t="s">
        <v>78</v>
      </c>
      <c r="Y11" s="55" t="s">
        <v>79</v>
      </c>
      <c r="Z11" s="55" t="s">
        <v>80</v>
      </c>
      <c r="AA11" s="55" t="s">
        <v>81</v>
      </c>
      <c r="AB11" s="55" t="s">
        <v>82</v>
      </c>
      <c r="AC11" s="55" t="s">
        <v>83</v>
      </c>
      <c r="AD11" s="55" t="s">
        <v>84</v>
      </c>
      <c r="AE11" s="55" t="s">
        <v>85</v>
      </c>
      <c r="AF11" s="55" t="s">
        <v>86</v>
      </c>
      <c r="AG11" s="55" t="s">
        <v>87</v>
      </c>
      <c r="AH11" s="55" t="s">
        <v>88</v>
      </c>
      <c r="AI11" s="55" t="s">
        <v>89</v>
      </c>
      <c r="AJ11" s="55" t="s">
        <v>90</v>
      </c>
      <c r="AK11" s="55" t="s">
        <v>91</v>
      </c>
      <c r="AL11" s="55" t="s">
        <v>92</v>
      </c>
      <c r="AM11" s="55" t="s">
        <v>93</v>
      </c>
    </row>
    <row r="12" spans="2:39" x14ac:dyDescent="0.2">
      <c r="B12" s="9" t="s">
        <v>101</v>
      </c>
      <c r="C12" s="11">
        <v>7</v>
      </c>
      <c r="D12" s="4">
        <v>45.2</v>
      </c>
      <c r="E12" s="4">
        <v>44.8</v>
      </c>
      <c r="F12" s="4">
        <v>44.4</v>
      </c>
      <c r="G12" s="4">
        <v>44.9</v>
      </c>
      <c r="H12" s="4">
        <v>45.1</v>
      </c>
      <c r="I12" s="4">
        <v>45.4</v>
      </c>
      <c r="J12" s="4">
        <v>45.7</v>
      </c>
      <c r="K12" s="4">
        <v>45.9</v>
      </c>
      <c r="L12" s="4">
        <v>45.8</v>
      </c>
      <c r="M12" s="4">
        <v>45.7</v>
      </c>
      <c r="N12" s="4">
        <v>45.5</v>
      </c>
      <c r="O12" s="4">
        <v>45.9</v>
      </c>
      <c r="P12" s="4">
        <v>45.7</v>
      </c>
      <c r="Q12" s="4">
        <v>45.9</v>
      </c>
      <c r="R12" s="4">
        <v>45.6</v>
      </c>
      <c r="S12" s="4">
        <v>45.5</v>
      </c>
      <c r="T12" s="4">
        <v>45.7</v>
      </c>
      <c r="U12" s="4">
        <v>45.8</v>
      </c>
      <c r="V12" s="4">
        <v>45.7</v>
      </c>
      <c r="W12" s="4">
        <v>45.8</v>
      </c>
      <c r="X12" s="4">
        <v>46.1</v>
      </c>
      <c r="Y12" s="4">
        <v>46.5</v>
      </c>
      <c r="Z12" s="4">
        <v>46.4</v>
      </c>
      <c r="AA12" s="4">
        <v>46.3</v>
      </c>
      <c r="AB12" s="4">
        <v>46.4</v>
      </c>
      <c r="AC12" s="4">
        <v>46.5</v>
      </c>
      <c r="AD12" s="4">
        <v>46.7</v>
      </c>
      <c r="AE12" s="4">
        <v>46.6</v>
      </c>
      <c r="AF12" s="4">
        <v>46.8</v>
      </c>
      <c r="AG12" s="4">
        <v>46.7</v>
      </c>
      <c r="AH12" s="4">
        <v>47.2</v>
      </c>
      <c r="AI12" s="4">
        <v>47.5</v>
      </c>
      <c r="AJ12" s="4">
        <v>47</v>
      </c>
      <c r="AK12" s="4">
        <v>47.4</v>
      </c>
      <c r="AL12" s="4">
        <v>47.8</v>
      </c>
      <c r="AM12" s="4">
        <v>47.9</v>
      </c>
    </row>
    <row r="13" spans="2:39" x14ac:dyDescent="0.2">
      <c r="B13" s="2" t="s">
        <v>99</v>
      </c>
      <c r="C13" s="11">
        <v>15</v>
      </c>
      <c r="D13" s="4">
        <v>44.4</v>
      </c>
      <c r="E13" s="4">
        <v>44.2</v>
      </c>
      <c r="F13" s="4">
        <v>44</v>
      </c>
      <c r="G13" s="4">
        <v>44.1</v>
      </c>
      <c r="H13" s="4">
        <v>44.2</v>
      </c>
      <c r="I13" s="4">
        <v>44.5</v>
      </c>
      <c r="J13" s="4">
        <v>44.4</v>
      </c>
      <c r="K13" s="4">
        <v>44.5</v>
      </c>
      <c r="L13" s="4">
        <v>44.3</v>
      </c>
      <c r="M13" s="4">
        <v>44.3</v>
      </c>
      <c r="N13" s="4">
        <v>44.1</v>
      </c>
      <c r="O13" s="4">
        <v>44.7</v>
      </c>
      <c r="P13" s="4">
        <v>44.9</v>
      </c>
      <c r="Q13" s="4">
        <v>44.9</v>
      </c>
      <c r="R13" s="4">
        <v>44.5</v>
      </c>
      <c r="S13" s="4">
        <v>44.3</v>
      </c>
      <c r="T13" s="4">
        <v>44.5</v>
      </c>
      <c r="U13" s="4">
        <v>44.4</v>
      </c>
      <c r="V13" s="4">
        <v>44.5</v>
      </c>
      <c r="W13" s="4">
        <v>44.7</v>
      </c>
      <c r="X13" s="4">
        <v>44.8</v>
      </c>
      <c r="Y13" s="4">
        <v>44.9</v>
      </c>
      <c r="Z13" s="4">
        <v>45.1</v>
      </c>
      <c r="AA13" s="4">
        <v>45.2</v>
      </c>
      <c r="AB13" s="4">
        <v>45.3</v>
      </c>
      <c r="AC13" s="4">
        <v>45.2</v>
      </c>
      <c r="AD13" s="4">
        <v>45.6</v>
      </c>
      <c r="AE13" s="4">
        <v>45.5</v>
      </c>
      <c r="AF13" s="4">
        <v>45.4</v>
      </c>
      <c r="AG13" s="4">
        <v>45.2</v>
      </c>
      <c r="AH13" s="4">
        <v>45.3</v>
      </c>
      <c r="AI13" s="4">
        <v>45.6</v>
      </c>
      <c r="AJ13" s="4">
        <v>45.7</v>
      </c>
      <c r="AK13" s="4">
        <v>46</v>
      </c>
      <c r="AL13" s="4">
        <v>46.1</v>
      </c>
      <c r="AM13" s="4">
        <v>46.6</v>
      </c>
    </row>
    <row r="14" spans="2:39" x14ac:dyDescent="0.2">
      <c r="B14" s="2" t="s">
        <v>99</v>
      </c>
      <c r="C14" s="11">
        <v>3</v>
      </c>
      <c r="D14" s="4">
        <v>48.9</v>
      </c>
      <c r="E14" s="4">
        <v>48.3</v>
      </c>
      <c r="F14" s="4">
        <v>48.6</v>
      </c>
      <c r="G14" s="4">
        <v>49.2</v>
      </c>
      <c r="H14" s="4">
        <v>49.4</v>
      </c>
      <c r="I14" s="4">
        <v>49.7</v>
      </c>
      <c r="J14" s="4">
        <v>49.1</v>
      </c>
      <c r="K14" s="4">
        <v>49.1</v>
      </c>
      <c r="L14" s="4">
        <v>49.2</v>
      </c>
      <c r="M14" s="4">
        <v>49.2</v>
      </c>
      <c r="N14" s="4">
        <v>49.5</v>
      </c>
      <c r="O14" s="4">
        <v>49.7</v>
      </c>
      <c r="P14" s="4">
        <v>49.8</v>
      </c>
      <c r="Q14" s="4">
        <v>50</v>
      </c>
      <c r="R14" s="4">
        <v>50.2</v>
      </c>
      <c r="S14" s="4">
        <v>50.4</v>
      </c>
      <c r="T14" s="4">
        <v>50.1</v>
      </c>
      <c r="U14" s="4">
        <v>50</v>
      </c>
      <c r="V14" s="4">
        <v>50.1</v>
      </c>
      <c r="W14" s="4">
        <v>50.1</v>
      </c>
      <c r="X14" s="4">
        <v>50.3</v>
      </c>
      <c r="Y14" s="4">
        <v>50.4</v>
      </c>
      <c r="Z14" s="4">
        <v>50.5</v>
      </c>
      <c r="AA14" s="4">
        <v>50.5</v>
      </c>
      <c r="AB14" s="4">
        <v>50.4</v>
      </c>
      <c r="AC14" s="4">
        <v>50.9</v>
      </c>
      <c r="AD14" s="4">
        <v>51.2</v>
      </c>
      <c r="AE14" s="4">
        <v>51.5</v>
      </c>
      <c r="AF14" s="4">
        <v>51.8</v>
      </c>
      <c r="AG14" s="4">
        <v>52</v>
      </c>
      <c r="AH14" s="4">
        <v>51.8</v>
      </c>
      <c r="AI14" s="4">
        <v>51.6</v>
      </c>
      <c r="AJ14" s="4">
        <v>52.3</v>
      </c>
      <c r="AK14" s="4">
        <v>52.5</v>
      </c>
      <c r="AL14" s="4">
        <v>52.3</v>
      </c>
      <c r="AM14" s="4">
        <v>52.7</v>
      </c>
    </row>
    <row r="15" spans="2:39" x14ac:dyDescent="0.2">
      <c r="B15" s="2" t="s">
        <v>99</v>
      </c>
      <c r="C15" s="11">
        <v>46</v>
      </c>
      <c r="D15" s="4">
        <v>46</v>
      </c>
      <c r="E15" s="4">
        <v>45.8</v>
      </c>
      <c r="F15" s="4">
        <v>45.6</v>
      </c>
      <c r="G15" s="4">
        <v>45.6</v>
      </c>
      <c r="H15" s="4">
        <v>45.4</v>
      </c>
      <c r="I15" s="4">
        <v>45.3</v>
      </c>
      <c r="J15" s="4">
        <v>44.5</v>
      </c>
      <c r="K15" s="4">
        <v>43.5</v>
      </c>
      <c r="L15" s="4">
        <v>42.9</v>
      </c>
      <c r="M15" s="4">
        <v>42.6</v>
      </c>
      <c r="N15" s="4">
        <v>42.5</v>
      </c>
      <c r="O15" s="4">
        <v>42.8</v>
      </c>
      <c r="P15" s="4">
        <v>42.9</v>
      </c>
      <c r="Q15" s="4">
        <v>42.7</v>
      </c>
      <c r="R15" s="4">
        <v>42.8</v>
      </c>
      <c r="S15" s="4">
        <v>42.7</v>
      </c>
      <c r="T15" s="4">
        <v>42.9</v>
      </c>
      <c r="U15" s="4">
        <v>42.8</v>
      </c>
      <c r="V15" s="4">
        <v>42.9</v>
      </c>
      <c r="W15" s="4">
        <v>42.8</v>
      </c>
      <c r="X15" s="4">
        <v>42.9</v>
      </c>
      <c r="Y15" s="4">
        <v>42.8</v>
      </c>
      <c r="Z15" s="4">
        <v>42.8</v>
      </c>
      <c r="AA15" s="4">
        <v>42.7</v>
      </c>
      <c r="AB15" s="4">
        <v>42.9</v>
      </c>
      <c r="AC15" s="4">
        <v>42.9</v>
      </c>
      <c r="AD15" s="4">
        <v>42.8</v>
      </c>
      <c r="AE15" s="4">
        <v>42.9</v>
      </c>
      <c r="AF15" s="4">
        <v>43.1</v>
      </c>
      <c r="AG15" s="4">
        <v>43.4</v>
      </c>
      <c r="AH15" s="4">
        <v>43.4</v>
      </c>
      <c r="AI15" s="4">
        <v>43.2</v>
      </c>
      <c r="AJ15" s="4">
        <v>43.6</v>
      </c>
      <c r="AK15" s="4">
        <v>43.6</v>
      </c>
      <c r="AL15" s="4">
        <v>44</v>
      </c>
      <c r="AM15" s="4">
        <v>44</v>
      </c>
    </row>
    <row r="16" spans="2:39" x14ac:dyDescent="0.2">
      <c r="B16" s="2" t="s">
        <v>99</v>
      </c>
      <c r="C16" s="11">
        <v>0</v>
      </c>
      <c r="D16" s="4">
        <v>46.5</v>
      </c>
      <c r="E16" s="4">
        <v>46</v>
      </c>
      <c r="F16" s="4">
        <v>45.4</v>
      </c>
      <c r="G16" s="4">
        <v>45.5</v>
      </c>
      <c r="H16" s="4">
        <v>45.9</v>
      </c>
      <c r="I16" s="4">
        <v>46.5</v>
      </c>
      <c r="J16" s="4">
        <v>45.9</v>
      </c>
      <c r="K16" s="4">
        <v>45.2</v>
      </c>
      <c r="L16" s="4">
        <v>45.1</v>
      </c>
      <c r="M16" s="4">
        <v>44.5</v>
      </c>
      <c r="N16" s="4">
        <v>44.7</v>
      </c>
      <c r="O16" s="4">
        <v>44.6</v>
      </c>
      <c r="P16" s="4">
        <v>44.8</v>
      </c>
      <c r="Q16" s="4">
        <v>44.7</v>
      </c>
      <c r="R16" s="4">
        <v>44.9</v>
      </c>
      <c r="S16" s="4">
        <v>44.8</v>
      </c>
      <c r="T16" s="4">
        <v>44.9</v>
      </c>
      <c r="U16" s="4">
        <v>44.9</v>
      </c>
      <c r="V16" s="4">
        <v>44.9</v>
      </c>
      <c r="W16" s="4">
        <v>44.7</v>
      </c>
      <c r="X16" s="4">
        <v>44.5</v>
      </c>
      <c r="Y16" s="4">
        <v>44.6</v>
      </c>
      <c r="Z16" s="4">
        <v>44.7</v>
      </c>
      <c r="AA16" s="4">
        <v>44.8</v>
      </c>
      <c r="AB16" s="4">
        <v>44.9</v>
      </c>
      <c r="AC16" s="4">
        <v>44.7</v>
      </c>
      <c r="AD16" s="4">
        <v>45.1</v>
      </c>
      <c r="AE16" s="4">
        <v>45.4</v>
      </c>
      <c r="AF16" s="4">
        <v>45.2</v>
      </c>
      <c r="AG16" s="4">
        <v>45.4</v>
      </c>
      <c r="AH16" s="4">
        <v>45.5</v>
      </c>
      <c r="AI16" s="4">
        <v>45.7</v>
      </c>
      <c r="AJ16" s="4">
        <v>45.7</v>
      </c>
      <c r="AK16" s="4">
        <v>46</v>
      </c>
      <c r="AL16" s="4">
        <v>46.1</v>
      </c>
      <c r="AM16" s="4">
        <v>46.2</v>
      </c>
    </row>
    <row r="17" spans="2:39" x14ac:dyDescent="0.2">
      <c r="B17" s="2"/>
      <c r="C17" s="2" t="s">
        <v>96</v>
      </c>
      <c r="D17" s="54">
        <f>AVERAGE(D12:D16)</f>
        <v>46.2</v>
      </c>
      <c r="E17" s="54">
        <f t="shared" ref="E17:H17" si="0">AVERAGE(E12:E16)</f>
        <v>45.820000000000007</v>
      </c>
      <c r="F17" s="54">
        <f t="shared" si="0"/>
        <v>45.6</v>
      </c>
      <c r="G17" s="54">
        <f t="shared" si="0"/>
        <v>45.86</v>
      </c>
      <c r="H17" s="54">
        <f t="shared" si="0"/>
        <v>46.000000000000007</v>
      </c>
      <c r="I17" s="54">
        <f>AVERAGE(I12:I16)</f>
        <v>46.280000000000008</v>
      </c>
      <c r="J17" s="54">
        <f t="shared" ref="J17:AM17" si="1">AVERAGE(J12:J16)</f>
        <v>45.92</v>
      </c>
      <c r="K17" s="54">
        <f t="shared" si="1"/>
        <v>45.64</v>
      </c>
      <c r="L17" s="54">
        <f t="shared" si="1"/>
        <v>45.46</v>
      </c>
      <c r="M17" s="54">
        <f t="shared" si="1"/>
        <v>45.26</v>
      </c>
      <c r="N17" s="54">
        <f t="shared" si="1"/>
        <v>45.260000000000005</v>
      </c>
      <c r="O17" s="54">
        <f t="shared" si="1"/>
        <v>45.540000000000006</v>
      </c>
      <c r="P17" s="54">
        <f t="shared" si="1"/>
        <v>45.61999999999999</v>
      </c>
      <c r="Q17" s="54">
        <f t="shared" si="1"/>
        <v>45.64</v>
      </c>
      <c r="R17" s="54">
        <f t="shared" si="1"/>
        <v>45.600000000000009</v>
      </c>
      <c r="S17" s="54">
        <f t="shared" si="1"/>
        <v>45.54</v>
      </c>
      <c r="T17" s="54">
        <f t="shared" si="1"/>
        <v>45.620000000000005</v>
      </c>
      <c r="U17" s="54">
        <f t="shared" si="1"/>
        <v>45.58</v>
      </c>
      <c r="V17" s="54">
        <f t="shared" si="1"/>
        <v>45.620000000000005</v>
      </c>
      <c r="W17" s="54">
        <f t="shared" si="1"/>
        <v>45.61999999999999</v>
      </c>
      <c r="X17" s="54">
        <f t="shared" si="1"/>
        <v>45.72</v>
      </c>
      <c r="Y17" s="54">
        <f t="shared" si="1"/>
        <v>45.84</v>
      </c>
      <c r="Z17" s="54">
        <f t="shared" si="1"/>
        <v>45.9</v>
      </c>
      <c r="AA17" s="54">
        <f t="shared" si="1"/>
        <v>45.9</v>
      </c>
      <c r="AB17" s="54">
        <f t="shared" si="1"/>
        <v>45.980000000000004</v>
      </c>
      <c r="AC17" s="54">
        <f t="shared" si="1"/>
        <v>46.04</v>
      </c>
      <c r="AD17" s="54">
        <f t="shared" si="1"/>
        <v>46.28</v>
      </c>
      <c r="AE17" s="54">
        <f t="shared" si="1"/>
        <v>46.38</v>
      </c>
      <c r="AF17" s="54">
        <f t="shared" si="1"/>
        <v>46.46</v>
      </c>
      <c r="AG17" s="54">
        <f t="shared" si="1"/>
        <v>46.540000000000006</v>
      </c>
      <c r="AH17" s="54">
        <f t="shared" si="1"/>
        <v>46.64</v>
      </c>
      <c r="AI17" s="54">
        <f t="shared" si="1"/>
        <v>46.719999999999992</v>
      </c>
      <c r="AJ17" s="54">
        <f t="shared" si="1"/>
        <v>46.86</v>
      </c>
      <c r="AK17" s="54">
        <f t="shared" si="1"/>
        <v>47.1</v>
      </c>
      <c r="AL17" s="54">
        <f t="shared" si="1"/>
        <v>47.26</v>
      </c>
      <c r="AM17" s="54">
        <f t="shared" si="1"/>
        <v>47.48</v>
      </c>
    </row>
    <row r="18" spans="2:39" x14ac:dyDescent="0.2">
      <c r="B18" s="2"/>
      <c r="C18" s="2" t="s">
        <v>97</v>
      </c>
      <c r="D18" s="54">
        <f>STDEV(D12:D16)</f>
        <v>1.7073371078963866</v>
      </c>
      <c r="E18" s="54">
        <f t="shared" ref="E18:H18" si="2">STDEV(E12:E16)</f>
        <v>1.5690761613127631</v>
      </c>
      <c r="F18" s="54">
        <f t="shared" si="2"/>
        <v>1.8055470085267797</v>
      </c>
      <c r="G18" s="54">
        <f t="shared" si="2"/>
        <v>1.9603571103245458</v>
      </c>
      <c r="H18" s="54">
        <f t="shared" si="2"/>
        <v>1.9987496091306671</v>
      </c>
      <c r="I18" s="54">
        <f>STDEV(I12:I16)</f>
        <v>2.0400980368599955</v>
      </c>
      <c r="J18" s="54">
        <f t="shared" ref="J18:AM18" si="3">STDEV(J12:J16)</f>
        <v>1.9031552748002469</v>
      </c>
      <c r="K18" s="54">
        <f t="shared" si="3"/>
        <v>2.1279097725232621</v>
      </c>
      <c r="L18" s="54">
        <f t="shared" si="3"/>
        <v>2.3522329816580685</v>
      </c>
      <c r="M18" s="54">
        <f t="shared" si="3"/>
        <v>2.4643457549621575</v>
      </c>
      <c r="N18" s="54">
        <f t="shared" si="3"/>
        <v>2.61304420169273</v>
      </c>
      <c r="O18" s="54">
        <f t="shared" si="3"/>
        <v>2.5754611237601717</v>
      </c>
      <c r="P18" s="54">
        <f t="shared" si="3"/>
        <v>2.5528415540334652</v>
      </c>
      <c r="Q18" s="54">
        <f t="shared" si="3"/>
        <v>2.6996296042235119</v>
      </c>
      <c r="R18" s="54">
        <f t="shared" si="3"/>
        <v>2.7703790354390154</v>
      </c>
      <c r="S18" s="54">
        <f t="shared" si="3"/>
        <v>2.9056840846864262</v>
      </c>
      <c r="T18" s="54">
        <f t="shared" si="3"/>
        <v>2.7040710049848919</v>
      </c>
      <c r="U18" s="54">
        <f t="shared" si="3"/>
        <v>2.7003703449712235</v>
      </c>
      <c r="V18" s="54">
        <f t="shared" si="3"/>
        <v>2.7040710049848919</v>
      </c>
      <c r="W18" s="54">
        <f t="shared" si="3"/>
        <v>2.7270863572685049</v>
      </c>
      <c r="X18" s="54">
        <f t="shared" si="3"/>
        <v>2.8021420377989403</v>
      </c>
      <c r="Y18" s="54">
        <f t="shared" si="3"/>
        <v>2.8675773747189459</v>
      </c>
      <c r="Z18" s="54">
        <f t="shared" si="3"/>
        <v>2.8766299727285056</v>
      </c>
      <c r="AA18" s="54">
        <f t="shared" si="3"/>
        <v>2.8835741710592422</v>
      </c>
      <c r="AB18" s="54">
        <f t="shared" si="3"/>
        <v>2.776148411018402</v>
      </c>
      <c r="AC18" s="54">
        <f t="shared" si="3"/>
        <v>3.0079893616833151</v>
      </c>
      <c r="AD18" s="54">
        <f t="shared" si="3"/>
        <v>3.0962881002904128</v>
      </c>
      <c r="AE18" s="54">
        <f t="shared" si="3"/>
        <v>3.1665438572677314</v>
      </c>
      <c r="AF18" s="54">
        <f t="shared" si="3"/>
        <v>3.2646592471496914</v>
      </c>
      <c r="AG18" s="54">
        <f t="shared" si="3"/>
        <v>3.2707797235521689</v>
      </c>
      <c r="AH18" s="54">
        <f t="shared" si="3"/>
        <v>3.1832373458477763</v>
      </c>
      <c r="AI18" s="54">
        <f t="shared" si="3"/>
        <v>3.1268194703244374</v>
      </c>
      <c r="AJ18" s="54">
        <f t="shared" si="3"/>
        <v>3.2761257607118788</v>
      </c>
      <c r="AK18" s="54">
        <f t="shared" si="3"/>
        <v>3.3136083051561775</v>
      </c>
      <c r="AL18" s="54">
        <f t="shared" si="3"/>
        <v>3.1229793467136457</v>
      </c>
      <c r="AM18" s="54">
        <f t="shared" si="3"/>
        <v>3.2383637843824777</v>
      </c>
    </row>
    <row r="19" spans="2:39" x14ac:dyDescent="0.2">
      <c r="B19" s="2"/>
      <c r="C19" s="2" t="s">
        <v>98</v>
      </c>
      <c r="D19" s="54">
        <f>D18/SQRT(5)</f>
        <v>0.76354436675284265</v>
      </c>
      <c r="E19" s="54">
        <f t="shared" ref="E19:H19" si="4">E18/SQRT(5)</f>
        <v>0.70171219171395272</v>
      </c>
      <c r="F19" s="54">
        <f t="shared" si="4"/>
        <v>0.8074651695274544</v>
      </c>
      <c r="G19" s="54">
        <f t="shared" si="4"/>
        <v>0.87669835177214783</v>
      </c>
      <c r="H19" s="54">
        <f t="shared" si="4"/>
        <v>0.89386799920346116</v>
      </c>
      <c r="I19" s="54">
        <f>I18/SQRT(5)</f>
        <v>0.91235957823656422</v>
      </c>
      <c r="J19" s="54">
        <f t="shared" ref="J19:AM19" si="5">J18/SQRT(5)</f>
        <v>0.85111691323812888</v>
      </c>
      <c r="K19" s="54">
        <f t="shared" si="5"/>
        <v>0.95163018026962565</v>
      </c>
      <c r="L19" s="54">
        <f t="shared" si="5"/>
        <v>1.0519505691808915</v>
      </c>
      <c r="M19" s="54">
        <f t="shared" si="5"/>
        <v>1.1020889256316846</v>
      </c>
      <c r="N19" s="54">
        <f t="shared" si="5"/>
        <v>1.1685888926393231</v>
      </c>
      <c r="O19" s="54">
        <f t="shared" si="5"/>
        <v>1.1517812292271485</v>
      </c>
      <c r="P19" s="54">
        <f t="shared" si="5"/>
        <v>1.1416654501210062</v>
      </c>
      <c r="Q19" s="54">
        <f t="shared" si="5"/>
        <v>1.2073110618229252</v>
      </c>
      <c r="R19" s="54">
        <f t="shared" si="5"/>
        <v>1.2389511693363875</v>
      </c>
      <c r="S19" s="54">
        <f t="shared" si="5"/>
        <v>1.299461426899621</v>
      </c>
      <c r="T19" s="54">
        <f t="shared" si="5"/>
        <v>1.2092973166264782</v>
      </c>
      <c r="U19" s="54">
        <f t="shared" si="5"/>
        <v>1.2076423311560425</v>
      </c>
      <c r="V19" s="54">
        <f t="shared" si="5"/>
        <v>1.2092973166264782</v>
      </c>
      <c r="W19" s="54">
        <f t="shared" si="5"/>
        <v>1.2195900950729308</v>
      </c>
      <c r="X19" s="54">
        <f t="shared" si="5"/>
        <v>1.2531560158256432</v>
      </c>
      <c r="Y19" s="54">
        <f t="shared" si="5"/>
        <v>1.2824195881223899</v>
      </c>
      <c r="Z19" s="54">
        <f t="shared" si="5"/>
        <v>1.286468033026861</v>
      </c>
      <c r="AA19" s="54">
        <f t="shared" si="5"/>
        <v>1.2895735729302145</v>
      </c>
      <c r="AB19" s="54">
        <f t="shared" si="5"/>
        <v>1.2415313125330345</v>
      </c>
      <c r="AC19" s="54">
        <f t="shared" si="5"/>
        <v>1.3452137376640187</v>
      </c>
      <c r="AD19" s="54">
        <f t="shared" si="5"/>
        <v>1.3847021340346097</v>
      </c>
      <c r="AE19" s="54">
        <f t="shared" si="5"/>
        <v>1.4161214637170076</v>
      </c>
      <c r="AF19" s="54">
        <f t="shared" si="5"/>
        <v>1.4599999999999993</v>
      </c>
      <c r="AG19" s="54">
        <f t="shared" si="5"/>
        <v>1.4627371602581238</v>
      </c>
      <c r="AH19" s="54">
        <f t="shared" si="5"/>
        <v>1.4235870187663271</v>
      </c>
      <c r="AI19" s="54">
        <f t="shared" si="5"/>
        <v>1.3983561778030655</v>
      </c>
      <c r="AJ19" s="54">
        <f t="shared" si="5"/>
        <v>1.465127980757994</v>
      </c>
      <c r="AK19" s="54">
        <f t="shared" si="5"/>
        <v>1.481890684227416</v>
      </c>
      <c r="AL19" s="54">
        <f t="shared" si="5"/>
        <v>1.3966388223159192</v>
      </c>
      <c r="AM19" s="54">
        <f t="shared" si="5"/>
        <v>1.4482403115505382</v>
      </c>
    </row>
    <row r="20" spans="2:39" x14ac:dyDescent="0.2">
      <c r="B20" s="2" t="s">
        <v>100</v>
      </c>
      <c r="C20" s="2">
        <v>45</v>
      </c>
      <c r="D20" s="4">
        <v>47.4</v>
      </c>
      <c r="E20" s="4">
        <v>47.5</v>
      </c>
      <c r="F20" s="4">
        <v>47</v>
      </c>
      <c r="G20" s="4">
        <v>47.2</v>
      </c>
      <c r="H20" s="4">
        <v>47.5</v>
      </c>
      <c r="I20" s="4">
        <v>47.5</v>
      </c>
      <c r="J20" s="4">
        <v>46.6</v>
      </c>
      <c r="K20" s="4">
        <v>46.6</v>
      </c>
      <c r="L20" s="4">
        <v>46.1</v>
      </c>
      <c r="M20" s="4">
        <v>46</v>
      </c>
      <c r="N20" s="4">
        <v>45.5</v>
      </c>
      <c r="O20" s="4">
        <v>45.2</v>
      </c>
      <c r="P20" s="4">
        <v>45</v>
      </c>
      <c r="Q20" s="4">
        <v>44.7</v>
      </c>
      <c r="R20" s="4">
        <v>44.4</v>
      </c>
      <c r="S20" s="4">
        <v>44.2</v>
      </c>
      <c r="T20" s="4">
        <v>44.3</v>
      </c>
      <c r="U20" s="4">
        <v>44.1</v>
      </c>
      <c r="V20" s="4">
        <v>44.2</v>
      </c>
      <c r="W20" s="4">
        <v>44.1</v>
      </c>
      <c r="X20" s="4">
        <v>44.2</v>
      </c>
      <c r="Y20" s="4">
        <v>44.2</v>
      </c>
      <c r="Z20" s="4">
        <v>44.1</v>
      </c>
      <c r="AA20" s="4">
        <v>44.2</v>
      </c>
      <c r="AB20" s="4">
        <v>44.6</v>
      </c>
      <c r="AC20" s="4">
        <v>44.9</v>
      </c>
      <c r="AD20" s="4">
        <v>45.2</v>
      </c>
      <c r="AE20" s="4">
        <v>45.6</v>
      </c>
      <c r="AF20" s="4">
        <v>46</v>
      </c>
      <c r="AG20" s="4">
        <v>46.1</v>
      </c>
      <c r="AH20" s="4">
        <v>46.4</v>
      </c>
      <c r="AI20" s="4">
        <v>46.7</v>
      </c>
      <c r="AJ20" s="4">
        <v>46.4</v>
      </c>
      <c r="AK20" s="4">
        <v>46.9</v>
      </c>
      <c r="AL20" s="4">
        <v>47.3</v>
      </c>
      <c r="AM20" s="4">
        <v>47.5</v>
      </c>
    </row>
    <row r="21" spans="2:39" x14ac:dyDescent="0.2">
      <c r="B21" s="2" t="s">
        <v>100</v>
      </c>
      <c r="C21" s="2">
        <v>12</v>
      </c>
      <c r="D21" s="4">
        <v>44.6</v>
      </c>
      <c r="E21" s="4">
        <v>44.4</v>
      </c>
      <c r="F21" s="4">
        <v>44</v>
      </c>
      <c r="G21" s="4">
        <v>44.1</v>
      </c>
      <c r="H21" s="4">
        <v>44</v>
      </c>
      <c r="I21" s="4">
        <v>44.2</v>
      </c>
      <c r="J21" s="4">
        <v>44.1</v>
      </c>
      <c r="K21" s="4">
        <v>43.7</v>
      </c>
      <c r="L21" s="4">
        <v>43.2</v>
      </c>
      <c r="M21" s="4">
        <v>42.8</v>
      </c>
      <c r="N21" s="4">
        <v>42.4</v>
      </c>
      <c r="O21" s="4">
        <v>42.2</v>
      </c>
      <c r="P21" s="4">
        <v>41.9</v>
      </c>
      <c r="Q21" s="4">
        <v>41.6</v>
      </c>
      <c r="R21" s="4">
        <v>41.2</v>
      </c>
      <c r="S21" s="4">
        <v>41.1</v>
      </c>
      <c r="T21" s="4">
        <v>41.2</v>
      </c>
      <c r="U21" s="4">
        <v>41.2</v>
      </c>
      <c r="V21" s="4">
        <v>41.1</v>
      </c>
      <c r="W21" s="4">
        <v>41</v>
      </c>
      <c r="X21" s="4">
        <v>41.2</v>
      </c>
      <c r="Y21" s="4">
        <v>41.2</v>
      </c>
      <c r="Z21" s="4">
        <v>41.4</v>
      </c>
      <c r="AA21" s="4">
        <v>41.5</v>
      </c>
      <c r="AB21" s="4">
        <v>41.7</v>
      </c>
      <c r="AC21" s="4">
        <v>42.1</v>
      </c>
      <c r="AD21" s="4">
        <v>42.9</v>
      </c>
      <c r="AE21" s="4">
        <v>43.3</v>
      </c>
      <c r="AF21" s="4">
        <v>43.6</v>
      </c>
      <c r="AG21" s="4">
        <v>43.4</v>
      </c>
      <c r="AH21" s="4">
        <v>43.6</v>
      </c>
      <c r="AI21" s="4">
        <v>43.2</v>
      </c>
      <c r="AJ21" s="4">
        <v>43.7</v>
      </c>
      <c r="AK21" s="4">
        <v>44</v>
      </c>
      <c r="AL21" s="4">
        <v>44.1</v>
      </c>
      <c r="AM21" s="4">
        <v>44.3</v>
      </c>
    </row>
    <row r="22" spans="2:39" x14ac:dyDescent="0.2">
      <c r="B22" s="2" t="s">
        <v>100</v>
      </c>
      <c r="C22" s="2">
        <v>11</v>
      </c>
      <c r="D22" s="4">
        <v>45.4</v>
      </c>
      <c r="E22" s="4">
        <v>45.2</v>
      </c>
      <c r="F22" s="4">
        <v>45.1</v>
      </c>
      <c r="G22" s="4">
        <v>45.3</v>
      </c>
      <c r="H22" s="4">
        <v>45.1</v>
      </c>
      <c r="I22" s="4">
        <v>45</v>
      </c>
      <c r="J22" s="4">
        <v>44.5</v>
      </c>
      <c r="K22" s="4">
        <v>44.4</v>
      </c>
      <c r="L22" s="4">
        <v>44.6</v>
      </c>
      <c r="M22" s="4">
        <v>44.4</v>
      </c>
      <c r="N22" s="4">
        <v>44</v>
      </c>
      <c r="O22" s="4">
        <v>43.8</v>
      </c>
      <c r="P22" s="4">
        <v>43.6</v>
      </c>
      <c r="Q22" s="4">
        <v>43.3</v>
      </c>
      <c r="R22" s="4">
        <v>43</v>
      </c>
      <c r="S22" s="4">
        <v>42.9</v>
      </c>
      <c r="T22" s="4">
        <v>42.7</v>
      </c>
      <c r="U22" s="4">
        <v>42.6</v>
      </c>
      <c r="V22" s="4">
        <v>42.8</v>
      </c>
      <c r="W22" s="4">
        <v>42.9</v>
      </c>
      <c r="X22" s="4">
        <v>43.1</v>
      </c>
      <c r="Y22" s="4">
        <v>43.3</v>
      </c>
      <c r="Z22" s="4">
        <v>43.2</v>
      </c>
      <c r="AA22" s="4">
        <v>43.1</v>
      </c>
      <c r="AB22" s="4">
        <v>43.4</v>
      </c>
      <c r="AC22" s="4">
        <v>43.8</v>
      </c>
      <c r="AD22" s="4">
        <v>44.2</v>
      </c>
      <c r="AE22" s="4">
        <v>44.2</v>
      </c>
      <c r="AF22" s="4">
        <v>44.5</v>
      </c>
      <c r="AG22" s="4">
        <v>44.8</v>
      </c>
      <c r="AH22" s="4">
        <v>44.5</v>
      </c>
      <c r="AI22" s="4">
        <v>44.2</v>
      </c>
      <c r="AJ22" s="4">
        <v>44.7</v>
      </c>
      <c r="AK22" s="4">
        <v>44.9</v>
      </c>
      <c r="AL22" s="4">
        <v>45</v>
      </c>
      <c r="AM22" s="4">
        <v>45.1</v>
      </c>
    </row>
    <row r="23" spans="2:39" x14ac:dyDescent="0.2">
      <c r="B23" s="2" t="s">
        <v>100</v>
      </c>
      <c r="C23" s="2">
        <v>13</v>
      </c>
      <c r="D23" s="4">
        <v>46.9</v>
      </c>
      <c r="E23" s="4">
        <v>46.7</v>
      </c>
      <c r="F23" s="4">
        <v>46.3</v>
      </c>
      <c r="G23" s="4">
        <v>46.5</v>
      </c>
      <c r="H23" s="4">
        <v>46.3</v>
      </c>
      <c r="I23" s="4">
        <v>46.8</v>
      </c>
      <c r="J23" s="4">
        <v>46.3</v>
      </c>
      <c r="K23" s="4">
        <v>45.1</v>
      </c>
      <c r="L23" s="4">
        <v>45</v>
      </c>
      <c r="M23" s="4">
        <v>44.7</v>
      </c>
      <c r="N23" s="4">
        <v>44.4</v>
      </c>
      <c r="O23" s="4">
        <v>44.1</v>
      </c>
      <c r="P23" s="4">
        <v>43.7</v>
      </c>
      <c r="Q23" s="4">
        <v>43.5</v>
      </c>
      <c r="R23" s="4">
        <v>43.4</v>
      </c>
      <c r="S23" s="4">
        <v>43.4</v>
      </c>
      <c r="T23" s="4">
        <v>43.2</v>
      </c>
      <c r="U23" s="4">
        <v>43.1</v>
      </c>
      <c r="V23" s="4">
        <v>43.2</v>
      </c>
      <c r="W23" s="4">
        <v>43.2</v>
      </c>
      <c r="X23" s="4">
        <v>43.4</v>
      </c>
      <c r="Y23" s="4">
        <v>43.2</v>
      </c>
      <c r="Z23" s="4">
        <v>43.2</v>
      </c>
      <c r="AA23" s="4">
        <v>43.1</v>
      </c>
      <c r="AB23" s="4">
        <v>43.5</v>
      </c>
      <c r="AC23" s="4">
        <v>43.9</v>
      </c>
      <c r="AD23" s="4">
        <v>44.3</v>
      </c>
      <c r="AE23" s="4">
        <v>44.5</v>
      </c>
      <c r="AF23" s="4">
        <v>44.9</v>
      </c>
      <c r="AG23" s="4">
        <v>45.2</v>
      </c>
      <c r="AH23" s="4">
        <v>45.4</v>
      </c>
      <c r="AI23" s="4">
        <v>45.6</v>
      </c>
      <c r="AJ23" s="4">
        <v>45.3</v>
      </c>
      <c r="AK23" s="4">
        <v>45.1</v>
      </c>
      <c r="AL23" s="4">
        <v>45.5</v>
      </c>
      <c r="AM23" s="4">
        <v>45.8</v>
      </c>
    </row>
    <row r="24" spans="2:39" x14ac:dyDescent="0.2">
      <c r="B24" s="2" t="s">
        <v>100</v>
      </c>
      <c r="C24" s="2">
        <v>2</v>
      </c>
      <c r="D24" s="4">
        <v>49</v>
      </c>
      <c r="E24" s="4">
        <v>48.8</v>
      </c>
      <c r="F24" s="4">
        <v>48.2</v>
      </c>
      <c r="G24" s="4">
        <v>48.6</v>
      </c>
      <c r="H24" s="4">
        <v>48.5</v>
      </c>
      <c r="I24" s="4">
        <v>48.4</v>
      </c>
      <c r="J24" s="4">
        <v>47.4</v>
      </c>
      <c r="K24" s="4">
        <v>47.3</v>
      </c>
      <c r="L24" s="4">
        <v>46.5</v>
      </c>
      <c r="M24" s="4">
        <v>46.1</v>
      </c>
      <c r="N24" s="4">
        <v>45.9</v>
      </c>
      <c r="O24" s="4">
        <v>45.7</v>
      </c>
      <c r="P24" s="4">
        <v>45.6</v>
      </c>
      <c r="Q24" s="4">
        <v>45.3</v>
      </c>
      <c r="R24" s="4">
        <v>45.1</v>
      </c>
      <c r="S24" s="4">
        <v>45.2</v>
      </c>
      <c r="T24" s="4">
        <v>45.4</v>
      </c>
      <c r="U24" s="4">
        <v>45.6</v>
      </c>
      <c r="V24" s="4">
        <v>45.7</v>
      </c>
      <c r="W24" s="4">
        <v>45.7</v>
      </c>
      <c r="X24" s="4">
        <v>45.8</v>
      </c>
      <c r="Y24" s="4">
        <v>45.9</v>
      </c>
      <c r="Z24" s="4">
        <v>45.8</v>
      </c>
      <c r="AA24" s="4">
        <v>45.7</v>
      </c>
      <c r="AB24" s="4">
        <v>45.9</v>
      </c>
      <c r="AC24" s="4">
        <v>46.6</v>
      </c>
      <c r="AD24" s="4">
        <v>47.1</v>
      </c>
      <c r="AE24" s="4">
        <v>47.4</v>
      </c>
      <c r="AF24" s="4">
        <v>48.1</v>
      </c>
      <c r="AG24" s="4">
        <v>48.5</v>
      </c>
      <c r="AH24" s="4">
        <v>48.5</v>
      </c>
      <c r="AI24" s="4">
        <v>48.5</v>
      </c>
      <c r="AJ24" s="4">
        <v>48.5</v>
      </c>
      <c r="AK24" s="4">
        <v>48.9</v>
      </c>
      <c r="AL24" s="4">
        <v>49.1</v>
      </c>
      <c r="AM24" s="4">
        <v>49.4</v>
      </c>
    </row>
    <row r="25" spans="2:39" x14ac:dyDescent="0.2">
      <c r="B25" s="4"/>
      <c r="C25" s="4"/>
      <c r="D25" s="2"/>
      <c r="E25" s="2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2:39" x14ac:dyDescent="0.2">
      <c r="B26" s="4"/>
      <c r="C26" s="2" t="s">
        <v>96</v>
      </c>
      <c r="D26" s="54">
        <f>AVERAGE(D20:D24)</f>
        <v>46.660000000000004</v>
      </c>
      <c r="E26" s="54">
        <f t="shared" ref="E26:AM26" si="6">AVERAGE(E20:E24)</f>
        <v>46.52</v>
      </c>
      <c r="F26" s="54">
        <f t="shared" si="6"/>
        <v>46.11999999999999</v>
      </c>
      <c r="G26" s="54">
        <f t="shared" si="6"/>
        <v>46.34</v>
      </c>
      <c r="H26" s="54">
        <f t="shared" si="6"/>
        <v>46.279999999999994</v>
      </c>
      <c r="I26" s="54">
        <f t="shared" si="6"/>
        <v>46.38</v>
      </c>
      <c r="J26" s="54">
        <f t="shared" si="6"/>
        <v>45.78</v>
      </c>
      <c r="K26" s="54">
        <f t="shared" si="6"/>
        <v>45.42</v>
      </c>
      <c r="L26" s="54">
        <f t="shared" si="6"/>
        <v>45.08</v>
      </c>
      <c r="M26" s="54">
        <f t="shared" si="6"/>
        <v>44.8</v>
      </c>
      <c r="N26" s="54">
        <f t="shared" si="6"/>
        <v>44.440000000000005</v>
      </c>
      <c r="O26" s="54">
        <f t="shared" si="6"/>
        <v>44.2</v>
      </c>
      <c r="P26" s="54">
        <f t="shared" si="6"/>
        <v>43.959999999999994</v>
      </c>
      <c r="Q26" s="54">
        <f t="shared" si="6"/>
        <v>43.680000000000007</v>
      </c>
      <c r="R26" s="54">
        <f t="shared" si="6"/>
        <v>43.42</v>
      </c>
      <c r="S26" s="54">
        <f t="shared" si="6"/>
        <v>43.36</v>
      </c>
      <c r="T26" s="54">
        <f t="shared" si="6"/>
        <v>43.36</v>
      </c>
      <c r="U26" s="54">
        <f t="shared" si="6"/>
        <v>43.32</v>
      </c>
      <c r="V26" s="54">
        <f t="shared" si="6"/>
        <v>43.4</v>
      </c>
      <c r="W26" s="54">
        <f t="shared" si="6"/>
        <v>43.379999999999995</v>
      </c>
      <c r="X26" s="54">
        <f t="shared" si="6"/>
        <v>43.54</v>
      </c>
      <c r="Y26" s="54">
        <f t="shared" si="6"/>
        <v>43.559999999999995</v>
      </c>
      <c r="Z26" s="54">
        <f t="shared" si="6"/>
        <v>43.54</v>
      </c>
      <c r="AA26" s="54">
        <f t="shared" si="6"/>
        <v>43.52</v>
      </c>
      <c r="AB26" s="54">
        <f t="shared" si="6"/>
        <v>43.820000000000007</v>
      </c>
      <c r="AC26" s="54">
        <f t="shared" si="6"/>
        <v>44.260000000000005</v>
      </c>
      <c r="AD26" s="54">
        <f t="shared" si="6"/>
        <v>44.74</v>
      </c>
      <c r="AE26" s="54">
        <f t="shared" si="6"/>
        <v>45.000000000000007</v>
      </c>
      <c r="AF26" s="54">
        <f t="shared" si="6"/>
        <v>45.42</v>
      </c>
      <c r="AG26" s="54">
        <f t="shared" si="6"/>
        <v>45.6</v>
      </c>
      <c r="AH26" s="54">
        <f t="shared" si="6"/>
        <v>45.68</v>
      </c>
      <c r="AI26" s="54">
        <f t="shared" si="6"/>
        <v>45.64</v>
      </c>
      <c r="AJ26" s="54">
        <f t="shared" si="6"/>
        <v>45.720000000000006</v>
      </c>
      <c r="AK26" s="54">
        <f t="shared" si="6"/>
        <v>45.96</v>
      </c>
      <c r="AL26" s="54">
        <f t="shared" si="6"/>
        <v>46.2</v>
      </c>
      <c r="AM26" s="54">
        <f t="shared" si="6"/>
        <v>46.42</v>
      </c>
    </row>
    <row r="27" spans="2:39" x14ac:dyDescent="0.2">
      <c r="B27" s="4"/>
      <c r="C27" s="2" t="s">
        <v>97</v>
      </c>
      <c r="D27" s="54">
        <f>STDEV(D20:D24)</f>
        <v>1.7256882684888366</v>
      </c>
      <c r="E27" s="54">
        <f t="shared" ref="E27:AM27" si="7">STDEV(E20:E24)</f>
        <v>1.7626684316683034</v>
      </c>
      <c r="F27" s="54">
        <f t="shared" si="7"/>
        <v>1.6330952207388281</v>
      </c>
      <c r="G27" s="54">
        <f t="shared" si="7"/>
        <v>1.7300289014926897</v>
      </c>
      <c r="H27" s="54">
        <f t="shared" si="7"/>
        <v>1.8033302526159758</v>
      </c>
      <c r="I27" s="54">
        <f t="shared" si="7"/>
        <v>1.7441330224498344</v>
      </c>
      <c r="J27" s="54">
        <f t="shared" si="7"/>
        <v>1.4166862743741104</v>
      </c>
      <c r="K27" s="54">
        <f t="shared" si="7"/>
        <v>1.5023315213360853</v>
      </c>
      <c r="L27" s="54">
        <f t="shared" si="7"/>
        <v>1.3065221008463643</v>
      </c>
      <c r="M27" s="54">
        <f t="shared" si="7"/>
        <v>1.3509256086106312</v>
      </c>
      <c r="N27" s="54">
        <f t="shared" si="7"/>
        <v>1.3794926603646722</v>
      </c>
      <c r="O27" s="54">
        <f t="shared" si="7"/>
        <v>1.361983847187624</v>
      </c>
      <c r="P27" s="54">
        <f t="shared" si="7"/>
        <v>1.4328293687665681</v>
      </c>
      <c r="Q27" s="54">
        <f t="shared" si="7"/>
        <v>1.4289856542316994</v>
      </c>
      <c r="R27" s="54">
        <f t="shared" si="7"/>
        <v>1.4906374475371258</v>
      </c>
      <c r="S27" s="54">
        <f t="shared" si="7"/>
        <v>1.533949151699626</v>
      </c>
      <c r="T27" s="54">
        <f t="shared" si="7"/>
        <v>1.5946786510140509</v>
      </c>
      <c r="U27" s="54">
        <f t="shared" si="7"/>
        <v>1.6483324907311627</v>
      </c>
      <c r="V27" s="54">
        <f t="shared" si="7"/>
        <v>1.7044060549059321</v>
      </c>
      <c r="W27" s="54">
        <f t="shared" si="7"/>
        <v>1.719592975096143</v>
      </c>
      <c r="X27" s="54">
        <f t="shared" si="7"/>
        <v>1.6757088052522713</v>
      </c>
      <c r="Y27" s="54">
        <f t="shared" si="7"/>
        <v>1.706751299984856</v>
      </c>
      <c r="Z27" s="54">
        <f t="shared" si="7"/>
        <v>1.5993748778819799</v>
      </c>
      <c r="AA27" s="54">
        <f t="shared" si="7"/>
        <v>1.5530614926653752</v>
      </c>
      <c r="AB27" s="54">
        <f t="shared" si="7"/>
        <v>1.5578831791889904</v>
      </c>
      <c r="AC27" s="54">
        <f t="shared" si="7"/>
        <v>1.6501515081955356</v>
      </c>
      <c r="AD27" s="54">
        <f t="shared" si="7"/>
        <v>1.5533834040570935</v>
      </c>
      <c r="AE27" s="54">
        <f t="shared" si="7"/>
        <v>1.5732132722552274</v>
      </c>
      <c r="AF27" s="54">
        <f t="shared" si="7"/>
        <v>1.7282939564784692</v>
      </c>
      <c r="AG27" s="54">
        <f t="shared" si="7"/>
        <v>1.8907670401189043</v>
      </c>
      <c r="AH27" s="54">
        <f t="shared" si="7"/>
        <v>1.8886503117305748</v>
      </c>
      <c r="AI27" s="54">
        <f t="shared" si="7"/>
        <v>2.0815859338494764</v>
      </c>
      <c r="AJ27" s="54">
        <f t="shared" si="7"/>
        <v>1.8363006289820836</v>
      </c>
      <c r="AK27" s="54">
        <f t="shared" si="7"/>
        <v>1.9514097468240743</v>
      </c>
      <c r="AL27" s="54">
        <f t="shared" si="7"/>
        <v>1.9974984355438177</v>
      </c>
      <c r="AM27" s="54">
        <f t="shared" si="7"/>
        <v>2.0413231003444805</v>
      </c>
    </row>
    <row r="28" spans="2:39" x14ac:dyDescent="0.2">
      <c r="B28" s="4"/>
      <c r="C28" s="2" t="s">
        <v>98</v>
      </c>
      <c r="D28" s="54">
        <f>D27/SQRT(5)</f>
        <v>0.77175125526298938</v>
      </c>
      <c r="E28" s="54">
        <f t="shared" ref="E28:AM28" si="8">E27/SQRT(5)</f>
        <v>0.78828928700065393</v>
      </c>
      <c r="F28" s="54">
        <f t="shared" si="8"/>
        <v>0.73034238546040875</v>
      </c>
      <c r="G28" s="54">
        <f t="shared" si="8"/>
        <v>0.77369244535538828</v>
      </c>
      <c r="H28" s="54">
        <f t="shared" si="8"/>
        <v>0.80647380614623798</v>
      </c>
      <c r="I28" s="54">
        <f t="shared" si="8"/>
        <v>0.77999999999999925</v>
      </c>
      <c r="J28" s="54">
        <f t="shared" si="8"/>
        <v>0.63356136245828587</v>
      </c>
      <c r="K28" s="54">
        <f t="shared" si="8"/>
        <v>0.67186308128963246</v>
      </c>
      <c r="L28" s="54">
        <f t="shared" si="8"/>
        <v>0.58429444631966121</v>
      </c>
      <c r="M28" s="54">
        <f t="shared" si="8"/>
        <v>0.6041522986797293</v>
      </c>
      <c r="N28" s="54">
        <f t="shared" si="8"/>
        <v>0.61692787260748738</v>
      </c>
      <c r="O28" s="54">
        <f t="shared" si="8"/>
        <v>0.60909769331364261</v>
      </c>
      <c r="P28" s="54">
        <f t="shared" si="8"/>
        <v>0.64078077374403197</v>
      </c>
      <c r="Q28" s="54">
        <f t="shared" si="8"/>
        <v>0.63906181234681791</v>
      </c>
      <c r="R28" s="54">
        <f t="shared" si="8"/>
        <v>0.66663333249995793</v>
      </c>
      <c r="S28" s="54">
        <f t="shared" si="8"/>
        <v>0.68600291544570013</v>
      </c>
      <c r="T28" s="54">
        <f t="shared" si="8"/>
        <v>0.71316197318701635</v>
      </c>
      <c r="U28" s="54">
        <f t="shared" si="8"/>
        <v>0.73715669975928433</v>
      </c>
      <c r="V28" s="54">
        <f t="shared" si="8"/>
        <v>0.76223356000638054</v>
      </c>
      <c r="W28" s="54">
        <f t="shared" si="8"/>
        <v>0.76902535718921572</v>
      </c>
      <c r="X28" s="54">
        <f t="shared" si="8"/>
        <v>0.74939975980780704</v>
      </c>
      <c r="Y28" s="54">
        <f t="shared" si="8"/>
        <v>0.76328238549045468</v>
      </c>
      <c r="Z28" s="54">
        <f t="shared" si="8"/>
        <v>0.71526218968990629</v>
      </c>
      <c r="AA28" s="54">
        <f t="shared" si="8"/>
        <v>0.69455021416741392</v>
      </c>
      <c r="AB28" s="54">
        <f t="shared" si="8"/>
        <v>0.6967065379340136</v>
      </c>
      <c r="AC28" s="54">
        <f t="shared" si="8"/>
        <v>0.73797018909980372</v>
      </c>
      <c r="AD28" s="54">
        <f t="shared" si="8"/>
        <v>0.69469417731833671</v>
      </c>
      <c r="AE28" s="54">
        <f t="shared" si="8"/>
        <v>0.70356236397351446</v>
      </c>
      <c r="AF28" s="54">
        <f t="shared" si="8"/>
        <v>0.772916554357584</v>
      </c>
      <c r="AG28" s="54">
        <f t="shared" si="8"/>
        <v>0.8455767262643884</v>
      </c>
      <c r="AH28" s="54">
        <f t="shared" si="8"/>
        <v>0.84463009655114674</v>
      </c>
      <c r="AI28" s="54">
        <f t="shared" si="8"/>
        <v>0.93091352981896192</v>
      </c>
      <c r="AJ28" s="54">
        <f t="shared" si="8"/>
        <v>0.82121860670591185</v>
      </c>
      <c r="AK28" s="54">
        <f t="shared" si="8"/>
        <v>0.87269696917085682</v>
      </c>
      <c r="AL28" s="54">
        <f t="shared" si="8"/>
        <v>0.89330845736509168</v>
      </c>
      <c r="AM28" s="54">
        <f t="shared" si="8"/>
        <v>0.91290744328217655</v>
      </c>
    </row>
    <row r="29" spans="2:39" x14ac:dyDescent="0.2">
      <c r="D29" s="6"/>
      <c r="E29" s="6"/>
    </row>
    <row r="30" spans="2:39" x14ac:dyDescent="0.2"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</row>
    <row r="31" spans="2:39" x14ac:dyDescent="0.2"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0F1AC-D129-DC40-A885-5AD36031331B}">
  <dimension ref="B3:I26"/>
  <sheetViews>
    <sheetView workbookViewId="0">
      <selection activeCell="D12" sqref="D12:D24"/>
    </sheetView>
  </sheetViews>
  <sheetFormatPr baseColWidth="10" defaultRowHeight="16" x14ac:dyDescent="0.2"/>
  <cols>
    <col min="3" max="3" width="12.33203125" bestFit="1" customWidth="1"/>
    <col min="4" max="4" width="40" bestFit="1" customWidth="1"/>
    <col min="5" max="5" width="18.5" bestFit="1" customWidth="1"/>
  </cols>
  <sheetData>
    <row r="3" spans="2:9" x14ac:dyDescent="0.2">
      <c r="B3" s="2" t="s">
        <v>102</v>
      </c>
      <c r="C3" s="4"/>
      <c r="D3" s="2" t="s">
        <v>103</v>
      </c>
      <c r="E3" s="2" t="s">
        <v>104</v>
      </c>
      <c r="F3" s="4"/>
      <c r="G3" s="4"/>
      <c r="H3" s="4"/>
      <c r="I3" s="4"/>
    </row>
    <row r="4" spans="2:9" x14ac:dyDescent="0.2">
      <c r="B4" s="4"/>
      <c r="C4" s="4"/>
      <c r="D4" s="2" t="s">
        <v>105</v>
      </c>
      <c r="E4" s="2"/>
      <c r="F4" s="4"/>
      <c r="G4" s="4"/>
      <c r="H4" s="4"/>
      <c r="I4" s="4"/>
    </row>
    <row r="5" spans="2:9" x14ac:dyDescent="0.2">
      <c r="B5" s="1" t="s">
        <v>0</v>
      </c>
      <c r="C5" s="1" t="s">
        <v>1</v>
      </c>
      <c r="D5" s="1" t="s">
        <v>2</v>
      </c>
      <c r="E5" s="2" t="s">
        <v>107</v>
      </c>
      <c r="F5" s="2"/>
      <c r="G5" s="4"/>
      <c r="H5" s="4"/>
      <c r="I5" s="4"/>
    </row>
    <row r="6" spans="2:9" x14ac:dyDescent="0.2">
      <c r="B6" s="1" t="s">
        <v>5</v>
      </c>
      <c r="C6" s="1" t="s">
        <v>6</v>
      </c>
      <c r="D6" s="1" t="s">
        <v>27</v>
      </c>
      <c r="E6" s="2"/>
      <c r="F6" s="2"/>
      <c r="G6" s="4"/>
      <c r="H6" s="4"/>
      <c r="I6" s="4"/>
    </row>
    <row r="7" spans="2:9" x14ac:dyDescent="0.2">
      <c r="B7" s="1" t="s">
        <v>7</v>
      </c>
      <c r="C7" s="1" t="s">
        <v>108</v>
      </c>
      <c r="D7" s="1" t="s">
        <v>109</v>
      </c>
      <c r="E7" s="2"/>
      <c r="F7" s="2"/>
      <c r="G7" s="4"/>
      <c r="H7" s="4"/>
      <c r="I7" s="4"/>
    </row>
    <row r="8" spans="2:9" x14ac:dyDescent="0.2">
      <c r="B8" s="4"/>
      <c r="C8" s="4"/>
      <c r="D8" s="4"/>
    </row>
    <row r="9" spans="2:9" x14ac:dyDescent="0.2">
      <c r="B9" s="4"/>
      <c r="C9" s="4"/>
      <c r="D9" s="2"/>
      <c r="E9" s="2" t="s">
        <v>110</v>
      </c>
      <c r="F9" s="4"/>
      <c r="G9" s="58">
        <v>43699</v>
      </c>
      <c r="H9" s="58">
        <v>43700</v>
      </c>
      <c r="I9" s="58">
        <v>43700</v>
      </c>
    </row>
    <row r="10" spans="2:9" x14ac:dyDescent="0.2">
      <c r="B10" s="4"/>
      <c r="C10" s="4"/>
      <c r="D10" s="4"/>
      <c r="E10" s="2"/>
      <c r="F10" s="2"/>
      <c r="G10" s="9" t="s">
        <v>17</v>
      </c>
      <c r="H10" s="2" t="s">
        <v>111</v>
      </c>
      <c r="I10" s="9" t="s">
        <v>15</v>
      </c>
    </row>
    <row r="11" spans="2:9" x14ac:dyDescent="0.2">
      <c r="B11" s="2"/>
      <c r="C11" s="4"/>
      <c r="D11" s="2"/>
      <c r="E11" s="2"/>
      <c r="F11" s="2"/>
      <c r="G11" s="4" t="s">
        <v>112</v>
      </c>
      <c r="H11" s="4"/>
      <c r="I11" s="4"/>
    </row>
    <row r="12" spans="2:9" x14ac:dyDescent="0.2">
      <c r="B12" s="4"/>
      <c r="C12" s="4"/>
      <c r="D12" s="2" t="s">
        <v>100</v>
      </c>
      <c r="E12" s="10">
        <v>1</v>
      </c>
      <c r="F12" s="2" t="s">
        <v>19</v>
      </c>
      <c r="G12" s="4">
        <v>37.32</v>
      </c>
      <c r="H12" s="4">
        <v>33.450000000000003</v>
      </c>
      <c r="I12" s="38">
        <v>3.87</v>
      </c>
    </row>
    <row r="13" spans="2:9" x14ac:dyDescent="0.2">
      <c r="B13" s="4"/>
      <c r="C13" s="4"/>
      <c r="D13" s="2" t="s">
        <v>100</v>
      </c>
      <c r="E13" s="10">
        <v>2</v>
      </c>
      <c r="F13" s="2" t="s">
        <v>20</v>
      </c>
      <c r="G13" s="4">
        <v>35.879999999999995</v>
      </c>
      <c r="H13" s="4">
        <v>32.119999999999997</v>
      </c>
      <c r="I13" s="38">
        <v>3.76</v>
      </c>
    </row>
    <row r="14" spans="2:9" x14ac:dyDescent="0.2">
      <c r="B14" s="4"/>
      <c r="C14" s="4"/>
      <c r="D14" s="2" t="s">
        <v>100</v>
      </c>
      <c r="E14" s="10">
        <v>3</v>
      </c>
      <c r="F14" s="2" t="s">
        <v>21</v>
      </c>
      <c r="G14" s="4">
        <v>35.32</v>
      </c>
      <c r="H14" s="4">
        <v>31.89</v>
      </c>
      <c r="I14" s="38">
        <v>3.43</v>
      </c>
    </row>
    <row r="15" spans="2:9" x14ac:dyDescent="0.2">
      <c r="B15" s="4"/>
      <c r="C15" s="4"/>
      <c r="D15" s="2" t="s">
        <v>100</v>
      </c>
      <c r="E15" s="10">
        <v>1</v>
      </c>
      <c r="F15" s="2" t="s">
        <v>19</v>
      </c>
      <c r="G15" s="4">
        <v>38.58</v>
      </c>
      <c r="H15" s="4">
        <v>34.549999999999997</v>
      </c>
      <c r="I15" s="38">
        <v>4.03</v>
      </c>
    </row>
    <row r="16" spans="2:9" x14ac:dyDescent="0.2">
      <c r="B16" s="4"/>
      <c r="C16" s="4"/>
      <c r="D16" s="2" t="s">
        <v>100</v>
      </c>
      <c r="E16" s="10">
        <v>2</v>
      </c>
      <c r="F16" s="2" t="s">
        <v>20</v>
      </c>
      <c r="G16" s="4">
        <v>37.43</v>
      </c>
      <c r="H16" s="4">
        <v>34.21</v>
      </c>
      <c r="I16" s="38">
        <v>3.22</v>
      </c>
    </row>
    <row r="17" spans="2:9" x14ac:dyDescent="0.2">
      <c r="B17" s="4"/>
      <c r="C17" s="4"/>
      <c r="D17" s="2" t="s">
        <v>100</v>
      </c>
      <c r="E17" s="10">
        <v>3</v>
      </c>
      <c r="F17" s="2" t="s">
        <v>21</v>
      </c>
      <c r="G17" s="4">
        <v>36.880000000000003</v>
      </c>
      <c r="H17" s="4">
        <v>33.1</v>
      </c>
      <c r="I17" s="38">
        <v>3.78</v>
      </c>
    </row>
    <row r="18" spans="2:9" x14ac:dyDescent="0.2">
      <c r="B18" s="4"/>
      <c r="C18" s="4"/>
      <c r="D18" s="2" t="s">
        <v>100</v>
      </c>
      <c r="E18" s="10">
        <v>4</v>
      </c>
      <c r="F18" s="2" t="s">
        <v>113</v>
      </c>
      <c r="G18" s="4">
        <v>40.300000000000004</v>
      </c>
      <c r="H18" s="4">
        <v>36.78</v>
      </c>
      <c r="I18" s="38">
        <v>3.52</v>
      </c>
    </row>
    <row r="19" spans="2:9" x14ac:dyDescent="0.2">
      <c r="B19" s="4"/>
      <c r="C19" s="4"/>
      <c r="D19" s="2" t="s">
        <v>99</v>
      </c>
      <c r="E19" s="10">
        <v>1</v>
      </c>
      <c r="F19" s="2" t="s">
        <v>19</v>
      </c>
      <c r="G19" s="4">
        <v>38.729999999999997</v>
      </c>
      <c r="H19" s="4">
        <v>35.549999999999997</v>
      </c>
      <c r="I19" s="38">
        <v>3.18</v>
      </c>
    </row>
    <row r="20" spans="2:9" x14ac:dyDescent="0.2">
      <c r="B20" s="4"/>
      <c r="C20" s="4"/>
      <c r="D20" s="2" t="s">
        <v>99</v>
      </c>
      <c r="E20" s="10">
        <v>2</v>
      </c>
      <c r="F20" s="2" t="s">
        <v>20</v>
      </c>
      <c r="G20" s="4">
        <v>39.150000000000006</v>
      </c>
      <c r="H20" s="4">
        <v>36.130000000000003</v>
      </c>
      <c r="I20" s="38">
        <v>3.02</v>
      </c>
    </row>
    <row r="21" spans="2:9" x14ac:dyDescent="0.2">
      <c r="B21" s="4"/>
      <c r="C21" s="4"/>
      <c r="D21" s="2" t="s">
        <v>99</v>
      </c>
      <c r="E21" s="10">
        <v>3</v>
      </c>
      <c r="F21" s="2" t="s">
        <v>21</v>
      </c>
      <c r="G21" s="4">
        <v>37.040000000000006</v>
      </c>
      <c r="H21" s="4">
        <v>34.090000000000003</v>
      </c>
      <c r="I21" s="38">
        <v>2.95</v>
      </c>
    </row>
    <row r="22" spans="2:9" x14ac:dyDescent="0.2">
      <c r="B22" s="4"/>
      <c r="C22" s="4"/>
      <c r="D22" s="2" t="s">
        <v>99</v>
      </c>
      <c r="E22" s="10">
        <v>1</v>
      </c>
      <c r="F22" s="2" t="s">
        <v>19</v>
      </c>
      <c r="G22" s="4">
        <v>36.840000000000003</v>
      </c>
      <c r="H22" s="4">
        <v>33.24</v>
      </c>
      <c r="I22" s="38">
        <v>3.6</v>
      </c>
    </row>
    <row r="23" spans="2:9" x14ac:dyDescent="0.2">
      <c r="B23" s="4"/>
      <c r="C23" s="4"/>
      <c r="D23" s="2" t="s">
        <v>99</v>
      </c>
      <c r="E23" s="10">
        <v>2</v>
      </c>
      <c r="F23" s="2" t="s">
        <v>20</v>
      </c>
      <c r="G23" s="4">
        <v>40.53</v>
      </c>
      <c r="H23" s="4">
        <v>37.19</v>
      </c>
      <c r="I23" s="38">
        <v>3.34</v>
      </c>
    </row>
    <row r="24" spans="2:9" x14ac:dyDescent="0.2">
      <c r="B24" s="4"/>
      <c r="C24" s="4"/>
      <c r="D24" s="2" t="s">
        <v>99</v>
      </c>
      <c r="E24" s="10">
        <v>3</v>
      </c>
      <c r="F24" s="2" t="s">
        <v>21</v>
      </c>
      <c r="G24" s="4">
        <v>39.770000000000003</v>
      </c>
      <c r="H24" s="2">
        <v>36.28</v>
      </c>
      <c r="I24" s="38">
        <v>3.49</v>
      </c>
    </row>
    <row r="25" spans="2:9" x14ac:dyDescent="0.2">
      <c r="B25" s="4"/>
      <c r="C25" s="4"/>
      <c r="D25" s="4"/>
      <c r="E25" s="4"/>
      <c r="F25" s="4"/>
      <c r="G25" s="2">
        <f>AVERAGE(G12:G17)</f>
        <v>36.901666666666664</v>
      </c>
      <c r="H25" s="2"/>
      <c r="I25" s="2">
        <f>AVERAGE(I12:I18)</f>
        <v>3.6585714285714284</v>
      </c>
    </row>
    <row r="26" spans="2:9" x14ac:dyDescent="0.2">
      <c r="D26" s="4"/>
      <c r="E26" s="4"/>
      <c r="F26" s="4"/>
      <c r="G26" s="2">
        <f>AVERAGE(G18:G24)</f>
        <v>38.908571428571427</v>
      </c>
      <c r="H26" s="4"/>
      <c r="I26" s="2">
        <f>AVERAGE(I19:I24)</f>
        <v>3.2633333333333332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D5446-05C6-6740-B881-E2D38B861FF7}">
  <dimension ref="B2:K24"/>
  <sheetViews>
    <sheetView workbookViewId="0">
      <selection activeCell="C15" sqref="C15:C18"/>
    </sheetView>
  </sheetViews>
  <sheetFormatPr baseColWidth="10" defaultRowHeight="16" x14ac:dyDescent="0.2"/>
  <cols>
    <col min="3" max="3" width="40" bestFit="1" customWidth="1"/>
    <col min="4" max="4" width="39.33203125" bestFit="1" customWidth="1"/>
    <col min="5" max="5" width="18.33203125" bestFit="1" customWidth="1"/>
    <col min="6" max="6" width="16.6640625" bestFit="1" customWidth="1"/>
    <col min="8" max="8" width="16" bestFit="1" customWidth="1"/>
    <col min="9" max="9" width="15.6640625" bestFit="1" customWidth="1"/>
  </cols>
  <sheetData>
    <row r="2" spans="2:11" x14ac:dyDescent="0.2">
      <c r="B2" s="2" t="s">
        <v>102</v>
      </c>
      <c r="C2" s="4"/>
      <c r="D2" s="2" t="s">
        <v>114</v>
      </c>
      <c r="E2" s="4" t="s">
        <v>121</v>
      </c>
      <c r="F2" s="2" t="s">
        <v>115</v>
      </c>
      <c r="G2" s="4" t="s">
        <v>122</v>
      </c>
      <c r="H2" s="4"/>
      <c r="I2" s="4"/>
      <c r="J2" s="4"/>
      <c r="K2" s="4"/>
    </row>
    <row r="3" spans="2:11" x14ac:dyDescent="0.2">
      <c r="B3" s="4"/>
      <c r="C3" s="4"/>
      <c r="D3" s="2" t="s">
        <v>106</v>
      </c>
      <c r="E3" s="2" t="s">
        <v>106</v>
      </c>
      <c r="F3" s="4"/>
      <c r="G3" s="4"/>
      <c r="H3" s="4"/>
      <c r="I3" s="4"/>
      <c r="J3" s="4"/>
      <c r="K3" s="4"/>
    </row>
    <row r="4" spans="2:11" x14ac:dyDescent="0.2">
      <c r="B4" s="1" t="s">
        <v>0</v>
      </c>
      <c r="C4" s="1" t="s">
        <v>1</v>
      </c>
      <c r="D4" s="1" t="s">
        <v>2</v>
      </c>
      <c r="E4" s="2" t="s">
        <v>116</v>
      </c>
      <c r="F4" s="2"/>
      <c r="G4" s="4"/>
      <c r="H4" s="4"/>
      <c r="I4" s="4"/>
      <c r="J4" s="4"/>
      <c r="K4" s="4"/>
    </row>
    <row r="5" spans="2:11" x14ac:dyDescent="0.2">
      <c r="B5" s="1" t="s">
        <v>5</v>
      </c>
      <c r="C5" s="1" t="s">
        <v>6</v>
      </c>
      <c r="D5" s="1" t="s">
        <v>27</v>
      </c>
      <c r="E5" s="2"/>
      <c r="F5" s="2"/>
      <c r="G5" s="4"/>
      <c r="H5" s="4"/>
      <c r="I5" s="4"/>
      <c r="J5" s="4"/>
      <c r="K5" s="4"/>
    </row>
    <row r="6" spans="2:11" x14ac:dyDescent="0.2">
      <c r="B6" s="1" t="s">
        <v>7</v>
      </c>
      <c r="C6" s="1" t="s">
        <v>108</v>
      </c>
      <c r="D6" s="1" t="s">
        <v>117</v>
      </c>
      <c r="E6" s="2"/>
      <c r="F6" s="2"/>
      <c r="G6" s="4"/>
      <c r="H6" s="4"/>
      <c r="I6" s="4"/>
      <c r="J6" s="4"/>
      <c r="K6" s="4"/>
    </row>
    <row r="7" spans="2:11" x14ac:dyDescent="0.2">
      <c r="B7" s="4"/>
      <c r="C7" s="4"/>
      <c r="D7" s="4"/>
      <c r="E7" s="2"/>
      <c r="F7" s="2"/>
      <c r="G7" s="4"/>
      <c r="H7" s="4"/>
      <c r="I7" s="4"/>
      <c r="J7" s="4"/>
      <c r="K7" s="4"/>
    </row>
    <row r="8" spans="2:11" x14ac:dyDescent="0.2">
      <c r="B8" s="4"/>
      <c r="C8" s="4"/>
      <c r="D8" s="2"/>
      <c r="E8" s="2"/>
      <c r="F8" s="9" t="s">
        <v>118</v>
      </c>
      <c r="G8" s="4"/>
      <c r="H8" s="9" t="s">
        <v>119</v>
      </c>
      <c r="I8" s="9" t="s">
        <v>120</v>
      </c>
      <c r="J8" s="4"/>
      <c r="K8" s="4"/>
    </row>
    <row r="9" spans="2:11" x14ac:dyDescent="0.2">
      <c r="B9" s="4"/>
      <c r="C9" s="2"/>
      <c r="D9" s="2" t="s">
        <v>49</v>
      </c>
      <c r="E9" s="2"/>
      <c r="F9" s="4" t="s">
        <v>112</v>
      </c>
      <c r="G9" s="4"/>
      <c r="H9" s="4"/>
      <c r="I9" s="4"/>
      <c r="J9" s="4"/>
      <c r="K9" s="4"/>
    </row>
    <row r="10" spans="2:11" x14ac:dyDescent="0.2">
      <c r="B10" s="2"/>
      <c r="C10" s="2" t="s">
        <v>100</v>
      </c>
      <c r="D10" s="10">
        <v>1</v>
      </c>
      <c r="E10" s="2" t="s">
        <v>19</v>
      </c>
      <c r="F10" s="4">
        <v>48.3</v>
      </c>
      <c r="G10" s="4"/>
      <c r="H10" s="38">
        <v>36.200000000000003</v>
      </c>
      <c r="I10" s="38">
        <v>37.6</v>
      </c>
      <c r="J10" s="4"/>
      <c r="K10" s="4"/>
    </row>
    <row r="11" spans="2:11" x14ac:dyDescent="0.2">
      <c r="B11" s="4"/>
      <c r="C11" s="2" t="s">
        <v>100</v>
      </c>
      <c r="D11" s="10">
        <v>2</v>
      </c>
      <c r="E11" s="2" t="s">
        <v>20</v>
      </c>
      <c r="F11" s="4">
        <v>43.8</v>
      </c>
      <c r="G11" s="4"/>
      <c r="H11" s="38">
        <v>37.5</v>
      </c>
      <c r="I11" s="38">
        <v>38</v>
      </c>
      <c r="J11" s="4"/>
      <c r="K11" s="4"/>
    </row>
    <row r="12" spans="2:11" x14ac:dyDescent="0.2">
      <c r="B12" s="4"/>
      <c r="C12" s="2" t="s">
        <v>100</v>
      </c>
      <c r="D12" s="10">
        <v>3</v>
      </c>
      <c r="E12" s="2" t="s">
        <v>21</v>
      </c>
      <c r="F12" s="4">
        <v>44.7</v>
      </c>
      <c r="G12" s="4"/>
      <c r="H12" s="38">
        <v>37.799999999999997</v>
      </c>
      <c r="I12" s="38">
        <v>37.700000000000003</v>
      </c>
      <c r="J12" s="4"/>
      <c r="K12" s="4"/>
    </row>
    <row r="13" spans="2:11" x14ac:dyDescent="0.2">
      <c r="B13" s="4"/>
      <c r="C13" s="2" t="s">
        <v>100</v>
      </c>
      <c r="D13" s="10">
        <v>1</v>
      </c>
      <c r="E13" s="2" t="s">
        <v>19</v>
      </c>
      <c r="F13" s="4">
        <v>45.5</v>
      </c>
      <c r="G13" s="4"/>
      <c r="H13" s="38">
        <v>36.4</v>
      </c>
      <c r="I13" s="38">
        <v>37.299999999999997</v>
      </c>
      <c r="J13" s="4"/>
      <c r="K13" s="4"/>
    </row>
    <row r="14" spans="2:11" x14ac:dyDescent="0.2">
      <c r="B14" s="4"/>
      <c r="C14" s="2" t="s">
        <v>100</v>
      </c>
      <c r="D14" s="10">
        <v>2</v>
      </c>
      <c r="E14" s="2" t="s">
        <v>20</v>
      </c>
      <c r="F14" s="4">
        <v>44.9</v>
      </c>
      <c r="G14" s="4"/>
      <c r="H14" s="38">
        <v>36.799999999999997</v>
      </c>
      <c r="I14" s="38">
        <v>37.799999999999997</v>
      </c>
      <c r="J14" s="4"/>
      <c r="K14" s="4"/>
    </row>
    <row r="15" spans="2:11" x14ac:dyDescent="0.2">
      <c r="B15" s="4"/>
      <c r="C15" s="2" t="s">
        <v>100</v>
      </c>
      <c r="D15" s="10">
        <v>3</v>
      </c>
      <c r="E15" s="2" t="s">
        <v>21</v>
      </c>
      <c r="F15" s="4">
        <v>43.8</v>
      </c>
      <c r="G15" s="4"/>
      <c r="H15" s="38">
        <v>36.700000000000003</v>
      </c>
      <c r="I15" s="38">
        <v>37.6</v>
      </c>
      <c r="J15" s="4"/>
      <c r="K15" s="4"/>
    </row>
    <row r="16" spans="2:11" x14ac:dyDescent="0.2">
      <c r="B16" s="4"/>
      <c r="C16" s="2" t="s">
        <v>100</v>
      </c>
      <c r="D16" s="10">
        <v>1</v>
      </c>
      <c r="E16" s="2" t="s">
        <v>19</v>
      </c>
      <c r="F16" s="4">
        <v>50.1</v>
      </c>
      <c r="G16" s="4"/>
      <c r="H16" s="38">
        <v>37.6</v>
      </c>
      <c r="I16" s="38">
        <v>37.799999999999997</v>
      </c>
      <c r="J16" s="4"/>
      <c r="K16" s="4"/>
    </row>
    <row r="17" spans="2:11" x14ac:dyDescent="0.2">
      <c r="B17" s="4"/>
      <c r="C17" s="2" t="s">
        <v>99</v>
      </c>
      <c r="D17" s="10">
        <v>2</v>
      </c>
      <c r="E17" s="2" t="s">
        <v>20</v>
      </c>
      <c r="F17" s="4">
        <v>48.3</v>
      </c>
      <c r="G17" s="4"/>
      <c r="H17" s="38">
        <v>37.799999999999997</v>
      </c>
      <c r="I17" s="38">
        <v>37</v>
      </c>
      <c r="J17" s="4"/>
      <c r="K17" s="4"/>
    </row>
    <row r="18" spans="2:11" x14ac:dyDescent="0.2">
      <c r="B18" s="4"/>
      <c r="C18" s="2" t="s">
        <v>99</v>
      </c>
      <c r="D18" s="10">
        <v>3</v>
      </c>
      <c r="E18" s="2" t="s">
        <v>21</v>
      </c>
      <c r="F18" s="4">
        <v>44.1</v>
      </c>
      <c r="G18" s="4"/>
      <c r="H18" s="38">
        <v>36.5</v>
      </c>
      <c r="I18" s="38">
        <v>37.200000000000003</v>
      </c>
      <c r="J18" s="4"/>
      <c r="K18" s="4"/>
    </row>
    <row r="19" spans="2:11" x14ac:dyDescent="0.2">
      <c r="B19" s="4"/>
      <c r="C19" s="2" t="s">
        <v>99</v>
      </c>
      <c r="D19" s="10">
        <v>1</v>
      </c>
      <c r="E19" s="2" t="s">
        <v>19</v>
      </c>
      <c r="F19" s="4">
        <v>40.9</v>
      </c>
      <c r="G19" s="4"/>
      <c r="H19" s="38">
        <v>36.6</v>
      </c>
      <c r="I19" s="38">
        <v>37.799999999999997</v>
      </c>
      <c r="J19" s="4"/>
      <c r="K19" s="4"/>
    </row>
    <row r="20" spans="2:11" x14ac:dyDescent="0.2">
      <c r="B20" s="4"/>
      <c r="C20" s="2" t="s">
        <v>99</v>
      </c>
      <c r="D20" s="10">
        <v>2</v>
      </c>
      <c r="E20" s="2" t="s">
        <v>20</v>
      </c>
      <c r="F20" s="4">
        <v>43.8</v>
      </c>
      <c r="G20" s="4"/>
      <c r="H20" s="38">
        <v>37.1</v>
      </c>
      <c r="I20" s="38">
        <v>37.4</v>
      </c>
      <c r="J20" s="4"/>
      <c r="K20" s="4"/>
    </row>
    <row r="21" spans="2:11" x14ac:dyDescent="0.2">
      <c r="B21" s="4"/>
      <c r="C21" s="2" t="s">
        <v>99</v>
      </c>
      <c r="D21" s="10">
        <v>3</v>
      </c>
      <c r="E21" s="2" t="s">
        <v>21</v>
      </c>
      <c r="F21" s="4">
        <v>44.7</v>
      </c>
      <c r="G21" s="4"/>
      <c r="H21" s="38">
        <v>37.299999999999997</v>
      </c>
      <c r="I21" s="38">
        <v>37.6</v>
      </c>
      <c r="J21" s="4"/>
      <c r="K21" s="4"/>
    </row>
    <row r="22" spans="2:11" x14ac:dyDescent="0.2">
      <c r="B22" s="4"/>
      <c r="C22" s="2" t="s">
        <v>99</v>
      </c>
      <c r="D22" s="10">
        <v>4</v>
      </c>
      <c r="E22" s="2" t="s">
        <v>113</v>
      </c>
      <c r="F22" s="2">
        <v>46.7</v>
      </c>
      <c r="G22" s="2"/>
      <c r="H22" s="38">
        <v>36.9</v>
      </c>
      <c r="I22" s="38">
        <v>37.299999999999997</v>
      </c>
      <c r="J22" s="4"/>
      <c r="K22" s="4"/>
    </row>
    <row r="23" spans="2:11" x14ac:dyDescent="0.2">
      <c r="B23" s="4"/>
      <c r="C23" s="4"/>
      <c r="D23" s="4"/>
      <c r="E23" s="4"/>
      <c r="F23" s="2">
        <f>AVERAGE(F10:F15)</f>
        <v>45.166666666666664</v>
      </c>
      <c r="G23" s="2"/>
      <c r="H23" s="2">
        <f>AVERAGE(H10:H15)</f>
        <v>36.9</v>
      </c>
      <c r="I23" s="2">
        <f>AVERAGE(I10:I15)</f>
        <v>37.666666666666664</v>
      </c>
      <c r="J23" s="4"/>
      <c r="K23" s="4"/>
    </row>
    <row r="24" spans="2:11" x14ac:dyDescent="0.2">
      <c r="B24" s="4"/>
      <c r="C24" s="4"/>
      <c r="D24" s="4"/>
      <c r="E24" s="4"/>
      <c r="F24" s="2">
        <f>AVERAGE(F16:F22)</f>
        <v>45.514285714285712</v>
      </c>
      <c r="G24" s="4"/>
      <c r="H24" s="2">
        <f>AVERAGE(H16:H22)</f>
        <v>37.114285714285707</v>
      </c>
      <c r="I24" s="2">
        <f>AVERAGE(I16:I22)</f>
        <v>37.442857142857143</v>
      </c>
      <c r="J24" s="4"/>
      <c r="K24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216DE-47F1-0543-BDEA-F606E6135896}">
  <dimension ref="B2:I26"/>
  <sheetViews>
    <sheetView workbookViewId="0">
      <selection activeCell="B2" sqref="B2:I18"/>
    </sheetView>
  </sheetViews>
  <sheetFormatPr baseColWidth="10" defaultRowHeight="16" x14ac:dyDescent="0.2"/>
  <cols>
    <col min="2" max="2" width="16.6640625" bestFit="1" customWidth="1"/>
    <col min="3" max="3" width="15.5" bestFit="1" customWidth="1"/>
    <col min="4" max="4" width="29.1640625" bestFit="1" customWidth="1"/>
    <col min="5" max="5" width="13.5" bestFit="1" customWidth="1"/>
    <col min="7" max="7" width="39.33203125" bestFit="1" customWidth="1"/>
  </cols>
  <sheetData>
    <row r="2" spans="2:9" x14ac:dyDescent="0.2">
      <c r="B2" s="24" t="s">
        <v>0</v>
      </c>
      <c r="C2" s="24" t="s">
        <v>1</v>
      </c>
      <c r="D2" s="24" t="s">
        <v>2</v>
      </c>
      <c r="E2" s="34" t="s">
        <v>124</v>
      </c>
      <c r="F2" s="4"/>
      <c r="G2" s="1" t="s">
        <v>27</v>
      </c>
      <c r="H2" s="1"/>
      <c r="I2" s="1"/>
    </row>
    <row r="3" spans="2:9" x14ac:dyDescent="0.2">
      <c r="B3" s="24" t="s">
        <v>5</v>
      </c>
      <c r="C3" s="24" t="s">
        <v>6</v>
      </c>
      <c r="D3" s="24"/>
      <c r="E3" s="22"/>
      <c r="F3" s="4"/>
      <c r="G3" s="1" t="s">
        <v>10</v>
      </c>
      <c r="H3" s="1"/>
      <c r="I3" s="1" t="s">
        <v>11</v>
      </c>
    </row>
    <row r="4" spans="2:9" x14ac:dyDescent="0.2">
      <c r="B4" s="24" t="s">
        <v>7</v>
      </c>
      <c r="C4" s="24" t="s">
        <v>8</v>
      </c>
      <c r="D4" s="24"/>
      <c r="E4" s="22"/>
      <c r="F4" s="4"/>
      <c r="G4" s="37" t="s">
        <v>24</v>
      </c>
      <c r="H4" s="37" t="s">
        <v>43</v>
      </c>
      <c r="I4" s="4"/>
    </row>
    <row r="5" spans="2:9" x14ac:dyDescent="0.2">
      <c r="B5" s="35" t="s">
        <v>29</v>
      </c>
      <c r="C5" s="35" t="s">
        <v>44</v>
      </c>
      <c r="D5" s="35" t="s">
        <v>47</v>
      </c>
      <c r="E5" s="14"/>
      <c r="F5" s="4"/>
      <c r="G5" s="2" t="s">
        <v>48</v>
      </c>
      <c r="H5" s="4"/>
      <c r="I5" s="4"/>
    </row>
    <row r="6" spans="2:9" x14ac:dyDescent="0.2">
      <c r="B6" s="59" t="s">
        <v>61</v>
      </c>
      <c r="C6" s="4"/>
      <c r="D6" s="4"/>
      <c r="E6" s="4"/>
      <c r="F6" s="9" t="s">
        <v>51</v>
      </c>
      <c r="G6" s="9" t="s">
        <v>52</v>
      </c>
      <c r="H6" s="4"/>
      <c r="I6" s="4"/>
    </row>
    <row r="7" spans="2:9" x14ac:dyDescent="0.2">
      <c r="B7" s="2" t="s">
        <v>0</v>
      </c>
      <c r="C7" s="2" t="s">
        <v>55</v>
      </c>
      <c r="D7" s="4"/>
      <c r="E7" s="4"/>
      <c r="F7" s="2" t="s">
        <v>46</v>
      </c>
      <c r="G7" s="2" t="s">
        <v>46</v>
      </c>
      <c r="H7" s="4"/>
      <c r="I7" s="4"/>
    </row>
    <row r="8" spans="2:9" x14ac:dyDescent="0.2">
      <c r="B8" s="2" t="s">
        <v>53</v>
      </c>
      <c r="C8" s="24" t="s">
        <v>123</v>
      </c>
      <c r="D8" s="31">
        <v>1</v>
      </c>
      <c r="E8" s="22" t="s">
        <v>19</v>
      </c>
      <c r="F8" s="38">
        <v>155.05405400000001</v>
      </c>
      <c r="G8" s="38">
        <v>417.66666700000002</v>
      </c>
      <c r="H8" s="4"/>
      <c r="I8" s="4"/>
    </row>
    <row r="9" spans="2:9" x14ac:dyDescent="0.2">
      <c r="B9" s="2" t="s">
        <v>53</v>
      </c>
      <c r="C9" s="24" t="s">
        <v>123</v>
      </c>
      <c r="D9" s="31">
        <v>2</v>
      </c>
      <c r="E9" s="22" t="s">
        <v>40</v>
      </c>
      <c r="F9" s="38">
        <v>349.35135100000002</v>
      </c>
      <c r="G9" s="38">
        <v>1044.2222200000001</v>
      </c>
      <c r="H9" s="4"/>
      <c r="I9" s="4"/>
    </row>
    <row r="10" spans="2:9" x14ac:dyDescent="0.2">
      <c r="B10" s="2" t="s">
        <v>53</v>
      </c>
      <c r="C10" s="24" t="s">
        <v>123</v>
      </c>
      <c r="D10" s="31">
        <v>3</v>
      </c>
      <c r="E10" s="22" t="s">
        <v>41</v>
      </c>
      <c r="F10" s="38">
        <v>359.29729700000001</v>
      </c>
      <c r="G10" s="38">
        <v>1628.44444</v>
      </c>
      <c r="H10" s="4"/>
      <c r="I10" s="4"/>
    </row>
    <row r="11" spans="2:9" x14ac:dyDescent="0.2">
      <c r="B11" s="2" t="s">
        <v>53</v>
      </c>
      <c r="C11" s="24" t="s">
        <v>123</v>
      </c>
      <c r="D11" s="31">
        <v>4</v>
      </c>
      <c r="E11" s="22" t="s">
        <v>42</v>
      </c>
      <c r="F11" s="38">
        <v>126.94594600000001</v>
      </c>
      <c r="G11" s="38">
        <v>487.66666700000002</v>
      </c>
      <c r="H11" s="4"/>
      <c r="I11" s="4"/>
    </row>
    <row r="12" spans="2:9" x14ac:dyDescent="0.2">
      <c r="B12" s="2" t="s">
        <v>53</v>
      </c>
      <c r="C12" s="24" t="s">
        <v>123</v>
      </c>
      <c r="D12" s="31">
        <v>5</v>
      </c>
      <c r="E12" s="22" t="s">
        <v>56</v>
      </c>
      <c r="F12" s="38">
        <v>261.94594599999999</v>
      </c>
      <c r="G12" s="38">
        <v>810</v>
      </c>
      <c r="H12" s="4"/>
      <c r="I12" s="4"/>
    </row>
    <row r="13" spans="2:9" x14ac:dyDescent="0.2">
      <c r="B13" s="2"/>
      <c r="C13" s="24"/>
      <c r="D13" s="4"/>
      <c r="E13" s="4"/>
      <c r="F13" s="21" t="s">
        <v>51</v>
      </c>
      <c r="G13" s="21" t="s">
        <v>52</v>
      </c>
      <c r="H13" s="4"/>
      <c r="I13" s="4"/>
    </row>
    <row r="14" spans="2:9" x14ac:dyDescent="0.2">
      <c r="B14" s="2"/>
      <c r="C14" s="24"/>
      <c r="D14" s="4"/>
      <c r="E14" s="4"/>
      <c r="F14" s="2" t="s">
        <v>46</v>
      </c>
      <c r="G14" s="2" t="s">
        <v>46</v>
      </c>
      <c r="H14" s="4"/>
      <c r="I14" s="4"/>
    </row>
    <row r="15" spans="2:9" x14ac:dyDescent="0.2">
      <c r="B15" s="2" t="s">
        <v>54</v>
      </c>
      <c r="C15" s="24" t="s">
        <v>123</v>
      </c>
      <c r="D15" s="31">
        <v>1</v>
      </c>
      <c r="E15" s="22" t="s">
        <v>19</v>
      </c>
      <c r="F15" s="38">
        <v>227.75675699999999</v>
      </c>
      <c r="G15" s="38">
        <v>872.91666699999996</v>
      </c>
      <c r="H15" s="4"/>
      <c r="I15" s="4"/>
    </row>
    <row r="16" spans="2:9" x14ac:dyDescent="0.2">
      <c r="B16" s="2" t="s">
        <v>54</v>
      </c>
      <c r="C16" s="24" t="s">
        <v>123</v>
      </c>
      <c r="D16" s="31">
        <v>2</v>
      </c>
      <c r="E16" s="22" t="s">
        <v>40</v>
      </c>
      <c r="F16" s="38">
        <v>371.59459500000003</v>
      </c>
      <c r="G16" s="38">
        <v>1117.4722200000001</v>
      </c>
      <c r="H16" s="4"/>
      <c r="I16" s="4"/>
    </row>
    <row r="17" spans="2:9" x14ac:dyDescent="0.2">
      <c r="B17" s="2" t="s">
        <v>54</v>
      </c>
      <c r="C17" s="24" t="s">
        <v>123</v>
      </c>
      <c r="D17" s="31">
        <v>3</v>
      </c>
      <c r="E17" s="22" t="s">
        <v>41</v>
      </c>
      <c r="F17" s="38">
        <v>168.24324300000001</v>
      </c>
      <c r="G17" s="38">
        <v>889.55555600000002</v>
      </c>
      <c r="H17" s="4"/>
      <c r="I17" s="4"/>
    </row>
    <row r="18" spans="2:9" x14ac:dyDescent="0.2">
      <c r="B18" s="2" t="s">
        <v>54</v>
      </c>
      <c r="C18" s="24" t="s">
        <v>123</v>
      </c>
      <c r="D18" s="31">
        <v>4</v>
      </c>
      <c r="E18" s="22" t="s">
        <v>42</v>
      </c>
      <c r="F18" s="38">
        <v>187.32432399999999</v>
      </c>
      <c r="G18" s="38">
        <v>808.55555600000002</v>
      </c>
      <c r="H18" s="4"/>
      <c r="I18" s="4"/>
    </row>
    <row r="26" spans="2:9" x14ac:dyDescent="0.2">
      <c r="E26" s="12"/>
      <c r="G26" s="1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5CDE6-22A1-384F-ACBE-CD88AA8263C6}">
  <dimension ref="B2:I25"/>
  <sheetViews>
    <sheetView workbookViewId="0">
      <selection activeCell="B18" sqref="B2:I18"/>
    </sheetView>
  </sheetViews>
  <sheetFormatPr baseColWidth="10" defaultRowHeight="16" x14ac:dyDescent="0.2"/>
  <cols>
    <col min="2" max="2" width="18.83203125" bestFit="1" customWidth="1"/>
    <col min="3" max="3" width="15.5" bestFit="1" customWidth="1"/>
    <col min="4" max="4" width="29.1640625" bestFit="1" customWidth="1"/>
    <col min="5" max="5" width="13.5" bestFit="1" customWidth="1"/>
    <col min="6" max="6" width="16.83203125" bestFit="1" customWidth="1"/>
    <col min="7" max="7" width="39.33203125" bestFit="1" customWidth="1"/>
    <col min="8" max="8" width="7.6640625" bestFit="1" customWidth="1"/>
  </cols>
  <sheetData>
    <row r="2" spans="2:9" x14ac:dyDescent="0.2">
      <c r="B2" s="24" t="s">
        <v>0</v>
      </c>
      <c r="C2" s="24" t="s">
        <v>1</v>
      </c>
      <c r="D2" s="24" t="s">
        <v>2</v>
      </c>
      <c r="E2" s="34" t="s">
        <v>124</v>
      </c>
      <c r="F2" s="4"/>
      <c r="G2" s="1" t="s">
        <v>27</v>
      </c>
      <c r="H2" s="1"/>
      <c r="I2" s="1"/>
    </row>
    <row r="3" spans="2:9" x14ac:dyDescent="0.2">
      <c r="B3" s="24" t="s">
        <v>5</v>
      </c>
      <c r="C3" s="24" t="s">
        <v>6</v>
      </c>
      <c r="D3" s="24"/>
      <c r="E3" s="22"/>
      <c r="F3" s="4"/>
      <c r="G3" s="1" t="s">
        <v>10</v>
      </c>
      <c r="H3" s="1"/>
      <c r="I3" s="1" t="s">
        <v>11</v>
      </c>
    </row>
    <row r="4" spans="2:9" x14ac:dyDescent="0.2">
      <c r="B4" s="24" t="s">
        <v>7</v>
      </c>
      <c r="C4" s="24" t="s">
        <v>8</v>
      </c>
      <c r="D4" s="24"/>
      <c r="E4" s="22"/>
      <c r="F4" s="4"/>
      <c r="G4" s="37" t="s">
        <v>24</v>
      </c>
      <c r="H4" s="37" t="s">
        <v>43</v>
      </c>
      <c r="I4" s="4"/>
    </row>
    <row r="5" spans="2:9" x14ac:dyDescent="0.2">
      <c r="B5" s="35" t="s">
        <v>29</v>
      </c>
      <c r="C5" s="35" t="s">
        <v>44</v>
      </c>
      <c r="D5" s="35" t="s">
        <v>47</v>
      </c>
      <c r="E5" s="14"/>
      <c r="F5" s="4"/>
      <c r="G5" s="2" t="s">
        <v>48</v>
      </c>
      <c r="H5" s="4"/>
      <c r="I5" s="4"/>
    </row>
    <row r="6" spans="2:9" x14ac:dyDescent="0.2">
      <c r="B6" s="59" t="s">
        <v>59</v>
      </c>
      <c r="C6" s="4"/>
      <c r="D6" s="4"/>
      <c r="E6" s="4"/>
      <c r="F6" s="9" t="s">
        <v>51</v>
      </c>
      <c r="G6" s="9" t="s">
        <v>52</v>
      </c>
      <c r="H6" s="4"/>
      <c r="I6" s="4"/>
    </row>
    <row r="7" spans="2:9" x14ac:dyDescent="0.2">
      <c r="B7" s="2" t="s">
        <v>0</v>
      </c>
      <c r="C7" s="2" t="s">
        <v>55</v>
      </c>
      <c r="D7" s="4"/>
      <c r="E7" s="4"/>
      <c r="F7" s="2" t="s">
        <v>57</v>
      </c>
      <c r="G7" s="2" t="s">
        <v>57</v>
      </c>
      <c r="H7" s="4"/>
      <c r="I7" s="4"/>
    </row>
    <row r="8" spans="2:9" x14ac:dyDescent="0.2">
      <c r="B8" s="2" t="s">
        <v>53</v>
      </c>
      <c r="C8" s="24" t="s">
        <v>123</v>
      </c>
      <c r="D8" s="31">
        <v>1</v>
      </c>
      <c r="E8" s="22" t="s">
        <v>19</v>
      </c>
      <c r="F8" s="38">
        <v>93.432432399999996</v>
      </c>
      <c r="G8" s="38">
        <v>105.625</v>
      </c>
      <c r="H8" s="4"/>
      <c r="I8" s="4"/>
    </row>
    <row r="9" spans="2:9" x14ac:dyDescent="0.2">
      <c r="B9" s="2" t="s">
        <v>53</v>
      </c>
      <c r="C9" s="24" t="s">
        <v>123</v>
      </c>
      <c r="D9" s="31">
        <v>2</v>
      </c>
      <c r="E9" s="22" t="s">
        <v>40</v>
      </c>
      <c r="F9" s="38">
        <v>83.533783799999995</v>
      </c>
      <c r="G9" s="38">
        <v>92.5</v>
      </c>
      <c r="H9" s="4"/>
      <c r="I9" s="4"/>
    </row>
    <row r="10" spans="2:9" x14ac:dyDescent="0.2">
      <c r="B10" s="2" t="s">
        <v>53</v>
      </c>
      <c r="C10" s="24" t="s">
        <v>123</v>
      </c>
      <c r="D10" s="31">
        <v>3</v>
      </c>
      <c r="E10" s="22" t="s">
        <v>41</v>
      </c>
      <c r="F10" s="38">
        <v>85.912162199999997</v>
      </c>
      <c r="G10" s="38">
        <v>98.36806</v>
      </c>
      <c r="H10" s="4"/>
      <c r="I10" s="4"/>
    </row>
    <row r="11" spans="2:9" x14ac:dyDescent="0.2">
      <c r="B11" s="2" t="s">
        <v>53</v>
      </c>
      <c r="C11" s="24" t="s">
        <v>123</v>
      </c>
      <c r="D11" s="31">
        <v>4</v>
      </c>
      <c r="E11" s="22" t="s">
        <v>42</v>
      </c>
      <c r="F11" s="38">
        <v>119.702703</v>
      </c>
      <c r="G11" s="38">
        <v>136.79169999999999</v>
      </c>
      <c r="H11" s="4"/>
      <c r="I11" s="4"/>
    </row>
    <row r="12" spans="2:9" x14ac:dyDescent="0.2">
      <c r="B12" s="2" t="s">
        <v>53</v>
      </c>
      <c r="C12" s="24" t="s">
        <v>123</v>
      </c>
      <c r="D12" s="31">
        <v>5</v>
      </c>
      <c r="E12" s="22" t="s">
        <v>56</v>
      </c>
      <c r="F12" s="38">
        <v>114.831081</v>
      </c>
      <c r="G12" s="38">
        <v>136.8056</v>
      </c>
      <c r="H12" s="4"/>
      <c r="I12" s="4"/>
    </row>
    <row r="13" spans="2:9" x14ac:dyDescent="0.2">
      <c r="B13" s="2"/>
      <c r="C13" s="24"/>
      <c r="D13" s="4"/>
      <c r="E13" s="4"/>
      <c r="F13" s="21" t="s">
        <v>51</v>
      </c>
      <c r="G13" s="21" t="s">
        <v>52</v>
      </c>
      <c r="H13" s="4"/>
      <c r="I13" s="4"/>
    </row>
    <row r="14" spans="2:9" x14ac:dyDescent="0.2">
      <c r="B14" s="2"/>
      <c r="C14" s="24"/>
      <c r="D14" s="4"/>
      <c r="E14" s="4"/>
      <c r="F14" s="2" t="s">
        <v>57</v>
      </c>
      <c r="G14" s="2" t="s">
        <v>57</v>
      </c>
      <c r="H14" s="4"/>
      <c r="I14" s="4"/>
    </row>
    <row r="15" spans="2:9" x14ac:dyDescent="0.2">
      <c r="B15" s="2" t="s">
        <v>54</v>
      </c>
      <c r="C15" s="24" t="s">
        <v>123</v>
      </c>
      <c r="D15" s="31">
        <v>1</v>
      </c>
      <c r="E15" s="22" t="s">
        <v>19</v>
      </c>
      <c r="F15" s="38">
        <v>80.141891900000005</v>
      </c>
      <c r="G15" s="38">
        <v>93.44444</v>
      </c>
      <c r="H15" s="4"/>
      <c r="I15" s="4"/>
    </row>
    <row r="16" spans="2:9" x14ac:dyDescent="0.2">
      <c r="B16" s="2" t="s">
        <v>54</v>
      </c>
      <c r="C16" s="24" t="s">
        <v>123</v>
      </c>
      <c r="D16" s="31">
        <v>2</v>
      </c>
      <c r="E16" s="22" t="s">
        <v>40</v>
      </c>
      <c r="F16" s="38">
        <v>86.709459499999994</v>
      </c>
      <c r="G16" s="38">
        <v>105.6597</v>
      </c>
      <c r="H16" s="4"/>
      <c r="I16" s="4"/>
    </row>
    <row r="17" spans="2:9" x14ac:dyDescent="0.2">
      <c r="B17" s="2" t="s">
        <v>54</v>
      </c>
      <c r="C17" s="24" t="s">
        <v>123</v>
      </c>
      <c r="D17" s="31">
        <v>3</v>
      </c>
      <c r="E17" s="22" t="s">
        <v>41</v>
      </c>
      <c r="F17" s="38">
        <v>81.891891900000005</v>
      </c>
      <c r="G17" s="38">
        <v>101.0347</v>
      </c>
      <c r="H17" s="4"/>
      <c r="I17" s="4"/>
    </row>
    <row r="18" spans="2:9" x14ac:dyDescent="0.2">
      <c r="B18" s="2" t="s">
        <v>54</v>
      </c>
      <c r="C18" s="24" t="s">
        <v>123</v>
      </c>
      <c r="D18" s="31">
        <v>4</v>
      </c>
      <c r="E18" s="22" t="s">
        <v>42</v>
      </c>
      <c r="F18" s="38">
        <v>126.486486</v>
      </c>
      <c r="G18" s="38">
        <v>151.70140000000001</v>
      </c>
      <c r="H18" s="4"/>
      <c r="I18" s="4"/>
    </row>
    <row r="25" spans="2:9" x14ac:dyDescent="0.2">
      <c r="G25" s="12"/>
      <c r="I25" s="1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1D4BD-995A-8941-9812-1F0B56223078}">
  <dimension ref="B2:I25"/>
  <sheetViews>
    <sheetView workbookViewId="0">
      <selection activeCell="B2" sqref="B2:I18"/>
    </sheetView>
  </sheetViews>
  <sheetFormatPr baseColWidth="10" defaultRowHeight="16" x14ac:dyDescent="0.2"/>
  <cols>
    <col min="2" max="2" width="18.83203125" bestFit="1" customWidth="1"/>
    <col min="3" max="3" width="15.5" bestFit="1" customWidth="1"/>
    <col min="5" max="5" width="13.5" bestFit="1" customWidth="1"/>
    <col min="6" max="6" width="12.83203125" bestFit="1" customWidth="1"/>
    <col min="7" max="7" width="39.33203125" bestFit="1" customWidth="1"/>
  </cols>
  <sheetData>
    <row r="2" spans="2:9" x14ac:dyDescent="0.2">
      <c r="B2" s="24" t="s">
        <v>0</v>
      </c>
      <c r="C2" s="24" t="s">
        <v>1</v>
      </c>
      <c r="D2" s="24" t="s">
        <v>2</v>
      </c>
      <c r="E2" s="34" t="s">
        <v>124</v>
      </c>
      <c r="F2" s="4"/>
      <c r="G2" s="1" t="s">
        <v>27</v>
      </c>
      <c r="H2" s="1"/>
      <c r="I2" s="1"/>
    </row>
    <row r="3" spans="2:9" x14ac:dyDescent="0.2">
      <c r="B3" s="24" t="s">
        <v>5</v>
      </c>
      <c r="C3" s="24" t="s">
        <v>6</v>
      </c>
      <c r="D3" s="24"/>
      <c r="E3" s="22"/>
      <c r="F3" s="4"/>
      <c r="G3" s="1" t="s">
        <v>10</v>
      </c>
      <c r="H3" s="1"/>
      <c r="I3" s="1" t="s">
        <v>11</v>
      </c>
    </row>
    <row r="4" spans="2:9" x14ac:dyDescent="0.2">
      <c r="B4" s="24" t="s">
        <v>7</v>
      </c>
      <c r="C4" s="24" t="s">
        <v>8</v>
      </c>
      <c r="D4" s="24"/>
      <c r="E4" s="22"/>
      <c r="F4" s="4"/>
      <c r="G4" s="37" t="s">
        <v>24</v>
      </c>
      <c r="H4" s="37" t="s">
        <v>43</v>
      </c>
      <c r="I4" s="4"/>
    </row>
    <row r="5" spans="2:9" x14ac:dyDescent="0.2">
      <c r="B5" s="35" t="s">
        <v>29</v>
      </c>
      <c r="C5" s="35" t="s">
        <v>44</v>
      </c>
      <c r="D5" s="35" t="s">
        <v>47</v>
      </c>
      <c r="E5" s="14"/>
      <c r="F5" s="4"/>
      <c r="G5" s="2" t="s">
        <v>48</v>
      </c>
      <c r="H5" s="4"/>
      <c r="I5" s="4"/>
    </row>
    <row r="6" spans="2:9" x14ac:dyDescent="0.2">
      <c r="B6" s="59" t="s">
        <v>125</v>
      </c>
      <c r="C6" s="4"/>
      <c r="D6" s="4"/>
      <c r="E6" s="4"/>
      <c r="F6" s="9" t="s">
        <v>51</v>
      </c>
      <c r="G6" s="9" t="s">
        <v>52</v>
      </c>
      <c r="H6" s="4"/>
      <c r="I6" s="4"/>
    </row>
    <row r="7" spans="2:9" x14ac:dyDescent="0.2">
      <c r="B7" s="2" t="s">
        <v>0</v>
      </c>
      <c r="C7" s="2" t="s">
        <v>55</v>
      </c>
      <c r="D7" s="4"/>
      <c r="E7" s="4"/>
      <c r="F7" s="2" t="s">
        <v>57</v>
      </c>
      <c r="G7" s="2" t="s">
        <v>57</v>
      </c>
      <c r="H7" s="4"/>
      <c r="I7" s="4"/>
    </row>
    <row r="8" spans="2:9" x14ac:dyDescent="0.2">
      <c r="B8" s="2" t="s">
        <v>53</v>
      </c>
      <c r="C8" s="24" t="s">
        <v>123</v>
      </c>
      <c r="D8" s="31">
        <v>1</v>
      </c>
      <c r="E8" s="22" t="s">
        <v>19</v>
      </c>
      <c r="F8" s="38">
        <v>73.358108099999995</v>
      </c>
      <c r="G8" s="38">
        <v>86.194444399999995</v>
      </c>
      <c r="H8" s="4"/>
      <c r="I8" s="4"/>
    </row>
    <row r="9" spans="2:9" x14ac:dyDescent="0.2">
      <c r="B9" s="2" t="s">
        <v>53</v>
      </c>
      <c r="C9" s="24" t="s">
        <v>123</v>
      </c>
      <c r="D9" s="31">
        <v>2</v>
      </c>
      <c r="E9" s="22" t="s">
        <v>40</v>
      </c>
      <c r="F9" s="38">
        <v>66.614864900000001</v>
      </c>
      <c r="G9" s="38">
        <v>76.340277799999996</v>
      </c>
      <c r="H9" s="4"/>
      <c r="I9" s="4"/>
    </row>
    <row r="10" spans="2:9" x14ac:dyDescent="0.2">
      <c r="B10" s="2" t="s">
        <v>53</v>
      </c>
      <c r="C10" s="24" t="s">
        <v>123</v>
      </c>
      <c r="D10" s="31">
        <v>3</v>
      </c>
      <c r="E10" s="22" t="s">
        <v>41</v>
      </c>
      <c r="F10" s="38">
        <v>69.081081100000006</v>
      </c>
      <c r="G10" s="38">
        <v>80.479166699999993</v>
      </c>
      <c r="H10" s="4"/>
      <c r="I10" s="4"/>
    </row>
    <row r="11" spans="2:9" x14ac:dyDescent="0.2">
      <c r="B11" s="2" t="s">
        <v>53</v>
      </c>
      <c r="C11" s="24" t="s">
        <v>123</v>
      </c>
      <c r="D11" s="31">
        <v>4</v>
      </c>
      <c r="E11" s="22" t="s">
        <v>42</v>
      </c>
      <c r="F11" s="38">
        <v>98.891891900000005</v>
      </c>
      <c r="G11" s="38">
        <v>115.680556</v>
      </c>
      <c r="H11" s="4"/>
      <c r="I11" s="4"/>
    </row>
    <row r="12" spans="2:9" x14ac:dyDescent="0.2">
      <c r="B12" s="2" t="s">
        <v>53</v>
      </c>
      <c r="C12" s="24" t="s">
        <v>123</v>
      </c>
      <c r="D12" s="31">
        <v>5</v>
      </c>
      <c r="E12" s="22" t="s">
        <v>56</v>
      </c>
      <c r="F12" s="38">
        <v>95.614864900000001</v>
      </c>
      <c r="G12" s="38">
        <v>114.652778</v>
      </c>
      <c r="H12" s="4"/>
      <c r="I12" s="4"/>
    </row>
    <row r="13" spans="2:9" x14ac:dyDescent="0.2">
      <c r="B13" s="2"/>
      <c r="C13" s="24"/>
      <c r="D13" s="4"/>
      <c r="E13" s="4"/>
      <c r="F13" s="21" t="s">
        <v>51</v>
      </c>
      <c r="G13" s="21" t="s">
        <v>52</v>
      </c>
      <c r="H13" s="4"/>
      <c r="I13" s="4"/>
    </row>
    <row r="14" spans="2:9" x14ac:dyDescent="0.2">
      <c r="B14" s="2"/>
      <c r="C14" s="24"/>
      <c r="D14" s="4"/>
      <c r="E14" s="4"/>
      <c r="F14" s="2" t="s">
        <v>57</v>
      </c>
      <c r="G14" s="2" t="s">
        <v>57</v>
      </c>
      <c r="H14" s="4"/>
      <c r="I14" s="4"/>
    </row>
    <row r="15" spans="2:9" x14ac:dyDescent="0.2">
      <c r="B15" s="2" t="s">
        <v>54</v>
      </c>
      <c r="C15" s="24" t="s">
        <v>123</v>
      </c>
      <c r="D15" s="31">
        <v>1</v>
      </c>
      <c r="E15" s="22" t="s">
        <v>19</v>
      </c>
      <c r="F15" s="38">
        <v>64.067567600000004</v>
      </c>
      <c r="G15" s="38">
        <v>77.791666699999993</v>
      </c>
      <c r="H15" s="4"/>
      <c r="I15" s="4"/>
    </row>
    <row r="16" spans="2:9" x14ac:dyDescent="0.2">
      <c r="B16" s="2" t="s">
        <v>54</v>
      </c>
      <c r="C16" s="24" t="s">
        <v>123</v>
      </c>
      <c r="D16" s="31">
        <v>2</v>
      </c>
      <c r="E16" s="22" t="s">
        <v>40</v>
      </c>
      <c r="F16" s="38">
        <v>70.770270300000007</v>
      </c>
      <c r="G16" s="38">
        <v>88.145833300000007</v>
      </c>
      <c r="H16" s="4"/>
      <c r="I16" s="4"/>
    </row>
    <row r="17" spans="2:9" x14ac:dyDescent="0.2">
      <c r="B17" s="2" t="s">
        <v>54</v>
      </c>
      <c r="C17" s="24" t="s">
        <v>123</v>
      </c>
      <c r="D17" s="31">
        <v>3</v>
      </c>
      <c r="E17" s="22" t="s">
        <v>41</v>
      </c>
      <c r="F17" s="38">
        <v>67.121621599999997</v>
      </c>
      <c r="G17" s="38">
        <v>82.340277799999996</v>
      </c>
      <c r="H17" s="4"/>
      <c r="I17" s="4"/>
    </row>
    <row r="18" spans="2:9" x14ac:dyDescent="0.2">
      <c r="B18" s="2" t="s">
        <v>54</v>
      </c>
      <c r="C18" s="24" t="s">
        <v>123</v>
      </c>
      <c r="D18" s="31">
        <v>4</v>
      </c>
      <c r="E18" s="22" t="s">
        <v>42</v>
      </c>
      <c r="F18" s="38">
        <v>106.972973</v>
      </c>
      <c r="G18" s="38">
        <v>127.881944</v>
      </c>
      <c r="H18" s="4"/>
      <c r="I18" s="4"/>
    </row>
    <row r="21" spans="2:9" x14ac:dyDescent="0.2">
      <c r="F21" s="12"/>
      <c r="G21" s="12"/>
      <c r="H21" s="12"/>
      <c r="I21" s="12"/>
    </row>
    <row r="22" spans="2:9" x14ac:dyDescent="0.2">
      <c r="F22" s="12"/>
      <c r="G22" s="12"/>
      <c r="H22" s="12"/>
      <c r="I22" s="12"/>
    </row>
    <row r="23" spans="2:9" x14ac:dyDescent="0.2">
      <c r="F23" s="12"/>
      <c r="G23" s="12"/>
      <c r="H23" s="12"/>
      <c r="I23" s="12"/>
    </row>
    <row r="24" spans="2:9" x14ac:dyDescent="0.2">
      <c r="F24" s="12"/>
      <c r="G24" s="12"/>
      <c r="H24" s="12"/>
      <c r="I24" s="12"/>
    </row>
    <row r="25" spans="2:9" x14ac:dyDescent="0.2">
      <c r="F25" s="12"/>
      <c r="G25" s="12"/>
      <c r="H25" s="12"/>
      <c r="I25" s="1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1276F-57AC-ED4B-8845-7D141A3FCAD4}">
  <dimension ref="B2:I24"/>
  <sheetViews>
    <sheetView tabSelected="1" workbookViewId="0">
      <selection activeCell="F8" sqref="F8:G18"/>
    </sheetView>
  </sheetViews>
  <sheetFormatPr baseColWidth="10" defaultRowHeight="16" x14ac:dyDescent="0.2"/>
  <cols>
    <col min="2" max="2" width="17.33203125" bestFit="1" customWidth="1"/>
    <col min="3" max="3" width="15.5" bestFit="1" customWidth="1"/>
    <col min="4" max="4" width="29.1640625" bestFit="1" customWidth="1"/>
    <col min="5" max="5" width="13.5" bestFit="1" customWidth="1"/>
    <col min="6" max="6" width="12.83203125" bestFit="1" customWidth="1"/>
    <col min="7" max="7" width="39.33203125" bestFit="1" customWidth="1"/>
  </cols>
  <sheetData>
    <row r="2" spans="2:9" x14ac:dyDescent="0.2">
      <c r="B2" s="24" t="s">
        <v>0</v>
      </c>
      <c r="C2" s="24" t="s">
        <v>1</v>
      </c>
      <c r="D2" s="24" t="s">
        <v>2</v>
      </c>
      <c r="E2" s="34" t="s">
        <v>124</v>
      </c>
      <c r="F2" s="4"/>
      <c r="G2" s="1" t="s">
        <v>27</v>
      </c>
      <c r="H2" s="1"/>
      <c r="I2" s="1"/>
    </row>
    <row r="3" spans="2:9" x14ac:dyDescent="0.2">
      <c r="B3" s="24" t="s">
        <v>5</v>
      </c>
      <c r="C3" s="24" t="s">
        <v>6</v>
      </c>
      <c r="D3" s="24"/>
      <c r="E3" s="22"/>
      <c r="F3" s="4"/>
      <c r="G3" s="1" t="s">
        <v>10</v>
      </c>
      <c r="H3" s="1"/>
      <c r="I3" s="1" t="s">
        <v>11</v>
      </c>
    </row>
    <row r="4" spans="2:9" x14ac:dyDescent="0.2">
      <c r="B4" s="24" t="s">
        <v>7</v>
      </c>
      <c r="C4" s="24" t="s">
        <v>8</v>
      </c>
      <c r="D4" s="24"/>
      <c r="E4" s="22"/>
      <c r="F4" s="4"/>
      <c r="G4" s="37" t="s">
        <v>24</v>
      </c>
      <c r="H4" s="37" t="s">
        <v>43</v>
      </c>
      <c r="I4" s="4"/>
    </row>
    <row r="5" spans="2:9" x14ac:dyDescent="0.2">
      <c r="B5" s="35" t="s">
        <v>29</v>
      </c>
      <c r="C5" s="35" t="s">
        <v>44</v>
      </c>
      <c r="D5" s="35" t="s">
        <v>47</v>
      </c>
      <c r="E5" s="14"/>
      <c r="F5" s="4"/>
      <c r="G5" s="2" t="s">
        <v>48</v>
      </c>
      <c r="H5" s="4"/>
      <c r="I5" s="4"/>
    </row>
    <row r="6" spans="2:9" x14ac:dyDescent="0.2">
      <c r="B6" s="59" t="s">
        <v>126</v>
      </c>
      <c r="C6" s="4"/>
      <c r="D6" s="4"/>
      <c r="E6" s="4"/>
      <c r="F6" s="9" t="s">
        <v>51</v>
      </c>
      <c r="G6" s="9" t="s">
        <v>52</v>
      </c>
      <c r="H6" s="4"/>
      <c r="I6" s="4"/>
    </row>
    <row r="7" spans="2:9" x14ac:dyDescent="0.2">
      <c r="B7" s="2" t="s">
        <v>0</v>
      </c>
      <c r="C7" s="2" t="s">
        <v>55</v>
      </c>
      <c r="D7" s="4"/>
      <c r="E7" s="4"/>
      <c r="F7" s="2" t="s">
        <v>58</v>
      </c>
      <c r="G7" s="2" t="s">
        <v>58</v>
      </c>
      <c r="H7" s="4"/>
      <c r="I7" s="4"/>
    </row>
    <row r="8" spans="2:9" x14ac:dyDescent="0.2">
      <c r="B8" s="2" t="s">
        <v>53</v>
      </c>
      <c r="C8" s="24" t="s">
        <v>123</v>
      </c>
      <c r="D8" s="31">
        <v>1</v>
      </c>
      <c r="E8" s="22" t="s">
        <v>19</v>
      </c>
      <c r="F8" s="38">
        <v>4.4935945899999998</v>
      </c>
      <c r="G8" s="38">
        <v>5.1157500000000002</v>
      </c>
      <c r="H8" s="4"/>
      <c r="I8" s="4"/>
    </row>
    <row r="9" spans="2:9" x14ac:dyDescent="0.2">
      <c r="B9" s="2" t="s">
        <v>53</v>
      </c>
      <c r="C9" s="24" t="s">
        <v>123</v>
      </c>
      <c r="D9" s="31">
        <v>2</v>
      </c>
      <c r="E9" s="22" t="s">
        <v>40</v>
      </c>
      <c r="F9" s="38">
        <v>4.0289459499999998</v>
      </c>
      <c r="G9" s="38">
        <v>4.4902499999999996</v>
      </c>
      <c r="H9" s="4"/>
      <c r="I9" s="4"/>
    </row>
    <row r="10" spans="2:9" x14ac:dyDescent="0.2">
      <c r="B10" s="2" t="s">
        <v>53</v>
      </c>
      <c r="C10" s="24" t="s">
        <v>123</v>
      </c>
      <c r="D10" s="31">
        <v>3</v>
      </c>
      <c r="E10" s="22" t="s">
        <v>41</v>
      </c>
      <c r="F10" s="38">
        <v>4.1502162199999999</v>
      </c>
      <c r="G10" s="38">
        <v>4.7667222200000001</v>
      </c>
      <c r="H10" s="4"/>
      <c r="I10" s="4"/>
    </row>
    <row r="11" spans="2:9" x14ac:dyDescent="0.2">
      <c r="B11" s="2" t="s">
        <v>53</v>
      </c>
      <c r="C11" s="24" t="s">
        <v>123</v>
      </c>
      <c r="D11" s="31">
        <v>4</v>
      </c>
      <c r="E11" s="22" t="s">
        <v>42</v>
      </c>
      <c r="F11" s="38">
        <v>5.8127567600000001</v>
      </c>
      <c r="G11" s="38">
        <v>6.6700555599999998</v>
      </c>
      <c r="H11" s="4"/>
      <c r="I11" s="4"/>
    </row>
    <row r="12" spans="2:9" x14ac:dyDescent="0.2">
      <c r="B12" s="2" t="s">
        <v>53</v>
      </c>
      <c r="C12" s="24" t="s">
        <v>123</v>
      </c>
      <c r="D12" s="31">
        <v>5</v>
      </c>
      <c r="E12" s="22" t="s">
        <v>56</v>
      </c>
      <c r="F12" s="38">
        <v>5.5824594599999999</v>
      </c>
      <c r="G12" s="38">
        <v>6.6597499999999998</v>
      </c>
      <c r="H12" s="4"/>
      <c r="I12" s="4"/>
    </row>
    <row r="13" spans="2:9" x14ac:dyDescent="0.2">
      <c r="B13" s="2"/>
      <c r="C13" s="24"/>
      <c r="D13" s="4"/>
      <c r="E13" s="4"/>
      <c r="F13" s="21" t="s">
        <v>51</v>
      </c>
      <c r="G13" s="21" t="s">
        <v>52</v>
      </c>
      <c r="H13" s="4"/>
      <c r="I13" s="4"/>
    </row>
    <row r="14" spans="2:9" x14ac:dyDescent="0.2">
      <c r="B14" s="2"/>
      <c r="C14" s="24"/>
      <c r="D14" s="4"/>
      <c r="E14" s="4"/>
      <c r="F14" s="2" t="s">
        <v>58</v>
      </c>
      <c r="G14" s="2" t="s">
        <v>58</v>
      </c>
      <c r="H14" s="4"/>
      <c r="I14" s="4"/>
    </row>
    <row r="15" spans="2:9" x14ac:dyDescent="0.2">
      <c r="B15" s="2" t="s">
        <v>54</v>
      </c>
      <c r="C15" s="24" t="s">
        <v>123</v>
      </c>
      <c r="D15" s="31">
        <v>1</v>
      </c>
      <c r="E15" s="22" t="s">
        <v>19</v>
      </c>
      <c r="F15" s="38">
        <v>3.8667567599999999</v>
      </c>
      <c r="G15" s="38">
        <v>4.5427222199999999</v>
      </c>
      <c r="H15" s="4"/>
      <c r="I15" s="4"/>
    </row>
    <row r="16" spans="2:9" x14ac:dyDescent="0.2">
      <c r="B16" s="2" t="s">
        <v>54</v>
      </c>
      <c r="C16" s="24" t="s">
        <v>123</v>
      </c>
      <c r="D16" s="31">
        <v>2</v>
      </c>
      <c r="E16" s="22" t="s">
        <v>40</v>
      </c>
      <c r="F16" s="38">
        <v>4.1996216200000003</v>
      </c>
      <c r="G16" s="38">
        <v>5.1390000000000002</v>
      </c>
      <c r="H16" s="4"/>
      <c r="I16" s="4"/>
    </row>
    <row r="17" spans="2:9" x14ac:dyDescent="0.2">
      <c r="B17" s="2" t="s">
        <v>54</v>
      </c>
      <c r="C17" s="24" t="s">
        <v>123</v>
      </c>
      <c r="D17" s="31">
        <v>3</v>
      </c>
      <c r="E17" s="22" t="s">
        <v>41</v>
      </c>
      <c r="F17" s="38">
        <v>3.9708918899999999</v>
      </c>
      <c r="G17" s="38">
        <v>4.89175</v>
      </c>
      <c r="H17" s="4"/>
      <c r="I17" s="4"/>
    </row>
    <row r="18" spans="2:9" x14ac:dyDescent="0.2">
      <c r="B18" s="2" t="s">
        <v>54</v>
      </c>
      <c r="C18" s="24" t="s">
        <v>123</v>
      </c>
      <c r="D18" s="31">
        <v>4</v>
      </c>
      <c r="E18" s="22" t="s">
        <v>42</v>
      </c>
      <c r="F18" s="38">
        <v>6.16878378</v>
      </c>
      <c r="G18" s="38">
        <v>7.3922499999999998</v>
      </c>
      <c r="H18" s="4"/>
      <c r="I18" s="4"/>
    </row>
    <row r="19" spans="2:9" x14ac:dyDescent="0.2">
      <c r="G19" s="12"/>
    </row>
    <row r="20" spans="2:9" x14ac:dyDescent="0.2">
      <c r="F20" s="12"/>
      <c r="G20" s="12"/>
      <c r="H20" s="12"/>
      <c r="I20" s="12"/>
    </row>
    <row r="21" spans="2:9" x14ac:dyDescent="0.2">
      <c r="F21" s="12"/>
      <c r="G21" s="12"/>
      <c r="H21" s="12"/>
      <c r="I21" s="12"/>
    </row>
    <row r="22" spans="2:9" x14ac:dyDescent="0.2">
      <c r="F22" s="12"/>
      <c r="G22" s="12"/>
      <c r="H22" s="12"/>
      <c r="I22" s="12"/>
    </row>
    <row r="23" spans="2:9" x14ac:dyDescent="0.2">
      <c r="F23" s="12"/>
      <c r="G23" s="12"/>
      <c r="H23" s="12"/>
      <c r="I23" s="12"/>
    </row>
    <row r="24" spans="2:9" x14ac:dyDescent="0.2">
      <c r="F24" s="12"/>
      <c r="G24" s="12"/>
      <c r="H24" s="12"/>
      <c r="I2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Panel B</vt:lpstr>
      <vt:lpstr>Panel C</vt:lpstr>
      <vt:lpstr>Panel D</vt:lpstr>
      <vt:lpstr>Panel E</vt:lpstr>
      <vt:lpstr>Panel F</vt:lpstr>
      <vt:lpstr>Panel G</vt:lpstr>
      <vt:lpstr>Panel H</vt:lpstr>
      <vt:lpstr>Panel J</vt:lpstr>
      <vt:lpstr>Panel K</vt:lpstr>
      <vt:lpstr>Panel L</vt:lpstr>
      <vt:lpstr>Panel M</vt:lpstr>
      <vt:lpstr>Panel N</vt:lpstr>
      <vt:lpstr>Panel O</vt:lpstr>
      <vt:lpstr>Panel 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schneeberger</dc:creator>
  <cp:lastModifiedBy>marc schneeberger</cp:lastModifiedBy>
  <dcterms:created xsi:type="dcterms:W3CDTF">2022-09-15T14:11:36Z</dcterms:created>
  <dcterms:modified xsi:type="dcterms:W3CDTF">2022-09-15T16:26:37Z</dcterms:modified>
</cp:coreProperties>
</file>