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kenn\Dropbox\1. A. Aster\AC DKO liver paper 2022\Checklists\Source data individual files Oct 23 2022\"/>
    </mc:Choice>
  </mc:AlternateContent>
  <xr:revisionPtr revIDLastSave="0" documentId="13_ncr:1_{6B0D3A10-7B43-4CC5-BF20-74497A399DD9}" xr6:coauthVersionLast="47" xr6:coauthVersionMax="47" xr10:uidLastSave="{00000000-0000-0000-0000-000000000000}"/>
  <bookViews>
    <workbookView xWindow="-108" yWindow="-108" windowWidth="23256" windowHeight="14016" xr2:uid="{DC379E64-2771-4FF0-8804-1B85BD6984CB}"/>
  </bookViews>
  <sheets>
    <sheet name="ED Fig. 6" sheetId="1" r:id="rId1"/>
  </sheet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135" i="1" l="1"/>
  <c r="F135" i="1"/>
  <c r="G134" i="1"/>
  <c r="F134" i="1"/>
  <c r="G133" i="1"/>
  <c r="F133" i="1"/>
  <c r="G132" i="1"/>
  <c r="F132" i="1"/>
  <c r="E128" i="1"/>
  <c r="E127" i="1"/>
  <c r="E126" i="1"/>
  <c r="E125" i="1"/>
  <c r="E121" i="1"/>
  <c r="E120" i="1"/>
  <c r="E119" i="1"/>
  <c r="E118" i="1"/>
  <c r="E117" i="1"/>
  <c r="E116" i="1"/>
  <c r="E115" i="1"/>
  <c r="E114" i="1"/>
  <c r="E111" i="1"/>
  <c r="E110" i="1"/>
  <c r="E109" i="1"/>
  <c r="E108" i="1"/>
  <c r="E107" i="1"/>
  <c r="E106" i="1"/>
  <c r="E102" i="1"/>
  <c r="E101" i="1"/>
  <c r="E100" i="1"/>
  <c r="E99" i="1"/>
  <c r="E98" i="1"/>
  <c r="E97" i="1"/>
  <c r="E96" i="1"/>
  <c r="E95" i="1"/>
  <c r="E94" i="1"/>
  <c r="E93" i="1"/>
  <c r="G89" i="1"/>
  <c r="F89" i="1"/>
  <c r="G88" i="1"/>
  <c r="F88" i="1"/>
  <c r="G87" i="1"/>
  <c r="F87" i="1"/>
  <c r="G86" i="1"/>
  <c r="F86" i="1"/>
  <c r="G85" i="1"/>
  <c r="F85" i="1"/>
  <c r="G84" i="1"/>
  <c r="F84" i="1"/>
  <c r="G83" i="1"/>
  <c r="F83" i="1"/>
  <c r="I79" i="1"/>
  <c r="H79" i="1"/>
  <c r="G79" i="1"/>
  <c r="I78" i="1"/>
  <c r="H78" i="1"/>
  <c r="G78" i="1"/>
  <c r="I77" i="1"/>
  <c r="H77" i="1"/>
  <c r="G77" i="1"/>
  <c r="I76" i="1"/>
  <c r="H76" i="1"/>
  <c r="G76" i="1"/>
  <c r="I75" i="1"/>
  <c r="H75" i="1"/>
  <c r="G75" i="1"/>
  <c r="I74" i="1"/>
  <c r="H74" i="1"/>
  <c r="G74" i="1"/>
  <c r="I73" i="1"/>
  <c r="H73" i="1"/>
  <c r="G73" i="1"/>
  <c r="I72" i="1"/>
  <c r="H72" i="1"/>
  <c r="G72" i="1"/>
  <c r="E59" i="1"/>
  <c r="E58" i="1"/>
  <c r="E57" i="1"/>
  <c r="E56" i="1"/>
  <c r="E55" i="1"/>
  <c r="E54" i="1"/>
  <c r="E51" i="1"/>
  <c r="E50" i="1"/>
  <c r="E49" i="1"/>
  <c r="E48" i="1"/>
  <c r="E47" i="1"/>
  <c r="E46" i="1"/>
  <c r="E43" i="1"/>
  <c r="E42" i="1"/>
  <c r="E41" i="1"/>
  <c r="E40" i="1"/>
  <c r="E39" i="1"/>
  <c r="E38" i="1"/>
  <c r="E37" i="1"/>
  <c r="E36" i="1"/>
  <c r="K33" i="1"/>
  <c r="I33" i="1"/>
  <c r="H33" i="1"/>
  <c r="K32" i="1"/>
  <c r="I32" i="1"/>
  <c r="H32" i="1"/>
  <c r="K31" i="1"/>
  <c r="I31" i="1"/>
  <c r="H31" i="1"/>
  <c r="K30" i="1"/>
  <c r="I30" i="1"/>
  <c r="H30" i="1"/>
  <c r="K28" i="1"/>
  <c r="I28" i="1"/>
  <c r="H28" i="1"/>
  <c r="K27" i="1"/>
  <c r="I27" i="1"/>
  <c r="H27" i="1"/>
  <c r="K26" i="1"/>
  <c r="I26" i="1"/>
  <c r="H26" i="1"/>
  <c r="K25" i="1"/>
  <c r="I25" i="1"/>
  <c r="H25" i="1"/>
  <c r="K21" i="1"/>
  <c r="K10" i="1"/>
  <c r="K11" i="1"/>
  <c r="K12" i="1"/>
  <c r="K13" i="1"/>
  <c r="K14" i="1"/>
  <c r="K15" i="1"/>
  <c r="J21" i="1"/>
  <c r="J10" i="1"/>
  <c r="J11" i="1"/>
  <c r="J12" i="1"/>
  <c r="J13" i="1"/>
  <c r="J14" i="1"/>
  <c r="J15" i="1"/>
  <c r="I21" i="1"/>
  <c r="I10" i="1"/>
  <c r="I11" i="1"/>
  <c r="I12" i="1"/>
  <c r="I13" i="1"/>
  <c r="I14" i="1"/>
  <c r="I15" i="1"/>
  <c r="H21" i="1"/>
  <c r="H10" i="1"/>
  <c r="H11" i="1"/>
  <c r="H12" i="1"/>
  <c r="H13" i="1"/>
  <c r="H14" i="1"/>
  <c r="H15" i="1"/>
  <c r="K20" i="1"/>
  <c r="J20" i="1"/>
  <c r="I20" i="1"/>
  <c r="H20" i="1"/>
  <c r="K19" i="1"/>
  <c r="J19" i="1"/>
  <c r="I19" i="1"/>
  <c r="H19" i="1"/>
  <c r="K18" i="1"/>
  <c r="J18" i="1"/>
  <c r="I18" i="1"/>
  <c r="H18" i="1"/>
  <c r="K17" i="1"/>
  <c r="J17" i="1"/>
  <c r="I17" i="1"/>
  <c r="H17" i="1"/>
  <c r="E5" i="1"/>
  <c r="E4" i="1"/>
  <c r="E3" i="1"/>
  <c r="E2" i="1"/>
</calcChain>
</file>

<file path=xl/sharedStrings.xml><?xml version="1.0" encoding="utf-8"?>
<sst xmlns="http://schemas.openxmlformats.org/spreadsheetml/2006/main" count="131" uniqueCount="85">
  <si>
    <t>AloD4</t>
  </si>
  <si>
    <t>Actin</t>
  </si>
  <si>
    <t>AloD4/Actin</t>
  </si>
  <si>
    <t>HMGCR</t>
  </si>
  <si>
    <t>LDLR</t>
  </si>
  <si>
    <t>FDPS</t>
  </si>
  <si>
    <t>SQLE</t>
  </si>
  <si>
    <t>mBP2</t>
  </si>
  <si>
    <t>Lamin A/C</t>
  </si>
  <si>
    <t>nBp2</t>
  </si>
  <si>
    <t>Smpd3</t>
  </si>
  <si>
    <t>HA</t>
  </si>
  <si>
    <t>Apo B100</t>
  </si>
  <si>
    <t>Apo B48</t>
  </si>
  <si>
    <t>Apo A1</t>
  </si>
  <si>
    <t>Abca1</t>
  </si>
  <si>
    <t>SR-BI</t>
  </si>
  <si>
    <t>ABCA1</t>
  </si>
  <si>
    <t>ED Fig. 6a</t>
  </si>
  <si>
    <t>FF (Ctrl)</t>
  </si>
  <si>
    <t>A/C KO (Ctrl)</t>
  </si>
  <si>
    <t>ALOD4</t>
  </si>
  <si>
    <t>FF (ALOD4)</t>
  </si>
  <si>
    <t>A/C KO (ALOD4)</t>
  </si>
  <si>
    <t>ED Fig. 6b</t>
  </si>
  <si>
    <t>Calnexin</t>
  </si>
  <si>
    <t>F/F</t>
  </si>
  <si>
    <t>L A/C KO</t>
  </si>
  <si>
    <t>Band density</t>
  </si>
  <si>
    <t>Average F/F</t>
  </si>
  <si>
    <t>ED Fig. 6c</t>
  </si>
  <si>
    <t>mSREBP2</t>
  </si>
  <si>
    <t>nSREBP2</t>
  </si>
  <si>
    <t>Relative to Calnexin</t>
  </si>
  <si>
    <t>Relative to Lamin A/C</t>
  </si>
  <si>
    <t>ED Fig. 6d</t>
  </si>
  <si>
    <t>F/F (Ctrl)</t>
  </si>
  <si>
    <t>L A/C KO (Ctrl)</t>
  </si>
  <si>
    <t>F/F (Chol)</t>
  </si>
  <si>
    <t>L A/C KO (Chol)</t>
  </si>
  <si>
    <t>F/F (OA)</t>
  </si>
  <si>
    <t>L A/C KO (OA)</t>
  </si>
  <si>
    <t>F/F (OA + SI)</t>
  </si>
  <si>
    <t>L A/C KO (OA + SI)</t>
  </si>
  <si>
    <t>ED Fig. 6e</t>
  </si>
  <si>
    <t>4h</t>
  </si>
  <si>
    <t>16h</t>
  </si>
  <si>
    <t>Smpd3/Actin</t>
  </si>
  <si>
    <t>HA/Actin</t>
  </si>
  <si>
    <t>Null</t>
  </si>
  <si>
    <t>SMPD3</t>
  </si>
  <si>
    <t>ED Fig. 6f</t>
  </si>
  <si>
    <t>ED Fig. 6g</t>
  </si>
  <si>
    <t>ED Fig. 6h</t>
  </si>
  <si>
    <t>ED Fig. 6i</t>
  </si>
  <si>
    <t>Relative to actin</t>
  </si>
  <si>
    <t>ED Fig. 6j</t>
  </si>
  <si>
    <t>ED Fig. 6k</t>
  </si>
  <si>
    <t>F/F (nSmase)</t>
  </si>
  <si>
    <t>L A/C KO (nSmase)</t>
  </si>
  <si>
    <t>F/F (SI)</t>
  </si>
  <si>
    <t>L A/C KO (SI)</t>
  </si>
  <si>
    <t>Vehicle</t>
  </si>
  <si>
    <t>Glucagon (100 nM)</t>
  </si>
  <si>
    <t>Glucagon (300 nM)</t>
  </si>
  <si>
    <t>Ac-ac (10 mM)</t>
  </si>
  <si>
    <t>Ac-ac (30 mM)</t>
  </si>
  <si>
    <t>BHB (3 mM)</t>
  </si>
  <si>
    <t>BHB (10 mM)</t>
  </si>
  <si>
    <t>Cholesterol</t>
  </si>
  <si>
    <t>ED Fig. 6l</t>
  </si>
  <si>
    <t>ED Fig. 6m</t>
  </si>
  <si>
    <t>His (ALOD4)</t>
  </si>
  <si>
    <t>ALOD4/Actin</t>
  </si>
  <si>
    <t>ABCA1/Calnexin</t>
  </si>
  <si>
    <t>ALOD4/Calnexin</t>
  </si>
  <si>
    <t xml:space="preserve">Insulin </t>
  </si>
  <si>
    <t>Glucose</t>
  </si>
  <si>
    <t>Insulin + glucose</t>
  </si>
  <si>
    <t>ED Fig. 6n</t>
  </si>
  <si>
    <t>SR-BI/Calnexin</t>
  </si>
  <si>
    <t>siCtrl (-)</t>
  </si>
  <si>
    <t>siCtrl (HDL)</t>
  </si>
  <si>
    <t>siScarb1 (-)</t>
  </si>
  <si>
    <t>siScarb1 (HDL)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</si>
</sst>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0" fontId="0" fillId="0" borderId="1" xfId="0" applyBorder="1"/>
    <xf numFmtId="0" fontId="3" fillId="0" borderId="0" xfId="0" applyFont="1"/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0" xfId="0" applyFont="1"/>
    <xf numFmtId="0" fontId="3" fillId="0" borderId="1" xfId="0" applyFont="1" applyBorder="1"/>
    <xf numFmtId="0" fontId="4" fillId="0" borderId="1" xfId="0" applyFont="1" applyBorder="1"/>
    <xf numFmtId="0" fontId="1" fillId="0" borderId="1" xfId="0" applyFont="1" applyBorder="1"/>
    <xf numFmtId="0" fontId="3" fillId="0" borderId="3" xfId="0" applyFont="1" applyBorder="1"/>
    <xf numFmtId="0" fontId="0" fillId="0" borderId="0" xfId="0" applyFill="1" applyAlignment="1">
      <alignment horizontal="center"/>
    </xf>
    <xf numFmtId="0" fontId="1" fillId="0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AB5A40-6991-4BFE-ADF1-5A111DAA99A1}">
  <dimension ref="A1:K155"/>
  <sheetViews>
    <sheetView tabSelected="1" zoomScale="70" workbookViewId="0">
      <selection activeCell="E43" sqref="E43"/>
    </sheetView>
  </sheetViews>
  <sheetFormatPr defaultColWidth="12.44140625" defaultRowHeight="14.4" x14ac:dyDescent="0.3"/>
  <cols>
    <col min="1" max="1" width="27" customWidth="1"/>
    <col min="5" max="5" width="15.33203125" bestFit="1" customWidth="1"/>
    <col min="6" max="6" width="15.5546875" bestFit="1" customWidth="1"/>
    <col min="7" max="7" width="13.5546875" bestFit="1" customWidth="1"/>
    <col min="8" max="10" width="12.44140625" style="5"/>
    <col min="11" max="11" width="27.44140625" style="5" bestFit="1" customWidth="1"/>
  </cols>
  <sheetData>
    <row r="1" spans="1:11" ht="15.6" x14ac:dyDescent="0.3">
      <c r="A1" s="4" t="s">
        <v>18</v>
      </c>
      <c r="B1" s="1" t="s">
        <v>0</v>
      </c>
      <c r="C1" s="1" t="s">
        <v>1</v>
      </c>
      <c r="E1" s="2" t="s">
        <v>2</v>
      </c>
    </row>
    <row r="2" spans="1:11" x14ac:dyDescent="0.3">
      <c r="A2" s="3" t="s">
        <v>19</v>
      </c>
      <c r="B2" s="3">
        <v>109.526</v>
      </c>
      <c r="C2" s="3">
        <v>8744.1959999999999</v>
      </c>
      <c r="E2" s="3">
        <f>B2/C2</f>
        <v>1.2525565529409451E-2</v>
      </c>
    </row>
    <row r="3" spans="1:11" x14ac:dyDescent="0.3">
      <c r="A3" s="3" t="s">
        <v>20</v>
      </c>
      <c r="B3" s="3">
        <v>123.77800000000001</v>
      </c>
      <c r="C3" s="3">
        <v>9674.4889999999996</v>
      </c>
      <c r="E3" s="3">
        <f>B3/C3</f>
        <v>1.279426748017389E-2</v>
      </c>
    </row>
    <row r="4" spans="1:11" x14ac:dyDescent="0.3">
      <c r="A4" s="3" t="s">
        <v>22</v>
      </c>
      <c r="B4" s="3">
        <v>3125.3969999999999</v>
      </c>
      <c r="C4" s="3">
        <v>10028.489</v>
      </c>
      <c r="E4" s="3">
        <f>B4/C4</f>
        <v>0.3116518350870206</v>
      </c>
    </row>
    <row r="5" spans="1:11" x14ac:dyDescent="0.3">
      <c r="A5" s="3" t="s">
        <v>23</v>
      </c>
      <c r="B5" s="3">
        <v>9434.2170000000006</v>
      </c>
      <c r="C5" s="3">
        <v>9271.8529999999992</v>
      </c>
      <c r="E5" s="3">
        <f>B5/C5</f>
        <v>1.0175114941964676</v>
      </c>
    </row>
    <row r="8" spans="1:11" x14ac:dyDescent="0.3">
      <c r="B8" s="12" t="s">
        <v>28</v>
      </c>
      <c r="C8" s="12"/>
      <c r="D8" s="12"/>
      <c r="E8" s="12"/>
      <c r="F8" s="12"/>
      <c r="H8" s="13" t="s">
        <v>33</v>
      </c>
      <c r="I8" s="13"/>
      <c r="J8" s="13"/>
      <c r="K8" s="13"/>
    </row>
    <row r="9" spans="1:11" x14ac:dyDescent="0.3">
      <c r="A9" s="4" t="s">
        <v>24</v>
      </c>
      <c r="B9" s="8" t="s">
        <v>25</v>
      </c>
      <c r="C9" s="8" t="s">
        <v>3</v>
      </c>
      <c r="D9" s="8" t="s">
        <v>4</v>
      </c>
      <c r="E9" s="8" t="s">
        <v>5</v>
      </c>
      <c r="F9" s="8" t="s">
        <v>6</v>
      </c>
      <c r="H9" s="7" t="s">
        <v>3</v>
      </c>
      <c r="I9" s="7" t="s">
        <v>4</v>
      </c>
      <c r="J9" s="7" t="s">
        <v>5</v>
      </c>
      <c r="K9" s="7" t="s">
        <v>6</v>
      </c>
    </row>
    <row r="10" spans="1:11" x14ac:dyDescent="0.3">
      <c r="A10" s="9" t="s">
        <v>26</v>
      </c>
      <c r="B10" s="3">
        <v>18587.572</v>
      </c>
      <c r="C10" s="3">
        <v>2345.6689999999999</v>
      </c>
      <c r="D10" s="3">
        <v>10286.258</v>
      </c>
      <c r="E10" s="3">
        <v>4532.3469999999998</v>
      </c>
      <c r="F10" s="3">
        <v>4182.0540000000001</v>
      </c>
      <c r="H10" s="6">
        <f>C10/B10</f>
        <v>0.12619555690221401</v>
      </c>
      <c r="I10" s="6">
        <f>D10/B10</f>
        <v>0.55339438631360782</v>
      </c>
      <c r="J10" s="6">
        <f>E10/B10</f>
        <v>0.24383749528986357</v>
      </c>
      <c r="K10" s="6">
        <f>F10/B10</f>
        <v>0.22499194623160035</v>
      </c>
    </row>
    <row r="11" spans="1:11" x14ac:dyDescent="0.3">
      <c r="A11" s="9"/>
      <c r="B11" s="3">
        <v>19200.743999999999</v>
      </c>
      <c r="C11" s="3">
        <v>4494.5389999999998</v>
      </c>
      <c r="D11" s="3">
        <v>12491.279</v>
      </c>
      <c r="E11" s="3">
        <v>6148.0039999999999</v>
      </c>
      <c r="F11" s="3">
        <v>5976.8320000000003</v>
      </c>
      <c r="H11" s="6">
        <f t="shared" ref="H11:H21" si="0">C11/B11</f>
        <v>0.23408150225845414</v>
      </c>
      <c r="I11" s="6">
        <f t="shared" ref="I11:I21" si="1">D11/B11</f>
        <v>0.6505622386299198</v>
      </c>
      <c r="J11" s="6">
        <f t="shared" ref="J11:J21" si="2">E11/B11</f>
        <v>0.32019613406647163</v>
      </c>
      <c r="K11" s="6">
        <f t="shared" ref="K11:K21" si="3">F11/B11</f>
        <v>0.311281271184075</v>
      </c>
    </row>
    <row r="12" spans="1:11" x14ac:dyDescent="0.3">
      <c r="A12" s="9"/>
      <c r="B12" s="3">
        <v>20159.522000000001</v>
      </c>
      <c r="C12" s="3">
        <v>8234.51</v>
      </c>
      <c r="D12" s="3">
        <v>11779.308999999999</v>
      </c>
      <c r="E12" s="3">
        <v>6619.1959999999999</v>
      </c>
      <c r="F12" s="3">
        <v>9704.9740000000002</v>
      </c>
      <c r="H12" s="6">
        <f t="shared" si="0"/>
        <v>0.4084675221962108</v>
      </c>
      <c r="I12" s="6">
        <f t="shared" si="1"/>
        <v>0.58430497508819901</v>
      </c>
      <c r="J12" s="6">
        <f t="shared" si="2"/>
        <v>0.32834091998808301</v>
      </c>
      <c r="K12" s="6">
        <f t="shared" si="3"/>
        <v>0.48140893419992792</v>
      </c>
    </row>
    <row r="13" spans="1:11" x14ac:dyDescent="0.3">
      <c r="A13" s="9"/>
      <c r="B13" s="3">
        <v>18974.522000000001</v>
      </c>
      <c r="C13" s="3">
        <v>10462.359</v>
      </c>
      <c r="D13" s="3">
        <v>9949.9449999999997</v>
      </c>
      <c r="E13" s="3">
        <v>9041.9240000000009</v>
      </c>
      <c r="F13" s="3">
        <v>7745.2669999999998</v>
      </c>
      <c r="H13" s="6">
        <f t="shared" si="0"/>
        <v>0.55138985846389177</v>
      </c>
      <c r="I13" s="6">
        <f t="shared" si="1"/>
        <v>0.52438448778841429</v>
      </c>
      <c r="J13" s="6">
        <f t="shared" si="2"/>
        <v>0.47652973814043909</v>
      </c>
      <c r="K13" s="6">
        <f t="shared" si="3"/>
        <v>0.40819299690395361</v>
      </c>
    </row>
    <row r="14" spans="1:11" x14ac:dyDescent="0.3">
      <c r="A14" s="9"/>
      <c r="B14" s="3">
        <v>17797.207999999999</v>
      </c>
      <c r="C14" s="3">
        <v>15112.057000000001</v>
      </c>
      <c r="D14" s="3">
        <v>7974.1670000000004</v>
      </c>
      <c r="E14" s="3">
        <v>8643.8029999999999</v>
      </c>
      <c r="F14" s="3">
        <v>7136.1459999999997</v>
      </c>
      <c r="H14" s="6">
        <f t="shared" si="0"/>
        <v>0.84912515491193907</v>
      </c>
      <c r="I14" s="6">
        <f t="shared" si="1"/>
        <v>0.44805718964457802</v>
      </c>
      <c r="J14" s="6">
        <f t="shared" si="2"/>
        <v>0.48568309141523774</v>
      </c>
      <c r="K14" s="6">
        <f t="shared" si="3"/>
        <v>0.40096997236869963</v>
      </c>
    </row>
    <row r="15" spans="1:11" x14ac:dyDescent="0.3">
      <c r="A15" s="11"/>
      <c r="B15" s="3"/>
      <c r="C15" s="3"/>
      <c r="D15" s="3"/>
      <c r="E15" s="3"/>
      <c r="F15" s="3"/>
      <c r="G15" s="5" t="s">
        <v>29</v>
      </c>
      <c r="H15" s="6">
        <f>AVERAGE(H10:H14)</f>
        <v>0.43385191894654201</v>
      </c>
      <c r="I15" s="6">
        <f>AVERAGE(I10:I14)</f>
        <v>0.55214065549294378</v>
      </c>
      <c r="J15" s="6">
        <f>AVERAGE(J10:J14)</f>
        <v>0.37091747578001899</v>
      </c>
      <c r="K15" s="6">
        <f>AVERAGE(K10:K14)</f>
        <v>0.36536902417765138</v>
      </c>
    </row>
    <row r="16" spans="1:11" x14ac:dyDescent="0.3">
      <c r="A16" s="11"/>
      <c r="B16" s="3"/>
      <c r="C16" s="3"/>
      <c r="D16" s="3"/>
      <c r="E16" s="3"/>
      <c r="F16" s="3"/>
      <c r="H16" s="6"/>
      <c r="I16" s="6"/>
      <c r="J16" s="6"/>
      <c r="K16" s="6"/>
    </row>
    <row r="17" spans="1:11" x14ac:dyDescent="0.3">
      <c r="A17" s="9" t="s">
        <v>27</v>
      </c>
      <c r="B17" s="3">
        <v>18529.401000000002</v>
      </c>
      <c r="C17" s="3">
        <v>12711.572</v>
      </c>
      <c r="D17" s="3">
        <v>9102.652</v>
      </c>
      <c r="E17" s="3">
        <v>8586.51</v>
      </c>
      <c r="F17" s="3">
        <v>9104.6309999999994</v>
      </c>
      <c r="H17" s="6">
        <f t="shared" si="0"/>
        <v>0.68602174457771192</v>
      </c>
      <c r="I17" s="6">
        <f t="shared" si="1"/>
        <v>0.4912545203161181</v>
      </c>
      <c r="J17" s="6">
        <f t="shared" si="2"/>
        <v>0.46339922159383345</v>
      </c>
      <c r="K17" s="6">
        <f t="shared" si="3"/>
        <v>0.49136132355276885</v>
      </c>
    </row>
    <row r="18" spans="1:11" x14ac:dyDescent="0.3">
      <c r="A18" s="9"/>
      <c r="B18" s="3">
        <v>18668.329000000002</v>
      </c>
      <c r="C18" s="3">
        <v>16498.349999999999</v>
      </c>
      <c r="D18" s="3">
        <v>12380.258</v>
      </c>
      <c r="E18" s="3">
        <v>95798.131999999998</v>
      </c>
      <c r="F18" s="3">
        <v>8344.1460000000006</v>
      </c>
      <c r="H18" s="6">
        <f t="shared" si="0"/>
        <v>0.88376147645565906</v>
      </c>
      <c r="I18" s="6">
        <f t="shared" si="1"/>
        <v>0.66316904957053191</v>
      </c>
      <c r="J18" s="6">
        <f t="shared" si="2"/>
        <v>5.1315857996717327</v>
      </c>
      <c r="K18" s="6">
        <f t="shared" si="3"/>
        <v>0.44696801733031383</v>
      </c>
    </row>
    <row r="19" spans="1:11" x14ac:dyDescent="0.3">
      <c r="A19" s="9"/>
      <c r="B19" s="3">
        <v>20943.329000000002</v>
      </c>
      <c r="C19" s="3">
        <v>14682.522000000001</v>
      </c>
      <c r="D19" s="3">
        <v>16773.401000000002</v>
      </c>
      <c r="E19" s="3">
        <v>95803.131999999998</v>
      </c>
      <c r="F19" s="3">
        <v>9198.2170000000006</v>
      </c>
      <c r="H19" s="6">
        <f t="shared" si="0"/>
        <v>0.70105960709493698</v>
      </c>
      <c r="I19" s="6">
        <f t="shared" si="1"/>
        <v>0.80089469061962404</v>
      </c>
      <c r="J19" s="6">
        <f t="shared" si="2"/>
        <v>4.5743984635871398</v>
      </c>
      <c r="K19" s="6">
        <f t="shared" si="3"/>
        <v>0.43919555482320888</v>
      </c>
    </row>
    <row r="20" spans="1:11" x14ac:dyDescent="0.3">
      <c r="A20" s="9"/>
      <c r="B20" s="3">
        <v>23854.522000000001</v>
      </c>
      <c r="C20" s="3">
        <v>19063.451000000001</v>
      </c>
      <c r="D20" s="3">
        <v>13660.450999999999</v>
      </c>
      <c r="E20" s="3">
        <v>95804.789000000004</v>
      </c>
      <c r="F20" s="3">
        <v>86798.94</v>
      </c>
      <c r="H20" s="6">
        <f t="shared" si="0"/>
        <v>0.79915460054072762</v>
      </c>
      <c r="I20" s="6">
        <f t="shared" si="1"/>
        <v>0.57265666442614105</v>
      </c>
      <c r="J20" s="6">
        <f t="shared" si="2"/>
        <v>4.0162108048109282</v>
      </c>
      <c r="K20" s="6">
        <f t="shared" si="3"/>
        <v>3.6386786538837375</v>
      </c>
    </row>
    <row r="21" spans="1:11" x14ac:dyDescent="0.3">
      <c r="A21" s="9"/>
      <c r="B21" s="3">
        <v>26898.764999999999</v>
      </c>
      <c r="C21" s="3">
        <v>12269.501</v>
      </c>
      <c r="D21" s="3">
        <v>5187.9740000000002</v>
      </c>
      <c r="E21" s="3">
        <v>12283.53</v>
      </c>
      <c r="F21" s="3">
        <v>8625.0239999999994</v>
      </c>
      <c r="H21" s="6">
        <f t="shared" si="0"/>
        <v>0.4561362203803781</v>
      </c>
      <c r="I21" s="6">
        <f t="shared" si="1"/>
        <v>0.19287034181680832</v>
      </c>
      <c r="J21" s="6">
        <f t="shared" si="2"/>
        <v>0.45665776848862766</v>
      </c>
      <c r="K21" s="6">
        <f t="shared" si="3"/>
        <v>0.32064758363441592</v>
      </c>
    </row>
    <row r="23" spans="1:11" x14ac:dyDescent="0.3">
      <c r="A23" s="3"/>
      <c r="B23" s="12" t="s">
        <v>28</v>
      </c>
      <c r="C23" s="12"/>
      <c r="D23" s="12"/>
      <c r="E23" s="12"/>
      <c r="F23" s="12"/>
      <c r="H23" s="13" t="s">
        <v>33</v>
      </c>
      <c r="I23" s="13"/>
      <c r="J23" s="6"/>
      <c r="K23" s="7" t="s">
        <v>34</v>
      </c>
    </row>
    <row r="24" spans="1:11" x14ac:dyDescent="0.3">
      <c r="A24" s="15" t="s">
        <v>30</v>
      </c>
      <c r="B24" s="16" t="s">
        <v>25</v>
      </c>
      <c r="C24" s="16" t="s">
        <v>4</v>
      </c>
      <c r="D24" s="16" t="s">
        <v>31</v>
      </c>
      <c r="E24" s="16" t="s">
        <v>8</v>
      </c>
      <c r="F24" s="16" t="s">
        <v>32</v>
      </c>
      <c r="H24" s="7" t="s">
        <v>4</v>
      </c>
      <c r="I24" s="7" t="s">
        <v>7</v>
      </c>
      <c r="J24" s="7"/>
      <c r="K24" s="7" t="s">
        <v>9</v>
      </c>
    </row>
    <row r="25" spans="1:11" x14ac:dyDescent="0.3">
      <c r="A25" s="9" t="s">
        <v>26</v>
      </c>
      <c r="B25" s="3">
        <v>35633.504999999997</v>
      </c>
      <c r="C25" s="3">
        <v>10630.137000000001</v>
      </c>
      <c r="D25" s="3">
        <v>9498.56</v>
      </c>
      <c r="E25" s="3">
        <v>29945.597000000002</v>
      </c>
      <c r="F25" s="3">
        <v>10960.572</v>
      </c>
      <c r="H25" s="6">
        <f>C25/B25</f>
        <v>0.29831859088798596</v>
      </c>
      <c r="I25" s="6">
        <f>D25/B25</f>
        <v>0.26656260729894521</v>
      </c>
      <c r="J25" s="6"/>
      <c r="K25" s="6">
        <f>F25/E25</f>
        <v>0.36601614587947601</v>
      </c>
    </row>
    <row r="26" spans="1:11" x14ac:dyDescent="0.3">
      <c r="A26" s="9"/>
      <c r="B26" s="3">
        <v>42015.718000000001</v>
      </c>
      <c r="C26" s="3">
        <v>10365.652</v>
      </c>
      <c r="D26" s="3">
        <v>11844.409</v>
      </c>
      <c r="E26" s="3">
        <v>32698.668000000001</v>
      </c>
      <c r="F26" s="3">
        <v>16498.543000000001</v>
      </c>
      <c r="H26" s="6">
        <f t="shared" ref="H26:H33" si="4">C26/B26</f>
        <v>0.24670891022259811</v>
      </c>
      <c r="I26" s="6">
        <f t="shared" ref="I26:I33" si="5">D26/B26</f>
        <v>0.28190423878987381</v>
      </c>
      <c r="J26" s="6"/>
      <c r="K26" s="6">
        <f t="shared" ref="K26:K33" si="6">F26/E26</f>
        <v>0.50456315223604831</v>
      </c>
    </row>
    <row r="27" spans="1:11" x14ac:dyDescent="0.3">
      <c r="A27" s="9"/>
      <c r="B27" s="3">
        <v>37470.061000000002</v>
      </c>
      <c r="C27" s="3">
        <v>11912.550999999999</v>
      </c>
      <c r="D27" s="3">
        <v>9332.6810000000005</v>
      </c>
      <c r="E27" s="3">
        <v>38129.224000000002</v>
      </c>
      <c r="F27" s="3">
        <v>13495.785</v>
      </c>
      <c r="H27" s="6">
        <f t="shared" si="4"/>
        <v>0.31792184699138865</v>
      </c>
      <c r="I27" s="6">
        <f t="shared" si="5"/>
        <v>0.24907034445446993</v>
      </c>
      <c r="J27" s="6"/>
      <c r="K27" s="6">
        <f t="shared" si="6"/>
        <v>0.3539485880961018</v>
      </c>
    </row>
    <row r="28" spans="1:11" x14ac:dyDescent="0.3">
      <c r="A28" s="9"/>
      <c r="B28" s="3">
        <v>37709.94</v>
      </c>
      <c r="C28" s="3">
        <v>14665.329</v>
      </c>
      <c r="D28" s="3">
        <v>7220.51</v>
      </c>
      <c r="E28" s="3">
        <v>35495.517</v>
      </c>
      <c r="F28" s="3">
        <v>9516.7729999999992</v>
      </c>
      <c r="H28" s="6">
        <f t="shared" si="4"/>
        <v>0.38889823213720304</v>
      </c>
      <c r="I28" s="6">
        <f t="shared" si="5"/>
        <v>0.19147497980638525</v>
      </c>
      <c r="J28" s="6"/>
      <c r="K28" s="6">
        <f t="shared" si="6"/>
        <v>0.2681119703088139</v>
      </c>
    </row>
    <row r="29" spans="1:11" x14ac:dyDescent="0.3">
      <c r="A29" s="3"/>
      <c r="B29" s="3"/>
      <c r="C29" s="3"/>
      <c r="D29" s="3"/>
      <c r="E29" s="3"/>
      <c r="F29" s="3"/>
      <c r="H29" s="6"/>
      <c r="I29" s="6"/>
      <c r="J29" s="6"/>
      <c r="K29" s="6"/>
    </row>
    <row r="30" spans="1:11" x14ac:dyDescent="0.3">
      <c r="A30" s="9" t="s">
        <v>27</v>
      </c>
      <c r="B30" s="3">
        <v>39080.332999999999</v>
      </c>
      <c r="C30" s="3">
        <v>20132.692999999999</v>
      </c>
      <c r="D30" s="3">
        <v>9513.116</v>
      </c>
      <c r="E30" s="3">
        <v>46193.659</v>
      </c>
      <c r="F30" s="3">
        <v>15743.744000000001</v>
      </c>
      <c r="H30" s="6">
        <f t="shared" si="4"/>
        <v>0.5151617566820631</v>
      </c>
      <c r="I30" s="6">
        <f t="shared" si="5"/>
        <v>0.24342464021481086</v>
      </c>
      <c r="J30" s="6"/>
      <c r="K30" s="6">
        <f t="shared" si="6"/>
        <v>0.34082045763034274</v>
      </c>
    </row>
    <row r="31" spans="1:11" x14ac:dyDescent="0.3">
      <c r="A31" s="9"/>
      <c r="B31" s="3">
        <v>45065.767999999996</v>
      </c>
      <c r="C31" s="3">
        <v>18946.108</v>
      </c>
      <c r="D31" s="3">
        <v>10100.409</v>
      </c>
      <c r="E31" s="3">
        <v>37515.637999999999</v>
      </c>
      <c r="F31" s="3">
        <v>14393.543</v>
      </c>
      <c r="H31" s="6">
        <f t="shared" si="4"/>
        <v>0.42041018806114661</v>
      </c>
      <c r="I31" s="6">
        <f t="shared" si="5"/>
        <v>0.22412597073681292</v>
      </c>
      <c r="J31" s="6"/>
      <c r="K31" s="6">
        <f t="shared" si="6"/>
        <v>0.38366781873734895</v>
      </c>
    </row>
    <row r="32" spans="1:11" x14ac:dyDescent="0.3">
      <c r="A32" s="9"/>
      <c r="B32" s="3">
        <v>33407.311999999998</v>
      </c>
      <c r="C32" s="3">
        <v>18448.451000000001</v>
      </c>
      <c r="D32" s="3">
        <v>11716.237999999999</v>
      </c>
      <c r="E32" s="3">
        <v>25852.576000000001</v>
      </c>
      <c r="F32" s="3">
        <v>29173.463</v>
      </c>
      <c r="H32" s="6">
        <f t="shared" si="4"/>
        <v>0.55222793740484122</v>
      </c>
      <c r="I32" s="6">
        <f t="shared" si="5"/>
        <v>0.35070879093774443</v>
      </c>
      <c r="J32" s="6"/>
      <c r="K32" s="6">
        <f t="shared" si="6"/>
        <v>1.1284547814500188</v>
      </c>
    </row>
    <row r="33" spans="1:11" x14ac:dyDescent="0.3">
      <c r="A33" s="9"/>
      <c r="B33" s="3">
        <v>32545.654999999999</v>
      </c>
      <c r="C33" s="3">
        <v>12789.894</v>
      </c>
      <c r="D33" s="3">
        <v>15474.108</v>
      </c>
      <c r="E33" s="3">
        <v>46011.345000000001</v>
      </c>
      <c r="F33" s="3">
        <v>33856.321000000004</v>
      </c>
      <c r="H33" s="6">
        <f t="shared" si="4"/>
        <v>0.39298314936356332</v>
      </c>
      <c r="I33" s="6">
        <f t="shared" si="5"/>
        <v>0.47545849054197864</v>
      </c>
      <c r="J33" s="6"/>
      <c r="K33" s="6">
        <f t="shared" si="6"/>
        <v>0.73582550129756052</v>
      </c>
    </row>
    <row r="35" spans="1:11" x14ac:dyDescent="0.3">
      <c r="A35" s="15" t="s">
        <v>35</v>
      </c>
      <c r="B35" s="7" t="s">
        <v>21</v>
      </c>
      <c r="C35" s="7" t="s">
        <v>1</v>
      </c>
      <c r="E35" s="7" t="s">
        <v>73</v>
      </c>
    </row>
    <row r="36" spans="1:11" x14ac:dyDescent="0.3">
      <c r="A36" s="3" t="s">
        <v>36</v>
      </c>
      <c r="B36" s="3">
        <v>2952.0329999999999</v>
      </c>
      <c r="C36" s="3">
        <v>11698.681</v>
      </c>
      <c r="E36" s="3">
        <f>B36/C36</f>
        <v>0.25233896026398189</v>
      </c>
    </row>
    <row r="37" spans="1:11" x14ac:dyDescent="0.3">
      <c r="A37" s="3" t="s">
        <v>37</v>
      </c>
      <c r="B37" s="3">
        <v>5513.4679999999998</v>
      </c>
      <c r="C37" s="3">
        <v>10124.924000000001</v>
      </c>
      <c r="E37" s="3">
        <f t="shared" ref="E37:E43" si="7">B37/C37</f>
        <v>0.5445441368251257</v>
      </c>
    </row>
    <row r="38" spans="1:11" x14ac:dyDescent="0.3">
      <c r="A38" s="3" t="s">
        <v>38</v>
      </c>
      <c r="B38" s="3">
        <v>15333.087</v>
      </c>
      <c r="C38" s="3">
        <v>9131.56</v>
      </c>
      <c r="E38" s="3">
        <f t="shared" si="7"/>
        <v>1.6791311670733151</v>
      </c>
    </row>
    <row r="39" spans="1:11" x14ac:dyDescent="0.3">
      <c r="A39" s="3" t="s">
        <v>39</v>
      </c>
      <c r="B39" s="3">
        <v>16779.692999999999</v>
      </c>
      <c r="C39" s="3">
        <v>9925.3379999999997</v>
      </c>
      <c r="E39" s="3">
        <f t="shared" si="7"/>
        <v>1.6905915949663377</v>
      </c>
    </row>
    <row r="40" spans="1:11" x14ac:dyDescent="0.3">
      <c r="A40" s="3" t="s">
        <v>40</v>
      </c>
      <c r="B40" s="3">
        <v>6825.4179999999997</v>
      </c>
      <c r="C40" s="3">
        <v>10176.338</v>
      </c>
      <c r="E40" s="3">
        <f t="shared" si="7"/>
        <v>0.67071455370291355</v>
      </c>
    </row>
    <row r="41" spans="1:11" x14ac:dyDescent="0.3">
      <c r="A41" s="3" t="s">
        <v>41</v>
      </c>
      <c r="B41" s="3">
        <v>8045.9530000000004</v>
      </c>
      <c r="C41" s="3">
        <v>10009.630999999999</v>
      </c>
      <c r="E41" s="3">
        <f t="shared" si="7"/>
        <v>0.80382113986020076</v>
      </c>
    </row>
    <row r="42" spans="1:11" x14ac:dyDescent="0.3">
      <c r="A42" s="3" t="s">
        <v>42</v>
      </c>
      <c r="B42" s="3">
        <v>3676.326</v>
      </c>
      <c r="C42" s="3">
        <v>12784.652</v>
      </c>
      <c r="E42" s="3">
        <f t="shared" si="7"/>
        <v>0.28755776848677617</v>
      </c>
    </row>
    <row r="43" spans="1:11" x14ac:dyDescent="0.3">
      <c r="A43" s="3" t="s">
        <v>43</v>
      </c>
      <c r="B43" s="3">
        <v>4871.518</v>
      </c>
      <c r="C43" s="3">
        <v>11915.652</v>
      </c>
      <c r="E43" s="3">
        <f t="shared" si="7"/>
        <v>0.40883352417475771</v>
      </c>
    </row>
    <row r="45" spans="1:11" x14ac:dyDescent="0.3">
      <c r="A45" s="15" t="s">
        <v>44</v>
      </c>
      <c r="B45" s="10" t="s">
        <v>10</v>
      </c>
      <c r="C45" s="10" t="s">
        <v>1</v>
      </c>
      <c r="E45" s="10" t="s">
        <v>47</v>
      </c>
    </row>
    <row r="46" spans="1:11" x14ac:dyDescent="0.3">
      <c r="A46" s="9" t="s">
        <v>45</v>
      </c>
      <c r="B46" s="3">
        <v>12366.38</v>
      </c>
      <c r="C46" s="3">
        <v>8710.56</v>
      </c>
      <c r="E46" s="3">
        <f>B46/C46</f>
        <v>1.4196997667199354</v>
      </c>
    </row>
    <row r="47" spans="1:11" x14ac:dyDescent="0.3">
      <c r="A47" s="9"/>
      <c r="B47" s="3">
        <v>12038.087</v>
      </c>
      <c r="C47" s="3">
        <v>9930.51</v>
      </c>
      <c r="E47" s="3">
        <f t="shared" ref="E47:E51" si="8">B47/C47</f>
        <v>1.2122325036679888</v>
      </c>
    </row>
    <row r="48" spans="1:11" x14ac:dyDescent="0.3">
      <c r="A48" s="9"/>
      <c r="B48" s="3">
        <v>11041.550999999999</v>
      </c>
      <c r="C48" s="3">
        <v>9292.3880000000008</v>
      </c>
      <c r="E48" s="3">
        <f t="shared" si="8"/>
        <v>1.1882361132574317</v>
      </c>
    </row>
    <row r="49" spans="1:5" x14ac:dyDescent="0.3">
      <c r="A49" s="9" t="s">
        <v>46</v>
      </c>
      <c r="B49" s="3">
        <v>16697.814999999999</v>
      </c>
      <c r="C49" s="3">
        <v>10553.752</v>
      </c>
      <c r="E49" s="3">
        <f t="shared" si="8"/>
        <v>1.582168597480782</v>
      </c>
    </row>
    <row r="50" spans="1:5" x14ac:dyDescent="0.3">
      <c r="A50" s="9"/>
      <c r="B50" s="3">
        <v>15413.279</v>
      </c>
      <c r="C50" s="3">
        <v>10848.630999999999</v>
      </c>
      <c r="E50" s="3">
        <f t="shared" si="8"/>
        <v>1.4207579739784679</v>
      </c>
    </row>
    <row r="51" spans="1:5" x14ac:dyDescent="0.3">
      <c r="A51" s="9"/>
      <c r="B51" s="3">
        <v>17675.037</v>
      </c>
      <c r="C51" s="3">
        <v>10832.581</v>
      </c>
      <c r="E51" s="3">
        <f t="shared" si="8"/>
        <v>1.631655189100363</v>
      </c>
    </row>
    <row r="53" spans="1:5" x14ac:dyDescent="0.3">
      <c r="A53" s="15" t="s">
        <v>51</v>
      </c>
      <c r="B53" s="7" t="s">
        <v>11</v>
      </c>
      <c r="C53" s="7" t="s">
        <v>1</v>
      </c>
      <c r="E53" s="10" t="s">
        <v>48</v>
      </c>
    </row>
    <row r="54" spans="1:5" x14ac:dyDescent="0.3">
      <c r="A54" s="9" t="s">
        <v>49</v>
      </c>
      <c r="B54" s="3">
        <v>58.121000000000002</v>
      </c>
      <c r="C54" s="3">
        <v>13166.43</v>
      </c>
      <c r="E54" s="3">
        <f>B54/C54</f>
        <v>4.4143325107869032E-3</v>
      </c>
    </row>
    <row r="55" spans="1:5" x14ac:dyDescent="0.3">
      <c r="A55" s="9"/>
      <c r="B55" s="3">
        <v>134.12100000000001</v>
      </c>
      <c r="C55" s="3">
        <v>11762.752</v>
      </c>
      <c r="E55" s="3">
        <f t="shared" ref="E55:E59" si="9">B55/C55</f>
        <v>1.1402178673834151E-2</v>
      </c>
    </row>
    <row r="56" spans="1:5" x14ac:dyDescent="0.3">
      <c r="A56" s="9"/>
      <c r="B56" s="3">
        <v>385.19200000000001</v>
      </c>
      <c r="C56" s="3">
        <v>11465.459000000001</v>
      </c>
      <c r="E56" s="3">
        <f t="shared" si="9"/>
        <v>3.3595863889967249E-2</v>
      </c>
    </row>
    <row r="57" spans="1:5" x14ac:dyDescent="0.3">
      <c r="A57" s="9" t="s">
        <v>50</v>
      </c>
      <c r="B57" s="3">
        <v>33295.999000000003</v>
      </c>
      <c r="C57" s="3">
        <v>12886.945</v>
      </c>
      <c r="E57" s="3">
        <f t="shared" si="9"/>
        <v>2.583699938193265</v>
      </c>
    </row>
    <row r="58" spans="1:5" x14ac:dyDescent="0.3">
      <c r="A58" s="9"/>
      <c r="B58" s="3">
        <v>30480.756000000001</v>
      </c>
      <c r="C58" s="3">
        <v>14393.550999999999</v>
      </c>
      <c r="E58" s="3">
        <f t="shared" si="9"/>
        <v>2.1176675582001967</v>
      </c>
    </row>
    <row r="59" spans="1:5" x14ac:dyDescent="0.3">
      <c r="A59" s="9"/>
      <c r="B59" s="3">
        <v>27784.906999999999</v>
      </c>
      <c r="C59" s="3">
        <v>13989.723</v>
      </c>
      <c r="E59" s="3">
        <f t="shared" si="9"/>
        <v>1.9860941492551354</v>
      </c>
    </row>
    <row r="61" spans="1:5" x14ac:dyDescent="0.3">
      <c r="A61" s="15" t="s">
        <v>52</v>
      </c>
      <c r="B61" s="7" t="s">
        <v>12</v>
      </c>
      <c r="C61" s="7" t="s">
        <v>13</v>
      </c>
      <c r="D61" s="7" t="s">
        <v>14</v>
      </c>
    </row>
    <row r="62" spans="1:5" x14ac:dyDescent="0.3">
      <c r="A62" s="9" t="s">
        <v>26</v>
      </c>
      <c r="B62" s="3">
        <v>35139.434000000001</v>
      </c>
      <c r="C62" s="3">
        <v>29881.312000000002</v>
      </c>
      <c r="D62" s="3">
        <v>23424.463</v>
      </c>
    </row>
    <row r="63" spans="1:5" x14ac:dyDescent="0.3">
      <c r="A63" s="9"/>
      <c r="B63" s="3">
        <v>24002.291000000001</v>
      </c>
      <c r="C63" s="3">
        <v>19571.149000000001</v>
      </c>
      <c r="D63" s="3">
        <v>24591.634999999998</v>
      </c>
    </row>
    <row r="64" spans="1:5" x14ac:dyDescent="0.3">
      <c r="A64" s="9"/>
      <c r="B64" s="3">
        <v>24447.583999999999</v>
      </c>
      <c r="C64" s="3">
        <v>19988.098999999998</v>
      </c>
      <c r="D64" s="3">
        <v>34234.504999999997</v>
      </c>
    </row>
    <row r="65" spans="1:9" x14ac:dyDescent="0.3">
      <c r="A65" s="9"/>
      <c r="B65" s="3">
        <v>14048.986000000001</v>
      </c>
      <c r="C65" s="3">
        <v>17357.906999999999</v>
      </c>
      <c r="D65" s="3">
        <v>38638.817999999999</v>
      </c>
    </row>
    <row r="66" spans="1:9" x14ac:dyDescent="0.3">
      <c r="A66" s="9" t="s">
        <v>27</v>
      </c>
      <c r="B66" s="3">
        <v>23572.362000000001</v>
      </c>
      <c r="C66" s="3">
        <v>22655.241000000002</v>
      </c>
      <c r="D66" s="3">
        <v>35877.332999999999</v>
      </c>
    </row>
    <row r="67" spans="1:9" x14ac:dyDescent="0.3">
      <c r="A67" s="9"/>
      <c r="B67" s="3">
        <v>23670.484</v>
      </c>
      <c r="C67" s="3">
        <v>20495.169999999998</v>
      </c>
      <c r="D67" s="3">
        <v>39772.99</v>
      </c>
    </row>
    <row r="68" spans="1:9" x14ac:dyDescent="0.3">
      <c r="A68" s="9"/>
      <c r="B68" s="3">
        <v>10027.501</v>
      </c>
      <c r="C68" s="3">
        <v>16621.491999999998</v>
      </c>
      <c r="D68" s="3">
        <v>35090.332999999999</v>
      </c>
    </row>
    <row r="69" spans="1:9" x14ac:dyDescent="0.3">
      <c r="A69" s="9"/>
      <c r="B69" s="3">
        <v>21516.512999999999</v>
      </c>
      <c r="C69" s="3">
        <v>17197.25</v>
      </c>
      <c r="D69" s="3">
        <v>33152.483999999997</v>
      </c>
    </row>
    <row r="70" spans="1:9" x14ac:dyDescent="0.3">
      <c r="G70" s="12" t="s">
        <v>33</v>
      </c>
      <c r="H70" s="12"/>
      <c r="I70" s="12"/>
    </row>
    <row r="71" spans="1:9" x14ac:dyDescent="0.3">
      <c r="A71" s="18" t="s">
        <v>53</v>
      </c>
      <c r="B71" s="7" t="s">
        <v>15</v>
      </c>
      <c r="C71" s="7" t="s">
        <v>11</v>
      </c>
      <c r="D71" s="7" t="s">
        <v>16</v>
      </c>
      <c r="E71" s="7" t="s">
        <v>25</v>
      </c>
      <c r="G71" s="7" t="s">
        <v>15</v>
      </c>
      <c r="H71" s="7" t="s">
        <v>11</v>
      </c>
      <c r="I71" s="7" t="s">
        <v>16</v>
      </c>
    </row>
    <row r="72" spans="1:9" x14ac:dyDescent="0.3">
      <c r="A72" s="9" t="s">
        <v>26</v>
      </c>
      <c r="B72" s="3">
        <v>10113.630999999999</v>
      </c>
      <c r="C72" s="3">
        <v>10477.166999999999</v>
      </c>
      <c r="D72" s="3">
        <v>14749.179</v>
      </c>
      <c r="E72" s="3">
        <v>11457.823</v>
      </c>
      <c r="G72" s="3">
        <f>B72/E72</f>
        <v>0.88268347311701356</v>
      </c>
      <c r="H72" s="6">
        <f>C72/E72</f>
        <v>0.9144116644147845</v>
      </c>
      <c r="I72" s="6">
        <f>D72/E72</f>
        <v>1.2872584085126817</v>
      </c>
    </row>
    <row r="73" spans="1:9" x14ac:dyDescent="0.3">
      <c r="A73" s="9"/>
      <c r="B73" s="3">
        <v>6288.8320000000003</v>
      </c>
      <c r="C73" s="3">
        <v>5551.0749999999998</v>
      </c>
      <c r="D73" s="3">
        <v>13903.3</v>
      </c>
      <c r="E73" s="3">
        <v>10116.288</v>
      </c>
      <c r="G73" s="3">
        <f t="shared" ref="G73:G79" si="10">B73/E73</f>
        <v>0.62165410870074078</v>
      </c>
      <c r="H73" s="6">
        <f t="shared" ref="H73:H79" si="11">C73/E73</f>
        <v>0.54872646962996696</v>
      </c>
      <c r="I73" s="6">
        <f t="shared" ref="I73:I79" si="12">D73/E73</f>
        <v>1.3743479821847697</v>
      </c>
    </row>
    <row r="74" spans="1:9" x14ac:dyDescent="0.3">
      <c r="A74" s="9"/>
      <c r="B74" s="3">
        <v>11546.237999999999</v>
      </c>
      <c r="C74" s="3">
        <v>7779.3879999999999</v>
      </c>
      <c r="D74" s="3">
        <v>14537.128000000001</v>
      </c>
      <c r="E74" s="3">
        <v>12765.187</v>
      </c>
      <c r="G74" s="3">
        <f t="shared" si="10"/>
        <v>0.90450989867990184</v>
      </c>
      <c r="H74" s="6">
        <f t="shared" si="11"/>
        <v>0.60942217297717616</v>
      </c>
      <c r="I74" s="6">
        <f t="shared" si="12"/>
        <v>1.138810422440345</v>
      </c>
    </row>
    <row r="75" spans="1:9" x14ac:dyDescent="0.3">
      <c r="A75" s="9"/>
      <c r="B75" s="3">
        <v>13379.550999999999</v>
      </c>
      <c r="C75" s="3">
        <v>7637.6809999999996</v>
      </c>
      <c r="D75" s="3">
        <v>17533.441999999999</v>
      </c>
      <c r="E75" s="3">
        <v>12166.359</v>
      </c>
      <c r="G75" s="3">
        <f t="shared" si="10"/>
        <v>1.0997169325679113</v>
      </c>
      <c r="H75" s="6">
        <f t="shared" si="11"/>
        <v>0.62777047759317306</v>
      </c>
      <c r="I75" s="6">
        <f t="shared" si="12"/>
        <v>1.4411412650243183</v>
      </c>
    </row>
    <row r="76" spans="1:9" x14ac:dyDescent="0.3">
      <c r="A76" s="9" t="s">
        <v>27</v>
      </c>
      <c r="B76" s="3">
        <v>4268.4679999999998</v>
      </c>
      <c r="C76" s="3">
        <v>18384.359</v>
      </c>
      <c r="D76" s="3">
        <v>18365.271000000001</v>
      </c>
      <c r="E76" s="3">
        <v>10947.701999999999</v>
      </c>
      <c r="G76" s="3">
        <f t="shared" si="10"/>
        <v>0.38989625402664413</v>
      </c>
      <c r="H76" s="6">
        <f t="shared" si="11"/>
        <v>1.6792893156938324</v>
      </c>
      <c r="I76" s="6">
        <f t="shared" si="12"/>
        <v>1.6775457534375708</v>
      </c>
    </row>
    <row r="77" spans="1:9" x14ac:dyDescent="0.3">
      <c r="A77" s="9"/>
      <c r="B77" s="3">
        <v>6015.4889999999996</v>
      </c>
      <c r="C77" s="3">
        <v>14746.652</v>
      </c>
      <c r="D77" s="3">
        <v>22319.17</v>
      </c>
      <c r="E77" s="3">
        <v>9582.6309999999994</v>
      </c>
      <c r="G77" s="3">
        <f t="shared" si="10"/>
        <v>0.62774920582875415</v>
      </c>
      <c r="H77" s="6">
        <f t="shared" si="11"/>
        <v>1.5388938591082137</v>
      </c>
      <c r="I77" s="6">
        <f t="shared" si="12"/>
        <v>2.3291275642357512</v>
      </c>
    </row>
    <row r="78" spans="1:9" x14ac:dyDescent="0.3">
      <c r="A78" s="9"/>
      <c r="B78" s="3">
        <v>8217.0949999999993</v>
      </c>
      <c r="C78" s="3">
        <v>16182.652</v>
      </c>
      <c r="D78" s="3">
        <v>24462.776999999998</v>
      </c>
      <c r="E78" s="3">
        <v>9174.6309999999994</v>
      </c>
      <c r="G78" s="3">
        <f t="shared" si="10"/>
        <v>0.89563220580751424</v>
      </c>
      <c r="H78" s="6">
        <f t="shared" si="11"/>
        <v>1.7638477231400371</v>
      </c>
      <c r="I78" s="6">
        <f t="shared" si="12"/>
        <v>2.6663499600147405</v>
      </c>
    </row>
    <row r="79" spans="1:9" x14ac:dyDescent="0.3">
      <c r="A79" s="9"/>
      <c r="B79" s="3">
        <v>13073.550999999999</v>
      </c>
      <c r="C79" s="3">
        <v>17621.38</v>
      </c>
      <c r="D79" s="3">
        <v>28863.626</v>
      </c>
      <c r="E79" s="3">
        <v>9743.9950000000008</v>
      </c>
      <c r="G79" s="3">
        <f t="shared" si="10"/>
        <v>1.3417033773108462</v>
      </c>
      <c r="H79" s="6">
        <f t="shared" si="11"/>
        <v>1.8084348360195177</v>
      </c>
      <c r="I79" s="6">
        <f t="shared" si="12"/>
        <v>2.9621963065457235</v>
      </c>
    </row>
    <row r="81" spans="1:9" x14ac:dyDescent="0.3">
      <c r="F81" s="12" t="s">
        <v>55</v>
      </c>
      <c r="G81" s="12"/>
    </row>
    <row r="82" spans="1:9" x14ac:dyDescent="0.3">
      <c r="A82" s="18" t="s">
        <v>54</v>
      </c>
      <c r="B82" s="7" t="s">
        <v>11</v>
      </c>
      <c r="C82" s="7" t="s">
        <v>16</v>
      </c>
      <c r="D82" s="7" t="s">
        <v>1</v>
      </c>
      <c r="E82" s="14"/>
      <c r="F82" s="7" t="s">
        <v>11</v>
      </c>
      <c r="G82" s="7" t="s">
        <v>16</v>
      </c>
    </row>
    <row r="83" spans="1:9" x14ac:dyDescent="0.3">
      <c r="A83" s="10">
        <v>0</v>
      </c>
      <c r="B83" s="6">
        <v>8664.0450000000001</v>
      </c>
      <c r="C83" s="6">
        <v>18337.271000000001</v>
      </c>
      <c r="D83" s="6">
        <v>13820.316999999999</v>
      </c>
      <c r="F83" s="6">
        <f>B83/D83</f>
        <v>0.6269063871689774</v>
      </c>
      <c r="G83" s="6">
        <f>C83/D83</f>
        <v>1.3268343265932323</v>
      </c>
    </row>
    <row r="84" spans="1:9" x14ac:dyDescent="0.3">
      <c r="A84" s="10">
        <v>0.03</v>
      </c>
      <c r="B84" s="6">
        <v>9582.4590000000007</v>
      </c>
      <c r="C84" s="6">
        <v>19934.048999999999</v>
      </c>
      <c r="D84" s="6">
        <v>14225.823</v>
      </c>
      <c r="F84" s="6">
        <f t="shared" ref="F84:F89" si="13">B84/D84</f>
        <v>0.67359610758548027</v>
      </c>
      <c r="G84" s="6">
        <f t="shared" ref="G84:G89" si="14">C84/D84</f>
        <v>1.401258050237234</v>
      </c>
    </row>
    <row r="85" spans="1:9" x14ac:dyDescent="0.3">
      <c r="A85" s="10">
        <v>0.1</v>
      </c>
      <c r="B85" s="6">
        <v>10555.409</v>
      </c>
      <c r="C85" s="6">
        <v>20425.705999999998</v>
      </c>
      <c r="D85" s="6">
        <v>14633.602000000001</v>
      </c>
      <c r="F85" s="6">
        <f t="shared" si="13"/>
        <v>0.72131311211006011</v>
      </c>
      <c r="G85" s="6">
        <f t="shared" si="14"/>
        <v>1.3958084960900261</v>
      </c>
    </row>
    <row r="86" spans="1:9" x14ac:dyDescent="0.3">
      <c r="A86" s="10">
        <v>0.3</v>
      </c>
      <c r="B86" s="6">
        <v>11142.116</v>
      </c>
      <c r="C86" s="6">
        <v>22221.827000000001</v>
      </c>
      <c r="D86" s="6">
        <v>15167.258</v>
      </c>
      <c r="F86" s="6">
        <f t="shared" si="13"/>
        <v>0.73461636902332639</v>
      </c>
      <c r="G86" s="6">
        <f t="shared" si="14"/>
        <v>1.4651182830805674</v>
      </c>
    </row>
    <row r="87" spans="1:9" x14ac:dyDescent="0.3">
      <c r="A87" s="10">
        <v>1</v>
      </c>
      <c r="B87" s="6">
        <v>13967.894</v>
      </c>
      <c r="C87" s="6">
        <v>21274.705999999998</v>
      </c>
      <c r="D87" s="6">
        <v>15458.915000000001</v>
      </c>
      <c r="F87" s="6">
        <f t="shared" si="13"/>
        <v>0.90354944056552478</v>
      </c>
      <c r="G87" s="6">
        <f t="shared" si="14"/>
        <v>1.3762095205258582</v>
      </c>
    </row>
    <row r="88" spans="1:9" x14ac:dyDescent="0.3">
      <c r="A88" s="10">
        <v>3</v>
      </c>
      <c r="B88" s="6">
        <v>15417.087</v>
      </c>
      <c r="C88" s="6">
        <v>22606.948</v>
      </c>
      <c r="D88" s="6">
        <v>15952.279</v>
      </c>
      <c r="F88" s="6">
        <f t="shared" si="13"/>
        <v>0.966450436329505</v>
      </c>
      <c r="G88" s="6">
        <f t="shared" si="14"/>
        <v>1.4171610213186467</v>
      </c>
    </row>
    <row r="89" spans="1:9" x14ac:dyDescent="0.3">
      <c r="A89" s="10">
        <v>10</v>
      </c>
      <c r="B89" s="6">
        <v>18740.915000000001</v>
      </c>
      <c r="C89" s="6">
        <v>24804.190999999999</v>
      </c>
      <c r="D89" s="6">
        <v>17598.3</v>
      </c>
      <c r="F89" s="6">
        <f t="shared" si="13"/>
        <v>1.0649275782319885</v>
      </c>
      <c r="G89" s="6">
        <f t="shared" si="14"/>
        <v>1.4094651756135537</v>
      </c>
    </row>
    <row r="92" spans="1:9" x14ac:dyDescent="0.3">
      <c r="A92" s="15" t="s">
        <v>56</v>
      </c>
      <c r="B92" s="7" t="s">
        <v>17</v>
      </c>
      <c r="C92" s="7" t="s">
        <v>25</v>
      </c>
      <c r="D92" s="3"/>
      <c r="E92" s="7" t="s">
        <v>74</v>
      </c>
    </row>
    <row r="93" spans="1:9" x14ac:dyDescent="0.3">
      <c r="A93" s="9" t="s">
        <v>26</v>
      </c>
      <c r="B93" s="3">
        <v>15439.856</v>
      </c>
      <c r="C93" s="3">
        <v>19118.651999999998</v>
      </c>
      <c r="D93" s="3"/>
      <c r="E93" s="3">
        <f>B93/C93</f>
        <v>0.80758078550726287</v>
      </c>
    </row>
    <row r="94" spans="1:9" x14ac:dyDescent="0.3">
      <c r="A94" s="9"/>
      <c r="B94" s="3">
        <v>10672.392</v>
      </c>
      <c r="C94" s="3">
        <v>13870.217000000001</v>
      </c>
      <c r="D94" s="3"/>
      <c r="E94" s="3">
        <f t="shared" ref="E94:E102" si="15">B94/C94</f>
        <v>0.76944664960901477</v>
      </c>
      <c r="I94" s="19"/>
    </row>
    <row r="95" spans="1:9" x14ac:dyDescent="0.3">
      <c r="A95" s="9"/>
      <c r="B95" s="3">
        <v>7974.0069999999996</v>
      </c>
      <c r="C95" s="3">
        <v>17494.945</v>
      </c>
      <c r="D95" s="3"/>
      <c r="E95" s="3">
        <f t="shared" si="15"/>
        <v>0.45578920082343782</v>
      </c>
    </row>
    <row r="96" spans="1:9" x14ac:dyDescent="0.3">
      <c r="A96" s="9"/>
      <c r="B96" s="3">
        <v>11178.17</v>
      </c>
      <c r="C96" s="3">
        <v>19233.136999999999</v>
      </c>
      <c r="D96" s="3"/>
      <c r="E96" s="3">
        <f t="shared" si="15"/>
        <v>0.5811932811584507</v>
      </c>
    </row>
    <row r="97" spans="1:9" x14ac:dyDescent="0.3">
      <c r="A97" s="9"/>
      <c r="B97" s="3">
        <v>17426.07</v>
      </c>
      <c r="C97" s="3">
        <v>20076.621999999999</v>
      </c>
      <c r="D97" s="3"/>
      <c r="E97" s="3">
        <f t="shared" si="15"/>
        <v>0.86797818876103761</v>
      </c>
    </row>
    <row r="98" spans="1:9" x14ac:dyDescent="0.3">
      <c r="A98" s="9" t="s">
        <v>27</v>
      </c>
      <c r="B98" s="3">
        <v>15174.392</v>
      </c>
      <c r="C98" s="3">
        <v>20663.157999999999</v>
      </c>
      <c r="D98" s="3"/>
      <c r="E98" s="3">
        <f t="shared" si="15"/>
        <v>0.73436945117488817</v>
      </c>
    </row>
    <row r="99" spans="1:9" x14ac:dyDescent="0.3">
      <c r="A99" s="9"/>
      <c r="B99" s="3">
        <v>19284.827000000001</v>
      </c>
      <c r="C99" s="3">
        <v>21012.35</v>
      </c>
      <c r="D99" s="3"/>
      <c r="E99" s="3">
        <f t="shared" si="15"/>
        <v>0.91778535004414086</v>
      </c>
    </row>
    <row r="100" spans="1:9" x14ac:dyDescent="0.3">
      <c r="A100" s="9"/>
      <c r="B100" s="3">
        <v>17376.555</v>
      </c>
      <c r="C100" s="3">
        <v>22979.936000000002</v>
      </c>
      <c r="D100" s="3"/>
      <c r="E100" s="3">
        <f>B100/C100</f>
        <v>0.75616202760529883</v>
      </c>
    </row>
    <row r="101" spans="1:9" x14ac:dyDescent="0.3">
      <c r="A101" s="9"/>
      <c r="B101" s="3">
        <v>21517.675999999999</v>
      </c>
      <c r="C101" s="3">
        <v>22341.329000000002</v>
      </c>
      <c r="D101" s="3"/>
      <c r="E101" s="3">
        <f t="shared" si="15"/>
        <v>0.96313321378508854</v>
      </c>
    </row>
    <row r="102" spans="1:9" x14ac:dyDescent="0.3">
      <c r="A102" s="9"/>
      <c r="B102" s="3">
        <v>15663.977999999999</v>
      </c>
      <c r="C102" s="3">
        <v>21066.087</v>
      </c>
      <c r="D102" s="3"/>
      <c r="E102" s="3">
        <f t="shared" si="15"/>
        <v>0.74356371926119924</v>
      </c>
    </row>
    <row r="105" spans="1:9" x14ac:dyDescent="0.3">
      <c r="A105" s="15" t="s">
        <v>57</v>
      </c>
      <c r="B105" s="7" t="s">
        <v>72</v>
      </c>
      <c r="C105" s="7" t="s">
        <v>1</v>
      </c>
      <c r="D105" s="7"/>
      <c r="E105" s="7" t="s">
        <v>73</v>
      </c>
      <c r="H105"/>
      <c r="I105"/>
    </row>
    <row r="106" spans="1:9" x14ac:dyDescent="0.3">
      <c r="A106" s="17" t="s">
        <v>36</v>
      </c>
      <c r="B106" s="3">
        <v>6705.3879999999999</v>
      </c>
      <c r="C106" s="3">
        <v>25124.664000000001</v>
      </c>
      <c r="D106" s="3"/>
      <c r="E106" s="3">
        <f>B106/C106</f>
        <v>0.26688468351258349</v>
      </c>
      <c r="H106"/>
      <c r="I106"/>
    </row>
    <row r="107" spans="1:9" x14ac:dyDescent="0.3">
      <c r="A107" s="17" t="s">
        <v>37</v>
      </c>
      <c r="B107" s="3">
        <v>9265.0660000000007</v>
      </c>
      <c r="C107" s="3">
        <v>21652.078000000001</v>
      </c>
      <c r="D107" s="3"/>
      <c r="E107" s="3">
        <f t="shared" ref="E107:E111" si="16">B107/C107</f>
        <v>0.42790655012419593</v>
      </c>
      <c r="H107"/>
      <c r="I107"/>
    </row>
    <row r="108" spans="1:9" x14ac:dyDescent="0.3">
      <c r="A108" s="17" t="s">
        <v>58</v>
      </c>
      <c r="B108" s="3">
        <v>22783.35</v>
      </c>
      <c r="C108" s="3">
        <v>20931.956999999999</v>
      </c>
      <c r="D108" s="3"/>
      <c r="E108" s="3">
        <f t="shared" si="16"/>
        <v>1.0884481560897532</v>
      </c>
      <c r="H108"/>
      <c r="I108"/>
    </row>
    <row r="109" spans="1:9" x14ac:dyDescent="0.3">
      <c r="A109" s="17" t="s">
        <v>59</v>
      </c>
      <c r="B109" s="3">
        <v>23192.179</v>
      </c>
      <c r="C109" s="3">
        <v>21756.2</v>
      </c>
      <c r="D109" s="3"/>
      <c r="E109" s="3">
        <f t="shared" si="16"/>
        <v>1.0660032082808579</v>
      </c>
      <c r="H109"/>
      <c r="I109"/>
    </row>
    <row r="110" spans="1:9" x14ac:dyDescent="0.3">
      <c r="A110" s="17" t="s">
        <v>60</v>
      </c>
      <c r="B110" s="3">
        <v>10648.894</v>
      </c>
      <c r="C110" s="3">
        <v>19795.420999999998</v>
      </c>
      <c r="D110" s="3"/>
      <c r="E110" s="3">
        <f t="shared" si="16"/>
        <v>0.53794733640673775</v>
      </c>
      <c r="H110"/>
      <c r="I110"/>
    </row>
    <row r="111" spans="1:9" x14ac:dyDescent="0.3">
      <c r="A111" s="17" t="s">
        <v>61</v>
      </c>
      <c r="B111" s="3">
        <v>11012.187</v>
      </c>
      <c r="C111" s="3">
        <v>19328.885999999999</v>
      </c>
      <c r="D111" s="3"/>
      <c r="E111" s="3">
        <f t="shared" si="16"/>
        <v>0.56972693615141612</v>
      </c>
      <c r="H111"/>
      <c r="I111"/>
    </row>
    <row r="112" spans="1:9" x14ac:dyDescent="0.3">
      <c r="H112"/>
      <c r="I112"/>
    </row>
    <row r="113" spans="1:9" x14ac:dyDescent="0.3">
      <c r="A113" s="15" t="s">
        <v>70</v>
      </c>
      <c r="B113" s="7" t="s">
        <v>72</v>
      </c>
      <c r="C113" s="10" t="s">
        <v>25</v>
      </c>
      <c r="D113" s="10"/>
      <c r="E113" s="7" t="s">
        <v>75</v>
      </c>
      <c r="H113"/>
      <c r="I113"/>
    </row>
    <row r="114" spans="1:9" x14ac:dyDescent="0.3">
      <c r="A114" s="20" t="s">
        <v>62</v>
      </c>
      <c r="B114" s="6">
        <v>5484.5389999999998</v>
      </c>
      <c r="C114" s="6">
        <v>9221.1460000000006</v>
      </c>
      <c r="D114" s="6"/>
      <c r="E114" s="6">
        <f t="shared" ref="E114:E121" si="17">B114/C114</f>
        <v>0.59477845812223329</v>
      </c>
      <c r="H114"/>
      <c r="I114"/>
    </row>
    <row r="115" spans="1:9" x14ac:dyDescent="0.3">
      <c r="A115" s="20" t="s">
        <v>63</v>
      </c>
      <c r="B115" s="6">
        <v>3539.933</v>
      </c>
      <c r="C115" s="6">
        <v>8359.9240000000009</v>
      </c>
      <c r="D115" s="6"/>
      <c r="E115" s="6">
        <f t="shared" si="17"/>
        <v>0.42344081118440785</v>
      </c>
      <c r="H115"/>
      <c r="I115"/>
    </row>
    <row r="116" spans="1:9" x14ac:dyDescent="0.3">
      <c r="A116" s="20" t="s">
        <v>64</v>
      </c>
      <c r="B116" s="6">
        <v>2562.2759999999998</v>
      </c>
      <c r="C116" s="6">
        <v>7701.2169999999996</v>
      </c>
      <c r="D116" s="6"/>
      <c r="E116" s="6">
        <f t="shared" si="17"/>
        <v>0.33271053133550188</v>
      </c>
      <c r="H116"/>
      <c r="I116"/>
    </row>
    <row r="117" spans="1:9" x14ac:dyDescent="0.3">
      <c r="A117" s="20" t="s">
        <v>65</v>
      </c>
      <c r="B117" s="6">
        <v>2739.2759999999998</v>
      </c>
      <c r="C117" s="6">
        <v>5895.8530000000001</v>
      </c>
      <c r="D117" s="6"/>
      <c r="E117" s="6">
        <f t="shared" si="17"/>
        <v>0.46461063394898072</v>
      </c>
      <c r="H117"/>
      <c r="I117"/>
    </row>
    <row r="118" spans="1:9" x14ac:dyDescent="0.3">
      <c r="A118" s="20" t="s">
        <v>66</v>
      </c>
      <c r="B118" s="6">
        <v>2226.9830000000002</v>
      </c>
      <c r="C118" s="6">
        <v>4380.7110000000002</v>
      </c>
      <c r="D118" s="6"/>
      <c r="E118" s="6">
        <f t="shared" si="17"/>
        <v>0.5083610856776446</v>
      </c>
      <c r="H118"/>
      <c r="I118"/>
    </row>
    <row r="119" spans="1:9" x14ac:dyDescent="0.3">
      <c r="A119" s="20" t="s">
        <v>67</v>
      </c>
      <c r="B119" s="6">
        <v>1171.0119999999999</v>
      </c>
      <c r="C119" s="6">
        <v>5263.61</v>
      </c>
      <c r="D119" s="6"/>
      <c r="E119" s="6">
        <f t="shared" si="17"/>
        <v>0.22247316955473526</v>
      </c>
      <c r="H119"/>
      <c r="I119"/>
    </row>
    <row r="120" spans="1:9" x14ac:dyDescent="0.3">
      <c r="A120" s="20" t="s">
        <v>68</v>
      </c>
      <c r="B120" s="6">
        <v>1536.0830000000001</v>
      </c>
      <c r="C120" s="6">
        <v>5499.4889999999996</v>
      </c>
      <c r="D120" s="6"/>
      <c r="E120" s="6">
        <f t="shared" si="17"/>
        <v>0.27931376897017163</v>
      </c>
      <c r="H120"/>
      <c r="I120"/>
    </row>
    <row r="121" spans="1:9" x14ac:dyDescent="0.3">
      <c r="A121" s="20" t="s">
        <v>69</v>
      </c>
      <c r="B121" s="6">
        <v>13156.166999999999</v>
      </c>
      <c r="C121" s="6">
        <v>5941.4390000000003</v>
      </c>
      <c r="D121" s="6"/>
      <c r="E121" s="6">
        <f t="shared" si="17"/>
        <v>2.2143065004959235</v>
      </c>
      <c r="H121"/>
      <c r="I121"/>
    </row>
    <row r="122" spans="1:9" x14ac:dyDescent="0.3">
      <c r="H122"/>
      <c r="I122"/>
    </row>
    <row r="123" spans="1:9" x14ac:dyDescent="0.3">
      <c r="H123"/>
      <c r="I123"/>
    </row>
    <row r="124" spans="1:9" x14ac:dyDescent="0.3">
      <c r="A124" s="15" t="s">
        <v>71</v>
      </c>
      <c r="B124" s="7" t="s">
        <v>72</v>
      </c>
      <c r="C124" s="10" t="s">
        <v>25</v>
      </c>
      <c r="D124" s="10"/>
      <c r="E124" s="7" t="s">
        <v>75</v>
      </c>
      <c r="H124"/>
      <c r="I124"/>
    </row>
    <row r="125" spans="1:9" x14ac:dyDescent="0.3">
      <c r="A125" s="3" t="s">
        <v>62</v>
      </c>
      <c r="B125" s="3">
        <v>9579.6810000000005</v>
      </c>
      <c r="C125" s="3">
        <v>13349.359</v>
      </c>
      <c r="D125" s="3"/>
      <c r="E125" s="3">
        <f>B125/C125</f>
        <v>0.71761355732511201</v>
      </c>
      <c r="H125"/>
      <c r="I125"/>
    </row>
    <row r="126" spans="1:9" x14ac:dyDescent="0.3">
      <c r="A126" s="3" t="s">
        <v>76</v>
      </c>
      <c r="B126" s="3">
        <v>12412.995000000001</v>
      </c>
      <c r="C126" s="3">
        <v>13595.187</v>
      </c>
      <c r="D126" s="3"/>
      <c r="E126" s="3">
        <f>B126/C126</f>
        <v>0.91304334394223496</v>
      </c>
      <c r="H126"/>
      <c r="I126"/>
    </row>
    <row r="127" spans="1:9" x14ac:dyDescent="0.3">
      <c r="A127" s="3" t="s">
        <v>77</v>
      </c>
      <c r="B127" s="3">
        <v>8515.56</v>
      </c>
      <c r="C127" s="3">
        <v>12635.602000000001</v>
      </c>
      <c r="D127" s="3"/>
      <c r="E127" s="3">
        <f>B127/C127</f>
        <v>0.67393385768244352</v>
      </c>
      <c r="H127"/>
      <c r="I127"/>
    </row>
    <row r="128" spans="1:9" x14ac:dyDescent="0.3">
      <c r="A128" s="3" t="s">
        <v>78</v>
      </c>
      <c r="B128" s="3">
        <v>8934.6810000000005</v>
      </c>
      <c r="C128" s="3">
        <v>11048.53</v>
      </c>
      <c r="D128" s="3"/>
      <c r="E128" s="3">
        <f>B128/C128</f>
        <v>0.80867599581120742</v>
      </c>
      <c r="H128"/>
      <c r="I128"/>
    </row>
    <row r="129" spans="1:9" x14ac:dyDescent="0.3">
      <c r="H129"/>
      <c r="I129"/>
    </row>
    <row r="130" spans="1:9" x14ac:dyDescent="0.3">
      <c r="H130"/>
      <c r="I130"/>
    </row>
    <row r="131" spans="1:9" x14ac:dyDescent="0.3">
      <c r="A131" s="15" t="s">
        <v>79</v>
      </c>
      <c r="B131" s="7" t="s">
        <v>72</v>
      </c>
      <c r="C131" s="10" t="s">
        <v>16</v>
      </c>
      <c r="D131" s="10" t="s">
        <v>25</v>
      </c>
      <c r="E131" s="6"/>
      <c r="F131" s="7" t="s">
        <v>75</v>
      </c>
      <c r="G131" s="10" t="s">
        <v>80</v>
      </c>
      <c r="H131"/>
      <c r="I131"/>
    </row>
    <row r="132" spans="1:9" x14ac:dyDescent="0.3">
      <c r="A132" s="3" t="s">
        <v>81</v>
      </c>
      <c r="B132" s="6">
        <v>2046.2049999999999</v>
      </c>
      <c r="C132" s="6">
        <v>18648.007000000001</v>
      </c>
      <c r="D132" s="6">
        <v>12986.852999999999</v>
      </c>
      <c r="E132" s="6"/>
      <c r="F132" s="6">
        <f>B132/D132</f>
        <v>0.15755972597826434</v>
      </c>
      <c r="G132" s="6">
        <f>C132/D132</f>
        <v>1.4359142280273753</v>
      </c>
      <c r="H132"/>
      <c r="I132"/>
    </row>
    <row r="133" spans="1:9" x14ac:dyDescent="0.3">
      <c r="A133" s="3" t="s">
        <v>82</v>
      </c>
      <c r="B133" s="6">
        <v>18465.522000000001</v>
      </c>
      <c r="C133" s="6">
        <v>22924.491999999998</v>
      </c>
      <c r="D133" s="6">
        <v>13573.51</v>
      </c>
      <c r="E133" s="6"/>
      <c r="F133" s="6">
        <f t="shared" ref="F133:F135" si="18">B133/D133</f>
        <v>1.3604087667817684</v>
      </c>
      <c r="G133" s="6">
        <f t="shared" ref="G133:G135" si="19">C133/D133</f>
        <v>1.688914068652839</v>
      </c>
      <c r="H133"/>
      <c r="I133"/>
    </row>
    <row r="134" spans="1:9" x14ac:dyDescent="0.3">
      <c r="A134" s="3" t="s">
        <v>83</v>
      </c>
      <c r="B134" s="6">
        <v>5322.924</v>
      </c>
      <c r="C134" s="6">
        <v>263.77800000000002</v>
      </c>
      <c r="D134" s="6">
        <v>15699.116</v>
      </c>
      <c r="E134" s="6"/>
      <c r="F134" s="6">
        <f t="shared" si="18"/>
        <v>0.33905883617905619</v>
      </c>
      <c r="G134" s="6">
        <f t="shared" si="19"/>
        <v>1.6802092550943636E-2</v>
      </c>
      <c r="H134"/>
      <c r="I134"/>
    </row>
    <row r="135" spans="1:9" x14ac:dyDescent="0.3">
      <c r="A135" s="3" t="s">
        <v>84</v>
      </c>
      <c r="B135" s="6">
        <v>1941.7190000000001</v>
      </c>
      <c r="C135" s="6">
        <v>88.95</v>
      </c>
      <c r="D135" s="6">
        <v>16126.772999999999</v>
      </c>
      <c r="E135" s="6"/>
      <c r="F135" s="6">
        <f t="shared" si="18"/>
        <v>0.1204034433919297</v>
      </c>
      <c r="G135" s="6">
        <f t="shared" si="19"/>
        <v>5.5156726023240987E-3</v>
      </c>
      <c r="H135"/>
      <c r="I135"/>
    </row>
    <row r="136" spans="1:9" x14ac:dyDescent="0.3">
      <c r="H136"/>
      <c r="I136"/>
    </row>
    <row r="137" spans="1:9" x14ac:dyDescent="0.3">
      <c r="H137"/>
      <c r="I137"/>
    </row>
    <row r="138" spans="1:9" x14ac:dyDescent="0.3">
      <c r="H138"/>
      <c r="I138"/>
    </row>
    <row r="139" spans="1:9" x14ac:dyDescent="0.3">
      <c r="H139"/>
      <c r="I139"/>
    </row>
    <row r="140" spans="1:9" x14ac:dyDescent="0.3">
      <c r="H140"/>
      <c r="I140"/>
    </row>
    <row r="141" spans="1:9" x14ac:dyDescent="0.3">
      <c r="H141"/>
      <c r="I141"/>
    </row>
    <row r="142" spans="1:9" x14ac:dyDescent="0.3">
      <c r="H142"/>
      <c r="I142"/>
    </row>
    <row r="143" spans="1:9" x14ac:dyDescent="0.3">
      <c r="H143"/>
      <c r="I143"/>
    </row>
    <row r="144" spans="1:9" x14ac:dyDescent="0.3">
      <c r="H144"/>
      <c r="I144"/>
    </row>
    <row r="145" spans="8:9" x14ac:dyDescent="0.3">
      <c r="H145"/>
      <c r="I145"/>
    </row>
    <row r="146" spans="8:9" x14ac:dyDescent="0.3">
      <c r="H146"/>
      <c r="I146"/>
    </row>
    <row r="147" spans="8:9" x14ac:dyDescent="0.3">
      <c r="H147"/>
      <c r="I147"/>
    </row>
    <row r="148" spans="8:9" x14ac:dyDescent="0.3">
      <c r="H148"/>
      <c r="I148"/>
    </row>
    <row r="149" spans="8:9" x14ac:dyDescent="0.3">
      <c r="H149"/>
      <c r="I149"/>
    </row>
    <row r="150" spans="8:9" x14ac:dyDescent="0.3">
      <c r="H150"/>
      <c r="I150"/>
    </row>
    <row r="151" spans="8:9" x14ac:dyDescent="0.3">
      <c r="H151"/>
      <c r="I151"/>
    </row>
    <row r="152" spans="8:9" x14ac:dyDescent="0.3">
      <c r="H152"/>
      <c r="I152"/>
    </row>
    <row r="153" spans="8:9" x14ac:dyDescent="0.3">
      <c r="H153"/>
      <c r="I153"/>
    </row>
    <row r="154" spans="8:9" x14ac:dyDescent="0.3">
      <c r="H154"/>
      <c r="I154"/>
    </row>
    <row r="155" spans="8:9" x14ac:dyDescent="0.3">
      <c r="H155"/>
      <c r="I155"/>
    </row>
  </sheetData>
  <mergeCells count="20">
    <mergeCell ref="A76:A79"/>
    <mergeCell ref="G70:I70"/>
    <mergeCell ref="F81:G81"/>
    <mergeCell ref="A93:A97"/>
    <mergeCell ref="A98:A102"/>
    <mergeCell ref="A49:A51"/>
    <mergeCell ref="A54:A56"/>
    <mergeCell ref="A57:A59"/>
    <mergeCell ref="A62:A65"/>
    <mergeCell ref="A66:A69"/>
    <mergeCell ref="A72:A75"/>
    <mergeCell ref="B23:F23"/>
    <mergeCell ref="A25:A28"/>
    <mergeCell ref="A30:A33"/>
    <mergeCell ref="H23:I23"/>
    <mergeCell ref="A46:A48"/>
    <mergeCell ref="A10:A14"/>
    <mergeCell ref="A17:A21"/>
    <mergeCell ref="B8:F8"/>
    <mergeCell ref="H8:K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ED Fig. 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 Paul Kennelly</dc:creator>
  <cp:lastModifiedBy>John Paul Kennelly</cp:lastModifiedBy>
  <dcterms:created xsi:type="dcterms:W3CDTF">2022-10-26T23:14:20Z</dcterms:created>
  <dcterms:modified xsi:type="dcterms:W3CDTF">2022-10-27T00:28:00Z</dcterms:modified>
</cp:coreProperties>
</file>