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mith\Box\Studies\PSQ\Papers\P vs PE - weight loss paper\Manuscript\Nat Metab\2nd revision\Source Data Files\"/>
    </mc:Choice>
  </mc:AlternateContent>
  <bookViews>
    <workbookView xWindow="990" yWindow="570" windowWidth="26505" windowHeight="14910" tabRatio="861"/>
  </bookViews>
  <sheets>
    <sheet name="Figure 4" sheetId="2" r:id="rId1"/>
  </sheets>
  <definedNames>
    <definedName name="AE" localSheetId="0">'Figure 4'!#REF!</definedName>
    <definedName name="AE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7" i="2" l="1"/>
  <c r="H38" i="2" s="1"/>
  <c r="G37" i="2"/>
  <c r="G38" i="2" s="1"/>
  <c r="F37" i="2"/>
  <c r="F38" i="2" s="1"/>
  <c r="E37" i="2"/>
  <c r="E38" i="2" s="1"/>
  <c r="D37" i="2"/>
  <c r="D38" i="2" s="1"/>
  <c r="C37" i="2"/>
  <c r="C38" i="2" s="1"/>
  <c r="H36" i="2"/>
  <c r="G36" i="2"/>
  <c r="F36" i="2"/>
  <c r="E36" i="2"/>
  <c r="D36" i="2"/>
  <c r="C36" i="2"/>
  <c r="H18" i="2" l="1"/>
  <c r="H19" i="2" s="1"/>
  <c r="G18" i="2"/>
  <c r="G19" i="2" s="1"/>
  <c r="H17" i="2"/>
  <c r="G17" i="2"/>
  <c r="F18" i="2"/>
  <c r="F19" i="2" s="1"/>
  <c r="E18" i="2"/>
  <c r="E19" i="2" s="1"/>
  <c r="D18" i="2"/>
  <c r="D19" i="2" s="1"/>
  <c r="C18" i="2"/>
  <c r="C19" i="2" s="1"/>
  <c r="F17" i="2"/>
  <c r="E17" i="2"/>
  <c r="D17" i="2"/>
  <c r="C17" i="2"/>
  <c r="B37" i="2" l="1"/>
  <c r="B36" i="2"/>
  <c r="B18" i="2" l="1"/>
  <c r="B17" i="2"/>
</calcChain>
</file>

<file path=xl/sharedStrings.xml><?xml version="1.0" encoding="utf-8"?>
<sst xmlns="http://schemas.openxmlformats.org/spreadsheetml/2006/main" count="72" uniqueCount="21">
  <si>
    <t>-</t>
  </si>
  <si>
    <t>Mean</t>
  </si>
  <si>
    <t>SD</t>
  </si>
  <si>
    <t>SEM</t>
  </si>
  <si>
    <t>Diet-ONLY Group</t>
  </si>
  <si>
    <t>Diet+EX Group</t>
  </si>
  <si>
    <t>Sex</t>
  </si>
  <si>
    <t>Male</t>
  </si>
  <si>
    <t>Female</t>
  </si>
  <si>
    <t>Fig. 4. Effect of Diet-ONLY and Diet+EX on insulin sensitivity</t>
  </si>
  <si>
    <t>Hepatic Insulin Sensitivity Index</t>
  </si>
  <si>
    <t>Before</t>
  </si>
  <si>
    <t>After</t>
  </si>
  <si>
    <t>1000(Glucose Ra x Insulin)</t>
  </si>
  <si>
    <t>Glucose Rd / Insulin</t>
  </si>
  <si>
    <t>Figure 4 Panel A</t>
  </si>
  <si>
    <t>Figure 4 Panel B</t>
  </si>
  <si>
    <t>Figure 4 Panel C</t>
  </si>
  <si>
    <t>Whole-body (Muscle) Insulin Sensitivity</t>
  </si>
  <si>
    <t>Matsuda Index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</si>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</sst>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.0000"/>
  </numFmts>
  <fonts count="3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color theme="1"/>
      <name val="Arial"/>
      <family val="2"/>
    </font>
    <font>
      <sz val="11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9">
    <xf numFmtId="0" fontId="0" fillId="0" borderId="0"/>
    <xf numFmtId="0" fontId="4" fillId="0" borderId="1" applyNumberFormat="0" applyFill="0" applyAlignment="0" applyProtection="0"/>
    <xf numFmtId="0" fontId="8" fillId="0" borderId="0"/>
    <xf numFmtId="0" fontId="5" fillId="0" borderId="0"/>
    <xf numFmtId="0" fontId="8" fillId="0" borderId="0"/>
    <xf numFmtId="0" fontId="9" fillId="0" borderId="0"/>
    <xf numFmtId="0" fontId="1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12" applyNumberFormat="0" applyAlignment="0" applyProtection="0"/>
    <xf numFmtId="0" fontId="15" fillId="22" borderId="13" applyNumberFormat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12" applyNumberFormat="0" applyAlignment="0" applyProtection="0"/>
    <xf numFmtId="0" fontId="22" fillId="0" borderId="17" applyNumberFormat="0" applyFill="0" applyAlignment="0" applyProtection="0"/>
    <xf numFmtId="0" fontId="23" fillId="23" borderId="0" applyNumberFormat="0" applyBorder="0" applyAlignment="0" applyProtection="0"/>
    <xf numFmtId="0" fontId="11" fillId="24" borderId="18" applyNumberFormat="0" applyFont="0" applyAlignment="0" applyProtection="0"/>
    <xf numFmtId="0" fontId="24" fillId="21" borderId="19" applyNumberFormat="0" applyAlignment="0" applyProtection="0"/>
    <xf numFmtId="9" fontId="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>
      <alignment vertical="center"/>
    </xf>
    <xf numFmtId="0" fontId="29" fillId="0" borderId="0"/>
    <xf numFmtId="0" fontId="2" fillId="0" borderId="0"/>
    <xf numFmtId="0" fontId="5" fillId="0" borderId="0"/>
    <xf numFmtId="0" fontId="8" fillId="0" borderId="0">
      <alignment vertical="center"/>
    </xf>
    <xf numFmtId="0" fontId="1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6" fillId="0" borderId="0" xfId="0" applyNumberFormat="1" applyFont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30" fillId="0" borderId="0" xfId="1" applyNumberFormat="1" applyFont="1" applyFill="1" applyBorder="1" applyAlignment="1">
      <alignment horizontal="center" vertical="center"/>
    </xf>
    <xf numFmtId="0" fontId="28" fillId="0" borderId="0" xfId="0" applyNumberFormat="1" applyFont="1" applyFill="1" applyAlignment="1">
      <alignment horizontal="left" vertical="center"/>
    </xf>
    <xf numFmtId="0" fontId="30" fillId="0" borderId="5" xfId="1" applyNumberFormat="1" applyFont="1" applyFill="1" applyBorder="1" applyAlignment="1">
      <alignment horizontal="center" vertical="center"/>
    </xf>
    <xf numFmtId="0" fontId="30" fillId="0" borderId="7" xfId="1" applyNumberFormat="1" applyFont="1" applyFill="1" applyBorder="1" applyAlignment="1">
      <alignment horizontal="center" vertical="center"/>
    </xf>
    <xf numFmtId="0" fontId="30" fillId="0" borderId="9" xfId="1" applyNumberFormat="1" applyFont="1" applyFill="1" applyBorder="1" applyAlignment="1">
      <alignment horizontal="center" vertical="center"/>
    </xf>
    <xf numFmtId="0" fontId="30" fillId="0" borderId="2" xfId="1" applyNumberFormat="1" applyFont="1" applyFill="1" applyBorder="1" applyAlignment="1">
      <alignment horizontal="center" vertical="center"/>
    </xf>
    <xf numFmtId="0" fontId="31" fillId="0" borderId="11" xfId="1" applyNumberFormat="1" applyFont="1" applyFill="1" applyBorder="1" applyAlignment="1">
      <alignment horizontal="center" vertical="center"/>
    </xf>
    <xf numFmtId="0" fontId="31" fillId="0" borderId="21" xfId="1" applyNumberFormat="1" applyFont="1" applyFill="1" applyBorder="1" applyAlignment="1">
      <alignment horizontal="center" vertical="center"/>
    </xf>
    <xf numFmtId="0" fontId="31" fillId="0" borderId="10" xfId="0" applyNumberFormat="1" applyFont="1" applyBorder="1" applyAlignment="1">
      <alignment horizontal="center" vertical="center"/>
    </xf>
    <xf numFmtId="0" fontId="31" fillId="0" borderId="3" xfId="0" applyNumberFormat="1" applyFont="1" applyBorder="1" applyAlignment="1">
      <alignment horizontal="center" vertical="center"/>
    </xf>
    <xf numFmtId="0" fontId="31" fillId="0" borderId="10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center" vertical="center"/>
    </xf>
    <xf numFmtId="0" fontId="31" fillId="0" borderId="11" xfId="0" applyNumberFormat="1" applyFont="1" applyFill="1" applyBorder="1" applyAlignment="1">
      <alignment horizontal="center" vertical="center"/>
    </xf>
    <xf numFmtId="0" fontId="30" fillId="2" borderId="9" xfId="0" applyNumberFormat="1" applyFont="1" applyFill="1" applyBorder="1" applyAlignment="1">
      <alignment horizontal="left" vertical="center"/>
    </xf>
    <xf numFmtId="0" fontId="30" fillId="2" borderId="2" xfId="0" applyNumberFormat="1" applyFont="1" applyFill="1" applyBorder="1" applyAlignment="1">
      <alignment horizontal="center" vertical="center"/>
    </xf>
    <xf numFmtId="0" fontId="30" fillId="2" borderId="10" xfId="0" applyNumberFormat="1" applyFont="1" applyFill="1" applyBorder="1" applyAlignment="1">
      <alignment horizontal="left" vertical="center"/>
    </xf>
    <xf numFmtId="0" fontId="30" fillId="2" borderId="3" xfId="0" applyNumberFormat="1" applyFont="1" applyFill="1" applyBorder="1" applyAlignment="1">
      <alignment horizontal="center" vertical="center"/>
    </xf>
    <xf numFmtId="0" fontId="30" fillId="2" borderId="11" xfId="0" applyNumberFormat="1" applyFont="1" applyFill="1" applyBorder="1" applyAlignment="1">
      <alignment horizontal="left" vertical="center"/>
    </xf>
    <xf numFmtId="0" fontId="30" fillId="2" borderId="21" xfId="0" quotePrefix="1" applyNumberFormat="1" applyFont="1" applyFill="1" applyBorder="1" applyAlignment="1">
      <alignment horizontal="center" vertical="center"/>
    </xf>
    <xf numFmtId="0" fontId="31" fillId="0" borderId="0" xfId="0" applyNumberFormat="1" applyFont="1" applyAlignment="1">
      <alignment horizontal="center" vertical="center"/>
    </xf>
    <xf numFmtId="0" fontId="32" fillId="0" borderId="0" xfId="0" applyNumberFormat="1" applyFont="1" applyAlignment="1">
      <alignment horizontal="center" vertical="center"/>
    </xf>
    <xf numFmtId="0" fontId="32" fillId="0" borderId="0" xfId="0" applyNumberFormat="1" applyFont="1" applyFill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31" fillId="0" borderId="0" xfId="1" applyNumberFormat="1" applyFont="1" applyFill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7" xfId="0" applyNumberFormat="1" applyFont="1" applyFill="1" applyBorder="1" applyAlignment="1">
      <alignment horizontal="center" vertical="center"/>
    </xf>
    <xf numFmtId="0" fontId="30" fillId="0" borderId="8" xfId="0" applyNumberFormat="1" applyFont="1" applyFill="1" applyBorder="1" applyAlignment="1">
      <alignment horizontal="center" vertical="center"/>
    </xf>
    <xf numFmtId="0" fontId="30" fillId="0" borderId="6" xfId="0" applyNumberFormat="1" applyFont="1" applyFill="1" applyBorder="1" applyAlignment="1">
      <alignment horizontal="center" vertical="center"/>
    </xf>
    <xf numFmtId="1" fontId="31" fillId="0" borderId="3" xfId="0" applyNumberFormat="1" applyFont="1" applyFill="1" applyBorder="1" applyAlignment="1">
      <alignment horizontal="center" vertical="center"/>
    </xf>
    <xf numFmtId="1" fontId="31" fillId="0" borderId="3" xfId="0" quotePrefix="1" applyNumberFormat="1" applyFont="1" applyFill="1" applyBorder="1" applyAlignment="1">
      <alignment horizontal="center" vertical="center"/>
    </xf>
    <xf numFmtId="1" fontId="30" fillId="2" borderId="2" xfId="0" applyNumberFormat="1" applyFont="1" applyFill="1" applyBorder="1" applyAlignment="1">
      <alignment horizontal="center" vertical="center"/>
    </xf>
    <xf numFmtId="1" fontId="30" fillId="2" borderId="3" xfId="0" applyNumberFormat="1" applyFont="1" applyFill="1" applyBorder="1" applyAlignment="1">
      <alignment horizontal="center" vertical="center"/>
    </xf>
    <xf numFmtId="1" fontId="30" fillId="2" borderId="21" xfId="0" applyNumberFormat="1" applyFont="1" applyFill="1" applyBorder="1" applyAlignment="1">
      <alignment horizontal="center" vertical="center"/>
    </xf>
    <xf numFmtId="1" fontId="31" fillId="0" borderId="21" xfId="0" applyNumberFormat="1" applyFont="1" applyFill="1" applyBorder="1" applyAlignment="1">
      <alignment horizontal="center" vertical="center"/>
    </xf>
    <xf numFmtId="2" fontId="31" fillId="0" borderId="2" xfId="0" applyNumberFormat="1" applyFont="1" applyFill="1" applyBorder="1" applyAlignment="1">
      <alignment horizontal="center" vertical="center"/>
    </xf>
    <xf numFmtId="2" fontId="31" fillId="0" borderId="3" xfId="0" applyNumberFormat="1" applyFont="1" applyFill="1" applyBorder="1" applyAlignment="1">
      <alignment horizontal="center" vertical="center"/>
    </xf>
    <xf numFmtId="2" fontId="31" fillId="0" borderId="0" xfId="0" applyNumberFormat="1" applyFont="1" applyFill="1" applyBorder="1" applyAlignment="1">
      <alignment horizontal="center" vertical="center"/>
    </xf>
    <xf numFmtId="2" fontId="31" fillId="0" borderId="3" xfId="0" quotePrefix="1" applyNumberFormat="1" applyFont="1" applyFill="1" applyBorder="1" applyAlignment="1">
      <alignment horizontal="center" vertical="center"/>
    </xf>
    <xf numFmtId="2" fontId="31" fillId="0" borderId="0" xfId="0" quotePrefix="1" applyNumberFormat="1" applyFont="1" applyFill="1" applyBorder="1" applyAlignment="1">
      <alignment horizontal="center" vertical="center"/>
    </xf>
    <xf numFmtId="2" fontId="30" fillId="2" borderId="2" xfId="0" applyNumberFormat="1" applyFont="1" applyFill="1" applyBorder="1" applyAlignment="1">
      <alignment horizontal="center" vertical="center"/>
    </xf>
    <xf numFmtId="2" fontId="30" fillId="2" borderId="24" xfId="0" applyNumberFormat="1" applyFont="1" applyFill="1" applyBorder="1" applyAlignment="1">
      <alignment horizontal="center" vertical="center"/>
    </xf>
    <xf numFmtId="2" fontId="30" fillId="2" borderId="3" xfId="0" applyNumberFormat="1" applyFont="1" applyFill="1" applyBorder="1" applyAlignment="1">
      <alignment horizontal="center" vertical="center"/>
    </xf>
    <xf numFmtId="2" fontId="30" fillId="2" borderId="0" xfId="0" applyNumberFormat="1" applyFont="1" applyFill="1" applyBorder="1" applyAlignment="1">
      <alignment horizontal="center" vertical="center"/>
    </xf>
    <xf numFmtId="2" fontId="30" fillId="2" borderId="21" xfId="0" applyNumberFormat="1" applyFont="1" applyFill="1" applyBorder="1" applyAlignment="1">
      <alignment horizontal="center" vertical="center"/>
    </xf>
    <xf numFmtId="2" fontId="30" fillId="2" borderId="22" xfId="0" applyNumberFormat="1" applyFont="1" applyFill="1" applyBorder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center"/>
    </xf>
    <xf numFmtId="0" fontId="7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" fontId="31" fillId="0" borderId="4" xfId="0" applyNumberFormat="1" applyFont="1" applyFill="1" applyBorder="1" applyAlignment="1">
      <alignment horizontal="center" vertical="center"/>
    </xf>
    <xf numFmtId="1" fontId="31" fillId="0" borderId="4" xfId="0" quotePrefix="1" applyNumberFormat="1" applyFont="1" applyFill="1" applyBorder="1" applyAlignment="1">
      <alignment horizontal="center" vertical="center"/>
    </xf>
    <xf numFmtId="1" fontId="30" fillId="2" borderId="25" xfId="0" applyNumberFormat="1" applyFont="1" applyFill="1" applyBorder="1" applyAlignment="1">
      <alignment horizontal="center" vertical="center"/>
    </xf>
    <xf numFmtId="1" fontId="30" fillId="2" borderId="4" xfId="0" applyNumberFormat="1" applyFont="1" applyFill="1" applyBorder="1" applyAlignment="1">
      <alignment horizontal="center" vertical="center"/>
    </xf>
    <xf numFmtId="1" fontId="30" fillId="2" borderId="23" xfId="0" applyNumberFormat="1" applyFont="1" applyFill="1" applyBorder="1" applyAlignment="1">
      <alignment horizontal="center" vertical="center"/>
    </xf>
    <xf numFmtId="2" fontId="31" fillId="0" borderId="25" xfId="0" applyNumberFormat="1" applyFont="1" applyFill="1" applyBorder="1" applyAlignment="1">
      <alignment horizontal="center" vertical="center"/>
    </xf>
    <xf numFmtId="2" fontId="31" fillId="0" borderId="4" xfId="0" applyNumberFormat="1" applyFont="1" applyFill="1" applyBorder="1" applyAlignment="1">
      <alignment horizontal="center" vertical="center"/>
    </xf>
    <xf numFmtId="1" fontId="31" fillId="0" borderId="23" xfId="0" applyNumberFormat="1" applyFont="1" applyFill="1" applyBorder="1" applyAlignment="1">
      <alignment horizontal="center" vertical="center"/>
    </xf>
    <xf numFmtId="2" fontId="30" fillId="2" borderId="25" xfId="0" applyNumberFormat="1" applyFont="1" applyFill="1" applyBorder="1" applyAlignment="1">
      <alignment horizontal="center" vertical="center"/>
    </xf>
    <xf numFmtId="2" fontId="30" fillId="2" borderId="4" xfId="0" applyNumberFormat="1" applyFont="1" applyFill="1" applyBorder="1" applyAlignment="1">
      <alignment horizontal="center" vertical="center"/>
    </xf>
    <xf numFmtId="2" fontId="30" fillId="2" borderId="23" xfId="0" applyNumberFormat="1" applyFont="1" applyFill="1" applyBorder="1" applyAlignment="1">
      <alignment horizontal="center" vertical="center"/>
    </xf>
    <xf numFmtId="0" fontId="30" fillId="0" borderId="2" xfId="1" applyNumberFormat="1" applyFont="1" applyFill="1" applyBorder="1" applyAlignment="1">
      <alignment horizontal="center" vertical="center"/>
    </xf>
    <xf numFmtId="0" fontId="30" fillId="0" borderId="25" xfId="1" applyNumberFormat="1" applyFont="1" applyFill="1" applyBorder="1" applyAlignment="1">
      <alignment horizontal="center" vertical="center"/>
    </xf>
    <xf numFmtId="0" fontId="30" fillId="0" borderId="24" xfId="1" applyNumberFormat="1" applyFont="1" applyFill="1" applyBorder="1" applyAlignment="1">
      <alignment horizontal="center" vertical="center"/>
    </xf>
    <xf numFmtId="0" fontId="31" fillId="0" borderId="3" xfId="1" applyNumberFormat="1" applyFont="1" applyFill="1" applyBorder="1" applyAlignment="1">
      <alignment horizontal="center" vertical="center" wrapText="1"/>
    </xf>
    <xf numFmtId="0" fontId="31" fillId="0" borderId="4" xfId="1" applyNumberFormat="1" applyFont="1" applyFill="1" applyBorder="1" applyAlignment="1">
      <alignment horizontal="center" vertical="center" wrapText="1"/>
    </xf>
    <xf numFmtId="0" fontId="31" fillId="0" borderId="21" xfId="1" applyNumberFormat="1" applyFont="1" applyFill="1" applyBorder="1" applyAlignment="1">
      <alignment horizontal="center" vertical="center" wrapText="1"/>
    </xf>
    <xf numFmtId="0" fontId="31" fillId="0" borderId="23" xfId="1" applyNumberFormat="1" applyFont="1" applyFill="1" applyBorder="1" applyAlignment="1">
      <alignment horizontal="center" vertical="center" wrapText="1"/>
    </xf>
    <xf numFmtId="0" fontId="31" fillId="0" borderId="22" xfId="1" applyNumberFormat="1" applyFont="1" applyFill="1" applyBorder="1" applyAlignment="1">
      <alignment horizontal="center" vertical="center" wrapText="1"/>
    </xf>
    <xf numFmtId="2" fontId="31" fillId="0" borderId="4" xfId="0" quotePrefix="1" applyNumberFormat="1" applyFont="1" applyFill="1" applyBorder="1" applyAlignment="1">
      <alignment horizontal="center" vertical="center"/>
    </xf>
    <xf numFmtId="2" fontId="0" fillId="0" borderId="0" xfId="0" applyNumberFormat="1"/>
  </cellXfs>
  <cellStyles count="59">
    <cellStyle name="20% - Accent1 2" xfId="7"/>
    <cellStyle name="20% - Accent2 2" xfId="8"/>
    <cellStyle name="20% - Accent3 2" xfId="9"/>
    <cellStyle name="20% - Accent4 2" xfId="10"/>
    <cellStyle name="20% - Accent5 2" xfId="11"/>
    <cellStyle name="20% - Accent6 2" xfId="12"/>
    <cellStyle name="40% - Accent1 2" xfId="13"/>
    <cellStyle name="40% - Accent2 2" xfId="14"/>
    <cellStyle name="40% - Accent3 2" xfId="15"/>
    <cellStyle name="40% - Accent4 2" xfId="16"/>
    <cellStyle name="40% - Accent5 2" xfId="17"/>
    <cellStyle name="40% - Accent6 2" xfId="18"/>
    <cellStyle name="60% - Accent1 2" xfId="19"/>
    <cellStyle name="60% - Accent2 2" xfId="20"/>
    <cellStyle name="60% - Accent3 2" xfId="21"/>
    <cellStyle name="60% - Accent4 2" xfId="22"/>
    <cellStyle name="60% - Accent5 2" xfId="23"/>
    <cellStyle name="60% - Accent6 2" xfId="24"/>
    <cellStyle name="Accent1 2" xfId="25"/>
    <cellStyle name="Accent2 2" xfId="26"/>
    <cellStyle name="Accent3 2" xfId="27"/>
    <cellStyle name="Accent4 2" xfId="28"/>
    <cellStyle name="Accent5 2" xfId="29"/>
    <cellStyle name="Accent6 2" xfId="30"/>
    <cellStyle name="Bad 2" xfId="31"/>
    <cellStyle name="Calculation 2" xfId="32"/>
    <cellStyle name="Check Cell 2" xfId="33"/>
    <cellStyle name="Explanatory Text 2" xfId="34"/>
    <cellStyle name="Good 2" xfId="35"/>
    <cellStyle name="Heading 1 2" xfId="36"/>
    <cellStyle name="Heading 2 2" xfId="37"/>
    <cellStyle name="Heading 3" xfId="1" builtinId="18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101" xfId="57"/>
    <cellStyle name="Normal 197 2" xfId="5"/>
    <cellStyle name="Normal 2" xfId="49"/>
    <cellStyle name="Normal 2 2" xfId="53"/>
    <cellStyle name="Normal 3" xfId="2"/>
    <cellStyle name="Normal 3 2" xfId="50"/>
    <cellStyle name="Normal 4" xfId="3"/>
    <cellStyle name="Normal 4 2" xfId="51"/>
    <cellStyle name="Normal 4 2 2" xfId="56"/>
    <cellStyle name="Normal 4 5" xfId="52"/>
    <cellStyle name="Normal 5" xfId="6"/>
    <cellStyle name="Normal 6" xfId="54"/>
    <cellStyle name="Normal 7" xfId="4"/>
    <cellStyle name="Normal 7 2" xfId="55"/>
    <cellStyle name="Note 2" xfId="43"/>
    <cellStyle name="Output 2" xfId="44"/>
    <cellStyle name="Percent 2" xfId="45"/>
    <cellStyle name="Percent 3 10" xfId="58"/>
    <cellStyle name="Title 2" xfId="46"/>
    <cellStyle name="Total 2" xfId="47"/>
    <cellStyle name="Warning Text 2" xfId="48"/>
  </cellStyles>
  <dxfs count="0"/>
  <tableStyles count="0" defaultTableStyle="TableStyleMedium2" defaultPivotStyle="PivotStyleLight16"/>
  <colors>
    <mruColors>
      <color rgb="FFCCFFFF"/>
      <color rgb="FFCCFFCC"/>
      <color rgb="FF99FF99"/>
      <color rgb="FF66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Yoshino, Mihoko" id="{A6449E9F-6058-4518-84E8-C867F1194FE9}" userId="Yoshino, Mihoko" providerId="None"/>
  <person displayName="Mihoko Yoshino" id="{714C4C42-BF7F-40A7-98AC-B1B4B8C8E6A1}" userId="a256a0682aba0ef1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5"/>
  <sheetViews>
    <sheetView tabSelected="1" zoomScale="60" zoomScaleNormal="60" workbookViewId="0">
      <selection activeCell="J33" sqref="J33"/>
    </sheetView>
  </sheetViews>
  <sheetFormatPr defaultColWidth="10.875" defaultRowHeight="12.75" x14ac:dyDescent="0.25"/>
  <cols>
    <col min="1" max="1" width="14.25" style="1" bestFit="1" customWidth="1"/>
    <col min="2" max="2" width="22.375" style="1" bestFit="1" customWidth="1"/>
    <col min="3" max="4" width="23.25" style="1" customWidth="1"/>
    <col min="5" max="6" width="28.875" style="1" customWidth="1"/>
    <col min="7" max="8" width="23" style="1" customWidth="1"/>
    <col min="9" max="16384" width="10.875" style="1"/>
  </cols>
  <sheetData>
    <row r="2" spans="1:8" s="5" customFormat="1" ht="18" x14ac:dyDescent="0.25">
      <c r="A2" s="9" t="s">
        <v>9</v>
      </c>
    </row>
    <row r="3" spans="1:8" s="5" customFormat="1" ht="22.5" customHeight="1" x14ac:dyDescent="0.25">
      <c r="B3" s="29"/>
      <c r="C3" s="38" t="s">
        <v>15</v>
      </c>
      <c r="D3" s="40"/>
      <c r="E3" s="39" t="s">
        <v>16</v>
      </c>
      <c r="F3" s="40"/>
      <c r="G3" s="38" t="s">
        <v>17</v>
      </c>
      <c r="H3" s="40"/>
    </row>
    <row r="4" spans="1:8" s="5" customFormat="1" ht="22.5" customHeight="1" x14ac:dyDescent="0.25">
      <c r="B4" s="29"/>
      <c r="C4" s="76" t="s">
        <v>18</v>
      </c>
      <c r="D4" s="77"/>
      <c r="E4" s="78" t="s">
        <v>10</v>
      </c>
      <c r="F4" s="77"/>
      <c r="G4" s="78" t="s">
        <v>19</v>
      </c>
      <c r="H4" s="77"/>
    </row>
    <row r="5" spans="1:8" s="8" customFormat="1" ht="42.75" customHeight="1" x14ac:dyDescent="0.25">
      <c r="A5" s="10"/>
      <c r="B5" s="11" t="s">
        <v>6</v>
      </c>
      <c r="C5" s="35" t="s">
        <v>4</v>
      </c>
      <c r="D5" s="37"/>
      <c r="E5" s="36" t="s">
        <v>4</v>
      </c>
      <c r="F5" s="37"/>
      <c r="G5" s="35" t="s">
        <v>4</v>
      </c>
      <c r="H5" s="37"/>
    </row>
    <row r="6" spans="1:8" s="6" customFormat="1" ht="42.75" customHeight="1" x14ac:dyDescent="0.25">
      <c r="A6" s="12"/>
      <c r="B6" s="13" t="s">
        <v>4</v>
      </c>
      <c r="C6" s="79" t="s">
        <v>11</v>
      </c>
      <c r="D6" s="80" t="s">
        <v>12</v>
      </c>
      <c r="E6" s="34" t="s">
        <v>11</v>
      </c>
      <c r="F6" s="80" t="s">
        <v>12</v>
      </c>
      <c r="G6" s="34" t="s">
        <v>11</v>
      </c>
      <c r="H6" s="80" t="s">
        <v>12</v>
      </c>
    </row>
    <row r="7" spans="1:8" s="2" customFormat="1" ht="30" x14ac:dyDescent="0.25">
      <c r="A7" s="14"/>
      <c r="B7" s="15"/>
      <c r="C7" s="81" t="s">
        <v>14</v>
      </c>
      <c r="D7" s="82" t="s">
        <v>14</v>
      </c>
      <c r="E7" s="83" t="s">
        <v>13</v>
      </c>
      <c r="F7" s="82" t="s">
        <v>13</v>
      </c>
      <c r="G7" s="83" t="s">
        <v>19</v>
      </c>
      <c r="H7" s="82" t="s">
        <v>19</v>
      </c>
    </row>
    <row r="8" spans="1:8" s="4" customFormat="1" ht="18" customHeight="1" x14ac:dyDescent="0.25">
      <c r="A8" s="16"/>
      <c r="B8" s="17" t="s">
        <v>7</v>
      </c>
      <c r="C8" s="41">
        <v>44.418281692920992</v>
      </c>
      <c r="D8" s="65">
        <v>80.176200603723586</v>
      </c>
      <c r="E8" s="49">
        <v>3.5345776342003941</v>
      </c>
      <c r="F8" s="71">
        <v>7.0153345484148701</v>
      </c>
      <c r="G8" s="47">
        <v>1.4634945739311462</v>
      </c>
      <c r="H8" s="70">
        <v>2.4816171706404644</v>
      </c>
    </row>
    <row r="9" spans="1:8" s="3" customFormat="1" ht="18" customHeight="1" x14ac:dyDescent="0.25">
      <c r="A9" s="18"/>
      <c r="B9" s="19" t="s">
        <v>8</v>
      </c>
      <c r="C9" s="41">
        <v>26.496550152979964</v>
      </c>
      <c r="D9" s="65">
        <v>31.539390883078063</v>
      </c>
      <c r="E9" s="49">
        <v>1.055123575830347</v>
      </c>
      <c r="F9" s="71">
        <v>1.9465986532905168</v>
      </c>
      <c r="G9" s="48">
        <v>0.54876680441909698</v>
      </c>
      <c r="H9" s="71">
        <v>1.5238895542510207</v>
      </c>
    </row>
    <row r="10" spans="1:8" s="3" customFormat="1" ht="17.25" customHeight="1" x14ac:dyDescent="0.25">
      <c r="A10" s="18"/>
      <c r="B10" s="19" t="s">
        <v>8</v>
      </c>
      <c r="C10" s="42">
        <v>28.929888322895749</v>
      </c>
      <c r="D10" s="66">
        <v>37.583816842231563</v>
      </c>
      <c r="E10" s="51">
        <v>2.299675043286376</v>
      </c>
      <c r="F10" s="84">
        <v>3.8221689881433352</v>
      </c>
      <c r="G10" s="42"/>
      <c r="H10" s="66" t="s">
        <v>20</v>
      </c>
    </row>
    <row r="11" spans="1:8" s="3" customFormat="1" ht="18" customHeight="1" x14ac:dyDescent="0.25">
      <c r="A11" s="18"/>
      <c r="B11" s="19" t="s">
        <v>7</v>
      </c>
      <c r="C11" s="41">
        <v>34.163128312719294</v>
      </c>
      <c r="D11" s="65">
        <v>36.462729677534888</v>
      </c>
      <c r="E11" s="49">
        <v>2.6549672837941078</v>
      </c>
      <c r="F11" s="71">
        <v>5.7143290303900054</v>
      </c>
      <c r="G11" s="48">
        <v>1.9366445005935686</v>
      </c>
      <c r="H11" s="71">
        <v>1.9079381115466183</v>
      </c>
    </row>
    <row r="12" spans="1:8" s="3" customFormat="1" ht="18" customHeight="1" x14ac:dyDescent="0.25">
      <c r="A12" s="18"/>
      <c r="B12" s="19" t="s">
        <v>7</v>
      </c>
      <c r="C12" s="41">
        <v>28.764712580532201</v>
      </c>
      <c r="D12" s="65">
        <v>47.361688029124409</v>
      </c>
      <c r="E12" s="49">
        <v>4.4561484496156689</v>
      </c>
      <c r="F12" s="71">
        <v>9.0283004003390399</v>
      </c>
      <c r="G12" s="48">
        <v>1.7974904276677177</v>
      </c>
      <c r="H12" s="71">
        <v>1.9718038982645905</v>
      </c>
    </row>
    <row r="13" spans="1:8" s="3" customFormat="1" ht="18" customHeight="1" x14ac:dyDescent="0.25">
      <c r="A13" s="18"/>
      <c r="B13" s="19" t="s">
        <v>7</v>
      </c>
      <c r="C13" s="41">
        <v>16.652887129868571</v>
      </c>
      <c r="D13" s="65">
        <v>22.496907037850104</v>
      </c>
      <c r="E13" s="49">
        <v>1.6738916546633706</v>
      </c>
      <c r="F13" s="71">
        <v>2.9389612947258472</v>
      </c>
      <c r="G13" s="48">
        <v>0.77592261477141067</v>
      </c>
      <c r="H13" s="71">
        <v>1.1817003097437961</v>
      </c>
    </row>
    <row r="14" spans="1:8" s="3" customFormat="1" ht="18" customHeight="1" x14ac:dyDescent="0.25">
      <c r="A14" s="18"/>
      <c r="B14" s="19" t="s">
        <v>8</v>
      </c>
      <c r="C14" s="41">
        <v>37.412257306466131</v>
      </c>
      <c r="D14" s="65">
        <v>72.077983380392453</v>
      </c>
      <c r="E14" s="49">
        <v>4.160298324273894</v>
      </c>
      <c r="F14" s="71">
        <v>7.2966312777003299</v>
      </c>
      <c r="G14" s="48">
        <v>1.4494625957008527</v>
      </c>
      <c r="H14" s="71">
        <v>2.1726433675730767</v>
      </c>
    </row>
    <row r="15" spans="1:8" s="3" customFormat="1" ht="18" customHeight="1" x14ac:dyDescent="0.25">
      <c r="A15" s="18"/>
      <c r="B15" s="19" t="s">
        <v>8</v>
      </c>
      <c r="C15" s="41">
        <v>44.458379540761968</v>
      </c>
      <c r="D15" s="65">
        <v>59.422790913057284</v>
      </c>
      <c r="E15" s="49">
        <v>1.9041299485620942</v>
      </c>
      <c r="F15" s="71">
        <v>3.1275639388945664</v>
      </c>
      <c r="G15" s="48">
        <v>1.7761028096029212</v>
      </c>
      <c r="H15" s="71">
        <v>1.5938386724063212</v>
      </c>
    </row>
    <row r="16" spans="1:8" s="3" customFormat="1" ht="18" customHeight="1" x14ac:dyDescent="0.25">
      <c r="A16" s="20"/>
      <c r="B16" s="19"/>
      <c r="C16" s="41"/>
      <c r="D16" s="65"/>
      <c r="E16" s="49"/>
      <c r="F16" s="71"/>
      <c r="G16" s="46"/>
      <c r="H16" s="72"/>
    </row>
    <row r="17" spans="1:8" s="7" customFormat="1" ht="18.75" customHeight="1" x14ac:dyDescent="0.25">
      <c r="A17" s="21" t="s">
        <v>1</v>
      </c>
      <c r="B17" s="22" t="str">
        <f>CONCATENATE("Female n=",COUNTIF(B8:B16,"Female"))</f>
        <v>Female n=4</v>
      </c>
      <c r="C17" s="43">
        <f t="shared" ref="C17:H17" si="0">AVERAGE(C8:C16)</f>
        <v>32.662010629893103</v>
      </c>
      <c r="D17" s="67">
        <f t="shared" si="0"/>
        <v>48.39018842087404</v>
      </c>
      <c r="E17" s="53">
        <f t="shared" si="0"/>
        <v>2.7173514892782813</v>
      </c>
      <c r="F17" s="73">
        <f t="shared" si="0"/>
        <v>5.1112360164873145</v>
      </c>
      <c r="G17" s="52">
        <f t="shared" si="0"/>
        <v>1.3925549038123877</v>
      </c>
      <c r="H17" s="73">
        <f t="shared" si="0"/>
        <v>1.8333472977751266</v>
      </c>
    </row>
    <row r="18" spans="1:8" s="7" customFormat="1" ht="18.75" customHeight="1" x14ac:dyDescent="0.25">
      <c r="A18" s="23" t="s">
        <v>2</v>
      </c>
      <c r="B18" s="24" t="str">
        <f>CONCATENATE("Male n=",COUNTIF(B8:B16,"Male"))</f>
        <v>Male n=4</v>
      </c>
      <c r="C18" s="44">
        <f t="shared" ref="C18:H18" si="1">STDEV(C8:C16)</f>
        <v>9.4536843438043796</v>
      </c>
      <c r="D18" s="68">
        <f t="shared" si="1"/>
        <v>20.38098437461742</v>
      </c>
      <c r="E18" s="55">
        <f t="shared" si="1"/>
        <v>1.2226933822778205</v>
      </c>
      <c r="F18" s="74">
        <f t="shared" si="1"/>
        <v>2.519609211763052</v>
      </c>
      <c r="G18" s="54">
        <f t="shared" si="1"/>
        <v>0.53347913464353514</v>
      </c>
      <c r="H18" s="74">
        <f t="shared" si="1"/>
        <v>0.43548477670039737</v>
      </c>
    </row>
    <row r="19" spans="1:8" s="7" customFormat="1" ht="18" customHeight="1" x14ac:dyDescent="0.25">
      <c r="A19" s="25" t="s">
        <v>3</v>
      </c>
      <c r="B19" s="26" t="s">
        <v>0</v>
      </c>
      <c r="C19" s="45">
        <f t="shared" ref="C19:H19" si="2">C18/SQRT(COUNT(C8:C16))</f>
        <v>3.3423821533505866</v>
      </c>
      <c r="D19" s="69">
        <f t="shared" si="2"/>
        <v>7.2057661292745214</v>
      </c>
      <c r="E19" s="57">
        <f t="shared" si="2"/>
        <v>0.43228739096028124</v>
      </c>
      <c r="F19" s="75">
        <f t="shared" si="2"/>
        <v>0.89081637978887285</v>
      </c>
      <c r="G19" s="56">
        <f t="shared" si="2"/>
        <v>0.20163615998696233</v>
      </c>
      <c r="H19" s="75">
        <f t="shared" si="2"/>
        <v>0.16459777412910667</v>
      </c>
    </row>
    <row r="20" spans="1:8" s="4" customFormat="1" ht="15" x14ac:dyDescent="0.25">
      <c r="A20" s="27"/>
      <c r="B20" s="27"/>
    </row>
    <row r="21" spans="1:8" s="4" customFormat="1" ht="15" x14ac:dyDescent="0.25">
      <c r="A21" s="27"/>
      <c r="B21" s="27"/>
      <c r="C21" s="60"/>
      <c r="D21" s="60"/>
      <c r="E21" s="60"/>
      <c r="F21" s="60"/>
      <c r="G21" s="60"/>
      <c r="H21" s="60"/>
    </row>
    <row r="22" spans="1:8" ht="15.75" x14ac:dyDescent="0.25">
      <c r="A22" s="28"/>
      <c r="B22" s="28"/>
      <c r="C22" s="38" t="s">
        <v>15</v>
      </c>
      <c r="D22" s="40"/>
      <c r="E22" s="39" t="s">
        <v>16</v>
      </c>
      <c r="F22" s="40"/>
      <c r="G22" s="38" t="s">
        <v>17</v>
      </c>
      <c r="H22" s="40"/>
    </row>
    <row r="23" spans="1:8" ht="21.75" customHeight="1" x14ac:dyDescent="0.25">
      <c r="A23" s="29"/>
      <c r="B23" s="29"/>
      <c r="C23" s="76" t="s">
        <v>18</v>
      </c>
      <c r="D23" s="77"/>
      <c r="E23" s="78" t="s">
        <v>10</v>
      </c>
      <c r="F23" s="77"/>
      <c r="G23" s="78" t="s">
        <v>19</v>
      </c>
      <c r="H23" s="77"/>
    </row>
    <row r="24" spans="1:8" ht="42" customHeight="1" x14ac:dyDescent="0.25">
      <c r="A24" s="12"/>
      <c r="B24" s="13" t="s">
        <v>6</v>
      </c>
      <c r="C24" s="35" t="s">
        <v>5</v>
      </c>
      <c r="D24" s="37"/>
      <c r="E24" s="36" t="s">
        <v>5</v>
      </c>
      <c r="F24" s="37"/>
      <c r="G24" s="35" t="s">
        <v>5</v>
      </c>
      <c r="H24" s="37"/>
    </row>
    <row r="25" spans="1:8" ht="42.75" customHeight="1" x14ac:dyDescent="0.25">
      <c r="A25" s="12"/>
      <c r="B25" s="13" t="s">
        <v>5</v>
      </c>
      <c r="C25" s="79" t="s">
        <v>11</v>
      </c>
      <c r="D25" s="80" t="s">
        <v>12</v>
      </c>
      <c r="E25" s="34" t="s">
        <v>11</v>
      </c>
      <c r="F25" s="80" t="s">
        <v>12</v>
      </c>
      <c r="G25" s="34" t="s">
        <v>11</v>
      </c>
      <c r="H25" s="80" t="s">
        <v>12</v>
      </c>
    </row>
    <row r="26" spans="1:8" ht="30" x14ac:dyDescent="0.25">
      <c r="A26" s="14"/>
      <c r="B26" s="15"/>
      <c r="C26" s="81" t="s">
        <v>14</v>
      </c>
      <c r="D26" s="82" t="s">
        <v>14</v>
      </c>
      <c r="E26" s="83" t="s">
        <v>13</v>
      </c>
      <c r="F26" s="82" t="s">
        <v>13</v>
      </c>
      <c r="G26" s="83" t="s">
        <v>19</v>
      </c>
      <c r="H26" s="82" t="s">
        <v>19</v>
      </c>
    </row>
    <row r="27" spans="1:8" ht="18" customHeight="1" x14ac:dyDescent="0.25">
      <c r="A27" s="16"/>
      <c r="B27" s="17" t="s">
        <v>8</v>
      </c>
      <c r="C27" s="41">
        <v>34.974257473131068</v>
      </c>
      <c r="D27" s="65">
        <v>68.784584515303891</v>
      </c>
      <c r="E27" s="49">
        <v>2.8610648312235907</v>
      </c>
      <c r="F27" s="71">
        <v>7.2304927391889642</v>
      </c>
      <c r="G27" s="47">
        <v>0.80911024279105737</v>
      </c>
      <c r="H27" s="70">
        <v>3.0095968945577236</v>
      </c>
    </row>
    <row r="28" spans="1:8" ht="18" customHeight="1" x14ac:dyDescent="0.25">
      <c r="A28" s="18"/>
      <c r="B28" s="19" t="s">
        <v>8</v>
      </c>
      <c r="C28" s="41">
        <v>43.164253567574946</v>
      </c>
      <c r="D28" s="65">
        <v>113.03153376175909</v>
      </c>
      <c r="E28" s="49">
        <v>2.8006768721703863</v>
      </c>
      <c r="F28" s="71">
        <v>10.223750973239881</v>
      </c>
      <c r="G28" s="48">
        <v>1.118368665215506</v>
      </c>
      <c r="H28" s="71">
        <v>2.8936032083618581</v>
      </c>
    </row>
    <row r="29" spans="1:8" ht="18" customHeight="1" x14ac:dyDescent="0.25">
      <c r="A29" s="18"/>
      <c r="B29" s="19" t="s">
        <v>8</v>
      </c>
      <c r="C29" s="42">
        <v>39.265294335062521</v>
      </c>
      <c r="D29" s="66">
        <v>69.571384576953491</v>
      </c>
      <c r="E29" s="51">
        <v>3.9435618486148498</v>
      </c>
      <c r="F29" s="84">
        <v>7.3184843963170048</v>
      </c>
      <c r="G29" s="50">
        <v>1.9042274342316883</v>
      </c>
      <c r="H29" s="84">
        <v>2.4040712184746633</v>
      </c>
    </row>
    <row r="30" spans="1:8" ht="18" customHeight="1" x14ac:dyDescent="0.25">
      <c r="A30" s="18"/>
      <c r="B30" s="19" t="s">
        <v>7</v>
      </c>
      <c r="C30" s="41">
        <v>23.641696164547174</v>
      </c>
      <c r="D30" s="65">
        <v>58.375460541072776</v>
      </c>
      <c r="E30" s="49">
        <v>3.4634283880004921</v>
      </c>
      <c r="F30" s="71">
        <v>7.7429733204276765</v>
      </c>
      <c r="G30" s="48">
        <v>1.2678949107549577</v>
      </c>
      <c r="H30" s="71">
        <v>4.8665928108331604</v>
      </c>
    </row>
    <row r="31" spans="1:8" ht="18" customHeight="1" x14ac:dyDescent="0.25">
      <c r="A31" s="18"/>
      <c r="B31" s="19" t="s">
        <v>8</v>
      </c>
      <c r="C31" s="41">
        <v>31.915408135647571</v>
      </c>
      <c r="D31" s="65">
        <v>98.628689863103887</v>
      </c>
      <c r="E31" s="49">
        <v>3.2995443548591723</v>
      </c>
      <c r="F31" s="71">
        <v>6.6393586569356575</v>
      </c>
      <c r="G31" s="48">
        <v>1.0534375828121898</v>
      </c>
      <c r="H31" s="71">
        <v>2.0602466512856732</v>
      </c>
    </row>
    <row r="32" spans="1:8" ht="18" customHeight="1" x14ac:dyDescent="0.25">
      <c r="A32" s="18"/>
      <c r="B32" s="19" t="s">
        <v>7</v>
      </c>
      <c r="C32" s="41">
        <v>22.700684526027587</v>
      </c>
      <c r="D32" s="65">
        <v>57.14301125776278</v>
      </c>
      <c r="E32" s="49">
        <v>1.4910786187229619</v>
      </c>
      <c r="F32" s="71">
        <v>3.8502688329417172</v>
      </c>
      <c r="G32" s="48">
        <v>1.142873049169129</v>
      </c>
      <c r="H32" s="71">
        <v>1.4097893339393648</v>
      </c>
    </row>
    <row r="33" spans="1:8" ht="18" customHeight="1" x14ac:dyDescent="0.25">
      <c r="A33" s="18"/>
      <c r="B33" s="19" t="s">
        <v>8</v>
      </c>
      <c r="C33" s="41">
        <v>29.560304880668706</v>
      </c>
      <c r="D33" s="65">
        <v>75.694683255706011</v>
      </c>
      <c r="E33" s="49">
        <v>1.6144975462738629</v>
      </c>
      <c r="F33" s="71">
        <v>5.8199599562821502</v>
      </c>
      <c r="G33" s="48">
        <v>1.1799401901876652</v>
      </c>
      <c r="H33" s="71">
        <v>2.6557358475463171</v>
      </c>
    </row>
    <row r="34" spans="1:8" ht="18" customHeight="1" x14ac:dyDescent="0.25">
      <c r="A34" s="18"/>
      <c r="B34" s="19" t="s">
        <v>8</v>
      </c>
      <c r="C34" s="41">
        <v>81.76401135457202</v>
      </c>
      <c r="D34" s="65">
        <v>103.24315281435941</v>
      </c>
      <c r="E34" s="49">
        <v>3.8795150863398056</v>
      </c>
      <c r="F34" s="71">
        <v>12.507848882012471</v>
      </c>
      <c r="G34" s="48">
        <v>4.5842044769379493</v>
      </c>
      <c r="H34" s="71">
        <v>3.940495766207583</v>
      </c>
    </row>
    <row r="35" spans="1:8" ht="18" customHeight="1" x14ac:dyDescent="0.25">
      <c r="A35" s="20"/>
      <c r="B35" s="19"/>
      <c r="C35" s="41"/>
      <c r="D35" s="65"/>
      <c r="E35" s="49"/>
      <c r="F35" s="71"/>
      <c r="G35" s="46"/>
      <c r="H35" s="72"/>
    </row>
    <row r="36" spans="1:8" ht="18" customHeight="1" x14ac:dyDescent="0.25">
      <c r="A36" s="21" t="s">
        <v>1</v>
      </c>
      <c r="B36" s="22" t="str">
        <f>CONCATENATE("Female n=",COUNTIF(B27:B35,"Female"))</f>
        <v>Female n=6</v>
      </c>
      <c r="C36" s="43">
        <f t="shared" ref="C36:H36" si="3">AVERAGE(C27:C35)</f>
        <v>38.373238804653944</v>
      </c>
      <c r="D36" s="67">
        <f t="shared" si="3"/>
        <v>80.55906257325266</v>
      </c>
      <c r="E36" s="53">
        <f t="shared" si="3"/>
        <v>2.9191709432756405</v>
      </c>
      <c r="F36" s="73">
        <f t="shared" si="3"/>
        <v>7.6666422196681889</v>
      </c>
      <c r="G36" s="52">
        <f t="shared" si="3"/>
        <v>1.6325070690125179</v>
      </c>
      <c r="H36" s="73">
        <f t="shared" si="3"/>
        <v>2.9050164664007934</v>
      </c>
    </row>
    <row r="37" spans="1:8" ht="18" customHeight="1" x14ac:dyDescent="0.25">
      <c r="A37" s="23" t="s">
        <v>2</v>
      </c>
      <c r="B37" s="24" t="str">
        <f>CONCATENATE("Male n=",COUNTIF(B27:B35,"Male"))</f>
        <v>Male n=2</v>
      </c>
      <c r="C37" s="44">
        <f t="shared" ref="C37:H37" si="4">STDEV(C27:C35)</f>
        <v>18.898527869993661</v>
      </c>
      <c r="D37" s="68">
        <f t="shared" si="4"/>
        <v>21.444260008927607</v>
      </c>
      <c r="E37" s="55">
        <f t="shared" si="4"/>
        <v>0.93896411188628348</v>
      </c>
      <c r="F37" s="74">
        <f t="shared" si="4"/>
        <v>2.6544734890483879</v>
      </c>
      <c r="G37" s="54">
        <f t="shared" si="4"/>
        <v>1.2329692340915357</v>
      </c>
      <c r="H37" s="74">
        <f t="shared" si="4"/>
        <v>1.0818960638165516</v>
      </c>
    </row>
    <row r="38" spans="1:8" ht="18" customHeight="1" x14ac:dyDescent="0.25">
      <c r="A38" s="25" t="s">
        <v>3</v>
      </c>
      <c r="B38" s="26" t="s">
        <v>0</v>
      </c>
      <c r="C38" s="45">
        <f t="shared" ref="C38:H38" si="5">C37/SQRT(COUNT(C27:C35))</f>
        <v>6.6816386056577386</v>
      </c>
      <c r="D38" s="69">
        <f t="shared" si="5"/>
        <v>7.581690834920102</v>
      </c>
      <c r="E38" s="57">
        <f t="shared" si="5"/>
        <v>0.33197394540279757</v>
      </c>
      <c r="F38" s="75">
        <f t="shared" si="5"/>
        <v>0.93849810229301478</v>
      </c>
      <c r="G38" s="56">
        <f t="shared" si="5"/>
        <v>0.4359204532102543</v>
      </c>
      <c r="H38" s="75">
        <f t="shared" si="5"/>
        <v>0.38250802163185865</v>
      </c>
    </row>
    <row r="39" spans="1:8" x14ac:dyDescent="0.25">
      <c r="C39" s="61"/>
      <c r="D39" s="61"/>
      <c r="E39" s="61"/>
      <c r="F39" s="61"/>
      <c r="G39" s="61"/>
      <c r="H39" s="61"/>
    </row>
    <row r="40" spans="1:8" x14ac:dyDescent="0.25">
      <c r="C40" s="62"/>
      <c r="D40" s="62"/>
      <c r="E40" s="62"/>
      <c r="F40" s="62"/>
      <c r="G40" s="62"/>
      <c r="H40" s="62"/>
    </row>
    <row r="41" spans="1:8" ht="15.75" x14ac:dyDescent="0.25">
      <c r="C41" s="63"/>
      <c r="D41" s="63"/>
      <c r="E41"/>
      <c r="F41"/>
      <c r="G41"/>
      <c r="H41"/>
    </row>
    <row r="42" spans="1:8" ht="15.75" x14ac:dyDescent="0.25">
      <c r="C42" s="64"/>
      <c r="D42" s="64"/>
      <c r="E42"/>
      <c r="F42"/>
      <c r="G42"/>
      <c r="H42"/>
    </row>
    <row r="43" spans="1:8" ht="15.75" x14ac:dyDescent="0.25">
      <c r="C43"/>
      <c r="D43"/>
      <c r="E43"/>
      <c r="F43"/>
      <c r="G43"/>
      <c r="H43"/>
    </row>
    <row r="44" spans="1:8" ht="25.5" customHeight="1" x14ac:dyDescent="0.25">
      <c r="C44"/>
      <c r="D44"/>
      <c r="E44"/>
      <c r="F44"/>
      <c r="G44"/>
      <c r="H44"/>
    </row>
    <row r="45" spans="1:8" ht="15.75" x14ac:dyDescent="0.25">
      <c r="C45"/>
      <c r="D45"/>
      <c r="E45"/>
      <c r="F45"/>
      <c r="G45"/>
      <c r="H45"/>
    </row>
    <row r="46" spans="1:8" ht="15.75" x14ac:dyDescent="0.25">
      <c r="C46"/>
      <c r="D46"/>
      <c r="F46"/>
      <c r="H46"/>
    </row>
    <row r="47" spans="1:8" ht="15.75" x14ac:dyDescent="0.25">
      <c r="B47" s="31"/>
      <c r="C47"/>
      <c r="D47"/>
      <c r="E47"/>
      <c r="F47"/>
      <c r="G47"/>
      <c r="H47"/>
    </row>
    <row r="48" spans="1:8" ht="15.75" x14ac:dyDescent="0.25">
      <c r="B48" s="31"/>
      <c r="D48"/>
      <c r="F48"/>
      <c r="H48"/>
    </row>
    <row r="49" spans="2:8" ht="15.75" x14ac:dyDescent="0.25">
      <c r="B49" s="31"/>
      <c r="C49"/>
      <c r="D49"/>
      <c r="E49" s="85"/>
      <c r="F49" s="85"/>
      <c r="G49" s="59"/>
      <c r="H49" s="59"/>
    </row>
    <row r="50" spans="2:8" ht="15.75" x14ac:dyDescent="0.25">
      <c r="B50" s="31"/>
      <c r="D50"/>
      <c r="G50" s="58"/>
      <c r="H50" s="58"/>
    </row>
    <row r="51" spans="2:8" ht="15.75" x14ac:dyDescent="0.25">
      <c r="B51" s="31"/>
      <c r="E51" s="59"/>
      <c r="F51" s="59"/>
      <c r="G51" s="58"/>
      <c r="H51" s="58"/>
    </row>
    <row r="52" spans="2:8" ht="15.75" x14ac:dyDescent="0.25">
      <c r="B52" s="31"/>
      <c r="C52" s="59"/>
      <c r="D52" s="59"/>
      <c r="G52" s="58"/>
      <c r="H52" s="58"/>
    </row>
    <row r="53" spans="2:8" ht="15.75" x14ac:dyDescent="0.25">
      <c r="B53" s="31"/>
      <c r="C53" s="59"/>
      <c r="D53" s="59"/>
      <c r="G53" s="58"/>
      <c r="H53" s="58"/>
    </row>
    <row r="54" spans="2:8" ht="15.75" x14ac:dyDescent="0.25">
      <c r="B54" s="31"/>
      <c r="G54" s="58"/>
      <c r="H54" s="58"/>
    </row>
    <row r="55" spans="2:8" ht="15.75" x14ac:dyDescent="0.25">
      <c r="B55" s="31"/>
    </row>
    <row r="56" spans="2:8" ht="15.75" x14ac:dyDescent="0.25">
      <c r="B56" s="31"/>
    </row>
    <row r="57" spans="2:8" ht="15.75" x14ac:dyDescent="0.25">
      <c r="B57" s="31"/>
    </row>
    <row r="58" spans="2:8" ht="15.75" x14ac:dyDescent="0.25">
      <c r="B58" s="31"/>
    </row>
    <row r="59" spans="2:8" ht="15.75" x14ac:dyDescent="0.25">
      <c r="B59" s="31"/>
    </row>
    <row r="60" spans="2:8" ht="15.75" x14ac:dyDescent="0.25">
      <c r="B60" s="31"/>
    </row>
    <row r="61" spans="2:8" ht="15.75" x14ac:dyDescent="0.25">
      <c r="B61" s="31"/>
    </row>
    <row r="62" spans="2:8" ht="15.75" x14ac:dyDescent="0.25">
      <c r="B62" s="31"/>
    </row>
    <row r="63" spans="2:8" ht="15.75" x14ac:dyDescent="0.25">
      <c r="B63" s="31"/>
    </row>
    <row r="64" spans="2:8" ht="15.75" x14ac:dyDescent="0.25">
      <c r="B64" s="31"/>
    </row>
    <row r="65" spans="2:2" ht="15.75" x14ac:dyDescent="0.25">
      <c r="B65" s="31"/>
    </row>
    <row r="66" spans="2:2" ht="15.75" x14ac:dyDescent="0.25">
      <c r="B66" s="31"/>
    </row>
    <row r="67" spans="2:2" ht="15.75" x14ac:dyDescent="0.25">
      <c r="B67" s="31"/>
    </row>
    <row r="68" spans="2:2" ht="15.75" x14ac:dyDescent="0.25">
      <c r="B68" s="31"/>
    </row>
    <row r="69" spans="2:2" ht="15.75" x14ac:dyDescent="0.25">
      <c r="B69" s="32"/>
    </row>
    <row r="70" spans="2:2" ht="15.75" x14ac:dyDescent="0.25">
      <c r="B70"/>
    </row>
    <row r="71" spans="2:2" ht="15.75" x14ac:dyDescent="0.25">
      <c r="B71"/>
    </row>
    <row r="72" spans="2:2" ht="15.75" x14ac:dyDescent="0.25">
      <c r="B72"/>
    </row>
    <row r="73" spans="2:2" ht="15.75" x14ac:dyDescent="0.25">
      <c r="B73"/>
    </row>
    <row r="74" spans="2:2" ht="15.75" x14ac:dyDescent="0.25">
      <c r="B74"/>
    </row>
    <row r="75" spans="2:2" ht="15.75" x14ac:dyDescent="0.25">
      <c r="B75"/>
    </row>
    <row r="76" spans="2:2" ht="15.75" x14ac:dyDescent="0.25">
      <c r="B76"/>
    </row>
    <row r="77" spans="2:2" ht="15.75" x14ac:dyDescent="0.25">
      <c r="B77"/>
    </row>
    <row r="78" spans="2:2" ht="15.75" x14ac:dyDescent="0.25">
      <c r="B78"/>
    </row>
    <row r="79" spans="2:2" ht="15.75" x14ac:dyDescent="0.25">
      <c r="B79"/>
    </row>
    <row r="80" spans="2:2" ht="15.75" x14ac:dyDescent="0.25">
      <c r="B80"/>
    </row>
    <row r="81" spans="2:2" ht="15.75" x14ac:dyDescent="0.25">
      <c r="B81"/>
    </row>
    <row r="82" spans="2:2" ht="15.75" x14ac:dyDescent="0.25">
      <c r="B82"/>
    </row>
    <row r="83" spans="2:2" ht="15.75" x14ac:dyDescent="0.25">
      <c r="B83"/>
    </row>
    <row r="84" spans="2:2" ht="15.75" x14ac:dyDescent="0.25">
      <c r="B84"/>
    </row>
    <row r="85" spans="2:2" ht="15.75" x14ac:dyDescent="0.25">
      <c r="B85"/>
    </row>
    <row r="86" spans="2:2" ht="15.75" x14ac:dyDescent="0.25">
      <c r="B86"/>
    </row>
    <row r="87" spans="2:2" ht="15.75" x14ac:dyDescent="0.25">
      <c r="B87"/>
    </row>
    <row r="88" spans="2:2" ht="15.75" x14ac:dyDescent="0.25">
      <c r="B88"/>
    </row>
    <row r="89" spans="2:2" ht="15.75" x14ac:dyDescent="0.25">
      <c r="B89"/>
    </row>
    <row r="90" spans="2:2" ht="15.75" x14ac:dyDescent="0.25">
      <c r="B90"/>
    </row>
    <row r="91" spans="2:2" ht="15.75" x14ac:dyDescent="0.25">
      <c r="B91"/>
    </row>
    <row r="92" spans="2:2" ht="15.75" x14ac:dyDescent="0.25">
      <c r="B92" s="33"/>
    </row>
    <row r="93" spans="2:2" ht="15.75" x14ac:dyDescent="0.25">
      <c r="B93"/>
    </row>
    <row r="95" spans="2:2" ht="15.75" x14ac:dyDescent="0.25">
      <c r="B95" s="30"/>
    </row>
    <row r="96" spans="2:2" ht="15.75" x14ac:dyDescent="0.25">
      <c r="B96" s="30"/>
    </row>
    <row r="97" spans="2:2" ht="15.75" x14ac:dyDescent="0.25">
      <c r="B97" s="31"/>
    </row>
    <row r="98" spans="2:2" ht="15.75" x14ac:dyDescent="0.25">
      <c r="B98" s="31"/>
    </row>
    <row r="99" spans="2:2" ht="15.75" x14ac:dyDescent="0.25">
      <c r="B99" s="31"/>
    </row>
    <row r="100" spans="2:2" ht="15.75" x14ac:dyDescent="0.25">
      <c r="B100" s="31"/>
    </row>
    <row r="101" spans="2:2" ht="15.75" x14ac:dyDescent="0.25">
      <c r="B101" s="31"/>
    </row>
    <row r="102" spans="2:2" ht="15.75" x14ac:dyDescent="0.25">
      <c r="B102" s="31"/>
    </row>
    <row r="103" spans="2:2" ht="15.75" x14ac:dyDescent="0.25">
      <c r="B103" s="31"/>
    </row>
    <row r="104" spans="2:2" ht="15.75" x14ac:dyDescent="0.25">
      <c r="B104" s="31"/>
    </row>
    <row r="105" spans="2:2" ht="15.75" x14ac:dyDescent="0.25">
      <c r="B105" s="31"/>
    </row>
    <row r="106" spans="2:2" ht="15.75" x14ac:dyDescent="0.25">
      <c r="B106" s="31"/>
    </row>
    <row r="107" spans="2:2" ht="15.75" x14ac:dyDescent="0.25">
      <c r="B107" s="31"/>
    </row>
    <row r="108" spans="2:2" ht="15.75" x14ac:dyDescent="0.25">
      <c r="B108" s="31"/>
    </row>
    <row r="109" spans="2:2" ht="15.75" x14ac:dyDescent="0.25">
      <c r="B109" s="31"/>
    </row>
    <row r="110" spans="2:2" ht="15.75" x14ac:dyDescent="0.25">
      <c r="B110" s="31"/>
    </row>
    <row r="111" spans="2:2" ht="15.75" x14ac:dyDescent="0.25">
      <c r="B111" s="31"/>
    </row>
    <row r="112" spans="2:2" ht="15.75" x14ac:dyDescent="0.25">
      <c r="B112" s="31"/>
    </row>
    <row r="113" spans="2:2" ht="15.75" x14ac:dyDescent="0.25">
      <c r="B113" s="31"/>
    </row>
    <row r="114" spans="2:2" ht="15.75" x14ac:dyDescent="0.25">
      <c r="B114" s="31"/>
    </row>
    <row r="115" spans="2:2" ht="15.75" x14ac:dyDescent="0.25">
      <c r="B115" s="31"/>
    </row>
    <row r="116" spans="2:2" ht="15.75" x14ac:dyDescent="0.25">
      <c r="B116" s="31"/>
    </row>
    <row r="117" spans="2:2" ht="15.75" x14ac:dyDescent="0.25">
      <c r="B117" s="31"/>
    </row>
    <row r="118" spans="2:2" ht="15.75" x14ac:dyDescent="0.25">
      <c r="B118" s="31"/>
    </row>
    <row r="119" spans="2:2" ht="15.75" x14ac:dyDescent="0.25">
      <c r="B119" s="31"/>
    </row>
    <row r="120" spans="2:2" ht="15.75" x14ac:dyDescent="0.25">
      <c r="B120" s="31"/>
    </row>
    <row r="121" spans="2:2" ht="15.75" x14ac:dyDescent="0.25">
      <c r="B121" s="32"/>
    </row>
    <row r="122" spans="2:2" ht="15.75" x14ac:dyDescent="0.25">
      <c r="B122"/>
    </row>
    <row r="123" spans="2:2" ht="15.75" x14ac:dyDescent="0.25">
      <c r="B123"/>
    </row>
    <row r="124" spans="2:2" ht="15.75" x14ac:dyDescent="0.25">
      <c r="B124"/>
    </row>
    <row r="125" spans="2:2" ht="15.75" x14ac:dyDescent="0.25">
      <c r="B125"/>
    </row>
    <row r="126" spans="2:2" ht="15.75" x14ac:dyDescent="0.25">
      <c r="B126"/>
    </row>
    <row r="127" spans="2:2" ht="15.75" x14ac:dyDescent="0.25">
      <c r="B127"/>
    </row>
    <row r="128" spans="2:2" ht="15.75" x14ac:dyDescent="0.25">
      <c r="B128"/>
    </row>
    <row r="129" spans="2:2" ht="15.75" x14ac:dyDescent="0.25">
      <c r="B129"/>
    </row>
    <row r="130" spans="2:2" ht="15.75" x14ac:dyDescent="0.25">
      <c r="B130"/>
    </row>
    <row r="131" spans="2:2" ht="15.75" x14ac:dyDescent="0.25">
      <c r="B131"/>
    </row>
    <row r="132" spans="2:2" ht="15.75" x14ac:dyDescent="0.25">
      <c r="B132"/>
    </row>
    <row r="133" spans="2:2" ht="15.75" x14ac:dyDescent="0.25">
      <c r="B133"/>
    </row>
    <row r="134" spans="2:2" ht="15.75" x14ac:dyDescent="0.25">
      <c r="B134"/>
    </row>
    <row r="135" spans="2:2" ht="15.75" x14ac:dyDescent="0.25">
      <c r="B135"/>
    </row>
    <row r="136" spans="2:2" ht="15.75" x14ac:dyDescent="0.25">
      <c r="B136"/>
    </row>
    <row r="137" spans="2:2" ht="15.75" x14ac:dyDescent="0.25">
      <c r="B137"/>
    </row>
    <row r="138" spans="2:2" ht="15.75" x14ac:dyDescent="0.25">
      <c r="B138"/>
    </row>
    <row r="139" spans="2:2" ht="15.75" x14ac:dyDescent="0.25">
      <c r="B139"/>
    </row>
    <row r="140" spans="2:2" ht="15.75" x14ac:dyDescent="0.25">
      <c r="B140"/>
    </row>
    <row r="141" spans="2:2" ht="15.75" x14ac:dyDescent="0.25">
      <c r="B141"/>
    </row>
    <row r="142" spans="2:2" ht="15.75" x14ac:dyDescent="0.25">
      <c r="B142"/>
    </row>
    <row r="143" spans="2:2" ht="15.75" x14ac:dyDescent="0.25">
      <c r="B143"/>
    </row>
    <row r="144" spans="2:2" ht="15.75" x14ac:dyDescent="0.25">
      <c r="B144" s="33"/>
    </row>
    <row r="145" spans="2:2" ht="15.75" x14ac:dyDescent="0.25">
      <c r="B145"/>
    </row>
  </sheetData>
  <sortState ref="B43:D91">
    <sortCondition ref="B43"/>
  </sortState>
  <mergeCells count="18">
    <mergeCell ref="C3:D3"/>
    <mergeCell ref="E3:F3"/>
    <mergeCell ref="G3:H3"/>
    <mergeCell ref="C4:D4"/>
    <mergeCell ref="E4:F4"/>
    <mergeCell ref="G4:H4"/>
    <mergeCell ref="C5:D5"/>
    <mergeCell ref="E5:F5"/>
    <mergeCell ref="G5:H5"/>
    <mergeCell ref="C22:D22"/>
    <mergeCell ref="E22:F22"/>
    <mergeCell ref="G22:H22"/>
    <mergeCell ref="C23:D23"/>
    <mergeCell ref="G24:H24"/>
    <mergeCell ref="E23:F23"/>
    <mergeCell ref="C24:D24"/>
    <mergeCell ref="E24:F24"/>
    <mergeCell ref="G23:H23"/>
  </mergeCells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</vt:lpstr>
    </vt:vector>
  </TitlesOfParts>
  <Company>Washington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myoshino</dc:creator>
  <cp:lastModifiedBy>Gordon Smith</cp:lastModifiedBy>
  <dcterms:created xsi:type="dcterms:W3CDTF">2018-05-22T13:33:08Z</dcterms:created>
  <dcterms:modified xsi:type="dcterms:W3CDTF">2023-04-14T00:29:30Z</dcterms:modified>
</cp:coreProperties>
</file>