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5"/>
  </bookViews>
  <sheets>
    <sheet name="Summary" sheetId="1" r:id="rId1"/>
    <sheet name="Ext. Data Fig. 4b" sheetId="2" r:id="rId2"/>
    <sheet name="Ext. Data Fig. 4c" sheetId="3" r:id="rId3"/>
    <sheet name="Ext. Data Fig. 4d" sheetId="4" r:id="rId4"/>
    <sheet name="Ext. Data Fig. 4e" sheetId="5" r:id="rId5"/>
    <sheet name="Ext. Data Fig. 4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5" l="1"/>
  <c r="D10" i="5"/>
  <c r="E10" i="5"/>
  <c r="F10" i="5"/>
  <c r="G10" i="5"/>
  <c r="H10" i="5"/>
  <c r="C11" i="5"/>
  <c r="D11" i="5"/>
  <c r="E11" i="5"/>
  <c r="F11" i="5"/>
  <c r="G11" i="5"/>
  <c r="H11" i="5"/>
  <c r="C12" i="5"/>
  <c r="D12" i="5"/>
  <c r="E12" i="5"/>
  <c r="F12" i="5"/>
  <c r="G12" i="5"/>
  <c r="H12" i="5"/>
  <c r="D9" i="5"/>
  <c r="E9" i="5"/>
  <c r="F9" i="5"/>
  <c r="G9" i="5"/>
  <c r="H9" i="5"/>
  <c r="C9" i="5"/>
  <c r="C21" i="5"/>
  <c r="D21" i="5"/>
  <c r="E21" i="5"/>
  <c r="F21" i="5"/>
  <c r="G21" i="5"/>
  <c r="H21" i="5"/>
  <c r="C22" i="5"/>
  <c r="D22" i="5"/>
  <c r="E22" i="5"/>
  <c r="F22" i="5"/>
  <c r="G22" i="5"/>
  <c r="H22" i="5"/>
  <c r="C23" i="5"/>
  <c r="D23" i="5"/>
  <c r="E23" i="5"/>
  <c r="F23" i="5"/>
  <c r="G23" i="5"/>
  <c r="H23" i="5"/>
  <c r="D20" i="5"/>
  <c r="E20" i="5"/>
  <c r="F20" i="5"/>
  <c r="G20" i="5"/>
  <c r="H20" i="5"/>
  <c r="C20" i="5"/>
  <c r="H14" i="5"/>
  <c r="H3" i="5" l="1"/>
  <c r="AV14" i="2"/>
  <c r="AW14" i="2"/>
  <c r="AX14" i="2"/>
  <c r="AY14" i="2"/>
  <c r="AZ14" i="2"/>
  <c r="BA14" i="2"/>
  <c r="AV15" i="2"/>
  <c r="AW15" i="2"/>
  <c r="AX15" i="2"/>
  <c r="AY15" i="2"/>
  <c r="AZ15" i="2"/>
  <c r="BA15" i="2"/>
  <c r="AV16" i="2"/>
  <c r="AW16" i="2"/>
  <c r="AX16" i="2"/>
  <c r="AY16" i="2"/>
  <c r="AZ16" i="2"/>
  <c r="BA16" i="2"/>
  <c r="AW13" i="2"/>
  <c r="AX13" i="2"/>
  <c r="AY13" i="2"/>
  <c r="AZ13" i="2"/>
  <c r="BA13" i="2"/>
  <c r="AV13" i="2"/>
  <c r="H3" i="2"/>
</calcChain>
</file>

<file path=xl/sharedStrings.xml><?xml version="1.0" encoding="utf-8"?>
<sst xmlns="http://schemas.openxmlformats.org/spreadsheetml/2006/main" count="470" uniqueCount="83">
  <si>
    <t>Source Files Extended Data Figure 4</t>
  </si>
  <si>
    <t>Ext. Data Fig 4b</t>
  </si>
  <si>
    <t>Ext. Data Fig 4c</t>
  </si>
  <si>
    <t>Ext. Data Fig 4d</t>
  </si>
  <si>
    <t>Ext. Data Fig 4e</t>
  </si>
  <si>
    <t>Ext. Data Fig 4f</t>
  </si>
  <si>
    <r>
      <t xml:space="preserve">Expression of </t>
    </r>
    <r>
      <rPr>
        <i/>
        <sz val="11"/>
        <color theme="1"/>
        <rFont val="Arial"/>
        <family val="2"/>
      </rPr>
      <t>Bhmt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Cbs</t>
    </r>
    <r>
      <rPr>
        <sz val="11"/>
        <color theme="1"/>
        <rFont val="Arial"/>
        <family val="2"/>
      </rPr>
      <t xml:space="preserve"> in previously published RNA sequencing data from paired MEFs and induced (by OSKM) pluripotent stem cells </t>
    </r>
  </si>
  <si>
    <t>pancreas</t>
  </si>
  <si>
    <t>OSKM</t>
  </si>
  <si>
    <t>colon</t>
  </si>
  <si>
    <t>stomach</t>
  </si>
  <si>
    <t>kidney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</si>
  <si>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</si>
  <si>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</si>
  <si>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</si>
  <si>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</si>
  <si>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</si>
  <si>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</si>
  <si>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</si>
  <si>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</si>
  <si>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WT</t>
  </si>
  <si>
    <t>**</t>
  </si>
  <si>
    <t>Yes</t>
  </si>
  <si>
    <t>Day</t>
  </si>
  <si>
    <t>AVG WT D0:</t>
  </si>
  <si>
    <t>Log2 peak area</t>
  </si>
  <si>
    <t>AVG OSKM D0:</t>
  </si>
  <si>
    <t>value</t>
  </si>
  <si>
    <t>Below threshold?</t>
  </si>
  <si>
    <t>Column A</t>
  </si>
  <si>
    <t>vs.</t>
  </si>
  <si>
    <t>vs,</t>
  </si>
  <si>
    <t>Column B</t>
  </si>
  <si>
    <t>Test details</t>
  </si>
  <si>
    <t>Test name</t>
  </si>
  <si>
    <t>Variance assumption</t>
  </si>
  <si>
    <t>Individual variance for each row</t>
  </si>
  <si>
    <t>Multiple comparisons</t>
  </si>
  <si>
    <t>Set P value threshold</t>
  </si>
  <si>
    <t>Method</t>
  </si>
  <si>
    <t>No correction for multiple comparisons</t>
  </si>
  <si>
    <t>Alpha</t>
  </si>
  <si>
    <t>Glycine</t>
  </si>
  <si>
    <t>Serine</t>
  </si>
  <si>
    <t>Threonine</t>
  </si>
  <si>
    <t>Methionine</t>
  </si>
  <si>
    <t>SAM</t>
  </si>
  <si>
    <t>MMA</t>
  </si>
  <si>
    <t>peak area</t>
  </si>
  <si>
    <t>&gt;0,999999</t>
  </si>
  <si>
    <t>Betaine</t>
  </si>
  <si>
    <t>metabolite area</t>
  </si>
  <si>
    <t>232855029.695</t>
  </si>
  <si>
    <t>248259853.15</t>
  </si>
  <si>
    <t>male</t>
  </si>
  <si>
    <t>female</t>
  </si>
  <si>
    <t>Class</t>
  </si>
  <si>
    <t>Ratio</t>
  </si>
  <si>
    <t>D0</t>
  </si>
  <si>
    <t>D6</t>
  </si>
  <si>
    <t>D7</t>
  </si>
  <si>
    <t>NA</t>
  </si>
  <si>
    <t>mouse ID</t>
  </si>
  <si>
    <t>SAM/SAH</t>
  </si>
  <si>
    <t>Hcy</t>
  </si>
  <si>
    <t>log(Hcy)</t>
  </si>
  <si>
    <t>all male mice</t>
  </si>
  <si>
    <t>Log2-Ratio of SAM/SAH values for every individual. Then compare if there are differences of Ratios due to Class factor using a Two-way ANOVA.</t>
  </si>
  <si>
    <r>
      <t xml:space="preserve">Ext. Data Fig. 4d </t>
    </r>
    <r>
      <rPr>
        <sz val="11"/>
        <color theme="1"/>
        <rFont val="Arial"/>
        <family val="2"/>
      </rPr>
      <t xml:space="preserve">Expression of Bhmt and Cbs in previously published RNA sequencing data from paired MEFs and induced (by OSKM) pluripotent stem cells </t>
    </r>
  </si>
  <si>
    <t>MEF</t>
  </si>
  <si>
    <t>iPSC</t>
  </si>
  <si>
    <t>Bhmt</t>
  </si>
  <si>
    <t>MEF1</t>
  </si>
  <si>
    <t>Cbs</t>
  </si>
  <si>
    <t>MEF2</t>
  </si>
  <si>
    <t>Untargeted serum metabolomics showing 1-carbon metabolites over time in WT and OSKM mice treated with doxycycline for 7 days</t>
  </si>
  <si>
    <t>Targeted one-carbon serum metabolomics over time in WT and OSKM mice treated with doxycycline for 7 days</t>
  </si>
  <si>
    <t>Untargeted serum metabolomics showing betaine over time in WT and OSKM mice treated with doxycycline for 7 days</t>
  </si>
  <si>
    <r>
      <t xml:space="preserve">Expression of </t>
    </r>
    <r>
      <rPr>
        <i/>
        <sz val="11"/>
        <color theme="1"/>
        <rFont val="Arial"/>
        <family val="2"/>
      </rPr>
      <t xml:space="preserve">Mmut </t>
    </r>
    <r>
      <rPr>
        <sz val="11"/>
        <color theme="1"/>
        <rFont val="Arial"/>
        <family val="2"/>
      </rPr>
      <t>in various organs from WT and OSKM mice treated with doxycycline for 7 days</t>
    </r>
  </si>
  <si>
    <r>
      <t xml:space="preserve">Ext. Data Fig. 4b </t>
    </r>
    <r>
      <rPr>
        <sz val="11"/>
        <color theme="1"/>
        <rFont val="Arial"/>
        <family val="2"/>
      </rPr>
      <t>Untargeted serum metabolomics showing 1-carbon metabolites over time in WT and OSKM mice treated with doxycycline for 7 days</t>
    </r>
  </si>
  <si>
    <t>Relative to D0</t>
  </si>
  <si>
    <r>
      <t xml:space="preserve">Ext. Data Fig. 4e </t>
    </r>
    <r>
      <rPr>
        <sz val="11"/>
        <color theme="1"/>
        <rFont val="Arial"/>
        <family val="2"/>
      </rPr>
      <t>Untargeted serum metabolomics showing betaine over time in WT and OSKM mice treated with doxycycline for 7 days</t>
    </r>
  </si>
  <si>
    <r>
      <rPr>
        <b/>
        <sz val="11"/>
        <color theme="1"/>
        <rFont val="Arial"/>
        <family val="2"/>
      </rPr>
      <t xml:space="preserve">Ext. Data Fig. 4f </t>
    </r>
    <r>
      <rPr>
        <sz val="11"/>
        <color theme="1"/>
        <rFont val="Arial"/>
        <family val="2"/>
      </rPr>
      <t>Expression of Mmut in various organs from WT and OSKM mice treated with doxycycline for 7 days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</si>
</sst>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1" fillId="0" borderId="8" xfId="0" applyFont="1" applyBorder="1" applyAlignment="1">
      <alignment horizontal="left" vertical="center" wrapText="1"/>
    </xf>
    <xf numFmtId="0" fontId="2" fillId="0" borderId="9" xfId="0" applyFont="1" applyBorder="1"/>
    <xf numFmtId="0" fontId="0" fillId="0" borderId="9" xfId="0" applyBorder="1"/>
    <xf numFmtId="0" fontId="0" fillId="0" borderId="10" xfId="0" applyBorder="1"/>
    <xf numFmtId="0" fontId="4" fillId="0" borderId="11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14" xfId="0" applyFont="1" applyBorder="1"/>
    <xf numFmtId="0" fontId="6" fillId="0" borderId="0" xfId="0" applyFont="1" applyBorder="1"/>
    <xf numFmtId="0" fontId="6" fillId="0" borderId="15" xfId="0" applyFont="1" applyBorder="1"/>
    <xf numFmtId="0" fontId="4" fillId="0" borderId="0" xfId="0" applyFont="1" applyBorder="1"/>
    <xf numFmtId="0" fontId="4" fillId="0" borderId="16" xfId="0" applyFont="1" applyBorder="1"/>
    <xf numFmtId="0" fontId="6" fillId="0" borderId="17" xfId="0" applyFont="1" applyBorder="1" applyAlignment="1">
      <alignment horizontal="left"/>
    </xf>
    <xf numFmtId="0" fontId="6" fillId="0" borderId="18" xfId="0" applyFont="1" applyBorder="1"/>
    <xf numFmtId="0" fontId="6" fillId="0" borderId="0" xfId="0" applyFont="1" applyBorder="1" applyAlignment="1">
      <alignment horizontal="left"/>
    </xf>
    <xf numFmtId="0" fontId="4" fillId="0" borderId="19" xfId="0" applyFont="1" applyBorder="1"/>
    <xf numFmtId="0" fontId="6" fillId="0" borderId="20" xfId="0" applyFont="1" applyBorder="1" applyAlignment="1">
      <alignment horizontal="left"/>
    </xf>
    <xf numFmtId="0" fontId="6" fillId="0" borderId="21" xfId="0" applyFont="1" applyBorder="1"/>
    <xf numFmtId="0" fontId="6" fillId="0" borderId="0" xfId="0" applyFont="1"/>
    <xf numFmtId="0" fontId="6" fillId="0" borderId="16" xfId="0" applyFont="1" applyBorder="1"/>
    <xf numFmtId="0" fontId="6" fillId="0" borderId="14" xfId="0" applyFont="1" applyBorder="1"/>
    <xf numFmtId="0" fontId="6" fillId="0" borderId="19" xfId="0" applyFont="1" applyBorder="1"/>
    <xf numFmtId="0" fontId="6" fillId="0" borderId="20" xfId="0" applyFont="1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/>
    <xf numFmtId="0" fontId="5" fillId="0" borderId="14" xfId="0" applyFont="1" applyBorder="1"/>
    <xf numFmtId="0" fontId="5" fillId="0" borderId="19" xfId="0" applyFont="1" applyBorder="1"/>
    <xf numFmtId="0" fontId="5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3" borderId="16" xfId="0" applyFont="1" applyFill="1" applyBorder="1"/>
    <xf numFmtId="0" fontId="4" fillId="3" borderId="17" xfId="0" applyFont="1" applyFill="1" applyBorder="1"/>
    <xf numFmtId="0" fontId="4" fillId="2" borderId="17" xfId="0" applyFont="1" applyFill="1" applyBorder="1"/>
    <xf numFmtId="0" fontId="4" fillId="3" borderId="18" xfId="0" applyFont="1" applyFill="1" applyBorder="1"/>
    <xf numFmtId="0" fontId="4" fillId="3" borderId="14" xfId="0" applyFont="1" applyFill="1" applyBorder="1"/>
    <xf numFmtId="0" fontId="4" fillId="3" borderId="0" xfId="0" applyFont="1" applyFill="1" applyBorder="1"/>
    <xf numFmtId="0" fontId="4" fillId="2" borderId="0" xfId="0" applyFont="1" applyFill="1" applyBorder="1"/>
    <xf numFmtId="0" fontId="4" fillId="3" borderId="15" xfId="0" applyFont="1" applyFill="1" applyBorder="1"/>
    <xf numFmtId="0" fontId="4" fillId="3" borderId="19" xfId="0" applyFont="1" applyFill="1" applyBorder="1"/>
    <xf numFmtId="0" fontId="4" fillId="3" borderId="20" xfId="0" applyFont="1" applyFill="1" applyBorder="1"/>
    <xf numFmtId="0" fontId="4" fillId="2" borderId="20" xfId="0" applyFont="1" applyFill="1" applyBorder="1"/>
    <xf numFmtId="0" fontId="4" fillId="3" borderId="21" xfId="0" applyFont="1" applyFill="1" applyBorder="1"/>
    <xf numFmtId="0" fontId="4" fillId="0" borderId="0" xfId="0" applyFont="1"/>
    <xf numFmtId="0" fontId="4" fillId="0" borderId="17" xfId="0" applyFont="1" applyBorder="1"/>
    <xf numFmtId="0" fontId="4" fillId="0" borderId="18" xfId="0" applyFont="1" applyBorder="1"/>
    <xf numFmtId="0" fontId="7" fillId="0" borderId="2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5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0" borderId="18" xfId="0" applyFont="1" applyFill="1" applyBorder="1"/>
    <xf numFmtId="0" fontId="4" fillId="0" borderId="14" xfId="0" applyFont="1" applyFill="1" applyBorder="1"/>
    <xf numFmtId="0" fontId="4" fillId="0" borderId="0" xfId="0" applyFont="1" applyFill="1" applyBorder="1"/>
    <xf numFmtId="0" fontId="4" fillId="0" borderId="15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4" fillId="3" borderId="16" xfId="0" applyNumberFormat="1" applyFont="1" applyFill="1" applyBorder="1"/>
    <xf numFmtId="0" fontId="4" fillId="3" borderId="17" xfId="0" applyNumberFormat="1" applyFont="1" applyFill="1" applyBorder="1"/>
    <xf numFmtId="0" fontId="4" fillId="3" borderId="14" xfId="0" applyNumberFormat="1" applyFont="1" applyFill="1" applyBorder="1"/>
    <xf numFmtId="0" fontId="4" fillId="3" borderId="0" xfId="0" applyNumberFormat="1" applyFont="1" applyFill="1" applyBorder="1"/>
    <xf numFmtId="0" fontId="4" fillId="3" borderId="19" xfId="0" applyNumberFormat="1" applyFont="1" applyFill="1" applyBorder="1"/>
    <xf numFmtId="0" fontId="4" fillId="3" borderId="20" xfId="0" applyNumberFormat="1" applyFont="1" applyFill="1" applyBorder="1"/>
    <xf numFmtId="0" fontId="4" fillId="2" borderId="17" xfId="0" applyNumberFormat="1" applyFont="1" applyFill="1" applyBorder="1"/>
    <xf numFmtId="0" fontId="4" fillId="2" borderId="18" xfId="0" applyNumberFormat="1" applyFont="1" applyFill="1" applyBorder="1"/>
    <xf numFmtId="0" fontId="4" fillId="2" borderId="0" xfId="0" applyNumberFormat="1" applyFont="1" applyFill="1" applyBorder="1"/>
    <xf numFmtId="0" fontId="4" fillId="2" borderId="15" xfId="0" applyNumberFormat="1" applyFont="1" applyFill="1" applyBorder="1"/>
    <xf numFmtId="0" fontId="4" fillId="2" borderId="20" xfId="0" applyNumberFormat="1" applyFont="1" applyFill="1" applyBorder="1"/>
    <xf numFmtId="0" fontId="4" fillId="2" borderId="21" xfId="0" applyNumberFormat="1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6" fillId="2" borderId="0" xfId="0" applyFont="1" applyFill="1" applyBorder="1"/>
    <xf numFmtId="0" fontId="6" fillId="2" borderId="15" xfId="0" applyFont="1" applyFill="1" applyBorder="1"/>
    <xf numFmtId="0" fontId="6" fillId="2" borderId="20" xfId="0" applyFont="1" applyFill="1" applyBorder="1"/>
    <xf numFmtId="0" fontId="6" fillId="2" borderId="21" xfId="0" applyFont="1" applyFill="1" applyBorder="1"/>
    <xf numFmtId="0" fontId="4" fillId="2" borderId="18" xfId="0" applyFont="1" applyFill="1" applyBorder="1"/>
    <xf numFmtId="0" fontId="4" fillId="2" borderId="15" xfId="0" applyFont="1" applyFill="1" applyBorder="1"/>
    <xf numFmtId="0" fontId="4" fillId="2" borderId="21" xfId="0" applyFont="1" applyFill="1" applyBorder="1"/>
    <xf numFmtId="0" fontId="6" fillId="3" borderId="16" xfId="0" applyFont="1" applyFill="1" applyBorder="1"/>
    <xf numFmtId="0" fontId="6" fillId="3" borderId="17" xfId="0" applyFont="1" applyFill="1" applyBorder="1"/>
    <xf numFmtId="0" fontId="6" fillId="3" borderId="14" xfId="0" applyFont="1" applyFill="1" applyBorder="1"/>
    <xf numFmtId="0" fontId="6" fillId="3" borderId="0" xfId="0" applyFont="1" applyFill="1" applyBorder="1"/>
    <xf numFmtId="0" fontId="6" fillId="3" borderId="19" xfId="0" applyFont="1" applyFill="1" applyBorder="1"/>
    <xf numFmtId="0" fontId="6" fillId="3" borderId="20" xfId="0" applyFont="1" applyFill="1" applyBorder="1"/>
    <xf numFmtId="0" fontId="4" fillId="3" borderId="0" xfId="0" applyFont="1" applyFill="1"/>
    <xf numFmtId="0" fontId="4" fillId="2" borderId="0" xfId="0" applyFont="1" applyFill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5" fillId="0" borderId="11" xfId="0" applyFont="1" applyBorder="1" applyAlignment="1">
      <alignment horizontal="center"/>
    </xf>
    <xf numFmtId="0" fontId="2" fillId="3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23</xdr:row>
      <xdr:rowOff>106680</xdr:rowOff>
    </xdr:from>
    <xdr:to>
      <xdr:col>8</xdr:col>
      <xdr:colOff>349896</xdr:colOff>
      <xdr:row>36</xdr:row>
      <xdr:rowOff>34002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" y="4381500"/>
          <a:ext cx="4990476" cy="23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B7" sqref="B7"/>
    </sheetView>
  </sheetViews>
  <sheetFormatPr defaultRowHeight="14.4" x14ac:dyDescent="0.3"/>
  <cols>
    <col min="1" max="1" width="18.5546875" customWidth="1"/>
    <col min="15" max="15" width="10.33203125" customWidth="1"/>
  </cols>
  <sheetData>
    <row r="1" spans="1:15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/>
    </row>
    <row r="2" spans="1:15" x14ac:dyDescent="0.3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1"/>
    </row>
    <row r="3" spans="1:15" x14ac:dyDescent="0.3">
      <c r="A3" s="1" t="s">
        <v>1</v>
      </c>
      <c r="B3" s="2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15" x14ac:dyDescent="0.3">
      <c r="A4" s="5" t="s">
        <v>2</v>
      </c>
      <c r="B4" s="6" t="s">
        <v>76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/>
    </row>
    <row r="5" spans="1:15" x14ac:dyDescent="0.3">
      <c r="A5" s="5" t="s">
        <v>3</v>
      </c>
      <c r="B5" s="6" t="s">
        <v>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8"/>
    </row>
    <row r="6" spans="1:15" x14ac:dyDescent="0.3">
      <c r="A6" s="5" t="s">
        <v>4</v>
      </c>
      <c r="B6" s="6" t="s">
        <v>77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8"/>
    </row>
    <row r="7" spans="1:15" x14ac:dyDescent="0.3">
      <c r="A7" s="9" t="s">
        <v>5</v>
      </c>
      <c r="B7" s="10" t="s">
        <v>78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2"/>
    </row>
  </sheetData>
  <mergeCells count="1">
    <mergeCell ref="A1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2"/>
  <sheetViews>
    <sheetView workbookViewId="0">
      <selection activeCell="B13" sqref="B13:B16"/>
    </sheetView>
  </sheetViews>
  <sheetFormatPr defaultRowHeight="13.2" x14ac:dyDescent="0.25"/>
  <cols>
    <col min="1" max="1" width="8.88671875" style="53"/>
    <col min="2" max="2" width="16.44140625" style="53" bestFit="1" customWidth="1"/>
    <col min="3" max="16384" width="8.88671875" style="53"/>
  </cols>
  <sheetData>
    <row r="1" spans="1:53" x14ac:dyDescent="0.25">
      <c r="A1" s="124" t="s">
        <v>79</v>
      </c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S1" s="99" t="s">
        <v>54</v>
      </c>
    </row>
    <row r="2" spans="1:53" ht="13.8" thickBo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S2" s="100" t="s">
        <v>55</v>
      </c>
    </row>
    <row r="3" spans="1:53" ht="13.8" thickBot="1" x14ac:dyDescent="0.3">
      <c r="A3" s="38"/>
      <c r="B3" s="39"/>
      <c r="C3" s="21"/>
      <c r="D3" s="54"/>
      <c r="E3" s="54"/>
      <c r="F3" s="54" t="s">
        <v>24</v>
      </c>
      <c r="G3" s="54"/>
      <c r="H3" s="55">
        <f>AVERAGE(C9:H9)</f>
        <v>1.0751550772365361</v>
      </c>
      <c r="J3" s="38"/>
      <c r="K3" s="39"/>
      <c r="L3" s="21"/>
      <c r="M3" s="54"/>
      <c r="N3" s="54"/>
      <c r="O3" s="54" t="s">
        <v>24</v>
      </c>
      <c r="P3" s="54"/>
      <c r="Q3" s="55">
        <v>1.2033794442651391</v>
      </c>
      <c r="S3" s="38"/>
      <c r="T3" s="39"/>
      <c r="U3" s="21"/>
      <c r="V3" s="54"/>
      <c r="W3" s="54"/>
      <c r="X3" s="54" t="s">
        <v>24</v>
      </c>
      <c r="Y3" s="54"/>
      <c r="Z3" s="55">
        <v>1.1116523909743321</v>
      </c>
      <c r="AB3" s="38"/>
      <c r="AC3" s="39"/>
      <c r="AD3" s="21"/>
      <c r="AE3" s="54"/>
      <c r="AF3" s="54"/>
      <c r="AG3" s="54" t="s">
        <v>24</v>
      </c>
      <c r="AH3" s="54"/>
      <c r="AI3" s="55">
        <v>1.1077415296924826</v>
      </c>
      <c r="AK3" s="38"/>
      <c r="AL3" s="39"/>
      <c r="AM3" s="21"/>
      <c r="AN3" s="54"/>
      <c r="AO3" s="54"/>
      <c r="AP3" s="54" t="s">
        <v>24</v>
      </c>
      <c r="AQ3" s="54"/>
      <c r="AR3" s="55">
        <v>0.76045277901324992</v>
      </c>
      <c r="AT3" s="38"/>
      <c r="AU3" s="39"/>
      <c r="AV3" s="21"/>
      <c r="AW3" s="54"/>
      <c r="AX3" s="54"/>
      <c r="AY3" s="54" t="s">
        <v>24</v>
      </c>
      <c r="AZ3" s="54"/>
      <c r="BA3" s="55">
        <v>38389.627166666665</v>
      </c>
    </row>
    <row r="4" spans="1:53" ht="13.8" thickBot="1" x14ac:dyDescent="0.3">
      <c r="A4" s="56" t="s">
        <v>23</v>
      </c>
      <c r="B4" s="57" t="s">
        <v>20</v>
      </c>
      <c r="C4" s="121" t="s">
        <v>42</v>
      </c>
      <c r="D4" s="122"/>
      <c r="E4" s="122"/>
      <c r="F4" s="122"/>
      <c r="G4" s="122"/>
      <c r="H4" s="123"/>
      <c r="J4" s="56" t="s">
        <v>23</v>
      </c>
      <c r="K4" s="57" t="s">
        <v>20</v>
      </c>
      <c r="L4" s="121" t="s">
        <v>43</v>
      </c>
      <c r="M4" s="122"/>
      <c r="N4" s="122"/>
      <c r="O4" s="122"/>
      <c r="P4" s="122"/>
      <c r="Q4" s="123"/>
      <c r="S4" s="56" t="s">
        <v>23</v>
      </c>
      <c r="T4" s="57" t="s">
        <v>20</v>
      </c>
      <c r="U4" s="121" t="s">
        <v>44</v>
      </c>
      <c r="V4" s="122"/>
      <c r="W4" s="122"/>
      <c r="X4" s="122"/>
      <c r="Y4" s="122"/>
      <c r="Z4" s="123"/>
      <c r="AB4" s="56" t="s">
        <v>23</v>
      </c>
      <c r="AC4" s="57" t="s">
        <v>20</v>
      </c>
      <c r="AD4" s="121" t="s">
        <v>45</v>
      </c>
      <c r="AE4" s="122"/>
      <c r="AF4" s="122"/>
      <c r="AG4" s="122"/>
      <c r="AH4" s="122"/>
      <c r="AI4" s="123"/>
      <c r="AK4" s="56" t="s">
        <v>23</v>
      </c>
      <c r="AL4" s="57" t="s">
        <v>20</v>
      </c>
      <c r="AM4" s="121" t="s">
        <v>46</v>
      </c>
      <c r="AN4" s="122"/>
      <c r="AO4" s="122"/>
      <c r="AP4" s="122"/>
      <c r="AQ4" s="122"/>
      <c r="AR4" s="123"/>
      <c r="AT4" s="56" t="s">
        <v>23</v>
      </c>
      <c r="AU4" s="57" t="s">
        <v>20</v>
      </c>
      <c r="AV4" s="115" t="s">
        <v>47</v>
      </c>
      <c r="AW4" s="116"/>
      <c r="AX4" s="116"/>
      <c r="AY4" s="116"/>
      <c r="AZ4" s="116"/>
      <c r="BA4" s="117"/>
    </row>
    <row r="5" spans="1:53" ht="13.2" customHeight="1" x14ac:dyDescent="0.25">
      <c r="A5" s="35">
        <v>0</v>
      </c>
      <c r="B5" s="118" t="s">
        <v>25</v>
      </c>
      <c r="C5" s="93">
        <v>-0.216</v>
      </c>
      <c r="D5" s="94">
        <v>-9.2999999999999999E-2</v>
      </c>
      <c r="E5" s="94">
        <v>0.376</v>
      </c>
      <c r="F5" s="84">
        <v>-1.4999999999999999E-2</v>
      </c>
      <c r="G5" s="84">
        <v>0.36599999999999999</v>
      </c>
      <c r="H5" s="85">
        <v>0.106</v>
      </c>
      <c r="J5" s="35">
        <v>0</v>
      </c>
      <c r="K5" s="118" t="s">
        <v>25</v>
      </c>
      <c r="L5" s="93">
        <v>-0.56599999999999995</v>
      </c>
      <c r="M5" s="94">
        <v>0.38700000000000001</v>
      </c>
      <c r="N5" s="94">
        <v>0.28599999999999998</v>
      </c>
      <c r="O5" s="84">
        <v>0.27</v>
      </c>
      <c r="P5" s="84">
        <v>0.628</v>
      </c>
      <c r="Q5" s="85">
        <v>0.34100000000000003</v>
      </c>
      <c r="S5" s="35">
        <v>0</v>
      </c>
      <c r="T5" s="118" t="s">
        <v>25</v>
      </c>
      <c r="U5" s="93">
        <v>-0.45800000000000002</v>
      </c>
      <c r="V5" s="94">
        <v>0.39900000000000002</v>
      </c>
      <c r="W5" s="94">
        <v>0.04</v>
      </c>
      <c r="X5" s="84">
        <v>9.6000000000000002E-2</v>
      </c>
      <c r="Y5" s="84">
        <v>0.39200000000000002</v>
      </c>
      <c r="Z5" s="85">
        <v>0.28000000000000003</v>
      </c>
      <c r="AB5" s="35">
        <v>0</v>
      </c>
      <c r="AC5" s="118" t="s">
        <v>25</v>
      </c>
      <c r="AD5" s="93">
        <v>-0.374</v>
      </c>
      <c r="AE5" s="94">
        <v>0.53900000000000003</v>
      </c>
      <c r="AF5" s="94">
        <v>0.19800000000000001</v>
      </c>
      <c r="AG5" s="84">
        <v>0.127</v>
      </c>
      <c r="AH5" s="84">
        <v>0.34499999999999997</v>
      </c>
      <c r="AI5" s="85">
        <v>-0.13200000000000001</v>
      </c>
      <c r="AK5" s="35">
        <v>0</v>
      </c>
      <c r="AL5" s="118" t="s">
        <v>25</v>
      </c>
      <c r="AM5" s="93">
        <v>-0.18740000000000001</v>
      </c>
      <c r="AN5" s="94">
        <v>-1.4637</v>
      </c>
      <c r="AO5" s="94">
        <v>-0.34560000000000002</v>
      </c>
      <c r="AP5" s="84">
        <v>-0.5736</v>
      </c>
      <c r="AQ5" s="84">
        <v>-0.3306</v>
      </c>
      <c r="AR5" s="85">
        <v>9.4700000000000006E-2</v>
      </c>
      <c r="AT5" s="35">
        <v>0</v>
      </c>
      <c r="AU5" s="112" t="s">
        <v>48</v>
      </c>
      <c r="AV5" s="72">
        <v>42794.188000000002</v>
      </c>
      <c r="AW5" s="73">
        <v>30237.173999999999</v>
      </c>
      <c r="AX5" s="73">
        <v>23976.805</v>
      </c>
      <c r="AY5" s="78">
        <v>33941.862999999998</v>
      </c>
      <c r="AZ5" s="78">
        <v>58398.144</v>
      </c>
      <c r="BA5" s="79">
        <v>40989.589</v>
      </c>
    </row>
    <row r="6" spans="1:53" x14ac:dyDescent="0.25">
      <c r="A6" s="36">
        <v>3</v>
      </c>
      <c r="B6" s="119"/>
      <c r="C6" s="95">
        <v>-0.373</v>
      </c>
      <c r="D6" s="96">
        <v>0.185</v>
      </c>
      <c r="E6" s="96">
        <v>0.39700000000000002</v>
      </c>
      <c r="F6" s="86">
        <v>1.7000000000000001E-2</v>
      </c>
      <c r="G6" s="86">
        <v>0.36199999999999999</v>
      </c>
      <c r="H6" s="87">
        <v>-0.26500000000000001</v>
      </c>
      <c r="J6" s="36">
        <v>3</v>
      </c>
      <c r="K6" s="119"/>
      <c r="L6" s="95">
        <v>0.67200000000000004</v>
      </c>
      <c r="M6" s="96">
        <v>0.997</v>
      </c>
      <c r="N6" s="96">
        <v>1.05</v>
      </c>
      <c r="O6" s="86">
        <v>0.47899999999999998</v>
      </c>
      <c r="P6" s="86">
        <v>8.6999999999999994E-2</v>
      </c>
      <c r="Q6" s="87">
        <v>-1.0029999999999999</v>
      </c>
      <c r="S6" s="36">
        <v>3</v>
      </c>
      <c r="T6" s="119"/>
      <c r="U6" s="95">
        <v>0.32500000000000001</v>
      </c>
      <c r="V6" s="96">
        <v>0.41699999999999998</v>
      </c>
      <c r="W6" s="96">
        <v>0.65</v>
      </c>
      <c r="X6" s="86">
        <v>0.39600000000000002</v>
      </c>
      <c r="Y6" s="86">
        <v>-1.4999999999999999E-2</v>
      </c>
      <c r="Z6" s="87">
        <v>-0.30299999999999999</v>
      </c>
      <c r="AB6" s="36">
        <v>3</v>
      </c>
      <c r="AC6" s="119"/>
      <c r="AD6" s="95">
        <v>0.26700000000000002</v>
      </c>
      <c r="AE6" s="96">
        <v>0.253</v>
      </c>
      <c r="AF6" s="96">
        <v>0.17899999999999999</v>
      </c>
      <c r="AG6" s="86">
        <v>0.39700000000000002</v>
      </c>
      <c r="AH6" s="86">
        <v>-0.11700000000000001</v>
      </c>
      <c r="AI6" s="87">
        <v>-4.7E-2</v>
      </c>
      <c r="AK6" s="36">
        <v>3</v>
      </c>
      <c r="AL6" s="119"/>
      <c r="AM6" s="95">
        <v>-0.67190000000000005</v>
      </c>
      <c r="AN6" s="96">
        <v>-0.51339999999999997</v>
      </c>
      <c r="AO6" s="96">
        <v>0.80089999999999995</v>
      </c>
      <c r="AP6" s="86">
        <v>-0.24629999999999999</v>
      </c>
      <c r="AQ6" s="86">
        <v>1.2415</v>
      </c>
      <c r="AR6" s="87">
        <v>-0.1061</v>
      </c>
      <c r="AT6" s="36">
        <v>3</v>
      </c>
      <c r="AU6" s="113"/>
      <c r="AV6" s="74">
        <v>45340.762000000002</v>
      </c>
      <c r="AW6" s="75">
        <v>38407.142999999996</v>
      </c>
      <c r="AX6" s="75">
        <v>43523.008999999998</v>
      </c>
      <c r="AY6" s="80">
        <v>18565.330000000002</v>
      </c>
      <c r="AZ6" s="80">
        <v>44342.544000000002</v>
      </c>
      <c r="BA6" s="81">
        <v>32024.138999999999</v>
      </c>
    </row>
    <row r="7" spans="1:53" x14ac:dyDescent="0.25">
      <c r="A7" s="36">
        <v>5</v>
      </c>
      <c r="B7" s="119"/>
      <c r="C7" s="95">
        <v>0.17399999999999999</v>
      </c>
      <c r="D7" s="96">
        <v>0.127</v>
      </c>
      <c r="E7" s="96">
        <v>0.158</v>
      </c>
      <c r="F7" s="86">
        <v>0.02</v>
      </c>
      <c r="G7" s="86">
        <v>-0.41799999999999998</v>
      </c>
      <c r="H7" s="87">
        <v>-3.4000000000000002E-2</v>
      </c>
      <c r="J7" s="36">
        <v>5</v>
      </c>
      <c r="K7" s="119"/>
      <c r="L7" s="95">
        <v>-0.32</v>
      </c>
      <c r="M7" s="96">
        <v>0.11899999999999999</v>
      </c>
      <c r="N7" s="96">
        <v>0.874</v>
      </c>
      <c r="O7" s="86">
        <v>-0.41399999999999998</v>
      </c>
      <c r="P7" s="86">
        <v>0.45800000000000002</v>
      </c>
      <c r="Q7" s="87">
        <v>-0.45200000000000001</v>
      </c>
      <c r="S7" s="36">
        <v>5</v>
      </c>
      <c r="T7" s="119"/>
      <c r="U7" s="95">
        <v>-0.70199999999999996</v>
      </c>
      <c r="V7" s="96">
        <v>0.20100000000000001</v>
      </c>
      <c r="W7" s="96">
        <v>0.52600000000000002</v>
      </c>
      <c r="X7" s="86">
        <v>-0.24399999999999999</v>
      </c>
      <c r="Y7" s="86">
        <v>4.7E-2</v>
      </c>
      <c r="Z7" s="87">
        <v>-0.14499999999999999</v>
      </c>
      <c r="AB7" s="36">
        <v>5</v>
      </c>
      <c r="AC7" s="119"/>
      <c r="AD7" s="95">
        <v>-4.4999999999999998E-2</v>
      </c>
      <c r="AE7" s="96">
        <v>0.33</v>
      </c>
      <c r="AF7" s="96">
        <v>0.309</v>
      </c>
      <c r="AG7" s="86">
        <v>-0.24</v>
      </c>
      <c r="AH7" s="86">
        <v>0.17100000000000001</v>
      </c>
      <c r="AI7" s="87">
        <v>-0.46200000000000002</v>
      </c>
      <c r="AK7" s="36">
        <v>5</v>
      </c>
      <c r="AL7" s="119"/>
      <c r="AM7" s="95">
        <v>0.35599999999999998</v>
      </c>
      <c r="AN7" s="96">
        <v>-0.70909999999999995</v>
      </c>
      <c r="AO7" s="96">
        <v>-0.38240000000000002</v>
      </c>
      <c r="AP7" s="86">
        <v>-1.1444000000000001</v>
      </c>
      <c r="AQ7" s="86">
        <v>-0.36919999999999997</v>
      </c>
      <c r="AR7" s="87">
        <v>0.4844</v>
      </c>
      <c r="AT7" s="36">
        <v>5</v>
      </c>
      <c r="AU7" s="113"/>
      <c r="AV7" s="74">
        <v>34380.677000000003</v>
      </c>
      <c r="AW7" s="75">
        <v>22120.186000000002</v>
      </c>
      <c r="AX7" s="75">
        <v>28593.666000000001</v>
      </c>
      <c r="AY7" s="80">
        <v>22242.296999999999</v>
      </c>
      <c r="AZ7" s="80">
        <v>24988.278999999999</v>
      </c>
      <c r="BA7" s="81">
        <v>24471.105</v>
      </c>
    </row>
    <row r="8" spans="1:53" ht="13.8" thickBot="1" x14ac:dyDescent="0.3">
      <c r="A8" s="37">
        <v>7</v>
      </c>
      <c r="B8" s="120"/>
      <c r="C8" s="97">
        <v>-2.8000000000000001E-2</v>
      </c>
      <c r="D8" s="98">
        <v>0.27700000000000002</v>
      </c>
      <c r="E8" s="98">
        <v>-0.47599999999999998</v>
      </c>
      <c r="F8" s="88">
        <v>0.371</v>
      </c>
      <c r="G8" s="88">
        <v>0.61199999999999999</v>
      </c>
      <c r="H8" s="89">
        <v>0.48</v>
      </c>
      <c r="J8" s="37">
        <v>7</v>
      </c>
      <c r="K8" s="120"/>
      <c r="L8" s="97">
        <v>-1.298</v>
      </c>
      <c r="M8" s="98">
        <v>-0.38</v>
      </c>
      <c r="N8" s="98">
        <v>-0.874</v>
      </c>
      <c r="O8" s="88">
        <v>-0.15</v>
      </c>
      <c r="P8" s="88">
        <v>1.452</v>
      </c>
      <c r="Q8" s="89">
        <v>0.51200000000000001</v>
      </c>
      <c r="S8" s="37">
        <v>7</v>
      </c>
      <c r="T8" s="120"/>
      <c r="U8" s="97">
        <v>-0.52500000000000002</v>
      </c>
      <c r="V8" s="98">
        <v>0.26600000000000001</v>
      </c>
      <c r="W8" s="98">
        <v>-0.94799999999999995</v>
      </c>
      <c r="X8" s="88">
        <v>5.5E-2</v>
      </c>
      <c r="Y8" s="88">
        <v>0.98</v>
      </c>
      <c r="Z8" s="89">
        <v>0.17799999999999999</v>
      </c>
      <c r="AB8" s="37">
        <v>7</v>
      </c>
      <c r="AC8" s="120"/>
      <c r="AD8" s="97">
        <v>-0.35799999999999998</v>
      </c>
      <c r="AE8" s="98">
        <v>0.19</v>
      </c>
      <c r="AF8" s="98">
        <v>-0.748</v>
      </c>
      <c r="AG8" s="88">
        <v>0.38300000000000001</v>
      </c>
      <c r="AH8" s="88">
        <v>0.78200000000000003</v>
      </c>
      <c r="AI8" s="89">
        <v>-5.5E-2</v>
      </c>
      <c r="AK8" s="37">
        <v>7</v>
      </c>
      <c r="AL8" s="120"/>
      <c r="AM8" s="97">
        <v>0.38419999999999999</v>
      </c>
      <c r="AN8" s="98">
        <v>-0.48070000000000002</v>
      </c>
      <c r="AO8" s="98">
        <v>-0.1113</v>
      </c>
      <c r="AP8" s="88">
        <v>9.0700000000000003E-2</v>
      </c>
      <c r="AQ8" s="88">
        <v>-0.78359999999999996</v>
      </c>
      <c r="AR8" s="89">
        <v>1.1052</v>
      </c>
      <c r="AT8" s="37">
        <v>7</v>
      </c>
      <c r="AU8" s="113"/>
      <c r="AV8" s="76">
        <v>18348.835999999999</v>
      </c>
      <c r="AW8" s="77">
        <v>19127.598000000002</v>
      </c>
      <c r="AX8" s="77">
        <v>17724.962</v>
      </c>
      <c r="AY8" s="82">
        <v>30769.043000000001</v>
      </c>
      <c r="AZ8" s="82">
        <v>64548.792999999998</v>
      </c>
      <c r="BA8" s="83">
        <v>25266.706999999999</v>
      </c>
    </row>
    <row r="9" spans="1:53" x14ac:dyDescent="0.25">
      <c r="A9" s="35">
        <v>0</v>
      </c>
      <c r="B9" s="118" t="s">
        <v>27</v>
      </c>
      <c r="C9" s="41">
        <v>0.86094918833890399</v>
      </c>
      <c r="D9" s="42">
        <v>0.93757109645710979</v>
      </c>
      <c r="E9" s="42">
        <v>1.2977387669391833</v>
      </c>
      <c r="F9" s="43">
        <v>0.98965665641520695</v>
      </c>
      <c r="G9" s="43">
        <v>1.2887746304850156</v>
      </c>
      <c r="H9" s="90">
        <v>1.0762401247837972</v>
      </c>
      <c r="J9" s="35">
        <v>0</v>
      </c>
      <c r="K9" s="118" t="s">
        <v>27</v>
      </c>
      <c r="L9" s="41">
        <v>0.67548704226781875</v>
      </c>
      <c r="M9" s="42">
        <v>1.3076713485367588</v>
      </c>
      <c r="N9" s="42">
        <v>1.2192550940763032</v>
      </c>
      <c r="O9" s="43">
        <v>1.2058078276907604</v>
      </c>
      <c r="P9" s="43">
        <v>1.5454210992959747</v>
      </c>
      <c r="Q9" s="90">
        <v>1.2666342537232178</v>
      </c>
      <c r="S9" s="35">
        <v>0</v>
      </c>
      <c r="T9" s="118" t="s">
        <v>27</v>
      </c>
      <c r="U9" s="41">
        <v>0.72799477449954331</v>
      </c>
      <c r="V9" s="42">
        <v>1.3185936144923665</v>
      </c>
      <c r="W9" s="42">
        <v>1.0281138266560665</v>
      </c>
      <c r="X9" s="43">
        <v>1.0688059912110079</v>
      </c>
      <c r="Y9" s="43">
        <v>1.3122112545919609</v>
      </c>
      <c r="Z9" s="90">
        <v>1.214194884395047</v>
      </c>
      <c r="AB9" s="35">
        <v>0</v>
      </c>
      <c r="AC9" s="118" t="s">
        <v>27</v>
      </c>
      <c r="AD9" s="41">
        <v>0.77164008752946733</v>
      </c>
      <c r="AE9" s="42">
        <v>1.45296504957137</v>
      </c>
      <c r="AF9" s="42">
        <v>1.1471070242261654</v>
      </c>
      <c r="AG9" s="43">
        <v>1.092020545745652</v>
      </c>
      <c r="AH9" s="43">
        <v>1.2701509825387896</v>
      </c>
      <c r="AI9" s="90">
        <v>0.91256548854345176</v>
      </c>
      <c r="AK9" s="35">
        <v>0</v>
      </c>
      <c r="AL9" s="118" t="s">
        <v>27</v>
      </c>
      <c r="AM9" s="41">
        <v>0.87818694935785591</v>
      </c>
      <c r="AN9" s="42">
        <v>0.36256209304929649</v>
      </c>
      <c r="AO9" s="42">
        <v>0.78698061246485884</v>
      </c>
      <c r="AP9" s="43">
        <v>0.67193798780496794</v>
      </c>
      <c r="AQ9" s="43">
        <v>0.79520569822215592</v>
      </c>
      <c r="AR9" s="90">
        <v>1.0678433331803645</v>
      </c>
      <c r="AT9" s="35">
        <v>0</v>
      </c>
      <c r="AU9" s="118" t="s">
        <v>27</v>
      </c>
      <c r="AV9" s="21"/>
      <c r="AW9" s="54"/>
      <c r="AX9" s="54"/>
      <c r="AY9" s="54"/>
      <c r="AZ9" s="54"/>
      <c r="BA9" s="55"/>
    </row>
    <row r="10" spans="1:53" x14ac:dyDescent="0.25">
      <c r="A10" s="36">
        <v>3</v>
      </c>
      <c r="B10" s="119"/>
      <c r="C10" s="45">
        <v>0.77217513309178498</v>
      </c>
      <c r="D10" s="46">
        <v>1.1368169732360141</v>
      </c>
      <c r="E10" s="46">
        <v>1.3167669220592433</v>
      </c>
      <c r="F10" s="47">
        <v>1.0118532010269288</v>
      </c>
      <c r="G10" s="47">
        <v>1.285206337469373</v>
      </c>
      <c r="H10" s="91">
        <v>0.8321987347115245</v>
      </c>
      <c r="J10" s="36">
        <v>3</v>
      </c>
      <c r="K10" s="119"/>
      <c r="L10" s="45">
        <v>1.5932801925711653</v>
      </c>
      <c r="M10" s="46">
        <v>1.9958454379981012</v>
      </c>
      <c r="N10" s="46">
        <v>2.0705298476827552</v>
      </c>
      <c r="O10" s="47">
        <v>1.3937772386874692</v>
      </c>
      <c r="P10" s="47">
        <v>1.0621591864953726</v>
      </c>
      <c r="Q10" s="91">
        <v>0.49896135949952541</v>
      </c>
      <c r="S10" s="36">
        <v>3</v>
      </c>
      <c r="T10" s="119"/>
      <c r="U10" s="45">
        <v>1.2526644386241279</v>
      </c>
      <c r="V10" s="46">
        <v>1.3351483032959082</v>
      </c>
      <c r="W10" s="46">
        <v>1.5691681957935015</v>
      </c>
      <c r="X10" s="47">
        <v>1.3158545250290081</v>
      </c>
      <c r="Y10" s="47">
        <v>0.98965665641520695</v>
      </c>
      <c r="Z10" s="91">
        <v>0.8105651198853091</v>
      </c>
      <c r="AB10" s="36">
        <v>3</v>
      </c>
      <c r="AC10" s="119"/>
      <c r="AD10" s="45">
        <v>1.2033030259995023</v>
      </c>
      <c r="AE10" s="46">
        <v>1.1916825745740462</v>
      </c>
      <c r="AF10" s="46">
        <v>1.1320989021106738</v>
      </c>
      <c r="AG10" s="47">
        <v>1.3167669220592433</v>
      </c>
      <c r="AH10" s="47">
        <v>0.92210311791263122</v>
      </c>
      <c r="AI10" s="91">
        <v>0.96794702689373746</v>
      </c>
      <c r="AK10" s="36">
        <v>3</v>
      </c>
      <c r="AL10" s="119"/>
      <c r="AM10" s="45">
        <v>0.62767950156118413</v>
      </c>
      <c r="AN10" s="46">
        <v>0.70056945851264585</v>
      </c>
      <c r="AO10" s="46">
        <v>1.742187620855479</v>
      </c>
      <c r="AP10" s="47">
        <v>0.84305578349984167</v>
      </c>
      <c r="AQ10" s="47">
        <v>2.3644424051780715</v>
      </c>
      <c r="AR10" s="91">
        <v>0.92909627197278766</v>
      </c>
      <c r="AT10" s="36">
        <v>3</v>
      </c>
      <c r="AU10" s="119"/>
      <c r="AV10" s="17"/>
      <c r="AW10" s="20"/>
      <c r="AX10" s="20"/>
      <c r="AY10" s="20"/>
      <c r="AZ10" s="20"/>
      <c r="BA10" s="58"/>
    </row>
    <row r="11" spans="1:53" x14ac:dyDescent="0.25">
      <c r="A11" s="36">
        <v>5</v>
      </c>
      <c r="B11" s="119"/>
      <c r="C11" s="45">
        <v>1.1281821374565115</v>
      </c>
      <c r="D11" s="46">
        <v>1.092020545745652</v>
      </c>
      <c r="E11" s="46">
        <v>1.1157393223249641</v>
      </c>
      <c r="F11" s="47">
        <v>1.0139594797900291</v>
      </c>
      <c r="G11" s="47">
        <v>0.74846149339634571</v>
      </c>
      <c r="H11" s="91">
        <v>0.97670852896222737</v>
      </c>
      <c r="J11" s="36">
        <v>5</v>
      </c>
      <c r="K11" s="119"/>
      <c r="L11" s="45">
        <v>0.80106987758962211</v>
      </c>
      <c r="M11" s="46">
        <v>1.0859818563222943</v>
      </c>
      <c r="N11" s="46">
        <v>1.8327372893507028</v>
      </c>
      <c r="O11" s="47">
        <v>0.75053954875718554</v>
      </c>
      <c r="P11" s="47">
        <v>1.3736362334296224</v>
      </c>
      <c r="Q11" s="91">
        <v>0.73102872420001674</v>
      </c>
      <c r="S11" s="36">
        <v>5</v>
      </c>
      <c r="T11" s="119"/>
      <c r="U11" s="45">
        <v>0.61471943362729031</v>
      </c>
      <c r="V11" s="46">
        <v>1.1494948480346769</v>
      </c>
      <c r="W11" s="46">
        <v>1.4399313185146858</v>
      </c>
      <c r="X11" s="47">
        <v>0.84440088742378183</v>
      </c>
      <c r="Y11" s="47">
        <v>1.0331143876841324</v>
      </c>
      <c r="Z11" s="91">
        <v>0.90437937756108799</v>
      </c>
      <c r="AB11" s="36">
        <v>5</v>
      </c>
      <c r="AC11" s="119"/>
      <c r="AD11" s="45">
        <v>0.96928981693506489</v>
      </c>
      <c r="AE11" s="46">
        <v>1.2570133745218284</v>
      </c>
      <c r="AF11" s="46">
        <v>1.2388486977839088</v>
      </c>
      <c r="AG11" s="47">
        <v>0.84674531236252726</v>
      </c>
      <c r="AH11" s="47">
        <v>1.1258385861367626</v>
      </c>
      <c r="AI11" s="91">
        <v>0.72597913995194718</v>
      </c>
      <c r="AK11" s="36">
        <v>5</v>
      </c>
      <c r="AL11" s="119"/>
      <c r="AM11" s="45">
        <v>1.2798724138443078</v>
      </c>
      <c r="AN11" s="46">
        <v>0.6117016191711625</v>
      </c>
      <c r="AO11" s="46">
        <v>0.7671603165067894</v>
      </c>
      <c r="AP11" s="47">
        <v>0.45237778829674158</v>
      </c>
      <c r="AQ11" s="47">
        <v>0.77421169188315275</v>
      </c>
      <c r="AR11" s="91">
        <v>1.3990039152187494</v>
      </c>
      <c r="AT11" s="36">
        <v>5</v>
      </c>
      <c r="AU11" s="119"/>
      <c r="AV11" s="17"/>
      <c r="AW11" s="20"/>
      <c r="AX11" s="20"/>
      <c r="AY11" s="20"/>
      <c r="AZ11" s="20"/>
      <c r="BA11" s="58"/>
    </row>
    <row r="12" spans="1:53" ht="13.8" thickBot="1" x14ac:dyDescent="0.3">
      <c r="A12" s="37">
        <v>7</v>
      </c>
      <c r="B12" s="120"/>
      <c r="C12" s="49">
        <v>0.98077900398855133</v>
      </c>
      <c r="D12" s="50">
        <v>1.211672660430243</v>
      </c>
      <c r="E12" s="50">
        <v>0.71896826642347866</v>
      </c>
      <c r="F12" s="51">
        <v>1.2932489318874869</v>
      </c>
      <c r="G12" s="51">
        <v>1.5283765207651665</v>
      </c>
      <c r="H12" s="92">
        <v>1.3947436663504054</v>
      </c>
      <c r="J12" s="37">
        <v>7</v>
      </c>
      <c r="K12" s="120"/>
      <c r="L12" s="49">
        <v>0.40668959906606295</v>
      </c>
      <c r="M12" s="50">
        <v>0.76843759064400619</v>
      </c>
      <c r="N12" s="50">
        <v>0.5456319385274675</v>
      </c>
      <c r="O12" s="51">
        <v>0.90125046261083019</v>
      </c>
      <c r="P12" s="51">
        <v>2.7358706078049821</v>
      </c>
      <c r="Q12" s="92">
        <v>1.4260257173641409</v>
      </c>
      <c r="S12" s="37">
        <v>7</v>
      </c>
      <c r="T12" s="120"/>
      <c r="U12" s="49">
        <v>0.69495910992116849</v>
      </c>
      <c r="V12" s="50">
        <v>1.2024692488981776</v>
      </c>
      <c r="W12" s="50">
        <v>0.51835055050986034</v>
      </c>
      <c r="X12" s="51">
        <v>1.0388591032976644</v>
      </c>
      <c r="Y12" s="51">
        <v>1.9724654089867184</v>
      </c>
      <c r="Z12" s="92">
        <v>1.1313144628459002</v>
      </c>
      <c r="AB12" s="37">
        <v>7</v>
      </c>
      <c r="AC12" s="120"/>
      <c r="AD12" s="49">
        <v>0.78024548017370343</v>
      </c>
      <c r="AE12" s="50">
        <v>1.1407637158684236</v>
      </c>
      <c r="AF12" s="50">
        <v>0.59542842468248414</v>
      </c>
      <c r="AG12" s="51">
        <v>1.3040507352585602</v>
      </c>
      <c r="AH12" s="51">
        <v>1.719512972486013</v>
      </c>
      <c r="AI12" s="92">
        <v>0.96259444310175135</v>
      </c>
      <c r="AK12" s="37">
        <v>7</v>
      </c>
      <c r="AL12" s="120"/>
      <c r="AM12" s="49">
        <v>1.3051358653974774</v>
      </c>
      <c r="AN12" s="50">
        <v>0.71662982867738645</v>
      </c>
      <c r="AO12" s="50">
        <v>0.9257534974827869</v>
      </c>
      <c r="AP12" s="51">
        <v>1.0648867433954197</v>
      </c>
      <c r="AQ12" s="51">
        <v>0.58091540758748506</v>
      </c>
      <c r="AR12" s="92">
        <v>2.1512869919464737</v>
      </c>
      <c r="AT12" s="37">
        <v>7</v>
      </c>
      <c r="AU12" s="120"/>
      <c r="AV12" s="25"/>
      <c r="AW12" s="59"/>
      <c r="AX12" s="59"/>
      <c r="AY12" s="59"/>
      <c r="AZ12" s="59"/>
      <c r="BA12" s="60"/>
    </row>
    <row r="13" spans="1:53" x14ac:dyDescent="0.25">
      <c r="A13" s="35">
        <v>0</v>
      </c>
      <c r="B13" s="118" t="s">
        <v>80</v>
      </c>
      <c r="C13" s="41">
        <v>0.80076744887053497</v>
      </c>
      <c r="D13" s="42">
        <v>0.87203336179832069</v>
      </c>
      <c r="E13" s="42">
        <v>1.2070247301205632</v>
      </c>
      <c r="F13" s="43">
        <v>0.92047805695055152</v>
      </c>
      <c r="G13" s="43">
        <v>1.198687201289645</v>
      </c>
      <c r="H13" s="90">
        <v>1.0010092009703846</v>
      </c>
      <c r="J13" s="35">
        <v>0</v>
      </c>
      <c r="K13" s="118" t="s">
        <v>80</v>
      </c>
      <c r="L13" s="41">
        <v>0.56132506291921469</v>
      </c>
      <c r="M13" s="42">
        <v>1.0866658515471876</v>
      </c>
      <c r="N13" s="42">
        <v>1.013192555254971</v>
      </c>
      <c r="O13" s="43">
        <v>1.0020179698408462</v>
      </c>
      <c r="P13" s="43">
        <v>1.2842342510177314</v>
      </c>
      <c r="Q13" s="90">
        <v>1.0525643094200485</v>
      </c>
      <c r="S13" s="35">
        <v>0</v>
      </c>
      <c r="T13" s="118" t="s">
        <v>80</v>
      </c>
      <c r="U13" s="41">
        <v>0.65487627284413641</v>
      </c>
      <c r="V13" s="42">
        <v>1.1861564147194035</v>
      </c>
      <c r="W13" s="42">
        <v>0.92485190065120415</v>
      </c>
      <c r="X13" s="43">
        <v>0.96145701649976167</v>
      </c>
      <c r="Y13" s="43">
        <v>1.1804150877072683</v>
      </c>
      <c r="Z13" s="90">
        <v>1.0922433075782252</v>
      </c>
      <c r="AB13" s="35">
        <v>0</v>
      </c>
      <c r="AC13" s="118" t="s">
        <v>80</v>
      </c>
      <c r="AD13" s="41">
        <v>0.6965885694866748</v>
      </c>
      <c r="AE13" s="42">
        <v>1.31164627363454</v>
      </c>
      <c r="AF13" s="42">
        <v>1.0355367145480325</v>
      </c>
      <c r="AG13" s="43">
        <v>0.98580807568784123</v>
      </c>
      <c r="AH13" s="43">
        <v>1.1466131299522488</v>
      </c>
      <c r="AI13" s="90">
        <v>0.82380723669066269</v>
      </c>
      <c r="AK13" s="35">
        <v>0</v>
      </c>
      <c r="AL13" s="118" t="s">
        <v>80</v>
      </c>
      <c r="AM13" s="41">
        <v>1.154821145498838</v>
      </c>
      <c r="AN13" s="42">
        <v>0.47677134340905514</v>
      </c>
      <c r="AO13" s="42">
        <v>1.0348842613028923</v>
      </c>
      <c r="AP13" s="43">
        <v>0.88360251464510764</v>
      </c>
      <c r="AQ13" s="43">
        <v>1.0457002987798938</v>
      </c>
      <c r="AR13" s="90">
        <v>1.4042204363642132</v>
      </c>
      <c r="AT13" s="35">
        <v>0</v>
      </c>
      <c r="AU13" s="118" t="s">
        <v>80</v>
      </c>
      <c r="AV13" s="61">
        <f>AV5/$BA$3</f>
        <v>1.1147330974122556</v>
      </c>
      <c r="AW13" s="62">
        <f t="shared" ref="AW13:BA13" si="0">AW5/$BA$3</f>
        <v>0.78763916796396083</v>
      </c>
      <c r="AX13" s="62">
        <f t="shared" si="0"/>
        <v>0.62456467461655429</v>
      </c>
      <c r="AY13" s="62">
        <f t="shared" si="0"/>
        <v>0.88414151178502154</v>
      </c>
      <c r="AZ13" s="62">
        <f t="shared" si="0"/>
        <v>1.521195914366851</v>
      </c>
      <c r="BA13" s="63">
        <f t="shared" si="0"/>
        <v>1.0677256338553571</v>
      </c>
    </row>
    <row r="14" spans="1:53" x14ac:dyDescent="0.25">
      <c r="A14" s="36">
        <v>3</v>
      </c>
      <c r="B14" s="119"/>
      <c r="C14" s="45">
        <v>0.71819884353474062</v>
      </c>
      <c r="D14" s="46">
        <v>1.0573516298299657</v>
      </c>
      <c r="E14" s="46">
        <v>1.2247227864502304</v>
      </c>
      <c r="F14" s="47">
        <v>0.94112302722662877</v>
      </c>
      <c r="G14" s="47">
        <v>1.1953683377217825</v>
      </c>
      <c r="H14" s="91">
        <v>0.77402669840942329</v>
      </c>
      <c r="J14" s="36">
        <v>3</v>
      </c>
      <c r="K14" s="119"/>
      <c r="L14" s="45">
        <v>1.3240048267104352</v>
      </c>
      <c r="M14" s="46">
        <v>1.6585337629868631</v>
      </c>
      <c r="N14" s="46">
        <v>1.7205959911897564</v>
      </c>
      <c r="O14" s="47">
        <v>1.1582192510680613</v>
      </c>
      <c r="P14" s="47">
        <v>0.88264694195769255</v>
      </c>
      <c r="Q14" s="91">
        <v>0.41463344074671588</v>
      </c>
      <c r="S14" s="36">
        <v>3</v>
      </c>
      <c r="T14" s="119"/>
      <c r="U14" s="45">
        <v>1.1268490481329354</v>
      </c>
      <c r="V14" s="46">
        <v>1.201048379993757</v>
      </c>
      <c r="W14" s="46">
        <v>1.4115637302935764</v>
      </c>
      <c r="X14" s="47">
        <v>1.1836924345349527</v>
      </c>
      <c r="Y14" s="47">
        <v>0.89025730025894212</v>
      </c>
      <c r="Z14" s="91">
        <v>0.72915339944968904</v>
      </c>
      <c r="AB14" s="36">
        <v>3</v>
      </c>
      <c r="AC14" s="119"/>
      <c r="AD14" s="45">
        <v>1.0862669618729093</v>
      </c>
      <c r="AE14" s="46">
        <v>1.0757767427071785</v>
      </c>
      <c r="AF14" s="46">
        <v>1.0219883174597173</v>
      </c>
      <c r="AG14" s="47">
        <v>1.1886950942651646</v>
      </c>
      <c r="AH14" s="47">
        <v>0.83241721394034396</v>
      </c>
      <c r="AI14" s="91">
        <v>0.87380223720821126</v>
      </c>
      <c r="AK14" s="36">
        <v>3</v>
      </c>
      <c r="AL14" s="119"/>
      <c r="AM14" s="45">
        <v>0.8254023377699401</v>
      </c>
      <c r="AN14" s="46">
        <v>0.92125307165251258</v>
      </c>
      <c r="AO14" s="46">
        <v>2.2909872498804078</v>
      </c>
      <c r="AP14" s="47">
        <v>1.108623450089532</v>
      </c>
      <c r="AQ14" s="47">
        <v>3.1092560516987393</v>
      </c>
      <c r="AR14" s="91">
        <v>1.2217672123946559</v>
      </c>
      <c r="AT14" s="36">
        <v>3</v>
      </c>
      <c r="AU14" s="119"/>
      <c r="AV14" s="64">
        <f t="shared" ref="AV14:BA14" si="1">AV6/$BA$3</f>
        <v>1.1810680474482165</v>
      </c>
      <c r="AW14" s="65">
        <f t="shared" si="1"/>
        <v>1.000456264741965</v>
      </c>
      <c r="AX14" s="65">
        <f t="shared" si="1"/>
        <v>1.1337179392508037</v>
      </c>
      <c r="AY14" s="65">
        <f t="shared" si="1"/>
        <v>0.48360276903444621</v>
      </c>
      <c r="AZ14" s="65">
        <f t="shared" si="1"/>
        <v>1.1550657631419301</v>
      </c>
      <c r="BA14" s="66">
        <f t="shared" si="1"/>
        <v>0.83418728869047842</v>
      </c>
    </row>
    <row r="15" spans="1:53" x14ac:dyDescent="0.25">
      <c r="A15" s="36">
        <v>5</v>
      </c>
      <c r="B15" s="119"/>
      <c r="C15" s="45">
        <v>1.0493203830244382</v>
      </c>
      <c r="D15" s="46">
        <v>1.0156865450075026</v>
      </c>
      <c r="E15" s="46">
        <v>1.0377473407768685</v>
      </c>
      <c r="F15" s="47">
        <v>0.9430820737006631</v>
      </c>
      <c r="G15" s="47">
        <v>0.69614282557276408</v>
      </c>
      <c r="H15" s="91">
        <v>0.90843502452934954</v>
      </c>
      <c r="J15" s="36">
        <v>5</v>
      </c>
      <c r="K15" s="119"/>
      <c r="L15" s="45">
        <v>0.66568353099865929</v>
      </c>
      <c r="M15" s="46">
        <v>0.90244341591314503</v>
      </c>
      <c r="N15" s="46">
        <v>1.5229920189220867</v>
      </c>
      <c r="O15" s="47">
        <v>0.62369317702240901</v>
      </c>
      <c r="P15" s="47">
        <v>1.1414822149205424</v>
      </c>
      <c r="Q15" s="91">
        <v>0.60747981668112161</v>
      </c>
      <c r="S15" s="36">
        <v>5</v>
      </c>
      <c r="T15" s="119"/>
      <c r="U15" s="45">
        <v>0.55297810594236751</v>
      </c>
      <c r="V15" s="46">
        <v>1.0340416279113807</v>
      </c>
      <c r="W15" s="46">
        <v>1.295307175341589</v>
      </c>
      <c r="X15" s="47">
        <v>0.75959076261572034</v>
      </c>
      <c r="Y15" s="47">
        <v>0.9293502142145682</v>
      </c>
      <c r="Z15" s="91">
        <v>0.81354511977293986</v>
      </c>
      <c r="AB15" s="36">
        <v>5</v>
      </c>
      <c r="AC15" s="119"/>
      <c r="AD15" s="45">
        <v>0.87501442435235499</v>
      </c>
      <c r="AE15" s="46">
        <v>1.1347533163903178</v>
      </c>
      <c r="AF15" s="46">
        <v>1.1183553785582296</v>
      </c>
      <c r="AG15" s="47">
        <v>0.76438888465036614</v>
      </c>
      <c r="AH15" s="47">
        <v>1.0163368944462197</v>
      </c>
      <c r="AI15" s="91">
        <v>0.65536871236874583</v>
      </c>
      <c r="AK15" s="36">
        <v>5</v>
      </c>
      <c r="AL15" s="119"/>
      <c r="AM15" s="45">
        <v>1.6830399587796203</v>
      </c>
      <c r="AN15" s="46">
        <v>0.80439132586890627</v>
      </c>
      <c r="AO15" s="46">
        <v>1.0088204523392539</v>
      </c>
      <c r="AP15" s="47">
        <v>0.59487952543712053</v>
      </c>
      <c r="AQ15" s="47">
        <v>1.0180930535723154</v>
      </c>
      <c r="AR15" s="91">
        <v>1.8396986030270968</v>
      </c>
      <c r="AT15" s="36">
        <v>5</v>
      </c>
      <c r="AU15" s="119"/>
      <c r="AV15" s="64">
        <f t="shared" ref="AV15:BA15" si="2">AV7/$BA$3</f>
        <v>0.89557204738503959</v>
      </c>
      <c r="AW15" s="65">
        <f t="shared" si="2"/>
        <v>0.57620215752464354</v>
      </c>
      <c r="AX15" s="65">
        <f t="shared" si="2"/>
        <v>0.74482791603737164</v>
      </c>
      <c r="AY15" s="65">
        <f t="shared" si="2"/>
        <v>0.57938299070830168</v>
      </c>
      <c r="AZ15" s="65">
        <f t="shared" si="2"/>
        <v>0.65091226053107065</v>
      </c>
      <c r="BA15" s="66">
        <f t="shared" si="2"/>
        <v>0.63744054855651267</v>
      </c>
    </row>
    <row r="16" spans="1:53" ht="13.8" thickBot="1" x14ac:dyDescent="0.3">
      <c r="A16" s="37">
        <v>7</v>
      </c>
      <c r="B16" s="120"/>
      <c r="C16" s="49">
        <v>0.91222096677387321</v>
      </c>
      <c r="D16" s="50">
        <v>1.126974783530388</v>
      </c>
      <c r="E16" s="50">
        <v>0.66871122282325812</v>
      </c>
      <c r="F16" s="51">
        <v>1.2028487417940823</v>
      </c>
      <c r="G16" s="51">
        <v>1.4215405322677193</v>
      </c>
      <c r="H16" s="92">
        <v>1.2972488303132099</v>
      </c>
      <c r="J16" s="37">
        <v>7</v>
      </c>
      <c r="K16" s="120"/>
      <c r="L16" s="49">
        <v>0.33795624564155141</v>
      </c>
      <c r="M16" s="50">
        <v>0.63856632611276121</v>
      </c>
      <c r="N16" s="50">
        <v>0.45341636931538704</v>
      </c>
      <c r="O16" s="51">
        <v>0.74893290466764761</v>
      </c>
      <c r="P16" s="51">
        <v>2.2734895637806751</v>
      </c>
      <c r="Q16" s="92">
        <v>1.1850175139354853</v>
      </c>
      <c r="S16" s="37">
        <v>7</v>
      </c>
      <c r="T16" s="120"/>
      <c r="U16" s="49">
        <v>0.62515865171850737</v>
      </c>
      <c r="V16" s="50">
        <v>1.0816953740766455</v>
      </c>
      <c r="W16" s="50">
        <v>0.46628834221778681</v>
      </c>
      <c r="X16" s="51">
        <v>0.93451794079904205</v>
      </c>
      <c r="Y16" s="51">
        <v>1.7743544879689486</v>
      </c>
      <c r="Z16" s="92">
        <v>1.0176872483082007</v>
      </c>
      <c r="AB16" s="37">
        <v>7</v>
      </c>
      <c r="AC16" s="120"/>
      <c r="AD16" s="49">
        <v>0.70435698153368453</v>
      </c>
      <c r="AE16" s="50">
        <v>1.0298103711838882</v>
      </c>
      <c r="AF16" s="50">
        <v>0.53751566473072432</v>
      </c>
      <c r="AG16" s="51">
        <v>1.1772157135072605</v>
      </c>
      <c r="AH16" s="51">
        <v>1.5522691227107488</v>
      </c>
      <c r="AI16" s="92">
        <v>0.86897025822348184</v>
      </c>
      <c r="AK16" s="37">
        <v>7</v>
      </c>
      <c r="AL16" s="120"/>
      <c r="AM16" s="49">
        <v>1.7162615502451035</v>
      </c>
      <c r="AN16" s="50">
        <v>0.94237255547579513</v>
      </c>
      <c r="AO16" s="50">
        <v>1.2173714437391212</v>
      </c>
      <c r="AP16" s="51">
        <v>1.4003325029296334</v>
      </c>
      <c r="AQ16" s="51">
        <v>0.76390727158794869</v>
      </c>
      <c r="AR16" s="92">
        <v>2.8289553951501705</v>
      </c>
      <c r="AT16" s="37">
        <v>7</v>
      </c>
      <c r="AU16" s="120"/>
      <c r="AV16" s="67">
        <f t="shared" ref="AV16:BA16" si="3">AV8/$BA$3</f>
        <v>0.47796338110655351</v>
      </c>
      <c r="AW16" s="68">
        <f t="shared" si="3"/>
        <v>0.49824912122637927</v>
      </c>
      <c r="AX16" s="68">
        <f t="shared" si="3"/>
        <v>0.46171227251173746</v>
      </c>
      <c r="AY16" s="68">
        <f t="shared" si="3"/>
        <v>0.80149366563050284</v>
      </c>
      <c r="AZ16" s="68">
        <f t="shared" si="3"/>
        <v>1.6814123440106519</v>
      </c>
      <c r="BA16" s="69">
        <f t="shared" si="3"/>
        <v>0.65816494883646148</v>
      </c>
    </row>
    <row r="17" spans="1:53" ht="13.8" thickBot="1" x14ac:dyDescent="0.3">
      <c r="A17" s="21"/>
      <c r="B17" s="54"/>
      <c r="J17" s="21"/>
      <c r="K17" s="54"/>
      <c r="S17" s="21"/>
      <c r="T17" s="54"/>
      <c r="AB17" s="21"/>
      <c r="AC17" s="54"/>
      <c r="AK17" s="21"/>
      <c r="AL17" s="54"/>
      <c r="AT17" s="21"/>
      <c r="AU17" s="54"/>
    </row>
    <row r="18" spans="1:53" ht="13.8" thickBot="1" x14ac:dyDescent="0.3">
      <c r="A18" s="38"/>
      <c r="B18" s="39"/>
      <c r="C18" s="54"/>
      <c r="D18" s="54"/>
      <c r="E18" s="54"/>
      <c r="F18" s="54" t="s">
        <v>26</v>
      </c>
      <c r="G18" s="54"/>
      <c r="H18" s="55">
        <v>1.1667403809213328</v>
      </c>
      <c r="J18" s="38"/>
      <c r="K18" s="39"/>
      <c r="L18" s="54"/>
      <c r="M18" s="54"/>
      <c r="N18" s="54"/>
      <c r="O18" s="54" t="s">
        <v>26</v>
      </c>
      <c r="P18" s="54"/>
      <c r="Q18" s="55">
        <v>1.5688781687402107</v>
      </c>
      <c r="S18" s="38"/>
      <c r="T18" s="39"/>
      <c r="U18" s="54"/>
      <c r="V18" s="54"/>
      <c r="W18" s="54"/>
      <c r="X18" s="54" t="s">
        <v>26</v>
      </c>
      <c r="Y18" s="54"/>
      <c r="Z18" s="55">
        <v>1.3883754897317413</v>
      </c>
      <c r="AB18" s="38"/>
      <c r="AC18" s="39"/>
      <c r="AD18" s="54"/>
      <c r="AE18" s="54"/>
      <c r="AF18" s="54"/>
      <c r="AG18" s="54" t="s">
        <v>26</v>
      </c>
      <c r="AH18" s="54"/>
      <c r="AI18" s="55">
        <v>1.2946936770458664</v>
      </c>
      <c r="AK18" s="38"/>
      <c r="AL18" s="39"/>
      <c r="AM18" s="54"/>
      <c r="AN18" s="54"/>
      <c r="AO18" s="54"/>
      <c r="AP18" s="54" t="s">
        <v>26</v>
      </c>
      <c r="AQ18" s="54"/>
      <c r="AR18" s="55">
        <v>0.71864963033351537</v>
      </c>
      <c r="AT18" s="38"/>
      <c r="AU18" s="39"/>
      <c r="AV18" s="54"/>
      <c r="AW18" s="54"/>
      <c r="AX18" s="54"/>
      <c r="AY18" s="54" t="s">
        <v>26</v>
      </c>
      <c r="AZ18" s="54"/>
      <c r="BA18" s="55">
        <v>29128.233666666663</v>
      </c>
    </row>
    <row r="19" spans="1:53" ht="13.8" thickBot="1" x14ac:dyDescent="0.3">
      <c r="A19" s="70" t="s">
        <v>23</v>
      </c>
      <c r="B19" s="56" t="s">
        <v>8</v>
      </c>
      <c r="C19" s="121" t="s">
        <v>42</v>
      </c>
      <c r="D19" s="122"/>
      <c r="E19" s="122"/>
      <c r="F19" s="122"/>
      <c r="G19" s="122"/>
      <c r="H19" s="123"/>
      <c r="J19" s="70" t="s">
        <v>23</v>
      </c>
      <c r="K19" s="56" t="s">
        <v>8</v>
      </c>
      <c r="L19" s="121" t="s">
        <v>43</v>
      </c>
      <c r="M19" s="122"/>
      <c r="N19" s="122"/>
      <c r="O19" s="122"/>
      <c r="P19" s="122"/>
      <c r="Q19" s="123"/>
      <c r="S19" s="70" t="s">
        <v>23</v>
      </c>
      <c r="T19" s="56" t="s">
        <v>8</v>
      </c>
      <c r="U19" s="121" t="s">
        <v>44</v>
      </c>
      <c r="V19" s="122"/>
      <c r="W19" s="122"/>
      <c r="X19" s="122"/>
      <c r="Y19" s="122"/>
      <c r="Z19" s="123"/>
      <c r="AB19" s="70" t="s">
        <v>23</v>
      </c>
      <c r="AC19" s="56" t="s">
        <v>8</v>
      </c>
      <c r="AD19" s="121" t="s">
        <v>45</v>
      </c>
      <c r="AE19" s="122"/>
      <c r="AF19" s="122"/>
      <c r="AG19" s="122"/>
      <c r="AH19" s="122"/>
      <c r="AI19" s="123"/>
      <c r="AK19" s="70" t="s">
        <v>23</v>
      </c>
      <c r="AL19" s="56" t="s">
        <v>8</v>
      </c>
      <c r="AM19" s="121" t="s">
        <v>46</v>
      </c>
      <c r="AN19" s="122"/>
      <c r="AO19" s="122"/>
      <c r="AP19" s="122"/>
      <c r="AQ19" s="122"/>
      <c r="AR19" s="123"/>
      <c r="AT19" s="70" t="s">
        <v>23</v>
      </c>
      <c r="AU19" s="56" t="s">
        <v>8</v>
      </c>
      <c r="AV19" s="121" t="s">
        <v>47</v>
      </c>
      <c r="AW19" s="122"/>
      <c r="AX19" s="122"/>
      <c r="AY19" s="122"/>
      <c r="AZ19" s="122"/>
      <c r="BA19" s="123"/>
    </row>
    <row r="20" spans="1:53" x14ac:dyDescent="0.25">
      <c r="A20" s="35">
        <v>0</v>
      </c>
      <c r="B20" s="112" t="s">
        <v>25</v>
      </c>
      <c r="C20" s="41">
        <v>0.31900000000000001</v>
      </c>
      <c r="D20" s="42">
        <v>0.41699999999999998</v>
      </c>
      <c r="E20" s="43">
        <v>6.0000000000000001E-3</v>
      </c>
      <c r="F20" s="43">
        <v>0.40500000000000003</v>
      </c>
      <c r="G20" s="43">
        <v>-0.18099999999999999</v>
      </c>
      <c r="H20" s="44">
        <v>0.27200000000000002</v>
      </c>
      <c r="J20" s="35">
        <v>0</v>
      </c>
      <c r="K20" s="112" t="s">
        <v>25</v>
      </c>
      <c r="L20" s="41">
        <v>-6.0999999999999999E-2</v>
      </c>
      <c r="M20" s="42">
        <v>0.76300000000000001</v>
      </c>
      <c r="N20" s="43">
        <v>0.96299999999999997</v>
      </c>
      <c r="O20" s="43">
        <v>0.28000000000000003</v>
      </c>
      <c r="P20" s="43">
        <v>0.25800000000000001</v>
      </c>
      <c r="Q20" s="44">
        <v>1.262</v>
      </c>
      <c r="S20" s="35">
        <v>0</v>
      </c>
      <c r="T20" s="112" t="s">
        <v>25</v>
      </c>
      <c r="U20" s="41">
        <v>-6.0999999999999999E-2</v>
      </c>
      <c r="V20" s="42">
        <v>0.57299999999999995</v>
      </c>
      <c r="W20" s="43">
        <v>0.85799999999999998</v>
      </c>
      <c r="X20" s="43">
        <v>-0.20300000000000001</v>
      </c>
      <c r="Y20" s="43">
        <v>0.307</v>
      </c>
      <c r="Z20" s="44">
        <v>0.97499999999999998</v>
      </c>
      <c r="AB20" s="35">
        <v>0</v>
      </c>
      <c r="AC20" s="112" t="s">
        <v>25</v>
      </c>
      <c r="AD20" s="41">
        <v>-0.09</v>
      </c>
      <c r="AE20" s="42">
        <v>0.41499999999999998</v>
      </c>
      <c r="AF20" s="43">
        <v>0.435</v>
      </c>
      <c r="AG20" s="43">
        <v>0.53200000000000003</v>
      </c>
      <c r="AH20" s="43">
        <v>0.34200000000000003</v>
      </c>
      <c r="AI20" s="44">
        <v>0.51600000000000001</v>
      </c>
      <c r="AK20" s="35">
        <v>0</v>
      </c>
      <c r="AL20" s="112" t="s">
        <v>25</v>
      </c>
      <c r="AM20" s="41">
        <v>-1.9279999999999999</v>
      </c>
      <c r="AN20" s="42">
        <v>-6.6000000000000003E-2</v>
      </c>
      <c r="AO20" s="43">
        <v>-0.20799999999999999</v>
      </c>
      <c r="AP20" s="43">
        <v>-0.44700000000000001</v>
      </c>
      <c r="AQ20" s="43">
        <v>-0.57699999999999996</v>
      </c>
      <c r="AR20" s="44">
        <v>-0.27900000000000003</v>
      </c>
      <c r="AT20" s="35">
        <v>0</v>
      </c>
      <c r="AU20" s="112" t="s">
        <v>48</v>
      </c>
      <c r="AV20" s="41">
        <v>28903.242999999999</v>
      </c>
      <c r="AW20" s="42">
        <v>30581.550999999999</v>
      </c>
      <c r="AX20" s="43">
        <v>26229.081999999999</v>
      </c>
      <c r="AY20" s="43">
        <v>23071.126</v>
      </c>
      <c r="AZ20" s="43">
        <v>23851.861000000001</v>
      </c>
      <c r="BA20" s="44">
        <v>42132.538999999997</v>
      </c>
    </row>
    <row r="21" spans="1:53" x14ac:dyDescent="0.25">
      <c r="A21" s="36">
        <v>3</v>
      </c>
      <c r="B21" s="113"/>
      <c r="C21" s="45">
        <v>7.9000000000000001E-2</v>
      </c>
      <c r="D21" s="46">
        <v>-0.26100000000000001</v>
      </c>
      <c r="E21" s="47">
        <v>-0.64300000000000002</v>
      </c>
      <c r="F21" s="47">
        <v>0.30199999999999999</v>
      </c>
      <c r="G21" s="47">
        <v>-0.48499999999999999</v>
      </c>
      <c r="H21" s="48">
        <v>-0.65900000000000003</v>
      </c>
      <c r="J21" s="36">
        <v>3</v>
      </c>
      <c r="K21" s="113"/>
      <c r="L21" s="45">
        <v>-0.192</v>
      </c>
      <c r="M21" s="46">
        <v>-2.7E-2</v>
      </c>
      <c r="N21" s="47">
        <v>-0.80200000000000005</v>
      </c>
      <c r="O21" s="47">
        <v>0.55400000000000005</v>
      </c>
      <c r="P21" s="47">
        <v>-9.8000000000000004E-2</v>
      </c>
      <c r="Q21" s="48">
        <v>-0.376</v>
      </c>
      <c r="S21" s="36">
        <v>3</v>
      </c>
      <c r="T21" s="113"/>
      <c r="U21" s="45">
        <v>0.14199999999999999</v>
      </c>
      <c r="V21" s="46">
        <v>-0.27100000000000002</v>
      </c>
      <c r="W21" s="47">
        <v>-0.67300000000000004</v>
      </c>
      <c r="X21" s="47">
        <v>0.24199999999999999</v>
      </c>
      <c r="Y21" s="47">
        <v>-0.114</v>
      </c>
      <c r="Z21" s="48">
        <v>0.16700000000000001</v>
      </c>
      <c r="AB21" s="36">
        <v>3</v>
      </c>
      <c r="AC21" s="113"/>
      <c r="AD21" s="45">
        <v>-0.08</v>
      </c>
      <c r="AE21" s="46">
        <v>-0.71099999999999997</v>
      </c>
      <c r="AF21" s="47">
        <v>-0.52900000000000003</v>
      </c>
      <c r="AG21" s="47">
        <v>0.188</v>
      </c>
      <c r="AH21" s="47">
        <v>-0.45900000000000002</v>
      </c>
      <c r="AI21" s="48">
        <v>-0.24099999999999999</v>
      </c>
      <c r="AK21" s="36">
        <v>3</v>
      </c>
      <c r="AL21" s="113"/>
      <c r="AM21" s="45">
        <v>-0.316</v>
      </c>
      <c r="AN21" s="46">
        <v>0.58299999999999996</v>
      </c>
      <c r="AO21" s="47">
        <v>-0.28199999999999997</v>
      </c>
      <c r="AP21" s="47">
        <v>0.36699999999999999</v>
      </c>
      <c r="AQ21" s="47">
        <v>2.7E-2</v>
      </c>
      <c r="AR21" s="48">
        <v>0.77400000000000002</v>
      </c>
      <c r="AT21" s="36">
        <v>3</v>
      </c>
      <c r="AU21" s="113"/>
      <c r="AV21" s="45">
        <v>24545.424999999999</v>
      </c>
      <c r="AW21" s="46">
        <v>29706.7</v>
      </c>
      <c r="AX21" s="47">
        <v>30521.278999999999</v>
      </c>
      <c r="AY21" s="47">
        <v>22778.456999999999</v>
      </c>
      <c r="AZ21" s="47">
        <v>20662.151000000002</v>
      </c>
      <c r="BA21" s="48">
        <v>13023.495000000001</v>
      </c>
    </row>
    <row r="22" spans="1:53" x14ac:dyDescent="0.25">
      <c r="A22" s="36">
        <v>5</v>
      </c>
      <c r="B22" s="113"/>
      <c r="C22" s="45">
        <v>-0.154</v>
      </c>
      <c r="D22" s="46">
        <v>-0.35299999999999998</v>
      </c>
      <c r="E22" s="47">
        <v>-0.64800000000000002</v>
      </c>
      <c r="F22" s="47">
        <v>0.36899999999999999</v>
      </c>
      <c r="G22" s="47">
        <v>-0.48499999999999999</v>
      </c>
      <c r="H22" s="48">
        <v>-0.79700000000000004</v>
      </c>
      <c r="J22" s="36">
        <v>5</v>
      </c>
      <c r="K22" s="113"/>
      <c r="L22" s="45">
        <v>-0.65800000000000003</v>
      </c>
      <c r="M22" s="46">
        <v>-0.66900000000000004</v>
      </c>
      <c r="N22" s="47">
        <v>-0.39800000000000002</v>
      </c>
      <c r="O22" s="47">
        <v>0.502</v>
      </c>
      <c r="P22" s="47">
        <v>-9.8000000000000004E-2</v>
      </c>
      <c r="Q22" s="48">
        <v>-0.54</v>
      </c>
      <c r="S22" s="36">
        <v>5</v>
      </c>
      <c r="T22" s="113"/>
      <c r="U22" s="45">
        <v>-7.0000000000000001E-3</v>
      </c>
      <c r="V22" s="46">
        <v>-0.504</v>
      </c>
      <c r="W22" s="47">
        <v>0.20399999999999999</v>
      </c>
      <c r="X22" s="47">
        <v>-0.36499999999999999</v>
      </c>
      <c r="Y22" s="47">
        <v>-0.114</v>
      </c>
      <c r="Z22" s="48">
        <v>-0.38</v>
      </c>
      <c r="AB22" s="36">
        <v>5</v>
      </c>
      <c r="AC22" s="113"/>
      <c r="AD22" s="45">
        <v>-3.1E-2</v>
      </c>
      <c r="AE22" s="46">
        <v>-0.59499999999999997</v>
      </c>
      <c r="AF22" s="47">
        <v>-8.0000000000000002E-3</v>
      </c>
      <c r="AG22" s="47">
        <v>-0.19800000000000001</v>
      </c>
      <c r="AH22" s="47">
        <v>-0.45900000000000002</v>
      </c>
      <c r="AI22" s="48">
        <v>-0.64900000000000002</v>
      </c>
      <c r="AK22" s="36">
        <v>5</v>
      </c>
      <c r="AL22" s="113"/>
      <c r="AM22" s="45">
        <v>0.156</v>
      </c>
      <c r="AN22" s="46">
        <v>0.46100000000000002</v>
      </c>
      <c r="AO22" s="47">
        <v>0.49299999999999999</v>
      </c>
      <c r="AP22" s="47">
        <v>0.32300000000000001</v>
      </c>
      <c r="AQ22" s="47">
        <v>2.7E-2</v>
      </c>
      <c r="AR22" s="48">
        <v>-0.751</v>
      </c>
      <c r="AT22" s="36">
        <v>5</v>
      </c>
      <c r="AU22" s="113"/>
      <c r="AV22" s="45">
        <v>20175.018</v>
      </c>
      <c r="AW22" s="46">
        <v>12136.73</v>
      </c>
      <c r="AX22" s="47">
        <v>27158.879000000001</v>
      </c>
      <c r="AY22" s="47">
        <v>37996.561999999998</v>
      </c>
      <c r="AZ22" s="47">
        <v>17585.349999999999</v>
      </c>
      <c r="BA22" s="48">
        <v>11848.082</v>
      </c>
    </row>
    <row r="23" spans="1:53" ht="13.8" thickBot="1" x14ac:dyDescent="0.3">
      <c r="A23" s="37">
        <v>7</v>
      </c>
      <c r="B23" s="113"/>
      <c r="C23" s="49">
        <v>-0.154</v>
      </c>
      <c r="D23" s="50">
        <v>0.317</v>
      </c>
      <c r="E23" s="51">
        <v>4.7E-2</v>
      </c>
      <c r="F23" s="51">
        <v>0.39800000000000002</v>
      </c>
      <c r="G23" s="51">
        <v>-0.39300000000000002</v>
      </c>
      <c r="H23" s="52">
        <v>-4.9000000000000002E-2</v>
      </c>
      <c r="J23" s="37">
        <v>7</v>
      </c>
      <c r="K23" s="113"/>
      <c r="L23" s="49">
        <v>-1.653</v>
      </c>
      <c r="M23" s="50">
        <v>-0.82</v>
      </c>
      <c r="N23" s="51">
        <v>-7.0999999999999994E-2</v>
      </c>
      <c r="O23" s="51">
        <v>-0.72</v>
      </c>
      <c r="P23" s="51">
        <v>-0.89700000000000002</v>
      </c>
      <c r="Q23" s="52">
        <v>-0.10299999999999999</v>
      </c>
      <c r="S23" s="37">
        <v>7</v>
      </c>
      <c r="T23" s="113"/>
      <c r="U23" s="49">
        <v>-1.2130000000000001</v>
      </c>
      <c r="V23" s="50">
        <v>-0.436</v>
      </c>
      <c r="W23" s="51">
        <v>7.8E-2</v>
      </c>
      <c r="X23" s="51">
        <v>-0.76300000000000001</v>
      </c>
      <c r="Y23" s="51">
        <v>-0.65700000000000003</v>
      </c>
      <c r="Z23" s="52">
        <v>5.0000000000000001E-3</v>
      </c>
      <c r="AB23" s="37">
        <v>7</v>
      </c>
      <c r="AC23" s="113"/>
      <c r="AD23" s="49">
        <v>0.29299999999999998</v>
      </c>
      <c r="AE23" s="50">
        <v>-0.10199999999999999</v>
      </c>
      <c r="AF23" s="51">
        <v>-0.27200000000000002</v>
      </c>
      <c r="AG23" s="51">
        <v>-0.22</v>
      </c>
      <c r="AH23" s="51">
        <v>-0.26600000000000001</v>
      </c>
      <c r="AI23" s="52">
        <v>-2.9000000000000001E-2</v>
      </c>
      <c r="AK23" s="37">
        <v>7</v>
      </c>
      <c r="AL23" s="113"/>
      <c r="AM23" s="49">
        <v>0.96599999999999997</v>
      </c>
      <c r="AN23" s="50">
        <v>1.2010000000000001</v>
      </c>
      <c r="AO23" s="51">
        <v>0.34100000000000003</v>
      </c>
      <c r="AP23" s="51">
        <v>0.48399999999999999</v>
      </c>
      <c r="AQ23" s="51">
        <v>0.39</v>
      </c>
      <c r="AR23" s="52">
        <v>0.6</v>
      </c>
      <c r="AT23" s="37">
        <v>7</v>
      </c>
      <c r="AU23" s="113"/>
      <c r="AV23" s="49">
        <v>10493.611999999999</v>
      </c>
      <c r="AW23" s="50">
        <v>9394.9439999999995</v>
      </c>
      <c r="AX23" s="51">
        <v>12634.178</v>
      </c>
      <c r="AY23" s="51">
        <v>16638.907999999999</v>
      </c>
      <c r="AZ23" s="51">
        <v>9707.5069999999996</v>
      </c>
      <c r="BA23" s="52">
        <v>18694.184000000001</v>
      </c>
    </row>
    <row r="24" spans="1:53" x14ac:dyDescent="0.25">
      <c r="A24" s="35">
        <v>0</v>
      </c>
      <c r="B24" s="112" t="s">
        <v>27</v>
      </c>
      <c r="C24" s="41">
        <v>1.2474655719140457</v>
      </c>
      <c r="D24" s="42">
        <v>1.3351483032959082</v>
      </c>
      <c r="E24" s="43">
        <v>1.0041675432389732</v>
      </c>
      <c r="F24" s="43">
        <v>1.3240889103953972</v>
      </c>
      <c r="G24" s="43">
        <v>0.88209136519717646</v>
      </c>
      <c r="H24" s="44">
        <v>1.2074805914864963</v>
      </c>
      <c r="J24" s="35">
        <v>0</v>
      </c>
      <c r="K24" s="112" t="s">
        <v>27</v>
      </c>
      <c r="L24" s="41">
        <v>0.95859943849297657</v>
      </c>
      <c r="M24" s="42">
        <v>1.6970158034117926</v>
      </c>
      <c r="N24" s="43">
        <v>1.9493592617830979</v>
      </c>
      <c r="O24" s="43">
        <v>1.214194884395047</v>
      </c>
      <c r="P24" s="43">
        <v>1.1958197967761242</v>
      </c>
      <c r="Q24" s="44">
        <v>2.3982798275822255</v>
      </c>
      <c r="S24" s="35">
        <v>0</v>
      </c>
      <c r="T24" s="112" t="s">
        <v>27</v>
      </c>
      <c r="U24" s="41">
        <v>0.95859943849297657</v>
      </c>
      <c r="V24" s="42">
        <v>1.4876137624345052</v>
      </c>
      <c r="W24" s="43">
        <v>1.8125238765346687</v>
      </c>
      <c r="X24" s="43">
        <v>0.86874218515062329</v>
      </c>
      <c r="Y24" s="43">
        <v>1.2371324786871727</v>
      </c>
      <c r="Z24" s="44">
        <v>1.9656411970905021</v>
      </c>
      <c r="AB24" s="35">
        <v>0</v>
      </c>
      <c r="AC24" s="112" t="s">
        <v>27</v>
      </c>
      <c r="AD24" s="41">
        <v>0.93952274921401191</v>
      </c>
      <c r="AE24" s="42">
        <v>1.3332986770911985</v>
      </c>
      <c r="AF24" s="43">
        <v>1.3519108330281258</v>
      </c>
      <c r="AG24" s="43">
        <v>1.4459322945457473</v>
      </c>
      <c r="AH24" s="43">
        <v>1.2675125220344245</v>
      </c>
      <c r="AI24" s="44">
        <v>1.4299849863616907</v>
      </c>
      <c r="AK24" s="35">
        <v>0</v>
      </c>
      <c r="AL24" s="112" t="s">
        <v>27</v>
      </c>
      <c r="AM24" s="41">
        <v>0.26279322727192667</v>
      </c>
      <c r="AN24" s="42">
        <v>0.95528293638243744</v>
      </c>
      <c r="AO24" s="43">
        <v>0.8657365655196585</v>
      </c>
      <c r="AP24" s="43">
        <v>0.73356667208366177</v>
      </c>
      <c r="AQ24" s="43">
        <v>0.67035629579016787</v>
      </c>
      <c r="AR24" s="44">
        <v>0.8241620849532405</v>
      </c>
      <c r="AT24" s="35">
        <v>0</v>
      </c>
      <c r="AU24" s="112"/>
      <c r="AV24" s="21"/>
      <c r="AW24" s="54"/>
      <c r="AX24" s="54"/>
      <c r="AY24" s="54"/>
      <c r="AZ24" s="54"/>
      <c r="BA24" s="55"/>
    </row>
    <row r="25" spans="1:53" x14ac:dyDescent="0.25">
      <c r="A25" s="36">
        <v>3</v>
      </c>
      <c r="B25" s="113"/>
      <c r="C25" s="45">
        <v>1.0562856253518573</v>
      </c>
      <c r="D25" s="46">
        <v>0.83450928115540901</v>
      </c>
      <c r="E25" s="47">
        <v>0.64037993066488519</v>
      </c>
      <c r="F25" s="47">
        <v>1.2328523254638066</v>
      </c>
      <c r="G25" s="47">
        <v>0.71449706987054651</v>
      </c>
      <c r="H25" s="48">
        <v>0.63331712686160879</v>
      </c>
      <c r="J25" s="36">
        <v>3</v>
      </c>
      <c r="K25" s="113"/>
      <c r="L25" s="45">
        <v>0.87539132969426403</v>
      </c>
      <c r="M25" s="46">
        <v>0.98145906385347936</v>
      </c>
      <c r="N25" s="47">
        <v>0.57355351211308259</v>
      </c>
      <c r="O25" s="47">
        <v>1.4681506360341032</v>
      </c>
      <c r="P25" s="47">
        <v>0.93432734688318042</v>
      </c>
      <c r="Q25" s="48">
        <v>0.77057110835840781</v>
      </c>
      <c r="S25" s="36">
        <v>3</v>
      </c>
      <c r="T25" s="113"/>
      <c r="U25" s="45">
        <v>1.1034337400419592</v>
      </c>
      <c r="V25" s="46">
        <v>0.8287449044879921</v>
      </c>
      <c r="W25" s="47">
        <v>0.62720110226049741</v>
      </c>
      <c r="X25" s="47">
        <v>1.1826310002441427</v>
      </c>
      <c r="Y25" s="47">
        <v>0.92402257244682329</v>
      </c>
      <c r="Z25" s="48">
        <v>1.1227214220736084</v>
      </c>
      <c r="AB25" s="36">
        <v>3</v>
      </c>
      <c r="AC25" s="113"/>
      <c r="AD25" s="45">
        <v>0.946057646725596</v>
      </c>
      <c r="AE25" s="46">
        <v>0.61089655083675032</v>
      </c>
      <c r="AF25" s="47">
        <v>0.69303494282520728</v>
      </c>
      <c r="AG25" s="47">
        <v>1.1391833772221149</v>
      </c>
      <c r="AH25" s="47">
        <v>0.72749034181737859</v>
      </c>
      <c r="AI25" s="48">
        <v>0.8461585966002898</v>
      </c>
      <c r="AK25" s="36">
        <v>3</v>
      </c>
      <c r="AL25" s="113"/>
      <c r="AM25" s="45">
        <v>0.80329399675703383</v>
      </c>
      <c r="AN25" s="46">
        <v>1.4979609344241822</v>
      </c>
      <c r="AO25" s="47">
        <v>0.82245006871246429</v>
      </c>
      <c r="AP25" s="47">
        <v>1.2896682506558859</v>
      </c>
      <c r="AQ25" s="47">
        <v>1.0188911966167227</v>
      </c>
      <c r="AR25" s="48">
        <v>1.7100043557839455</v>
      </c>
      <c r="AT25" s="36">
        <v>3</v>
      </c>
      <c r="AU25" s="113"/>
      <c r="AV25" s="17"/>
      <c r="AW25" s="20"/>
      <c r="AX25" s="20"/>
      <c r="AY25" s="20"/>
      <c r="AZ25" s="20"/>
      <c r="BA25" s="58"/>
    </row>
    <row r="26" spans="1:53" x14ac:dyDescent="0.25">
      <c r="A26" s="36">
        <v>5</v>
      </c>
      <c r="B26" s="113"/>
      <c r="C26" s="45">
        <v>0.89875512661102974</v>
      </c>
      <c r="D26" s="46">
        <v>0.78295429625654278</v>
      </c>
      <c r="E26" s="47">
        <v>0.63816438441447643</v>
      </c>
      <c r="F26" s="47">
        <v>1.291457350302335</v>
      </c>
      <c r="G26" s="47">
        <v>0.71449706987054651</v>
      </c>
      <c r="H26" s="48">
        <v>0.57554474566388136</v>
      </c>
      <c r="J26" s="36">
        <v>5</v>
      </c>
      <c r="K26" s="113"/>
      <c r="L26" s="45">
        <v>0.63375626101721227</v>
      </c>
      <c r="M26" s="46">
        <v>0.62894248591800905</v>
      </c>
      <c r="N26" s="47">
        <v>0.75890962648702709</v>
      </c>
      <c r="O26" s="47">
        <v>1.4161754382145437</v>
      </c>
      <c r="P26" s="47">
        <v>0.93432734688318042</v>
      </c>
      <c r="Q26" s="48">
        <v>0.68777090906987182</v>
      </c>
      <c r="S26" s="36">
        <v>5</v>
      </c>
      <c r="T26" s="113"/>
      <c r="U26" s="45">
        <v>0.99515972182008283</v>
      </c>
      <c r="V26" s="46">
        <v>0.70514898024219475</v>
      </c>
      <c r="W26" s="47">
        <v>1.1518876423493576</v>
      </c>
      <c r="X26" s="47">
        <v>0.77646887500103978</v>
      </c>
      <c r="Y26" s="47">
        <v>0.92402257244682329</v>
      </c>
      <c r="Z26" s="48">
        <v>0.76843759064400619</v>
      </c>
      <c r="AB26" s="36">
        <v>5</v>
      </c>
      <c r="AC26" s="113"/>
      <c r="AD26" s="45">
        <v>0.97874165039743588</v>
      </c>
      <c r="AE26" s="46">
        <v>0.66204445519769861</v>
      </c>
      <c r="AF26" s="47">
        <v>0.99447016867321436</v>
      </c>
      <c r="AG26" s="47">
        <v>0.87175823953706211</v>
      </c>
      <c r="AH26" s="47">
        <v>0.72749034181737859</v>
      </c>
      <c r="AI26" s="48">
        <v>0.63772219583927203</v>
      </c>
      <c r="AK26" s="36">
        <v>5</v>
      </c>
      <c r="AL26" s="113"/>
      <c r="AM26" s="45">
        <v>1.1141936508193324</v>
      </c>
      <c r="AN26" s="46">
        <v>1.3764956015906973</v>
      </c>
      <c r="AO26" s="47">
        <v>1.4073683753253976</v>
      </c>
      <c r="AP26" s="47">
        <v>1.2509290801132662</v>
      </c>
      <c r="AQ26" s="47">
        <v>1.0188911966167227</v>
      </c>
      <c r="AR26" s="48">
        <v>0.594191552528466</v>
      </c>
      <c r="AT26" s="36">
        <v>5</v>
      </c>
      <c r="AU26" s="113"/>
      <c r="AV26" s="17"/>
      <c r="AW26" s="20"/>
      <c r="AX26" s="20"/>
      <c r="AY26" s="20"/>
      <c r="AZ26" s="20"/>
      <c r="BA26" s="58"/>
    </row>
    <row r="27" spans="1:53" ht="13.8" thickBot="1" x14ac:dyDescent="0.3">
      <c r="A27" s="37">
        <v>7</v>
      </c>
      <c r="B27" s="114"/>
      <c r="C27" s="49">
        <v>0.89875512661102974</v>
      </c>
      <c r="D27" s="50">
        <v>1.2457374155694738</v>
      </c>
      <c r="E27" s="51">
        <v>1.0331143876841324</v>
      </c>
      <c r="F27" s="51">
        <v>1.31767995173414</v>
      </c>
      <c r="G27" s="51">
        <v>0.76154436985163065</v>
      </c>
      <c r="H27" s="52">
        <v>0.96660609706497325</v>
      </c>
      <c r="J27" s="37">
        <v>7</v>
      </c>
      <c r="K27" s="114"/>
      <c r="L27" s="49">
        <v>0.31797825168589344</v>
      </c>
      <c r="M27" s="50">
        <v>0.56644194264789927</v>
      </c>
      <c r="N27" s="51">
        <v>0.95197790849753139</v>
      </c>
      <c r="O27" s="51">
        <v>0.60709744219752348</v>
      </c>
      <c r="P27" s="51">
        <v>0.53700223581006223</v>
      </c>
      <c r="Q27" s="52">
        <v>0.93109481983022913</v>
      </c>
      <c r="S27" s="37">
        <v>7</v>
      </c>
      <c r="T27" s="114"/>
      <c r="U27" s="49">
        <v>0.43137067227132797</v>
      </c>
      <c r="V27" s="50">
        <v>0.73918121563692096</v>
      </c>
      <c r="W27" s="51">
        <v>1.0555537176379668</v>
      </c>
      <c r="X27" s="51">
        <v>0.5892697039058411</v>
      </c>
      <c r="Y27" s="51">
        <v>0.63419569966293354</v>
      </c>
      <c r="Z27" s="52">
        <v>1.0034717485095028</v>
      </c>
      <c r="AB27" s="37">
        <v>7</v>
      </c>
      <c r="AC27" s="114"/>
      <c r="AD27" s="49">
        <v>1.2251853319046759</v>
      </c>
      <c r="AE27" s="50">
        <v>0.93174042930477297</v>
      </c>
      <c r="AF27" s="51">
        <v>0.82817066133454564</v>
      </c>
      <c r="AG27" s="51">
        <v>0.85856543643775374</v>
      </c>
      <c r="AH27" s="51">
        <v>0.8316220983749063</v>
      </c>
      <c r="AI27" s="52">
        <v>0.98009941534187073</v>
      </c>
      <c r="AK27" s="37">
        <v>7</v>
      </c>
      <c r="AL27" s="114"/>
      <c r="AM27" s="49">
        <v>1.9534170579244547</v>
      </c>
      <c r="AN27" s="50">
        <v>2.2989896960693539</v>
      </c>
      <c r="AO27" s="51">
        <v>1.2666342537232178</v>
      </c>
      <c r="AP27" s="51">
        <v>1.3986160827384613</v>
      </c>
      <c r="AQ27" s="51">
        <v>1.3103934038583633</v>
      </c>
      <c r="AR27" s="52">
        <v>1.515716566510398</v>
      </c>
      <c r="AT27" s="37">
        <v>7</v>
      </c>
      <c r="AU27" s="114"/>
      <c r="AV27" s="25"/>
      <c r="AW27" s="59"/>
      <c r="AX27" s="59"/>
      <c r="AY27" s="59"/>
      <c r="AZ27" s="59"/>
      <c r="BA27" s="60"/>
    </row>
    <row r="28" spans="1:53" x14ac:dyDescent="0.25">
      <c r="A28" s="35">
        <v>0</v>
      </c>
      <c r="B28" s="113" t="s">
        <v>80</v>
      </c>
      <c r="C28" s="41">
        <v>1.0691886492597156</v>
      </c>
      <c r="D28" s="42">
        <v>1.1443405277887011</v>
      </c>
      <c r="E28" s="43">
        <v>0.86066065738293751</v>
      </c>
      <c r="F28" s="43">
        <v>1.1348616470699437</v>
      </c>
      <c r="G28" s="43">
        <v>0.75603054425922989</v>
      </c>
      <c r="H28" s="44">
        <v>1.0349179742394725</v>
      </c>
      <c r="J28" s="35">
        <v>0</v>
      </c>
      <c r="K28" s="113" t="s">
        <v>80</v>
      </c>
      <c r="L28" s="41">
        <v>0.61100948282218737</v>
      </c>
      <c r="M28" s="42">
        <v>1.0816746878277201</v>
      </c>
      <c r="N28" s="43">
        <v>1.2425179345496336</v>
      </c>
      <c r="O28" s="43">
        <v>0.77392554029229055</v>
      </c>
      <c r="P28" s="43">
        <v>0.76221329393368531</v>
      </c>
      <c r="Q28" s="44">
        <v>1.5286590605744828</v>
      </c>
      <c r="S28" s="35">
        <v>0</v>
      </c>
      <c r="T28" s="113" t="s">
        <v>80</v>
      </c>
      <c r="U28" s="41">
        <v>0.6904468175811681</v>
      </c>
      <c r="V28" s="42">
        <v>1.071477977994223</v>
      </c>
      <c r="W28" s="43">
        <v>1.305499765690102</v>
      </c>
      <c r="X28" s="43">
        <v>0.62572567117162203</v>
      </c>
      <c r="Y28" s="43">
        <v>0.8910647644220574</v>
      </c>
      <c r="Z28" s="44">
        <v>1.4157850031408281</v>
      </c>
      <c r="AB28" s="35">
        <v>0</v>
      </c>
      <c r="AC28" s="113" t="s">
        <v>80</v>
      </c>
      <c r="AD28" s="41">
        <v>0.72567184490909353</v>
      </c>
      <c r="AE28" s="42">
        <v>1.029817864047516</v>
      </c>
      <c r="AF28" s="43">
        <v>1.0441935857080982</v>
      </c>
      <c r="AG28" s="43">
        <v>1.1168142087825483</v>
      </c>
      <c r="AH28" s="43">
        <v>0.97900572506582273</v>
      </c>
      <c r="AI28" s="44">
        <v>1.1044967714869218</v>
      </c>
      <c r="AK28" s="35">
        <v>0</v>
      </c>
      <c r="AL28" s="113" t="s">
        <v>80</v>
      </c>
      <c r="AM28" s="41">
        <v>0.36567642447678983</v>
      </c>
      <c r="AN28" s="42">
        <v>1.3292749290625863</v>
      </c>
      <c r="AO28" s="43">
        <v>1.2046712737024328</v>
      </c>
      <c r="AP28" s="43">
        <v>1.0207570436559239</v>
      </c>
      <c r="AQ28" s="43">
        <v>0.93279988953596871</v>
      </c>
      <c r="AR28" s="44">
        <v>1.1468204395662991</v>
      </c>
      <c r="AT28" s="35">
        <v>0</v>
      </c>
      <c r="AU28" s="113" t="s">
        <v>80</v>
      </c>
      <c r="AV28" s="41">
        <v>0.99227585615930602</v>
      </c>
      <c r="AW28" s="42">
        <v>1.0498937680178138</v>
      </c>
      <c r="AX28" s="43">
        <v>0.90046936248028131</v>
      </c>
      <c r="AY28" s="43">
        <v>0.79205372574313671</v>
      </c>
      <c r="AZ28" s="43">
        <v>0.81885710177116711</v>
      </c>
      <c r="BA28" s="44">
        <v>1.4464501858282952</v>
      </c>
    </row>
    <row r="29" spans="1:53" x14ac:dyDescent="0.25">
      <c r="A29" s="36">
        <v>3</v>
      </c>
      <c r="B29" s="113"/>
      <c r="C29" s="45">
        <v>0.90533047679188638</v>
      </c>
      <c r="D29" s="46">
        <v>0.71524847755455856</v>
      </c>
      <c r="E29" s="47">
        <v>0.54886240429871835</v>
      </c>
      <c r="F29" s="47">
        <v>1.0566638008108262</v>
      </c>
      <c r="G29" s="47">
        <v>0.61238736702190244</v>
      </c>
      <c r="H29" s="48">
        <v>0.54280895494634473</v>
      </c>
      <c r="J29" s="36">
        <v>3</v>
      </c>
      <c r="K29" s="113"/>
      <c r="L29" s="45">
        <v>0.55797279045395365</v>
      </c>
      <c r="M29" s="46">
        <v>0.62558016511988213</v>
      </c>
      <c r="N29" s="47">
        <v>0.36558193207165268</v>
      </c>
      <c r="O29" s="47">
        <v>0.93579645971682401</v>
      </c>
      <c r="P29" s="47">
        <v>0.59553849718836582</v>
      </c>
      <c r="Q29" s="48">
        <v>0.49116057812007585</v>
      </c>
      <c r="S29" s="36">
        <v>3</v>
      </c>
      <c r="T29" s="113"/>
      <c r="U29" s="45">
        <v>0.79476607603837923</v>
      </c>
      <c r="V29" s="46">
        <v>0.59691698003694971</v>
      </c>
      <c r="W29" s="47">
        <v>0.4517517824963071</v>
      </c>
      <c r="X29" s="47">
        <v>0.85180918922203674</v>
      </c>
      <c r="Y29" s="47">
        <v>0.66554226812615425</v>
      </c>
      <c r="Z29" s="48">
        <v>0.80865834234119038</v>
      </c>
      <c r="AB29" s="36">
        <v>3</v>
      </c>
      <c r="AC29" s="113"/>
      <c r="AD29" s="45">
        <v>0.73071929175111017</v>
      </c>
      <c r="AE29" s="46">
        <v>0.47184640016984375</v>
      </c>
      <c r="AF29" s="47">
        <v>0.53528873671996435</v>
      </c>
      <c r="AG29" s="47">
        <v>0.87988641438445658</v>
      </c>
      <c r="AH29" s="47">
        <v>0.56190151749046213</v>
      </c>
      <c r="AI29" s="48">
        <v>0.65355891636930685</v>
      </c>
      <c r="AK29" s="36">
        <v>3</v>
      </c>
      <c r="AL29" s="113"/>
      <c r="AM29" s="45">
        <v>1.1177825227353644</v>
      </c>
      <c r="AN29" s="46">
        <v>2.0844106379474505</v>
      </c>
      <c r="AO29" s="47">
        <v>1.1444381712556877</v>
      </c>
      <c r="AP29" s="47">
        <v>1.7945716469058346</v>
      </c>
      <c r="AQ29" s="47">
        <v>1.4177857381543066</v>
      </c>
      <c r="AR29" s="48">
        <v>2.3794687753340331</v>
      </c>
      <c r="AT29" s="36">
        <v>3</v>
      </c>
      <c r="AU29" s="113"/>
      <c r="AV29" s="45">
        <v>0.84266781435803051</v>
      </c>
      <c r="AW29" s="46">
        <v>1.0198593000850344</v>
      </c>
      <c r="AX29" s="47">
        <v>1.0478245728620164</v>
      </c>
      <c r="AY29" s="47">
        <v>0.78200612027041216</v>
      </c>
      <c r="AZ29" s="47">
        <v>0.7093513199753354</v>
      </c>
      <c r="BA29" s="48">
        <v>0.44710898535889032</v>
      </c>
    </row>
    <row r="30" spans="1:53" x14ac:dyDescent="0.25">
      <c r="A30" s="36">
        <v>5</v>
      </c>
      <c r="B30" s="113"/>
      <c r="C30" s="45">
        <v>0.77031286591907899</v>
      </c>
      <c r="D30" s="46">
        <v>0.6710612824065213</v>
      </c>
      <c r="E30" s="47">
        <v>0.54696348463618016</v>
      </c>
      <c r="F30" s="47">
        <v>1.1068935055479245</v>
      </c>
      <c r="G30" s="47">
        <v>0.61238736702190244</v>
      </c>
      <c r="H30" s="48">
        <v>0.49329289966752882</v>
      </c>
      <c r="J30" s="36">
        <v>5</v>
      </c>
      <c r="K30" s="113"/>
      <c r="L30" s="45">
        <v>0.40395505122371006</v>
      </c>
      <c r="M30" s="46">
        <v>0.40088676001084389</v>
      </c>
      <c r="N30" s="47">
        <v>0.48372757146364137</v>
      </c>
      <c r="O30" s="47">
        <v>0.90266756618311206</v>
      </c>
      <c r="P30" s="47">
        <v>0.59553849718836582</v>
      </c>
      <c r="Q30" s="48">
        <v>0.43838388650799009</v>
      </c>
      <c r="S30" s="36">
        <v>5</v>
      </c>
      <c r="T30" s="113"/>
      <c r="U30" s="45">
        <v>0.71677995555248908</v>
      </c>
      <c r="V30" s="46">
        <v>0.50789500784002028</v>
      </c>
      <c r="W30" s="47">
        <v>0.82966578628662091</v>
      </c>
      <c r="X30" s="47">
        <v>0.55926432059893771</v>
      </c>
      <c r="Y30" s="47">
        <v>0.66554226812615425</v>
      </c>
      <c r="Z30" s="48">
        <v>0.55347965757626705</v>
      </c>
      <c r="AB30" s="36">
        <v>5</v>
      </c>
      <c r="AC30" s="113"/>
      <c r="AD30" s="45">
        <v>0.75596387605032123</v>
      </c>
      <c r="AE30" s="46">
        <v>0.51135219622629291</v>
      </c>
      <c r="AF30" s="47">
        <v>0.76811232363652293</v>
      </c>
      <c r="AG30" s="47">
        <v>0.67333165751312996</v>
      </c>
      <c r="AH30" s="47">
        <v>0.56190151749046213</v>
      </c>
      <c r="AI30" s="48">
        <v>0.49256608504830124</v>
      </c>
      <c r="AK30" s="36">
        <v>5</v>
      </c>
      <c r="AL30" s="113"/>
      <c r="AM30" s="45">
        <v>1.550398975787757</v>
      </c>
      <c r="AN30" s="46">
        <v>1.9153917896706976</v>
      </c>
      <c r="AO30" s="47">
        <v>1.9583512130553207</v>
      </c>
      <c r="AP30" s="47">
        <v>1.7406661428778962</v>
      </c>
      <c r="AQ30" s="47">
        <v>1.4177857381543066</v>
      </c>
      <c r="AR30" s="48">
        <v>0.82681675109567632</v>
      </c>
      <c r="AT30" s="36">
        <v>5</v>
      </c>
      <c r="AU30" s="113"/>
      <c r="AV30" s="45">
        <v>0.69262758019850645</v>
      </c>
      <c r="AW30" s="46">
        <v>0.41666549846065165</v>
      </c>
      <c r="AX30" s="47">
        <v>0.9323901789170167</v>
      </c>
      <c r="AY30" s="47">
        <v>1.3044581568116826</v>
      </c>
      <c r="AZ30" s="47">
        <v>0.60372181167044336</v>
      </c>
      <c r="BA30" s="48">
        <v>0.40675593774704344</v>
      </c>
    </row>
    <row r="31" spans="1:53" ht="13.8" thickBot="1" x14ac:dyDescent="0.3">
      <c r="A31" s="37">
        <v>7</v>
      </c>
      <c r="B31" s="114"/>
      <c r="C31" s="49">
        <v>0.77031286591907899</v>
      </c>
      <c r="D31" s="50">
        <v>1.0677074659795009</v>
      </c>
      <c r="E31" s="51">
        <v>0.88547067074880814</v>
      </c>
      <c r="F31" s="51">
        <v>1.129368601002406</v>
      </c>
      <c r="G31" s="51">
        <v>0.65271107634953585</v>
      </c>
      <c r="H31" s="52">
        <v>0.828467166193116</v>
      </c>
      <c r="J31" s="37">
        <v>7</v>
      </c>
      <c r="K31" s="114"/>
      <c r="L31" s="49">
        <v>0.20267874078535109</v>
      </c>
      <c r="M31" s="50">
        <v>0.36104903104282787</v>
      </c>
      <c r="N31" s="51">
        <v>0.60678893203157869</v>
      </c>
      <c r="O31" s="51">
        <v>0.38696277014614527</v>
      </c>
      <c r="P31" s="51">
        <v>0.34228421716217022</v>
      </c>
      <c r="Q31" s="52">
        <v>0.59347809051220746</v>
      </c>
      <c r="S31" s="37">
        <v>7</v>
      </c>
      <c r="T31" s="114"/>
      <c r="U31" s="49">
        <v>0.31070173412142016</v>
      </c>
      <c r="V31" s="50">
        <v>0.53240727822106959</v>
      </c>
      <c r="W31" s="51">
        <v>0.76027971211298062</v>
      </c>
      <c r="X31" s="51">
        <v>0.42443107665326074</v>
      </c>
      <c r="Y31" s="51">
        <v>0.45678975489942664</v>
      </c>
      <c r="Z31" s="52">
        <v>0.72276682780059109</v>
      </c>
      <c r="AB31" s="37">
        <v>7</v>
      </c>
      <c r="AC31" s="114"/>
      <c r="AD31" s="49">
        <v>0.94631290291013914</v>
      </c>
      <c r="AE31" s="50">
        <v>0.71966090962207174</v>
      </c>
      <c r="AF31" s="51">
        <v>0.63966533243925505</v>
      </c>
      <c r="AG31" s="51">
        <v>0.66314175442392143</v>
      </c>
      <c r="AH31" s="51">
        <v>0.64233116537066781</v>
      </c>
      <c r="AI31" s="52">
        <v>0.75701259125493459</v>
      </c>
      <c r="AK31" s="37">
        <v>7</v>
      </c>
      <c r="AL31" s="114"/>
      <c r="AM31" s="49">
        <v>2.7181772249961376</v>
      </c>
      <c r="AN31" s="50">
        <v>3.1990410890525673</v>
      </c>
      <c r="AO31" s="51">
        <v>1.7625198709632541</v>
      </c>
      <c r="AP31" s="51">
        <v>1.946172409619668</v>
      </c>
      <c r="AQ31" s="51">
        <v>1.8234106698840544</v>
      </c>
      <c r="AR31" s="52">
        <v>2.1091175762617103</v>
      </c>
      <c r="AT31" s="37">
        <v>7</v>
      </c>
      <c r="AU31" s="114"/>
      <c r="AV31" s="49">
        <v>0.36025569281286435</v>
      </c>
      <c r="AW31" s="50">
        <v>0.32253737413371708</v>
      </c>
      <c r="AX31" s="51">
        <v>0.43374336201024483</v>
      </c>
      <c r="AY31" s="51">
        <v>0.57122955653301377</v>
      </c>
      <c r="AZ31" s="51">
        <v>0.33326795957109245</v>
      </c>
      <c r="BA31" s="52">
        <v>0.6417891388104654</v>
      </c>
    </row>
    <row r="32" spans="1:53" ht="13.8" thickBot="1" x14ac:dyDescent="0.3"/>
    <row r="33" spans="1:50" ht="13.8" thickBot="1" x14ac:dyDescent="0.3">
      <c r="A33" s="71" t="s">
        <v>23</v>
      </c>
      <c r="B33" s="14" t="s">
        <v>28</v>
      </c>
      <c r="C33" s="15" t="s">
        <v>13</v>
      </c>
      <c r="D33" s="40" t="s">
        <v>29</v>
      </c>
      <c r="E33" s="28" t="s">
        <v>20</v>
      </c>
      <c r="J33" s="71" t="s">
        <v>23</v>
      </c>
      <c r="K33" s="14" t="s">
        <v>28</v>
      </c>
      <c r="L33" s="15" t="s">
        <v>13</v>
      </c>
      <c r="M33" s="40" t="s">
        <v>29</v>
      </c>
      <c r="N33" s="28" t="s">
        <v>20</v>
      </c>
      <c r="S33" s="71" t="s">
        <v>23</v>
      </c>
      <c r="T33" s="14" t="s">
        <v>28</v>
      </c>
      <c r="U33" s="15" t="s">
        <v>13</v>
      </c>
      <c r="V33" s="40" t="s">
        <v>29</v>
      </c>
      <c r="W33" s="28" t="s">
        <v>20</v>
      </c>
      <c r="AB33" s="71" t="s">
        <v>23</v>
      </c>
      <c r="AC33" s="14" t="s">
        <v>28</v>
      </c>
      <c r="AD33" s="15" t="s">
        <v>13</v>
      </c>
      <c r="AE33" s="40" t="s">
        <v>29</v>
      </c>
      <c r="AF33" s="28" t="s">
        <v>20</v>
      </c>
      <c r="AK33" s="71" t="s">
        <v>23</v>
      </c>
      <c r="AL33" s="14" t="s">
        <v>28</v>
      </c>
      <c r="AM33" s="15" t="s">
        <v>13</v>
      </c>
      <c r="AN33" s="40" t="s">
        <v>29</v>
      </c>
      <c r="AO33" s="28" t="s">
        <v>20</v>
      </c>
      <c r="AT33" s="71" t="s">
        <v>23</v>
      </c>
      <c r="AU33" s="14" t="s">
        <v>28</v>
      </c>
      <c r="AV33" s="15" t="s">
        <v>13</v>
      </c>
      <c r="AW33" s="40" t="s">
        <v>29</v>
      </c>
      <c r="AX33" s="28" t="s">
        <v>20</v>
      </c>
    </row>
    <row r="34" spans="1:50" x14ac:dyDescent="0.25">
      <c r="A34" s="36">
        <v>0</v>
      </c>
      <c r="B34" s="18" t="s">
        <v>17</v>
      </c>
      <c r="C34" s="19">
        <v>0.999996</v>
      </c>
      <c r="D34" s="40" t="s">
        <v>30</v>
      </c>
      <c r="E34" s="28" t="s">
        <v>31</v>
      </c>
      <c r="J34" s="36">
        <v>0</v>
      </c>
      <c r="K34" s="18" t="s">
        <v>17</v>
      </c>
      <c r="L34" s="19" t="s">
        <v>49</v>
      </c>
      <c r="M34" s="40" t="s">
        <v>30</v>
      </c>
      <c r="N34" s="28" t="s">
        <v>31</v>
      </c>
      <c r="S34" s="36">
        <v>0</v>
      </c>
      <c r="T34" s="18" t="s">
        <v>17</v>
      </c>
      <c r="U34" s="19">
        <v>0.99999800000000005</v>
      </c>
      <c r="V34" s="40" t="s">
        <v>30</v>
      </c>
      <c r="W34" s="28" t="s">
        <v>31</v>
      </c>
      <c r="AB34" s="36">
        <v>0</v>
      </c>
      <c r="AC34" s="18" t="s">
        <v>17</v>
      </c>
      <c r="AD34" s="19">
        <v>0.99999899999999997</v>
      </c>
      <c r="AE34" s="40" t="s">
        <v>30</v>
      </c>
      <c r="AF34" s="28" t="s">
        <v>31</v>
      </c>
      <c r="AK34" s="36">
        <v>0</v>
      </c>
      <c r="AL34" s="18" t="s">
        <v>17</v>
      </c>
      <c r="AM34" s="19">
        <v>0.99999800000000005</v>
      </c>
      <c r="AN34" s="40" t="s">
        <v>30</v>
      </c>
      <c r="AO34" s="28" t="s">
        <v>31</v>
      </c>
      <c r="AT34" s="36">
        <v>0</v>
      </c>
      <c r="AU34" s="18" t="s">
        <v>17</v>
      </c>
      <c r="AV34" s="19" t="s">
        <v>49</v>
      </c>
      <c r="AW34" s="40" t="s">
        <v>30</v>
      </c>
      <c r="AX34" s="28" t="s">
        <v>31</v>
      </c>
    </row>
    <row r="35" spans="1:50" x14ac:dyDescent="0.25">
      <c r="A35" s="36">
        <v>3</v>
      </c>
      <c r="B35" s="18" t="s">
        <v>17</v>
      </c>
      <c r="C35" s="19">
        <v>6.2540999999999999E-2</v>
      </c>
      <c r="D35" s="40" t="s">
        <v>32</v>
      </c>
      <c r="E35" s="28" t="s">
        <v>8</v>
      </c>
      <c r="J35" s="36">
        <v>3</v>
      </c>
      <c r="K35" s="18" t="s">
        <v>22</v>
      </c>
      <c r="L35" s="19">
        <v>1.9789999999999999E-2</v>
      </c>
      <c r="M35" s="40" t="s">
        <v>32</v>
      </c>
      <c r="N35" s="28" t="s">
        <v>8</v>
      </c>
      <c r="S35" s="36">
        <v>3</v>
      </c>
      <c r="T35" s="18" t="s">
        <v>22</v>
      </c>
      <c r="U35" s="19">
        <v>7.1149999999999998E-3</v>
      </c>
      <c r="V35" s="40" t="s">
        <v>32</v>
      </c>
      <c r="W35" s="28" t="s">
        <v>8</v>
      </c>
      <c r="AB35" s="36">
        <v>3</v>
      </c>
      <c r="AC35" s="18" t="s">
        <v>22</v>
      </c>
      <c r="AD35" s="19">
        <v>1.0679999999999999E-3</v>
      </c>
      <c r="AE35" s="40" t="s">
        <v>32</v>
      </c>
      <c r="AF35" s="28" t="s">
        <v>8</v>
      </c>
      <c r="AK35" s="36">
        <v>3</v>
      </c>
      <c r="AL35" s="18" t="s">
        <v>17</v>
      </c>
      <c r="AM35" s="19">
        <v>0.86965499999999996</v>
      </c>
      <c r="AN35" s="40" t="s">
        <v>32</v>
      </c>
      <c r="AO35" s="28" t="s">
        <v>8</v>
      </c>
      <c r="AT35" s="36">
        <v>3</v>
      </c>
      <c r="AU35" s="18" t="s">
        <v>17</v>
      </c>
      <c r="AV35" s="19">
        <v>0.29636600000000002</v>
      </c>
      <c r="AW35" s="40" t="s">
        <v>32</v>
      </c>
      <c r="AX35" s="28" t="s">
        <v>8</v>
      </c>
    </row>
    <row r="36" spans="1:50" x14ac:dyDescent="0.25">
      <c r="A36" s="36">
        <v>5</v>
      </c>
      <c r="B36" s="18" t="s">
        <v>22</v>
      </c>
      <c r="C36" s="19">
        <v>4.4746000000000001E-2</v>
      </c>
      <c r="D36" s="40"/>
      <c r="E36" s="28"/>
      <c r="J36" s="36">
        <v>5</v>
      </c>
      <c r="K36" s="18" t="s">
        <v>17</v>
      </c>
      <c r="L36" s="19">
        <v>5.0823E-2</v>
      </c>
      <c r="M36" s="40"/>
      <c r="N36" s="28"/>
      <c r="S36" s="36">
        <v>5</v>
      </c>
      <c r="T36" s="18" t="s">
        <v>22</v>
      </c>
      <c r="U36" s="19">
        <v>4.8190999999999998E-2</v>
      </c>
      <c r="V36" s="40"/>
      <c r="W36" s="28"/>
      <c r="AB36" s="36">
        <v>5</v>
      </c>
      <c r="AC36" s="18" t="s">
        <v>22</v>
      </c>
      <c r="AD36" s="19">
        <v>9.5989999999999999E-3</v>
      </c>
      <c r="AE36" s="40"/>
      <c r="AF36" s="28"/>
      <c r="AK36" s="36">
        <v>5</v>
      </c>
      <c r="AL36" s="18" t="s">
        <v>17</v>
      </c>
      <c r="AM36" s="19">
        <v>5.0082000000000002E-2</v>
      </c>
      <c r="AN36" s="40"/>
      <c r="AO36" s="28"/>
      <c r="AT36" s="36">
        <v>5</v>
      </c>
      <c r="AU36" s="18" t="s">
        <v>17</v>
      </c>
      <c r="AV36" s="19">
        <v>0.76678500000000005</v>
      </c>
      <c r="AW36" s="40"/>
      <c r="AX36" s="28"/>
    </row>
    <row r="37" spans="1:50" ht="13.8" thickBot="1" x14ac:dyDescent="0.3">
      <c r="A37" s="37">
        <v>7</v>
      </c>
      <c r="B37" s="32" t="s">
        <v>17</v>
      </c>
      <c r="C37" s="27">
        <v>0.13797400000000001</v>
      </c>
      <c r="D37" s="40" t="s">
        <v>33</v>
      </c>
      <c r="E37" s="28"/>
      <c r="J37" s="37">
        <v>7</v>
      </c>
      <c r="K37" s="32" t="s">
        <v>17</v>
      </c>
      <c r="L37" s="27">
        <v>0.110539</v>
      </c>
      <c r="M37" s="40" t="s">
        <v>33</v>
      </c>
      <c r="N37" s="28"/>
      <c r="S37" s="37">
        <v>7</v>
      </c>
      <c r="T37" s="32" t="s">
        <v>22</v>
      </c>
      <c r="U37" s="27">
        <v>4.7876000000000002E-2</v>
      </c>
      <c r="V37" s="40" t="s">
        <v>33</v>
      </c>
      <c r="W37" s="28"/>
      <c r="AB37" s="37">
        <v>7</v>
      </c>
      <c r="AC37" s="32" t="s">
        <v>17</v>
      </c>
      <c r="AD37" s="27">
        <v>0.13739899999999999</v>
      </c>
      <c r="AE37" s="40" t="s">
        <v>33</v>
      </c>
      <c r="AF37" s="28"/>
      <c r="AK37" s="37">
        <v>7</v>
      </c>
      <c r="AL37" s="32" t="s">
        <v>22</v>
      </c>
      <c r="AM37" s="27">
        <v>3.3137E-2</v>
      </c>
      <c r="AN37" s="40" t="s">
        <v>33</v>
      </c>
      <c r="AO37" s="28"/>
      <c r="AT37" s="37">
        <v>7</v>
      </c>
      <c r="AU37" s="32" t="s">
        <v>17</v>
      </c>
      <c r="AV37" s="27">
        <v>0.13953399999999999</v>
      </c>
      <c r="AW37" s="40" t="s">
        <v>33</v>
      </c>
      <c r="AX37" s="28"/>
    </row>
    <row r="38" spans="1:50" x14ac:dyDescent="0.25">
      <c r="D38" s="40" t="s">
        <v>34</v>
      </c>
      <c r="E38" s="28" t="s">
        <v>12</v>
      </c>
      <c r="M38" s="40" t="s">
        <v>34</v>
      </c>
      <c r="N38" s="28" t="s">
        <v>12</v>
      </c>
      <c r="V38" s="40" t="s">
        <v>34</v>
      </c>
      <c r="W38" s="28" t="s">
        <v>12</v>
      </c>
      <c r="AE38" s="40" t="s">
        <v>34</v>
      </c>
      <c r="AF38" s="28" t="s">
        <v>12</v>
      </c>
      <c r="AN38" s="40" t="s">
        <v>34</v>
      </c>
      <c r="AO38" s="28" t="s">
        <v>12</v>
      </c>
      <c r="AW38" s="40" t="s">
        <v>34</v>
      </c>
      <c r="AX38" s="28" t="s">
        <v>12</v>
      </c>
    </row>
    <row r="39" spans="1:50" x14ac:dyDescent="0.25">
      <c r="D39" s="40" t="s">
        <v>35</v>
      </c>
      <c r="E39" s="28" t="s">
        <v>36</v>
      </c>
      <c r="M39" s="40" t="s">
        <v>35</v>
      </c>
      <c r="N39" s="28" t="s">
        <v>36</v>
      </c>
      <c r="V39" s="40" t="s">
        <v>35</v>
      </c>
      <c r="W39" s="28" t="s">
        <v>36</v>
      </c>
      <c r="AE39" s="40" t="s">
        <v>35</v>
      </c>
      <c r="AF39" s="28" t="s">
        <v>36</v>
      </c>
      <c r="AN39" s="40" t="s">
        <v>35</v>
      </c>
      <c r="AO39" s="28" t="s">
        <v>36</v>
      </c>
      <c r="AW39" s="40" t="s">
        <v>35</v>
      </c>
      <c r="AX39" s="28" t="s">
        <v>36</v>
      </c>
    </row>
    <row r="40" spans="1:50" x14ac:dyDescent="0.25">
      <c r="D40" s="40" t="s">
        <v>37</v>
      </c>
      <c r="E40" s="28" t="s">
        <v>38</v>
      </c>
      <c r="M40" s="40" t="s">
        <v>37</v>
      </c>
      <c r="N40" s="28" t="s">
        <v>38</v>
      </c>
      <c r="V40" s="40" t="s">
        <v>37</v>
      </c>
      <c r="W40" s="28" t="s">
        <v>38</v>
      </c>
      <c r="AE40" s="40" t="s">
        <v>37</v>
      </c>
      <c r="AF40" s="28" t="s">
        <v>38</v>
      </c>
      <c r="AN40" s="40" t="s">
        <v>37</v>
      </c>
      <c r="AO40" s="28" t="s">
        <v>38</v>
      </c>
      <c r="AW40" s="40" t="s">
        <v>37</v>
      </c>
      <c r="AX40" s="28" t="s">
        <v>38</v>
      </c>
    </row>
    <row r="41" spans="1:50" x14ac:dyDescent="0.25">
      <c r="D41" s="40" t="s">
        <v>39</v>
      </c>
      <c r="E41" s="28" t="s">
        <v>40</v>
      </c>
      <c r="M41" s="40" t="s">
        <v>39</v>
      </c>
      <c r="N41" s="28" t="s">
        <v>40</v>
      </c>
      <c r="V41" s="40" t="s">
        <v>39</v>
      </c>
      <c r="W41" s="28" t="s">
        <v>40</v>
      </c>
      <c r="AE41" s="40" t="s">
        <v>39</v>
      </c>
      <c r="AF41" s="28" t="s">
        <v>40</v>
      </c>
      <c r="AN41" s="40" t="s">
        <v>39</v>
      </c>
      <c r="AO41" s="28" t="s">
        <v>40</v>
      </c>
      <c r="AW41" s="40" t="s">
        <v>39</v>
      </c>
      <c r="AX41" s="28" t="s">
        <v>40</v>
      </c>
    </row>
    <row r="42" spans="1:50" x14ac:dyDescent="0.25">
      <c r="D42" s="40" t="s">
        <v>41</v>
      </c>
      <c r="E42" s="28">
        <v>0.05</v>
      </c>
      <c r="M42" s="40" t="s">
        <v>41</v>
      </c>
      <c r="N42" s="28">
        <v>0.05</v>
      </c>
      <c r="V42" s="40" t="s">
        <v>41</v>
      </c>
      <c r="W42" s="28">
        <v>0.05</v>
      </c>
      <c r="AE42" s="40" t="s">
        <v>41</v>
      </c>
      <c r="AF42" s="28">
        <v>0.05</v>
      </c>
      <c r="AN42" s="40" t="s">
        <v>41</v>
      </c>
      <c r="AO42" s="28">
        <v>0.05</v>
      </c>
      <c r="AW42" s="40" t="s">
        <v>41</v>
      </c>
      <c r="AX42" s="28">
        <v>0.05</v>
      </c>
    </row>
  </sheetData>
  <mergeCells count="49">
    <mergeCell ref="A1:Q2"/>
    <mergeCell ref="C4:H4"/>
    <mergeCell ref="B5:B8"/>
    <mergeCell ref="B9:B12"/>
    <mergeCell ref="B13:B16"/>
    <mergeCell ref="B24:B27"/>
    <mergeCell ref="B28:B31"/>
    <mergeCell ref="C19:H19"/>
    <mergeCell ref="L4:Q4"/>
    <mergeCell ref="K5:K8"/>
    <mergeCell ref="K9:K12"/>
    <mergeCell ref="K13:K16"/>
    <mergeCell ref="L19:Q19"/>
    <mergeCell ref="K20:K23"/>
    <mergeCell ref="B20:B23"/>
    <mergeCell ref="K24:K27"/>
    <mergeCell ref="K28:K31"/>
    <mergeCell ref="U4:Z4"/>
    <mergeCell ref="T5:T8"/>
    <mergeCell ref="T9:T12"/>
    <mergeCell ref="T13:T16"/>
    <mergeCell ref="U19:Z19"/>
    <mergeCell ref="T20:T23"/>
    <mergeCell ref="T24:T27"/>
    <mergeCell ref="T28:T31"/>
    <mergeCell ref="AC24:AC27"/>
    <mergeCell ref="AC28:AC31"/>
    <mergeCell ref="AM4:AR4"/>
    <mergeCell ref="AL5:AL8"/>
    <mergeCell ref="AL9:AL12"/>
    <mergeCell ref="AL13:AL16"/>
    <mergeCell ref="AM19:AR19"/>
    <mergeCell ref="AL20:AL23"/>
    <mergeCell ref="AL24:AL27"/>
    <mergeCell ref="AL28:AL31"/>
    <mergeCell ref="AD4:AI4"/>
    <mergeCell ref="AC5:AC8"/>
    <mergeCell ref="AC9:AC12"/>
    <mergeCell ref="AC13:AC16"/>
    <mergeCell ref="AD19:AI19"/>
    <mergeCell ref="AC20:AC23"/>
    <mergeCell ref="AU24:AU27"/>
    <mergeCell ref="AU28:AU31"/>
    <mergeCell ref="AV4:BA4"/>
    <mergeCell ref="AU5:AU8"/>
    <mergeCell ref="AU9:AU12"/>
    <mergeCell ref="AU13:AU16"/>
    <mergeCell ref="AV19:BA19"/>
    <mergeCell ref="AU20:AU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K3" sqref="K3:R3"/>
    </sheetView>
  </sheetViews>
  <sheetFormatPr defaultRowHeight="14.4" x14ac:dyDescent="0.3"/>
  <sheetData>
    <row r="1" spans="1:20" x14ac:dyDescent="0.3">
      <c r="A1" s="124" t="s">
        <v>79</v>
      </c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20" ht="15" thickBot="1" x14ac:dyDescent="0.3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20" ht="16.2" thickBot="1" x14ac:dyDescent="0.35">
      <c r="B3" s="130" t="s">
        <v>63</v>
      </c>
      <c r="C3" s="131"/>
      <c r="D3" s="131"/>
      <c r="E3" s="131"/>
      <c r="F3" s="131"/>
      <c r="G3" s="131"/>
      <c r="H3" s="131"/>
      <c r="I3" s="132"/>
      <c r="K3" s="130" t="s">
        <v>64</v>
      </c>
      <c r="L3" s="131"/>
      <c r="M3" s="131"/>
      <c r="N3" s="131"/>
      <c r="O3" s="131"/>
      <c r="P3" s="131"/>
      <c r="Q3" s="131"/>
      <c r="R3" s="132"/>
    </row>
    <row r="4" spans="1:20" ht="15" thickBot="1" x14ac:dyDescent="0.35">
      <c r="B4" s="127" t="s">
        <v>20</v>
      </c>
      <c r="C4" s="128"/>
      <c r="D4" s="128"/>
      <c r="E4" s="129"/>
      <c r="F4" s="127" t="s">
        <v>8</v>
      </c>
      <c r="G4" s="128"/>
      <c r="H4" s="128"/>
      <c r="I4" s="129"/>
      <c r="K4" s="127" t="s">
        <v>20</v>
      </c>
      <c r="L4" s="128"/>
      <c r="M4" s="128"/>
      <c r="N4" s="129"/>
      <c r="O4" s="127" t="s">
        <v>8</v>
      </c>
      <c r="P4" s="128"/>
      <c r="Q4" s="128"/>
      <c r="R4" s="129"/>
    </row>
    <row r="5" spans="1:20" ht="15" thickBot="1" x14ac:dyDescent="0.35">
      <c r="B5" s="101" t="s">
        <v>62</v>
      </c>
      <c r="C5" s="102" t="s">
        <v>23</v>
      </c>
      <c r="D5" s="102" t="s">
        <v>56</v>
      </c>
      <c r="E5" s="103" t="s">
        <v>57</v>
      </c>
      <c r="F5" s="101" t="s">
        <v>62</v>
      </c>
      <c r="G5" s="102" t="s">
        <v>23</v>
      </c>
      <c r="H5" s="102" t="s">
        <v>56</v>
      </c>
      <c r="I5" s="103" t="s">
        <v>57</v>
      </c>
      <c r="K5" s="101" t="s">
        <v>62</v>
      </c>
      <c r="L5" s="102" t="s">
        <v>23</v>
      </c>
      <c r="M5" s="102" t="s">
        <v>56</v>
      </c>
      <c r="N5" s="103" t="s">
        <v>65</v>
      </c>
      <c r="O5" s="101" t="s">
        <v>62</v>
      </c>
      <c r="P5" s="102" t="s">
        <v>23</v>
      </c>
      <c r="Q5" s="102" t="s">
        <v>56</v>
      </c>
      <c r="R5" s="103" t="s">
        <v>57</v>
      </c>
    </row>
    <row r="6" spans="1:20" x14ac:dyDescent="0.3">
      <c r="B6" s="41">
        <v>1812</v>
      </c>
      <c r="C6" s="54" t="s">
        <v>58</v>
      </c>
      <c r="D6" s="54" t="s">
        <v>20</v>
      </c>
      <c r="E6" s="55">
        <v>3.8293051580305399</v>
      </c>
      <c r="F6" s="41">
        <v>1823</v>
      </c>
      <c r="G6" s="54" t="s">
        <v>58</v>
      </c>
      <c r="H6" s="54" t="s">
        <v>8</v>
      </c>
      <c r="I6" s="55" t="s">
        <v>61</v>
      </c>
      <c r="K6" s="41">
        <v>1812</v>
      </c>
      <c r="L6" s="54" t="s">
        <v>58</v>
      </c>
      <c r="M6" s="54" t="s">
        <v>20</v>
      </c>
      <c r="N6" s="55">
        <v>4.8584518503012104</v>
      </c>
      <c r="O6" s="41">
        <v>1823</v>
      </c>
      <c r="P6" s="54" t="s">
        <v>58</v>
      </c>
      <c r="Q6" s="54" t="s">
        <v>8</v>
      </c>
      <c r="R6" s="55">
        <v>4.7832042169132301</v>
      </c>
      <c r="T6" s="105" t="s">
        <v>66</v>
      </c>
    </row>
    <row r="7" spans="1:20" x14ac:dyDescent="0.3">
      <c r="B7" s="45">
        <v>1794</v>
      </c>
      <c r="C7" s="20" t="s">
        <v>58</v>
      </c>
      <c r="D7" s="20" t="s">
        <v>20</v>
      </c>
      <c r="E7" s="58">
        <v>3.45712464262167</v>
      </c>
      <c r="F7" s="45">
        <v>1822</v>
      </c>
      <c r="G7" s="20" t="s">
        <v>58</v>
      </c>
      <c r="H7" s="20" t="s">
        <v>8</v>
      </c>
      <c r="I7" s="58">
        <v>4.0607694829440399</v>
      </c>
      <c r="K7" s="45">
        <v>1794</v>
      </c>
      <c r="L7" s="20" t="s">
        <v>58</v>
      </c>
      <c r="M7" s="20" t="s">
        <v>20</v>
      </c>
      <c r="N7" s="58">
        <v>4.7314856700333801</v>
      </c>
      <c r="O7" s="45">
        <v>1822</v>
      </c>
      <c r="P7" s="20" t="s">
        <v>58</v>
      </c>
      <c r="Q7" s="20" t="s">
        <v>8</v>
      </c>
      <c r="R7" s="58">
        <v>4.4872570825292897</v>
      </c>
    </row>
    <row r="8" spans="1:20" x14ac:dyDescent="0.3">
      <c r="B8" s="45">
        <v>1800</v>
      </c>
      <c r="C8" s="20" t="s">
        <v>58</v>
      </c>
      <c r="D8" s="20" t="s">
        <v>20</v>
      </c>
      <c r="E8" s="58">
        <v>3.4160422422335199</v>
      </c>
      <c r="F8" s="45">
        <v>1808</v>
      </c>
      <c r="G8" s="20" t="s">
        <v>58</v>
      </c>
      <c r="H8" s="20" t="s">
        <v>8</v>
      </c>
      <c r="I8" s="58">
        <v>4.1795141683801704</v>
      </c>
      <c r="K8" s="45">
        <v>1800</v>
      </c>
      <c r="L8" s="20" t="s">
        <v>58</v>
      </c>
      <c r="M8" s="20" t="s">
        <v>20</v>
      </c>
      <c r="N8" s="58">
        <v>4.7176202367573703</v>
      </c>
      <c r="O8" s="45">
        <v>1808</v>
      </c>
      <c r="P8" s="20" t="s">
        <v>58</v>
      </c>
      <c r="Q8" s="20" t="s">
        <v>8</v>
      </c>
      <c r="R8" s="58">
        <v>4.5358721062817304</v>
      </c>
    </row>
    <row r="9" spans="1:20" x14ac:dyDescent="0.3">
      <c r="B9" s="45">
        <v>1798</v>
      </c>
      <c r="C9" s="20" t="s">
        <v>58</v>
      </c>
      <c r="D9" s="20" t="s">
        <v>20</v>
      </c>
      <c r="E9" s="58">
        <v>3.5997435119792902</v>
      </c>
      <c r="F9" s="45">
        <v>1807</v>
      </c>
      <c r="G9" s="20" t="s">
        <v>58</v>
      </c>
      <c r="H9" s="20" t="s">
        <v>8</v>
      </c>
      <c r="I9" s="58">
        <v>4.03328101135825</v>
      </c>
      <c r="K9" s="45">
        <v>1798</v>
      </c>
      <c r="L9" s="20" t="s">
        <v>58</v>
      </c>
      <c r="M9" s="20" t="s">
        <v>20</v>
      </c>
      <c r="N9" s="58">
        <v>4.7485906833938101</v>
      </c>
      <c r="O9" s="45">
        <v>1807</v>
      </c>
      <c r="P9" s="20" t="s">
        <v>58</v>
      </c>
      <c r="Q9" s="20" t="s">
        <v>8</v>
      </c>
      <c r="R9" s="58">
        <v>4.8496678826477</v>
      </c>
    </row>
    <row r="10" spans="1:20" ht="15" thickBot="1" x14ac:dyDescent="0.35">
      <c r="B10" s="25"/>
      <c r="C10" s="59"/>
      <c r="D10" s="59"/>
      <c r="E10" s="60"/>
      <c r="F10" s="49">
        <v>1809</v>
      </c>
      <c r="G10" s="59" t="s">
        <v>58</v>
      </c>
      <c r="H10" s="59" t="s">
        <v>8</v>
      </c>
      <c r="I10" s="60">
        <v>4.3560790334644697</v>
      </c>
      <c r="K10" s="25"/>
      <c r="L10" s="59"/>
      <c r="M10" s="59"/>
      <c r="N10" s="60"/>
      <c r="O10" s="49">
        <v>1809</v>
      </c>
      <c r="P10" s="59" t="s">
        <v>58</v>
      </c>
      <c r="Q10" s="59" t="s">
        <v>8</v>
      </c>
      <c r="R10" s="60">
        <v>4.9267796991097201</v>
      </c>
    </row>
    <row r="11" spans="1:20" x14ac:dyDescent="0.3">
      <c r="B11" s="45">
        <v>1812</v>
      </c>
      <c r="C11" s="20" t="s">
        <v>59</v>
      </c>
      <c r="D11" s="20" t="s">
        <v>20</v>
      </c>
      <c r="E11" s="58">
        <v>3.2354832319890998</v>
      </c>
      <c r="F11" s="41">
        <v>1823</v>
      </c>
      <c r="G11" s="54" t="s">
        <v>59</v>
      </c>
      <c r="H11" s="54" t="s">
        <v>8</v>
      </c>
      <c r="I11" s="55">
        <v>3.78702454446077</v>
      </c>
      <c r="K11" s="45">
        <v>1812</v>
      </c>
      <c r="L11" s="20" t="s">
        <v>59</v>
      </c>
      <c r="M11" s="20" t="s">
        <v>20</v>
      </c>
      <c r="N11" s="58">
        <v>4.7120906236180504</v>
      </c>
      <c r="O11" s="41">
        <v>1823</v>
      </c>
      <c r="P11" s="54" t="s">
        <v>59</v>
      </c>
      <c r="Q11" s="54" t="s">
        <v>8</v>
      </c>
      <c r="R11" s="55">
        <v>4.7743458550826396</v>
      </c>
    </row>
    <row r="12" spans="1:20" x14ac:dyDescent="0.3">
      <c r="B12" s="45">
        <v>1806</v>
      </c>
      <c r="C12" s="20" t="s">
        <v>59</v>
      </c>
      <c r="D12" s="20" t="s">
        <v>20</v>
      </c>
      <c r="E12" s="58">
        <v>3.1729567151418401</v>
      </c>
      <c r="F12" s="33"/>
      <c r="G12" s="7"/>
      <c r="H12" s="7"/>
      <c r="I12" s="34"/>
      <c r="K12" s="45">
        <v>1806</v>
      </c>
      <c r="L12" s="20" t="s">
        <v>59</v>
      </c>
      <c r="M12" s="20" t="s">
        <v>20</v>
      </c>
      <c r="N12" s="58">
        <v>4.86784101484408</v>
      </c>
      <c r="O12" s="33"/>
      <c r="P12" s="7"/>
      <c r="Q12" s="7"/>
      <c r="R12" s="34"/>
    </row>
    <row r="13" spans="1:20" x14ac:dyDescent="0.3">
      <c r="B13" s="45">
        <v>1800</v>
      </c>
      <c r="C13" s="20" t="s">
        <v>59</v>
      </c>
      <c r="D13" s="20" t="s">
        <v>20</v>
      </c>
      <c r="E13" s="58">
        <v>2.8864762073181298</v>
      </c>
      <c r="F13" s="45">
        <v>1808</v>
      </c>
      <c r="G13" s="20" t="s">
        <v>59</v>
      </c>
      <c r="H13" s="20" t="s">
        <v>8</v>
      </c>
      <c r="I13" s="58">
        <v>3.2920446901814202</v>
      </c>
      <c r="K13" s="45">
        <v>1800</v>
      </c>
      <c r="L13" s="20" t="s">
        <v>59</v>
      </c>
      <c r="M13" s="20" t="s">
        <v>20</v>
      </c>
      <c r="N13" s="58">
        <v>4.9721080225224199</v>
      </c>
      <c r="O13" s="45">
        <v>1808</v>
      </c>
      <c r="P13" s="20" t="s">
        <v>59</v>
      </c>
      <c r="Q13" s="20" t="s">
        <v>8</v>
      </c>
      <c r="R13" s="58">
        <v>4.6426930931821202</v>
      </c>
    </row>
    <row r="14" spans="1:20" x14ac:dyDescent="0.3">
      <c r="B14" s="45">
        <v>1794</v>
      </c>
      <c r="C14" s="20" t="s">
        <v>59</v>
      </c>
      <c r="D14" s="20" t="s">
        <v>20</v>
      </c>
      <c r="E14" s="58">
        <v>3.05138591850652</v>
      </c>
      <c r="F14" s="45">
        <v>1809</v>
      </c>
      <c r="G14" s="20" t="s">
        <v>59</v>
      </c>
      <c r="H14" s="20" t="s">
        <v>8</v>
      </c>
      <c r="I14" s="58">
        <v>4.6759274618874898</v>
      </c>
      <c r="K14" s="45">
        <v>1794</v>
      </c>
      <c r="L14" s="20" t="s">
        <v>59</v>
      </c>
      <c r="M14" s="20" t="s">
        <v>20</v>
      </c>
      <c r="N14" s="58">
        <v>4.8723513314917204</v>
      </c>
      <c r="O14" s="45">
        <v>1809</v>
      </c>
      <c r="P14" s="20" t="s">
        <v>59</v>
      </c>
      <c r="Q14" s="20" t="s">
        <v>8</v>
      </c>
      <c r="R14" s="58">
        <v>4.9150998857571802</v>
      </c>
    </row>
    <row r="15" spans="1:20" ht="15" thickBot="1" x14ac:dyDescent="0.35">
      <c r="B15" s="45">
        <v>1798</v>
      </c>
      <c r="C15" s="20" t="s">
        <v>59</v>
      </c>
      <c r="D15" s="20" t="s">
        <v>20</v>
      </c>
      <c r="E15" s="58">
        <v>3.7330491857821499</v>
      </c>
      <c r="F15" s="49">
        <v>1807</v>
      </c>
      <c r="G15" s="59" t="s">
        <v>59</v>
      </c>
      <c r="H15" s="59" t="s">
        <v>8</v>
      </c>
      <c r="I15" s="60">
        <v>6.1770747795824601</v>
      </c>
      <c r="K15" s="45">
        <v>1798</v>
      </c>
      <c r="L15" s="20" t="s">
        <v>59</v>
      </c>
      <c r="M15" s="20" t="s">
        <v>20</v>
      </c>
      <c r="N15" s="58">
        <v>4.9442026429008097</v>
      </c>
      <c r="O15" s="49">
        <v>1807</v>
      </c>
      <c r="P15" s="59" t="s">
        <v>59</v>
      </c>
      <c r="Q15" s="59" t="s">
        <v>8</v>
      </c>
      <c r="R15" s="60">
        <v>5.0435048926267401</v>
      </c>
    </row>
    <row r="16" spans="1:20" x14ac:dyDescent="0.3">
      <c r="B16" s="41">
        <v>1812</v>
      </c>
      <c r="C16" s="54" t="s">
        <v>60</v>
      </c>
      <c r="D16" s="54" t="s">
        <v>20</v>
      </c>
      <c r="E16" s="55">
        <v>3.1568534546340099</v>
      </c>
      <c r="F16" s="41">
        <v>1822</v>
      </c>
      <c r="G16" s="54" t="s">
        <v>60</v>
      </c>
      <c r="H16" s="54" t="s">
        <v>8</v>
      </c>
      <c r="I16" s="55">
        <v>3.9812157494442499</v>
      </c>
      <c r="K16" s="41">
        <v>1812</v>
      </c>
      <c r="L16" s="54" t="s">
        <v>60</v>
      </c>
      <c r="M16" s="54" t="s">
        <v>20</v>
      </c>
      <c r="N16" s="55">
        <v>4.5555177992431597</v>
      </c>
      <c r="O16" s="41">
        <v>1822</v>
      </c>
      <c r="P16" s="54" t="s">
        <v>60</v>
      </c>
      <c r="Q16" s="54" t="s">
        <v>8</v>
      </c>
      <c r="R16" s="55">
        <v>4.6028196283408001</v>
      </c>
    </row>
    <row r="17" spans="1:18" x14ac:dyDescent="0.3">
      <c r="B17" s="45">
        <v>1794</v>
      </c>
      <c r="C17" s="20" t="s">
        <v>60</v>
      </c>
      <c r="D17" s="20" t="s">
        <v>20</v>
      </c>
      <c r="E17" s="58">
        <v>3.60150681983695</v>
      </c>
      <c r="F17" s="45">
        <v>1807</v>
      </c>
      <c r="G17" s="20" t="s">
        <v>60</v>
      </c>
      <c r="H17" s="20" t="s">
        <v>8</v>
      </c>
      <c r="I17" s="58">
        <v>5.9472154576542904</v>
      </c>
      <c r="K17" s="45">
        <v>1794</v>
      </c>
      <c r="L17" s="20" t="s">
        <v>60</v>
      </c>
      <c r="M17" s="20" t="s">
        <v>20</v>
      </c>
      <c r="N17" s="58">
        <v>4.8356050083648103</v>
      </c>
      <c r="O17" s="45">
        <v>1807</v>
      </c>
      <c r="P17" s="20" t="s">
        <v>60</v>
      </c>
      <c r="Q17" s="20" t="s">
        <v>8</v>
      </c>
      <c r="R17" s="58">
        <v>4.9682834152820199</v>
      </c>
    </row>
    <row r="18" spans="1:18" x14ac:dyDescent="0.3">
      <c r="B18" s="45">
        <v>1806</v>
      </c>
      <c r="C18" s="20" t="s">
        <v>60</v>
      </c>
      <c r="D18" s="20" t="s">
        <v>20</v>
      </c>
      <c r="E18" s="58">
        <v>3.0146338923713301</v>
      </c>
      <c r="F18" s="45">
        <v>1808</v>
      </c>
      <c r="G18" s="20" t="s">
        <v>60</v>
      </c>
      <c r="H18" s="20" t="s">
        <v>8</v>
      </c>
      <c r="I18" s="58">
        <v>4.2223371512099099</v>
      </c>
      <c r="K18" s="45">
        <v>1806</v>
      </c>
      <c r="L18" s="20" t="s">
        <v>60</v>
      </c>
      <c r="M18" s="20" t="s">
        <v>20</v>
      </c>
      <c r="N18" s="58">
        <v>4.7007129816506099</v>
      </c>
      <c r="O18" s="45">
        <v>1808</v>
      </c>
      <c r="P18" s="20" t="s">
        <v>60</v>
      </c>
      <c r="Q18" s="20" t="s">
        <v>8</v>
      </c>
      <c r="R18" s="58">
        <v>4.6424691442869301</v>
      </c>
    </row>
    <row r="19" spans="1:18" x14ac:dyDescent="0.3">
      <c r="B19" s="45">
        <v>1798</v>
      </c>
      <c r="C19" s="20" t="s">
        <v>60</v>
      </c>
      <c r="D19" s="20" t="s">
        <v>20</v>
      </c>
      <c r="E19" s="58">
        <v>4.7681374363735998</v>
      </c>
      <c r="F19" s="45">
        <v>1809</v>
      </c>
      <c r="G19" s="20" t="s">
        <v>60</v>
      </c>
      <c r="H19" s="20" t="s">
        <v>8</v>
      </c>
      <c r="I19" s="58">
        <v>6.6410952169447599</v>
      </c>
      <c r="K19" s="45">
        <v>1798</v>
      </c>
      <c r="L19" s="20" t="s">
        <v>60</v>
      </c>
      <c r="M19" s="20" t="s">
        <v>20</v>
      </c>
      <c r="N19" s="58">
        <v>4.9433761558934703</v>
      </c>
      <c r="O19" s="45">
        <v>1809</v>
      </c>
      <c r="P19" s="20" t="s">
        <v>60</v>
      </c>
      <c r="Q19" s="20" t="s">
        <v>8</v>
      </c>
      <c r="R19" s="58">
        <v>4.9695205705524597</v>
      </c>
    </row>
    <row r="20" spans="1:18" ht="15" thickBot="1" x14ac:dyDescent="0.35">
      <c r="B20" s="49">
        <v>1800</v>
      </c>
      <c r="C20" s="59" t="s">
        <v>60</v>
      </c>
      <c r="D20" s="59" t="s">
        <v>20</v>
      </c>
      <c r="E20" s="60">
        <v>2.8348377055894498</v>
      </c>
      <c r="F20" s="49">
        <v>1823</v>
      </c>
      <c r="G20" s="59" t="s">
        <v>60</v>
      </c>
      <c r="H20" s="59" t="s">
        <v>8</v>
      </c>
      <c r="I20" s="60">
        <v>3.1888482723214802</v>
      </c>
      <c r="K20" s="49">
        <v>1800</v>
      </c>
      <c r="L20" s="59" t="s">
        <v>60</v>
      </c>
      <c r="M20" s="59" t="s">
        <v>20</v>
      </c>
      <c r="N20" s="60">
        <v>4.8565441271187497</v>
      </c>
      <c r="O20" s="49">
        <v>1823</v>
      </c>
      <c r="P20" s="59" t="s">
        <v>60</v>
      </c>
      <c r="Q20" s="59" t="s">
        <v>8</v>
      </c>
      <c r="R20" s="60">
        <v>4.8395271420185999</v>
      </c>
    </row>
    <row r="22" spans="1:18" ht="14.4" customHeight="1" x14ac:dyDescent="0.3">
      <c r="A22" s="126" t="s">
        <v>67</v>
      </c>
      <c r="B22" s="126"/>
      <c r="C22" s="126"/>
      <c r="D22" s="126"/>
      <c r="E22" s="126"/>
      <c r="F22" s="126"/>
      <c r="G22" s="126"/>
      <c r="H22" s="126"/>
      <c r="I22" s="126"/>
    </row>
    <row r="23" spans="1:18" x14ac:dyDescent="0.3">
      <c r="A23" s="126"/>
      <c r="B23" s="126"/>
      <c r="C23" s="126"/>
      <c r="D23" s="126"/>
      <c r="E23" s="126"/>
      <c r="F23" s="126"/>
      <c r="G23" s="126"/>
      <c r="H23" s="126"/>
      <c r="I23" s="126"/>
    </row>
  </sheetData>
  <mergeCells count="8">
    <mergeCell ref="A22:I23"/>
    <mergeCell ref="A1:Q2"/>
    <mergeCell ref="B4:E4"/>
    <mergeCell ref="F4:I4"/>
    <mergeCell ref="B3:I3"/>
    <mergeCell ref="K3:R3"/>
    <mergeCell ref="K4:N4"/>
    <mergeCell ref="O4:R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sqref="A1:Q2"/>
    </sheetView>
  </sheetViews>
  <sheetFormatPr defaultRowHeight="14.4" x14ac:dyDescent="0.3"/>
  <sheetData>
    <row r="1" spans="1:17" x14ac:dyDescent="0.3">
      <c r="A1" s="124" t="s">
        <v>68</v>
      </c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15" thickBot="1" x14ac:dyDescent="0.3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ht="15" thickBot="1" x14ac:dyDescent="0.35">
      <c r="A3" s="53"/>
      <c r="B3" s="133" t="s">
        <v>71</v>
      </c>
      <c r="C3" s="134"/>
      <c r="D3" s="133" t="s">
        <v>73</v>
      </c>
      <c r="E3" s="134"/>
    </row>
    <row r="4" spans="1:17" ht="15" thickBot="1" x14ac:dyDescent="0.35">
      <c r="A4" s="53"/>
      <c r="B4" s="104" t="s">
        <v>69</v>
      </c>
      <c r="C4" s="15" t="s">
        <v>70</v>
      </c>
      <c r="D4" s="104" t="s">
        <v>69</v>
      </c>
      <c r="E4" s="15" t="s">
        <v>70</v>
      </c>
    </row>
    <row r="5" spans="1:17" x14ac:dyDescent="0.3">
      <c r="A5" s="53" t="s">
        <v>72</v>
      </c>
      <c r="B5" s="30">
        <v>0</v>
      </c>
      <c r="C5" s="19">
        <v>6.7849999999999994E-2</v>
      </c>
      <c r="D5" s="29">
        <v>2.7233E-2</v>
      </c>
      <c r="E5" s="23">
        <v>0.57518499999999995</v>
      </c>
    </row>
    <row r="6" spans="1:17" ht="15" thickBot="1" x14ac:dyDescent="0.35">
      <c r="A6" s="53" t="s">
        <v>74</v>
      </c>
      <c r="B6" s="31">
        <v>0</v>
      </c>
      <c r="C6" s="27">
        <v>1.7465000000000001E-2</v>
      </c>
      <c r="D6" s="31">
        <v>9.8440000000000003E-3</v>
      </c>
      <c r="E6" s="27">
        <v>0.929454</v>
      </c>
    </row>
  </sheetData>
  <mergeCells count="3">
    <mergeCell ref="A1:Q2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B9" sqref="B9:B12"/>
    </sheetView>
  </sheetViews>
  <sheetFormatPr defaultRowHeight="14.4" x14ac:dyDescent="0.3"/>
  <cols>
    <col min="8" max="8" width="13.6640625" bestFit="1" customWidth="1"/>
  </cols>
  <sheetData>
    <row r="1" spans="1:17" x14ac:dyDescent="0.3">
      <c r="A1" s="124" t="s">
        <v>81</v>
      </c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15" thickBot="1" x14ac:dyDescent="0.3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ht="15" thickBot="1" x14ac:dyDescent="0.35">
      <c r="A3" s="38"/>
      <c r="B3" s="39"/>
      <c r="C3" s="21"/>
      <c r="D3" s="54"/>
      <c r="E3" s="54"/>
      <c r="F3" s="54" t="s">
        <v>24</v>
      </c>
      <c r="G3" s="54"/>
      <c r="H3" s="55">
        <f>AVERAGE(C5:H5)</f>
        <v>219932301.40050003</v>
      </c>
    </row>
    <row r="4" spans="1:17" ht="15" thickBot="1" x14ac:dyDescent="0.35">
      <c r="A4" s="56" t="s">
        <v>23</v>
      </c>
      <c r="B4" s="57" t="s">
        <v>20</v>
      </c>
      <c r="C4" s="121" t="s">
        <v>50</v>
      </c>
      <c r="D4" s="122"/>
      <c r="E4" s="122"/>
      <c r="F4" s="122"/>
      <c r="G4" s="122"/>
      <c r="H4" s="123"/>
    </row>
    <row r="5" spans="1:17" x14ac:dyDescent="0.3">
      <c r="A5" s="35">
        <v>0</v>
      </c>
      <c r="B5" s="118" t="s">
        <v>51</v>
      </c>
      <c r="C5" s="41">
        <v>326155107.91399997</v>
      </c>
      <c r="D5" s="42">
        <v>241783768.27700001</v>
      </c>
      <c r="E5" s="42">
        <v>208823983.20199999</v>
      </c>
      <c r="F5" s="43">
        <v>217393474.40700001</v>
      </c>
      <c r="G5" s="43">
        <v>128544583.07799999</v>
      </c>
      <c r="H5" s="90">
        <v>196892891.52500001</v>
      </c>
    </row>
    <row r="6" spans="1:17" x14ac:dyDescent="0.3">
      <c r="A6" s="36">
        <v>3</v>
      </c>
      <c r="B6" s="119"/>
      <c r="C6" s="45">
        <v>379498334.55900002</v>
      </c>
      <c r="D6" s="46">
        <v>245194189.81999999</v>
      </c>
      <c r="E6" s="46">
        <v>178256256.77200001</v>
      </c>
      <c r="F6" s="47">
        <v>56622378.755999997</v>
      </c>
      <c r="G6" s="47">
        <v>224725726.41499999</v>
      </c>
      <c r="H6" s="91">
        <v>300774993.55400002</v>
      </c>
    </row>
    <row r="7" spans="1:17" x14ac:dyDescent="0.3">
      <c r="A7" s="36">
        <v>5</v>
      </c>
      <c r="B7" s="119"/>
      <c r="C7" s="45">
        <v>372190274.79500002</v>
      </c>
      <c r="D7" s="46">
        <v>178506470.99700001</v>
      </c>
      <c r="E7" s="46">
        <v>137259769.215</v>
      </c>
      <c r="F7" s="47">
        <v>258752728.164</v>
      </c>
      <c r="G7" s="47">
        <v>328595146.73699999</v>
      </c>
      <c r="H7" s="91" t="s">
        <v>52</v>
      </c>
    </row>
    <row r="8" spans="1:17" ht="15" thickBot="1" x14ac:dyDescent="0.35">
      <c r="A8" s="37">
        <v>7</v>
      </c>
      <c r="B8" s="120"/>
      <c r="C8" s="49">
        <v>288935894.89999998</v>
      </c>
      <c r="D8" s="50">
        <v>330895877.93000001</v>
      </c>
      <c r="E8" s="50">
        <v>274967272.53799999</v>
      </c>
      <c r="F8" s="51">
        <v>308070873.73100001</v>
      </c>
      <c r="G8" s="51">
        <v>221436927.40599999</v>
      </c>
      <c r="H8" s="92" t="s">
        <v>53</v>
      </c>
      <c r="J8" s="99" t="s">
        <v>54</v>
      </c>
    </row>
    <row r="9" spans="1:17" x14ac:dyDescent="0.3">
      <c r="A9" s="35">
        <v>0</v>
      </c>
      <c r="B9" s="118" t="s">
        <v>80</v>
      </c>
      <c r="C9" s="41">
        <f>C5/$H$3</f>
        <v>1.4829795616063992</v>
      </c>
      <c r="D9" s="42">
        <f t="shared" ref="D9:H9" si="0">D5/$H$3</f>
        <v>1.0993554231795544</v>
      </c>
      <c r="E9" s="42">
        <f t="shared" si="0"/>
        <v>0.94949210221616509</v>
      </c>
      <c r="F9" s="43">
        <f t="shared" si="0"/>
        <v>0.98845632507215586</v>
      </c>
      <c r="G9" s="43">
        <f t="shared" si="0"/>
        <v>0.58447341413446297</v>
      </c>
      <c r="H9" s="90">
        <f t="shared" si="0"/>
        <v>0.89524317379126173</v>
      </c>
      <c r="J9" s="100" t="s">
        <v>55</v>
      </c>
    </row>
    <row r="10" spans="1:17" x14ac:dyDescent="0.3">
      <c r="A10" s="36">
        <v>3</v>
      </c>
      <c r="B10" s="119"/>
      <c r="C10" s="45">
        <f t="shared" ref="C10:H10" si="1">C6/$H$3</f>
        <v>1.7255234094419256</v>
      </c>
      <c r="D10" s="46">
        <f t="shared" si="1"/>
        <v>1.1148621110161425</v>
      </c>
      <c r="E10" s="46">
        <f t="shared" si="1"/>
        <v>0.81050512197111368</v>
      </c>
      <c r="F10" s="47">
        <f t="shared" si="1"/>
        <v>0.25745367276855707</v>
      </c>
      <c r="G10" s="47">
        <f t="shared" si="1"/>
        <v>1.0217950022983258</v>
      </c>
      <c r="H10" s="91">
        <f t="shared" si="1"/>
        <v>1.3675798945343833</v>
      </c>
    </row>
    <row r="11" spans="1:17" x14ac:dyDescent="0.3">
      <c r="A11" s="36">
        <v>5</v>
      </c>
      <c r="B11" s="119"/>
      <c r="C11" s="45">
        <f t="shared" ref="C11:H11" si="2">C7/$H$3</f>
        <v>1.6922947308100775</v>
      </c>
      <c r="D11" s="46">
        <f t="shared" si="2"/>
        <v>0.81164280944769929</v>
      </c>
      <c r="E11" s="46">
        <f t="shared" si="2"/>
        <v>0.62410009053216742</v>
      </c>
      <c r="F11" s="47">
        <f t="shared" si="2"/>
        <v>1.1765108013524916</v>
      </c>
      <c r="G11" s="47">
        <f t="shared" si="2"/>
        <v>1.4940740611749581</v>
      </c>
      <c r="H11" s="91">
        <f t="shared" si="2"/>
        <v>1.0587577550555771</v>
      </c>
    </row>
    <row r="12" spans="1:17" ht="15" thickBot="1" x14ac:dyDescent="0.35">
      <c r="A12" s="37">
        <v>7</v>
      </c>
      <c r="B12" s="120"/>
      <c r="C12" s="49">
        <f t="shared" ref="C12:H12" si="3">C8/$H$3</f>
        <v>1.3137492449271622</v>
      </c>
      <c r="D12" s="50">
        <f t="shared" si="3"/>
        <v>1.5045351493295822</v>
      </c>
      <c r="E12" s="50">
        <f t="shared" si="3"/>
        <v>1.2502359625532242</v>
      </c>
      <c r="F12" s="51">
        <f t="shared" si="3"/>
        <v>1.4007531943659259</v>
      </c>
      <c r="G12" s="51">
        <f t="shared" si="3"/>
        <v>1.0068413143313588</v>
      </c>
      <c r="H12" s="92">
        <f t="shared" si="3"/>
        <v>1.1288012336937951</v>
      </c>
    </row>
    <row r="13" spans="1:17" ht="15" thickBot="1" x14ac:dyDescent="0.35">
      <c r="A13" s="21"/>
      <c r="B13" s="54"/>
      <c r="C13" s="53"/>
      <c r="D13" s="53"/>
      <c r="E13" s="53"/>
      <c r="F13" s="53"/>
      <c r="G13" s="53"/>
      <c r="H13" s="53"/>
    </row>
    <row r="14" spans="1:17" ht="15" thickBot="1" x14ac:dyDescent="0.35">
      <c r="A14" s="38"/>
      <c r="B14" s="39"/>
      <c r="C14" s="54"/>
      <c r="D14" s="54"/>
      <c r="E14" s="54"/>
      <c r="F14" s="54" t="s">
        <v>26</v>
      </c>
      <c r="G14" s="54"/>
      <c r="H14" s="55">
        <f>AVERAGE(C16:H16)</f>
        <v>240583013.19316664</v>
      </c>
    </row>
    <row r="15" spans="1:17" ht="15" thickBot="1" x14ac:dyDescent="0.35">
      <c r="A15" s="70" t="s">
        <v>23</v>
      </c>
      <c r="B15" s="56" t="s">
        <v>8</v>
      </c>
      <c r="C15" s="121" t="s">
        <v>50</v>
      </c>
      <c r="D15" s="122"/>
      <c r="E15" s="122"/>
      <c r="F15" s="122"/>
      <c r="G15" s="122"/>
      <c r="H15" s="123"/>
    </row>
    <row r="16" spans="1:17" x14ac:dyDescent="0.3">
      <c r="A16" s="35">
        <v>0</v>
      </c>
      <c r="B16" s="118" t="s">
        <v>51</v>
      </c>
      <c r="C16" s="41">
        <v>269694531.759</v>
      </c>
      <c r="D16" s="42">
        <v>345728537.43599999</v>
      </c>
      <c r="E16" s="43">
        <v>213571723.84200001</v>
      </c>
      <c r="F16" s="43">
        <v>233852801.05199999</v>
      </c>
      <c r="G16" s="43">
        <v>185405561.49399999</v>
      </c>
      <c r="H16" s="44">
        <v>195244923.57600001</v>
      </c>
    </row>
    <row r="17" spans="1:8" x14ac:dyDescent="0.3">
      <c r="A17" s="36">
        <v>3</v>
      </c>
      <c r="B17" s="119"/>
      <c r="C17" s="45">
        <v>146221081.509</v>
      </c>
      <c r="D17" s="46">
        <v>260073758.081</v>
      </c>
      <c r="E17" s="47">
        <v>137393486.59299999</v>
      </c>
      <c r="F17" s="47">
        <v>120951029.30599999</v>
      </c>
      <c r="G17" s="47">
        <v>117635710.956</v>
      </c>
      <c r="H17" s="48">
        <v>160429937.51899999</v>
      </c>
    </row>
    <row r="18" spans="1:8" x14ac:dyDescent="0.3">
      <c r="A18" s="36">
        <v>5</v>
      </c>
      <c r="B18" s="119"/>
      <c r="C18" s="45">
        <v>49504981.263999999</v>
      </c>
      <c r="D18" s="46">
        <v>237906109.11399999</v>
      </c>
      <c r="E18" s="47">
        <v>105763165.01199999</v>
      </c>
      <c r="F18" s="47">
        <v>177325619.847</v>
      </c>
      <c r="G18" s="47">
        <v>190201565.17500001</v>
      </c>
      <c r="H18" s="48">
        <v>135394307.92899999</v>
      </c>
    </row>
    <row r="19" spans="1:8" ht="15" thickBot="1" x14ac:dyDescent="0.35">
      <c r="A19" s="37">
        <v>7</v>
      </c>
      <c r="B19" s="120"/>
      <c r="C19" s="49">
        <v>121905044.111</v>
      </c>
      <c r="D19" s="50">
        <v>208664682.77399999</v>
      </c>
      <c r="E19" s="51">
        <v>131971242.205</v>
      </c>
      <c r="F19" s="51">
        <v>118039521.601</v>
      </c>
      <c r="G19" s="51">
        <v>195516900.796</v>
      </c>
      <c r="H19" s="52">
        <v>142844959.05500001</v>
      </c>
    </row>
    <row r="20" spans="1:8" x14ac:dyDescent="0.3">
      <c r="A20" s="35">
        <v>0</v>
      </c>
      <c r="B20" s="113" t="s">
        <v>80</v>
      </c>
      <c r="C20" s="41">
        <f>C16/$H$14</f>
        <v>1.1210040483716921</v>
      </c>
      <c r="D20" s="42">
        <f t="shared" ref="D20:H20" si="4">D16/$H$14</f>
        <v>1.4370446726361803</v>
      </c>
      <c r="E20" s="43">
        <f t="shared" si="4"/>
        <v>0.88772570019530439</v>
      </c>
      <c r="F20" s="43">
        <f t="shared" si="4"/>
        <v>0.97202540590111031</v>
      </c>
      <c r="G20" s="43">
        <f t="shared" si="4"/>
        <v>0.77065109058691483</v>
      </c>
      <c r="H20" s="44">
        <f t="shared" si="4"/>
        <v>0.81154908230879874</v>
      </c>
    </row>
    <row r="21" spans="1:8" x14ac:dyDescent="0.3">
      <c r="A21" s="36">
        <v>3</v>
      </c>
      <c r="B21" s="113"/>
      <c r="C21" s="45">
        <f t="shared" ref="C21:H21" si="5">C17/$H$14</f>
        <v>0.60777807862767752</v>
      </c>
      <c r="D21" s="46">
        <f t="shared" si="5"/>
        <v>1.0810146345294296</v>
      </c>
      <c r="E21" s="47">
        <f t="shared" si="5"/>
        <v>0.57108556738661065</v>
      </c>
      <c r="F21" s="47">
        <f t="shared" si="5"/>
        <v>0.5027413519377909</v>
      </c>
      <c r="G21" s="47">
        <f t="shared" si="5"/>
        <v>0.48896100100612278</v>
      </c>
      <c r="H21" s="48">
        <f t="shared" si="5"/>
        <v>0.6668381752712903</v>
      </c>
    </row>
    <row r="22" spans="1:8" x14ac:dyDescent="0.3">
      <c r="A22" s="36">
        <v>5</v>
      </c>
      <c r="B22" s="113"/>
      <c r="C22" s="45">
        <f t="shared" ref="C22:H22" si="6">C18/$H$14</f>
        <v>0.20577089216291394</v>
      </c>
      <c r="D22" s="46">
        <f t="shared" si="6"/>
        <v>0.98887326231541817</v>
      </c>
      <c r="E22" s="47">
        <f t="shared" si="6"/>
        <v>0.43961193938111348</v>
      </c>
      <c r="F22" s="47">
        <f t="shared" si="6"/>
        <v>0.73706625207417864</v>
      </c>
      <c r="G22" s="47">
        <f t="shared" si="6"/>
        <v>0.79058601291307784</v>
      </c>
      <c r="H22" s="48">
        <f t="shared" si="6"/>
        <v>0.56277584245023349</v>
      </c>
    </row>
    <row r="23" spans="1:8" ht="15" thickBot="1" x14ac:dyDescent="0.35">
      <c r="A23" s="37">
        <v>7</v>
      </c>
      <c r="B23" s="114"/>
      <c r="C23" s="49">
        <f t="shared" ref="C23:H23" si="7">C19/$H$14</f>
        <v>0.50670678071988884</v>
      </c>
      <c r="D23" s="50">
        <f t="shared" si="7"/>
        <v>0.8673292432598344</v>
      </c>
      <c r="E23" s="51">
        <f t="shared" si="7"/>
        <v>0.54854763207674551</v>
      </c>
      <c r="F23" s="51">
        <f t="shared" si="7"/>
        <v>0.49063946799196839</v>
      </c>
      <c r="G23" s="51">
        <f t="shared" si="7"/>
        <v>0.81267957450935002</v>
      </c>
      <c r="H23" s="52">
        <f t="shared" si="7"/>
        <v>0.59374499121560287</v>
      </c>
    </row>
    <row r="24" spans="1:8" ht="15" thickBot="1" x14ac:dyDescent="0.35">
      <c r="A24" s="53"/>
      <c r="B24" s="53"/>
      <c r="C24" s="53"/>
      <c r="D24" s="53"/>
      <c r="E24" s="53"/>
      <c r="F24" s="53"/>
      <c r="G24" s="53"/>
      <c r="H24" s="53"/>
    </row>
    <row r="25" spans="1:8" ht="15" thickBot="1" x14ac:dyDescent="0.35">
      <c r="A25" s="71" t="s">
        <v>23</v>
      </c>
      <c r="B25" s="14" t="s">
        <v>28</v>
      </c>
      <c r="C25" s="15" t="s">
        <v>13</v>
      </c>
      <c r="D25" s="40" t="s">
        <v>29</v>
      </c>
      <c r="E25" s="28" t="s">
        <v>20</v>
      </c>
      <c r="F25" s="53"/>
      <c r="G25" s="53"/>
      <c r="H25" s="53"/>
    </row>
    <row r="26" spans="1:8" x14ac:dyDescent="0.3">
      <c r="A26" s="36">
        <v>0</v>
      </c>
      <c r="B26" s="18" t="s">
        <v>17</v>
      </c>
      <c r="C26" s="19" t="s">
        <v>49</v>
      </c>
      <c r="D26" s="40" t="s">
        <v>30</v>
      </c>
      <c r="E26" s="28" t="s">
        <v>31</v>
      </c>
      <c r="F26" s="53"/>
      <c r="G26" s="53"/>
      <c r="H26" s="53"/>
    </row>
    <row r="27" spans="1:8" x14ac:dyDescent="0.3">
      <c r="A27" s="36">
        <v>3</v>
      </c>
      <c r="B27" s="18" t="s">
        <v>17</v>
      </c>
      <c r="C27" s="19">
        <v>0.105465</v>
      </c>
      <c r="D27" s="40" t="s">
        <v>32</v>
      </c>
      <c r="E27" s="28" t="s">
        <v>8</v>
      </c>
      <c r="F27" s="53"/>
      <c r="G27" s="53"/>
      <c r="H27" s="53"/>
    </row>
    <row r="28" spans="1:8" x14ac:dyDescent="0.3">
      <c r="A28" s="36">
        <v>5</v>
      </c>
      <c r="B28" s="18" t="s">
        <v>22</v>
      </c>
      <c r="C28" s="19">
        <v>2.5943000000000001E-2</v>
      </c>
      <c r="D28" s="40"/>
      <c r="E28" s="28"/>
      <c r="F28" s="53"/>
      <c r="G28" s="53"/>
      <c r="H28" s="53"/>
    </row>
    <row r="29" spans="1:8" ht="15" thickBot="1" x14ac:dyDescent="0.35">
      <c r="A29" s="37">
        <v>7</v>
      </c>
      <c r="B29" s="32" t="s">
        <v>22</v>
      </c>
      <c r="C29" s="27">
        <v>8.2999999999999998E-5</v>
      </c>
      <c r="D29" s="40" t="s">
        <v>33</v>
      </c>
      <c r="E29" s="28"/>
      <c r="F29" s="53"/>
      <c r="G29" s="53"/>
      <c r="H29" s="53"/>
    </row>
    <row r="30" spans="1:8" x14ac:dyDescent="0.3">
      <c r="A30" s="53"/>
      <c r="B30" s="53"/>
      <c r="C30" s="53"/>
      <c r="D30" s="40" t="s">
        <v>34</v>
      </c>
      <c r="E30" s="28" t="s">
        <v>12</v>
      </c>
      <c r="F30" s="53"/>
      <c r="G30" s="53"/>
      <c r="H30" s="53"/>
    </row>
    <row r="31" spans="1:8" x14ac:dyDescent="0.3">
      <c r="A31" s="53"/>
      <c r="B31" s="53"/>
      <c r="C31" s="53"/>
      <c r="D31" s="40" t="s">
        <v>35</v>
      </c>
      <c r="E31" s="28" t="s">
        <v>36</v>
      </c>
      <c r="F31" s="53"/>
      <c r="G31" s="53"/>
      <c r="H31" s="53"/>
    </row>
    <row r="32" spans="1:8" x14ac:dyDescent="0.3">
      <c r="A32" s="53"/>
      <c r="B32" s="53"/>
      <c r="C32" s="53"/>
      <c r="D32" s="40" t="s">
        <v>37</v>
      </c>
      <c r="E32" s="28" t="s">
        <v>38</v>
      </c>
      <c r="F32" s="53"/>
      <c r="G32" s="53"/>
      <c r="H32" s="53"/>
    </row>
    <row r="33" spans="1:8" x14ac:dyDescent="0.3">
      <c r="A33" s="53"/>
      <c r="B33" s="53"/>
      <c r="C33" s="53"/>
      <c r="D33" s="40" t="s">
        <v>39</v>
      </c>
      <c r="E33" s="28" t="s">
        <v>40</v>
      </c>
      <c r="F33" s="53"/>
      <c r="G33" s="53"/>
      <c r="H33" s="53"/>
    </row>
    <row r="34" spans="1:8" x14ac:dyDescent="0.3">
      <c r="A34" s="53"/>
      <c r="B34" s="53"/>
      <c r="C34" s="53"/>
      <c r="D34" s="40" t="s">
        <v>41</v>
      </c>
      <c r="E34" s="28">
        <v>0.05</v>
      </c>
      <c r="F34" s="53"/>
      <c r="G34" s="53"/>
      <c r="H34" s="53"/>
    </row>
    <row r="35" spans="1:8" x14ac:dyDescent="0.3">
      <c r="A35" s="53"/>
      <c r="B35" s="53"/>
      <c r="C35" s="53"/>
      <c r="D35" s="53"/>
      <c r="E35" s="53"/>
      <c r="F35" s="53"/>
      <c r="G35" s="53"/>
      <c r="H35" s="53"/>
    </row>
  </sheetData>
  <mergeCells count="7">
    <mergeCell ref="B16:B19"/>
    <mergeCell ref="B20:B23"/>
    <mergeCell ref="A1:Q2"/>
    <mergeCell ref="C4:H4"/>
    <mergeCell ref="B5:B8"/>
    <mergeCell ref="B9:B12"/>
    <mergeCell ref="C15:H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sqref="A1:P2"/>
    </sheetView>
  </sheetViews>
  <sheetFormatPr defaultRowHeight="14.4" x14ac:dyDescent="0.3"/>
  <sheetData>
    <row r="1" spans="1:16" x14ac:dyDescent="0.3">
      <c r="A1" s="125" t="s">
        <v>82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6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</row>
    <row r="3" spans="1:16" ht="15" thickBot="1" x14ac:dyDescent="0.35"/>
    <row r="4" spans="1:16" ht="15" thickBot="1" x14ac:dyDescent="0.35">
      <c r="A4" s="13" t="s">
        <v>7</v>
      </c>
      <c r="B4" s="14" t="s">
        <v>20</v>
      </c>
      <c r="C4" s="15" t="s">
        <v>8</v>
      </c>
      <c r="D4" s="13" t="s">
        <v>9</v>
      </c>
      <c r="E4" s="14" t="s">
        <v>20</v>
      </c>
      <c r="F4" s="15" t="s">
        <v>8</v>
      </c>
      <c r="G4" s="16" t="s">
        <v>10</v>
      </c>
      <c r="H4" s="14" t="s">
        <v>20</v>
      </c>
      <c r="I4" s="15" t="s">
        <v>8</v>
      </c>
      <c r="J4" s="16" t="s">
        <v>11</v>
      </c>
      <c r="K4" s="14" t="s">
        <v>20</v>
      </c>
      <c r="L4" s="15" t="s">
        <v>8</v>
      </c>
    </row>
    <row r="5" spans="1:16" x14ac:dyDescent="0.3">
      <c r="A5" s="17"/>
      <c r="B5" s="28">
        <v>8.2749999999999994E-3</v>
      </c>
      <c r="C5" s="28">
        <v>1.8010000000000001E-3</v>
      </c>
      <c r="D5" s="17"/>
      <c r="E5" s="18">
        <v>1.8898100000000001E-2</v>
      </c>
      <c r="F5" s="19">
        <v>4.3106400000000003E-2</v>
      </c>
      <c r="G5" s="17"/>
      <c r="H5" s="18">
        <v>9.9219000000000002E-2</v>
      </c>
      <c r="I5" s="19">
        <v>5.4259000000000002E-2</v>
      </c>
      <c r="J5" s="17"/>
      <c r="K5" s="18">
        <v>0.35639999999999999</v>
      </c>
      <c r="L5" s="19">
        <v>9.5530000000000004E-2</v>
      </c>
    </row>
    <row r="6" spans="1:16" x14ac:dyDescent="0.3">
      <c r="A6" s="17"/>
      <c r="B6" s="28">
        <v>5.313E-3</v>
      </c>
      <c r="C6" s="28">
        <v>3.0040000000000002E-3</v>
      </c>
      <c r="D6" s="17"/>
      <c r="E6" s="18">
        <v>2.5346199999999999E-2</v>
      </c>
      <c r="F6" s="19">
        <v>3.0932399999999999E-2</v>
      </c>
      <c r="G6" s="17"/>
      <c r="H6" s="18">
        <v>5.7206E-2</v>
      </c>
      <c r="I6" s="19">
        <v>3.4442E-2</v>
      </c>
      <c r="J6" s="17"/>
      <c r="K6" s="18">
        <v>0.26225999999999999</v>
      </c>
      <c r="L6" s="19">
        <v>0.12433</v>
      </c>
    </row>
    <row r="7" spans="1:16" x14ac:dyDescent="0.3">
      <c r="A7" s="17"/>
      <c r="B7" s="28">
        <v>3.836E-3</v>
      </c>
      <c r="C7" s="28">
        <v>4.7910000000000001E-3</v>
      </c>
      <c r="D7" s="17"/>
      <c r="E7" s="18">
        <v>4.0302999999999997E-3</v>
      </c>
      <c r="F7" s="19">
        <v>3.0602536E-2</v>
      </c>
      <c r="G7" s="17"/>
      <c r="H7" s="18">
        <v>4.7839E-2</v>
      </c>
      <c r="I7" s="19">
        <v>1.5931000000000001E-2</v>
      </c>
      <c r="J7" s="17"/>
      <c r="K7" s="18">
        <v>0.29078999999999999</v>
      </c>
      <c r="L7" s="19">
        <v>0.10892</v>
      </c>
    </row>
    <row r="8" spans="1:16" x14ac:dyDescent="0.3">
      <c r="A8" s="17"/>
      <c r="B8" s="28">
        <v>1.0603E-2</v>
      </c>
      <c r="C8" s="28">
        <v>5.7029999999999997E-3</v>
      </c>
      <c r="D8" s="17"/>
      <c r="E8" s="18">
        <v>5.6978000000000003E-3</v>
      </c>
      <c r="F8" s="19">
        <v>1.1155128E-2</v>
      </c>
      <c r="G8" s="17"/>
      <c r="H8" s="18">
        <v>5.4259000000000002E-2</v>
      </c>
      <c r="I8" s="19">
        <v>2.1201999999999999E-2</v>
      </c>
      <c r="J8" s="17"/>
      <c r="K8" s="18">
        <v>0.2271</v>
      </c>
      <c r="L8" s="19">
        <v>0.10649</v>
      </c>
    </row>
    <row r="9" spans="1:16" x14ac:dyDescent="0.3">
      <c r="A9" s="17"/>
      <c r="B9" s="28"/>
      <c r="C9" s="28">
        <v>5.2469999999999999E-3</v>
      </c>
      <c r="D9" s="17"/>
      <c r="E9" s="18"/>
      <c r="F9" s="19">
        <v>9.6859819999999992E-3</v>
      </c>
      <c r="G9" s="17"/>
      <c r="H9" s="18"/>
      <c r="I9" s="19">
        <v>3.4158000000000001E-2</v>
      </c>
      <c r="J9" s="17"/>
      <c r="K9" s="18"/>
      <c r="L9" s="19">
        <v>7.1999999999999998E-3</v>
      </c>
    </row>
    <row r="10" spans="1:16" x14ac:dyDescent="0.3">
      <c r="A10" s="17"/>
      <c r="B10" s="28"/>
      <c r="C10" s="28">
        <v>6.9820000000000004E-3</v>
      </c>
      <c r="D10" s="17"/>
      <c r="E10" s="18"/>
      <c r="F10" s="19">
        <v>2.6411200999999999E-2</v>
      </c>
      <c r="G10" s="17"/>
      <c r="H10" s="18"/>
      <c r="I10" s="19">
        <v>1.7399000000000001E-2</v>
      </c>
      <c r="J10" s="17"/>
      <c r="K10" s="18"/>
      <c r="L10" s="19">
        <v>0.25002999999999997</v>
      </c>
    </row>
    <row r="11" spans="1:16" x14ac:dyDescent="0.3">
      <c r="A11" s="17"/>
      <c r="B11" s="28"/>
      <c r="C11" s="28">
        <v>5.9509999999999997E-3</v>
      </c>
      <c r="D11" s="17"/>
      <c r="E11" s="18"/>
      <c r="F11" s="19">
        <v>2.0870764999999999E-2</v>
      </c>
      <c r="G11" s="17"/>
      <c r="H11" s="18"/>
      <c r="I11" s="19">
        <v>1.6274E-2</v>
      </c>
      <c r="J11" s="17"/>
      <c r="K11" s="18"/>
      <c r="L11" s="19">
        <v>9.6299999999999997E-2</v>
      </c>
    </row>
    <row r="12" spans="1:16" x14ac:dyDescent="0.3">
      <c r="A12" s="17"/>
      <c r="B12" s="28"/>
      <c r="C12" s="28">
        <v>4.8560000000000001E-3</v>
      </c>
      <c r="D12" s="17"/>
      <c r="E12" s="18"/>
      <c r="F12" s="19">
        <v>1.7102968999999999E-2</v>
      </c>
      <c r="G12" s="17"/>
      <c r="H12" s="18"/>
      <c r="I12" s="19">
        <v>3.2868000000000001E-2</v>
      </c>
      <c r="J12" s="17"/>
      <c r="K12" s="20"/>
      <c r="L12" s="19">
        <v>0.11516999999999999</v>
      </c>
    </row>
    <row r="13" spans="1:16" x14ac:dyDescent="0.3">
      <c r="A13" s="17"/>
      <c r="B13" s="18"/>
      <c r="C13" s="19"/>
      <c r="D13" s="17"/>
      <c r="E13" s="18"/>
      <c r="F13" s="19"/>
      <c r="G13" s="17"/>
      <c r="H13" s="18"/>
      <c r="I13" s="19"/>
      <c r="J13" s="17"/>
      <c r="K13" s="20"/>
      <c r="L13" s="19"/>
    </row>
    <row r="14" spans="1:16" ht="15" thickBot="1" x14ac:dyDescent="0.35">
      <c r="A14" s="17"/>
      <c r="B14" s="18"/>
      <c r="C14" s="19"/>
      <c r="D14" s="17"/>
      <c r="E14" s="18"/>
      <c r="F14" s="19"/>
      <c r="G14" s="17"/>
      <c r="H14" s="18"/>
      <c r="I14" s="19"/>
      <c r="J14" s="17"/>
      <c r="K14" s="20"/>
      <c r="L14" s="19"/>
    </row>
    <row r="15" spans="1:16" x14ac:dyDescent="0.3">
      <c r="A15" s="21"/>
      <c r="B15" s="22" t="s">
        <v>12</v>
      </c>
      <c r="C15" s="23"/>
      <c r="D15" s="21"/>
      <c r="E15" s="22" t="s">
        <v>12</v>
      </c>
      <c r="F15" s="23"/>
      <c r="G15" s="21"/>
      <c r="H15" s="22" t="s">
        <v>12</v>
      </c>
      <c r="I15" s="23"/>
      <c r="J15" s="21"/>
      <c r="K15" s="22" t="s">
        <v>12</v>
      </c>
      <c r="L15" s="23"/>
    </row>
    <row r="16" spans="1:16" x14ac:dyDescent="0.3">
      <c r="A16" s="17"/>
      <c r="B16" s="24" t="s">
        <v>13</v>
      </c>
      <c r="C16" s="19">
        <v>0.12540000000000001</v>
      </c>
      <c r="D16" s="17"/>
      <c r="E16" s="24" t="s">
        <v>13</v>
      </c>
      <c r="F16" s="19">
        <v>0.1593</v>
      </c>
      <c r="G16" s="17"/>
      <c r="H16" s="24" t="s">
        <v>13</v>
      </c>
      <c r="I16" s="19">
        <v>5.7000000000000002E-3</v>
      </c>
      <c r="J16" s="17"/>
      <c r="K16" s="24" t="s">
        <v>13</v>
      </c>
      <c r="L16" s="19">
        <v>1.2999999999999999E-3</v>
      </c>
    </row>
    <row r="17" spans="1:12" x14ac:dyDescent="0.3">
      <c r="A17" s="17"/>
      <c r="B17" s="24" t="s">
        <v>14</v>
      </c>
      <c r="C17" s="19" t="s">
        <v>15</v>
      </c>
      <c r="D17" s="17"/>
      <c r="E17" s="24" t="s">
        <v>14</v>
      </c>
      <c r="F17" s="19" t="s">
        <v>15</v>
      </c>
      <c r="G17" s="17"/>
      <c r="H17" s="24" t="s">
        <v>14</v>
      </c>
      <c r="I17" s="19" t="s">
        <v>21</v>
      </c>
      <c r="J17" s="17"/>
      <c r="K17" s="24" t="s">
        <v>14</v>
      </c>
      <c r="L17" s="19" t="s">
        <v>21</v>
      </c>
    </row>
    <row r="18" spans="1:12" x14ac:dyDescent="0.3">
      <c r="A18" s="17"/>
      <c r="B18" s="24" t="s">
        <v>16</v>
      </c>
      <c r="C18" s="19" t="s">
        <v>17</v>
      </c>
      <c r="D18" s="17"/>
      <c r="E18" s="24" t="s">
        <v>16</v>
      </c>
      <c r="F18" s="19" t="s">
        <v>17</v>
      </c>
      <c r="G18" s="17"/>
      <c r="H18" s="24" t="s">
        <v>16</v>
      </c>
      <c r="I18" s="19" t="s">
        <v>22</v>
      </c>
      <c r="J18" s="17"/>
      <c r="K18" s="24" t="s">
        <v>16</v>
      </c>
      <c r="L18" s="19" t="s">
        <v>22</v>
      </c>
    </row>
    <row r="19" spans="1:12" ht="15" thickBot="1" x14ac:dyDescent="0.35">
      <c r="A19" s="25"/>
      <c r="B19" s="26" t="s">
        <v>18</v>
      </c>
      <c r="C19" s="27" t="s">
        <v>19</v>
      </c>
      <c r="D19" s="25"/>
      <c r="E19" s="26" t="s">
        <v>18</v>
      </c>
      <c r="F19" s="27" t="s">
        <v>19</v>
      </c>
      <c r="G19" s="25"/>
      <c r="H19" s="26" t="s">
        <v>18</v>
      </c>
      <c r="I19" s="27" t="s">
        <v>19</v>
      </c>
      <c r="J19" s="25"/>
      <c r="K19" s="26" t="s">
        <v>18</v>
      </c>
      <c r="L19" s="27" t="s">
        <v>19</v>
      </c>
    </row>
  </sheetData>
  <mergeCells count="1">
    <mergeCell ref="A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Ext. Data Fig. 4b</vt:lpstr>
      <vt:lpstr>Ext. Data Fig. 4c</vt:lpstr>
      <vt:lpstr>Ext. Data Fig. 4d</vt:lpstr>
      <vt:lpstr>Ext. Data Fig. 4e</vt:lpstr>
      <vt:lpstr>Ext. Data Fig. 4f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2023-08-15T12:55:01Z</dcterms:created>
  <dcterms:modified xsi:type="dcterms:W3CDTF">2023-08-24T10:46:08Z</dcterms:modified>
</cp:coreProperties>
</file>