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kovatcheva\Serrano Lab\Data\Microbiome\Paper\2022\Nature\NatMet2022\revisions\final_checks\source_data\"/>
    </mc:Choice>
  </mc:AlternateContent>
  <bookViews>
    <workbookView xWindow="0" yWindow="0" windowWidth="23040" windowHeight="7752" activeTab="2"/>
  </bookViews>
  <sheets>
    <sheet name="Summary" sheetId="1" r:id="rId1"/>
    <sheet name="Ext. Data Fig. 6a" sheetId="2" r:id="rId2"/>
    <sheet name="Ext. Data Fig. 6c" sheetId="3" r:id="rId3"/>
    <sheet name="Ext. Data Fig. 6e" sheetId="4" r:id="rId4"/>
    <sheet name="Ext. Data Fig. 6f" sheetId="5" r:id="rId5"/>
    <sheet name="Ext. Data Fig. 6g" sheetId="6" r:id="rId6"/>
    <sheet name="Ext. Data Fig. 6h" sheetId="7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6" i="5" l="1"/>
  <c r="H7" i="5"/>
  <c r="H8" i="5"/>
  <c r="H9" i="5"/>
  <c r="H10" i="5"/>
  <c r="H11" i="5"/>
  <c r="H12" i="5"/>
  <c r="H13" i="5"/>
  <c r="H14" i="5"/>
  <c r="H15" i="5"/>
  <c r="H16" i="5"/>
  <c r="H17" i="5"/>
  <c r="H18" i="5"/>
  <c r="H19" i="5"/>
  <c r="H5" i="5"/>
  <c r="G6" i="5"/>
  <c r="G7" i="5"/>
  <c r="G8" i="5"/>
  <c r="G9" i="5"/>
  <c r="G10" i="5"/>
  <c r="G11" i="5"/>
  <c r="G12" i="5"/>
  <c r="G13" i="5"/>
  <c r="G14" i="5"/>
  <c r="G15" i="5"/>
  <c r="G16" i="5"/>
  <c r="G17" i="5"/>
  <c r="G18" i="5"/>
  <c r="G19" i="5"/>
  <c r="G5" i="5"/>
</calcChain>
</file>

<file path=xl/sharedStrings.xml><?xml version="1.0" encoding="utf-8"?>
<sst xmlns="http://schemas.openxmlformats.org/spreadsheetml/2006/main" count="159" uniqueCount="98">
  <si>
    <t>Source Files Extended Data Figure 6</t>
  </si>
  <si>
    <t>Ext. Data Fig 6a</t>
  </si>
  <si>
    <t>Ext. Data Fig 6c</t>
  </si>
  <si>
    <t>Ext. Data Fig 6e</t>
  </si>
  <si>
    <t>Ext. Data Fig 6f</t>
  </si>
  <si>
    <t>Ext. Data Fig 6g</t>
  </si>
  <si>
    <t>Ext. Data Fig 6h</t>
  </si>
  <si>
    <r>
      <t xml:space="preserve">Effect of vitamin B12 on various histone H3 methylation marks during </t>
    </r>
    <r>
      <rPr>
        <i/>
        <sz val="11"/>
        <color theme="1"/>
        <rFont val="Arial"/>
        <family val="2"/>
      </rPr>
      <t>in vitro</t>
    </r>
    <r>
      <rPr>
        <sz val="11"/>
        <color theme="1"/>
        <rFont val="Arial"/>
        <family val="2"/>
      </rPr>
      <t xml:space="preserve"> reprogramming</t>
    </r>
  </si>
  <si>
    <r>
      <t xml:space="preserve">Ext. Data Fig. 6f </t>
    </r>
    <r>
      <rPr>
        <sz val="11"/>
        <color theme="1"/>
        <rFont val="Arial"/>
        <family val="2"/>
      </rPr>
      <t>Effect of vitamin B12 on various histone H3 methylation marks during in vitro reprogramming</t>
    </r>
  </si>
  <si>
    <r>
      <t xml:space="preserve">Ext. Data Fig. 6h </t>
    </r>
    <r>
      <rPr>
        <sz val="11"/>
        <color theme="1"/>
        <rFont val="Arial"/>
        <family val="2"/>
      </rPr>
      <t>H3K36me3 levels measured by histology in the colon and stomach of OSKM mice with or without vitamin B12 supplementation</t>
    </r>
  </si>
  <si>
    <t>H3K36me3 levels measured by histology in the colon and stomach of OSKM mice with or without vitamin B12 supplementation</t>
  </si>
  <si>
    <t>D3 doxy</t>
  </si>
  <si>
    <t>D3 doxy B12</t>
  </si>
  <si>
    <t>D10 doxy</t>
  </si>
  <si>
    <t>D10 doxy B12</t>
  </si>
  <si>
    <t>H3K4me1</t>
  </si>
  <si>
    <t>H3K4me2</t>
  </si>
  <si>
    <t>H3K4me3</t>
  </si>
  <si>
    <t>H3K9me1</t>
  </si>
  <si>
    <t>H3K9me2</t>
  </si>
  <si>
    <t>H3K9me3</t>
  </si>
  <si>
    <t>H3K27me1</t>
  </si>
  <si>
    <t>H3K27me2</t>
  </si>
  <si>
    <t>H3K27me3</t>
  </si>
  <si>
    <t>H3K36me1</t>
  </si>
  <si>
    <t>H3K36me2</t>
  </si>
  <si>
    <t>H3K36me3</t>
  </si>
  <si>
    <t>H3K79me1</t>
  </si>
  <si>
    <t>H3K79me2</t>
  </si>
  <si>
    <t>H3K79me3</t>
  </si>
  <si>
    <t>D3 FC</t>
  </si>
  <si>
    <t>D10 FC</t>
  </si>
  <si>
    <t>log2FC</t>
  </si>
  <si>
    <t>Gene name</t>
  </si>
  <si>
    <t>Mbd3 MEF</t>
  </si>
  <si>
    <t>Mbd3 Day1</t>
  </si>
  <si>
    <t>Mbd3 Day2</t>
  </si>
  <si>
    <t>Mbd3 Day3</t>
  </si>
  <si>
    <t>Mbd3 Day4</t>
  </si>
  <si>
    <t>Mbd3 Day5</t>
  </si>
  <si>
    <t>Mbd3 Day6</t>
  </si>
  <si>
    <t>Mbd3 Day7</t>
  </si>
  <si>
    <t>Mbd3 Day8</t>
  </si>
  <si>
    <t>Mbd3 IPS</t>
  </si>
  <si>
    <t>Gatad2a MEF</t>
    <phoneticPr fontId="0" type="noConversion"/>
  </si>
  <si>
    <t>Gatad2a Day1</t>
  </si>
  <si>
    <t>Gatad2a Day2</t>
  </si>
  <si>
    <t>Gatad2a Day3</t>
  </si>
  <si>
    <t>Gatad2a Day4</t>
  </si>
  <si>
    <t>Gatad2a Day5</t>
  </si>
  <si>
    <t>Gatad2a Day6</t>
  </si>
  <si>
    <t>Gatad2a Day7</t>
  </si>
  <si>
    <t>Gatad2a Day8</t>
  </si>
  <si>
    <t>Gatad2a IPS</t>
  </si>
  <si>
    <t>Mtr</t>
  </si>
  <si>
    <t>Cd320</t>
  </si>
  <si>
    <t>OSKM</t>
  </si>
  <si>
    <t>OSKM + B12</t>
  </si>
  <si>
    <t>Paired t test</t>
  </si>
  <si>
    <t>P value</t>
  </si>
  <si>
    <t>P value summary</t>
  </si>
  <si>
    <t>*</t>
  </si>
  <si>
    <t>Significantly different (P &lt; 0.05)?</t>
  </si>
  <si>
    <t>Yes</t>
  </si>
  <si>
    <t>One- or two-tailed P value?</t>
  </si>
  <si>
    <t>Two-tailed</t>
  </si>
  <si>
    <t>serine</t>
  </si>
  <si>
    <t>C13 serine</t>
  </si>
  <si>
    <t>MEF1</t>
  </si>
  <si>
    <t>MEF2</t>
  </si>
  <si>
    <t>MEF3</t>
  </si>
  <si>
    <t>Column B</t>
  </si>
  <si>
    <t>vs.</t>
  </si>
  <si>
    <t>vs,</t>
  </si>
  <si>
    <t>Column A</t>
  </si>
  <si>
    <t>Column D</t>
  </si>
  <si>
    <t>OSKM + B12 C13</t>
  </si>
  <si>
    <t>Column C</t>
  </si>
  <si>
    <t>OSKM C13</t>
  </si>
  <si>
    <t>**</t>
  </si>
  <si>
    <t xml:space="preserve">WT 
</t>
  </si>
  <si>
    <t>stomach</t>
  </si>
  <si>
    <t>Unpaired t test</t>
  </si>
  <si>
    <t>ns</t>
  </si>
  <si>
    <t>No</t>
  </si>
  <si>
    <t>colon</t>
  </si>
  <si>
    <t>received B12 + B9</t>
  </si>
  <si>
    <t>male</t>
  </si>
  <si>
    <t>female</t>
  </si>
  <si>
    <r>
      <t xml:space="preserve">Expression of </t>
    </r>
    <r>
      <rPr>
        <i/>
        <sz val="11"/>
        <color theme="1"/>
        <rFont val="Arial"/>
        <family val="2"/>
      </rPr>
      <t>Cd320</t>
    </r>
    <r>
      <rPr>
        <sz val="11"/>
        <color theme="1"/>
        <rFont val="Arial"/>
        <family val="2"/>
      </rPr>
      <t xml:space="preserve"> and </t>
    </r>
    <r>
      <rPr>
        <i/>
        <sz val="11"/>
        <color theme="1"/>
        <rFont val="Arial"/>
        <family val="2"/>
      </rPr>
      <t>Mtr</t>
    </r>
    <r>
      <rPr>
        <sz val="11"/>
        <color theme="1"/>
        <rFont val="Arial"/>
        <family val="2"/>
      </rPr>
      <t xml:space="preserve"> during a time course of </t>
    </r>
    <r>
      <rPr>
        <i/>
        <sz val="11"/>
        <color theme="1"/>
        <rFont val="Arial"/>
        <family val="2"/>
      </rPr>
      <t xml:space="preserve">in vitro </t>
    </r>
    <r>
      <rPr>
        <sz val="11"/>
        <color theme="1"/>
        <rFont val="Arial"/>
        <family val="2"/>
      </rPr>
      <t>reprogramming of high-efficiency reprogramming MEFs</t>
    </r>
  </si>
  <si>
    <r>
      <t xml:space="preserve">Effect of C13-labeled serine on the efficiency of </t>
    </r>
    <r>
      <rPr>
        <i/>
        <sz val="11"/>
        <color theme="1"/>
        <rFont val="Arial"/>
        <family val="2"/>
      </rPr>
      <t>in vitro</t>
    </r>
    <r>
      <rPr>
        <sz val="11"/>
        <color theme="1"/>
        <rFont val="Arial"/>
        <family val="2"/>
      </rPr>
      <t xml:space="preserve"> reprogramming with or without vitamin B12 supplementation</t>
    </r>
  </si>
  <si>
    <r>
      <t xml:space="preserve">Expression of </t>
    </r>
    <r>
      <rPr>
        <i/>
        <sz val="11"/>
        <color theme="1"/>
        <rFont val="Arial"/>
        <family val="2"/>
      </rPr>
      <t>Setd2</t>
    </r>
    <r>
      <rPr>
        <sz val="11"/>
        <color theme="1"/>
        <rFont val="Arial"/>
        <family val="2"/>
      </rPr>
      <t xml:space="preserve"> in the colon and stomach of WT and OSKM mice treated with doxycycline for 7 days</t>
    </r>
  </si>
  <si>
    <r>
      <t xml:space="preserve">Ext. Data Fig. 6a </t>
    </r>
    <r>
      <rPr>
        <sz val="11"/>
        <color theme="1"/>
        <rFont val="Arial"/>
        <family val="2"/>
      </rPr>
      <t>Expression of Cd320 and Mtr during a time course of in vitro reprogramming of high-efficiency reprogramming MEFs</t>
    </r>
  </si>
  <si>
    <r>
      <t xml:space="preserve">Ext. Data Fig. 6c </t>
    </r>
    <r>
      <rPr>
        <sz val="11"/>
        <color theme="1"/>
        <rFont val="Arial"/>
        <family val="2"/>
      </rPr>
      <t>Effect of vitamin B12 supplementation on viral OSKM reprogramming efficiency and H3K36me3 levels</t>
    </r>
  </si>
  <si>
    <r>
      <t xml:space="preserve">Ext. Data Fig. 6e </t>
    </r>
    <r>
      <rPr>
        <sz val="11"/>
        <color theme="1"/>
        <rFont val="Arial"/>
        <family val="2"/>
      </rPr>
      <t>Effect of C13-labeled serine on the efficiency of in vitro reprogramming with or without vitamin B12 supplementation</t>
    </r>
  </si>
  <si>
    <r>
      <t xml:space="preserve">Ext. Data Fig. 6g </t>
    </r>
    <r>
      <rPr>
        <sz val="11"/>
        <color theme="1"/>
        <rFont val="Arial"/>
        <family val="2"/>
      </rPr>
      <t>Expression of Setd2 in the colon and stomach of WT and OSKM mice treated with doxycycline for 7 days</t>
    </r>
  </si>
  <si>
    <t>Effect of vitamin B12 supplementation on viral OSKM reprogramming efficiency and H3K36me3 levels (separate file)</t>
  </si>
  <si>
    <t>Immunoblot in separate file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</si>
</sst>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b/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CCFF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0" borderId="6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2" fillId="0" borderId="0" xfId="0" applyFont="1" applyBorder="1"/>
    <xf numFmtId="0" fontId="0" fillId="0" borderId="0" xfId="0" applyBorder="1"/>
    <xf numFmtId="0" fontId="0" fillId="0" borderId="5" xfId="0" applyBorder="1"/>
    <xf numFmtId="0" fontId="1" fillId="0" borderId="8" xfId="0" applyFont="1" applyBorder="1" applyAlignment="1">
      <alignment horizontal="left" vertical="center" wrapText="1"/>
    </xf>
    <xf numFmtId="0" fontId="2" fillId="0" borderId="9" xfId="0" applyFont="1" applyBorder="1"/>
    <xf numFmtId="0" fontId="0" fillId="0" borderId="9" xfId="0" applyBorder="1"/>
    <xf numFmtId="0" fontId="0" fillId="0" borderId="10" xfId="0" applyBorder="1"/>
    <xf numFmtId="0" fontId="4" fillId="0" borderId="0" xfId="0" applyFont="1"/>
    <xf numFmtId="0" fontId="4" fillId="0" borderId="0" xfId="0" applyFont="1" applyAlignment="1">
      <alignment horizontal="left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0" fillId="0" borderId="14" xfId="0" applyBorder="1"/>
    <xf numFmtId="0" fontId="4" fillId="0" borderId="16" xfId="0" applyFont="1" applyBorder="1"/>
    <xf numFmtId="0" fontId="4" fillId="0" borderId="19" xfId="0" applyFont="1" applyBorder="1"/>
    <xf numFmtId="0" fontId="2" fillId="0" borderId="14" xfId="0" applyFont="1" applyBorder="1"/>
    <xf numFmtId="0" fontId="2" fillId="0" borderId="16" xfId="0" applyFont="1" applyBorder="1"/>
    <xf numFmtId="0" fontId="2" fillId="0" borderId="18" xfId="0" applyFont="1" applyBorder="1"/>
    <xf numFmtId="0" fontId="2" fillId="0" borderId="19" xfId="0" applyFont="1" applyBorder="1"/>
    <xf numFmtId="0" fontId="2" fillId="0" borderId="11" xfId="0" applyFont="1" applyBorder="1"/>
    <xf numFmtId="0" fontId="1" fillId="0" borderId="21" xfId="0" applyFont="1" applyBorder="1"/>
    <xf numFmtId="0" fontId="1" fillId="0" borderId="22" xfId="0" applyFont="1" applyBorder="1"/>
    <xf numFmtId="0" fontId="1" fillId="0" borderId="20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15" xfId="0" applyBorder="1"/>
    <xf numFmtId="0" fontId="0" fillId="0" borderId="16" xfId="0" applyBorder="1"/>
    <xf numFmtId="0" fontId="2" fillId="0" borderId="15" xfId="0" applyFont="1" applyBorder="1"/>
    <xf numFmtId="0" fontId="2" fillId="0" borderId="17" xfId="0" applyFont="1" applyBorder="1"/>
    <xf numFmtId="0" fontId="1" fillId="0" borderId="12" xfId="0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/>
    </xf>
    <xf numFmtId="0" fontId="2" fillId="0" borderId="23" xfId="0" applyFont="1" applyBorder="1"/>
    <xf numFmtId="0" fontId="9" fillId="0" borderId="0" xfId="0" applyFont="1"/>
    <xf numFmtId="0" fontId="7" fillId="0" borderId="17" xfId="0" applyFont="1" applyBorder="1"/>
    <xf numFmtId="0" fontId="7" fillId="0" borderId="18" xfId="0" applyFont="1" applyBorder="1"/>
    <xf numFmtId="0" fontId="7" fillId="0" borderId="19" xfId="0" applyFont="1" applyBorder="1"/>
    <xf numFmtId="0" fontId="7" fillId="0" borderId="15" xfId="0" applyFont="1" applyBorder="1"/>
    <xf numFmtId="0" fontId="7" fillId="0" borderId="0" xfId="0" applyFont="1" applyBorder="1"/>
    <xf numFmtId="0" fontId="7" fillId="0" borderId="16" xfId="0" applyFont="1" applyBorder="1"/>
    <xf numFmtId="0" fontId="8" fillId="0" borderId="20" xfId="0" applyFont="1" applyBorder="1"/>
    <xf numFmtId="0" fontId="8" fillId="0" borderId="13" xfId="0" applyFont="1" applyBorder="1"/>
    <xf numFmtId="0" fontId="6" fillId="0" borderId="11" xfId="0" applyFont="1" applyBorder="1"/>
    <xf numFmtId="0" fontId="9" fillId="0" borderId="21" xfId="0" applyFont="1" applyBorder="1"/>
    <xf numFmtId="0" fontId="9" fillId="0" borderId="22" xfId="0" applyFont="1" applyBorder="1"/>
    <xf numFmtId="0" fontId="4" fillId="0" borderId="15" xfId="0" applyFont="1" applyBorder="1"/>
    <xf numFmtId="0" fontId="4" fillId="0" borderId="17" xfId="0" applyFont="1" applyBorder="1"/>
    <xf numFmtId="0" fontId="5" fillId="0" borderId="15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4" fillId="0" borderId="15" xfId="0" applyFont="1" applyBorder="1" applyAlignment="1">
      <alignment horizontal="left"/>
    </xf>
    <xf numFmtId="0" fontId="4" fillId="0" borderId="17" xfId="0" applyFont="1" applyBorder="1" applyAlignment="1">
      <alignment horizontal="left"/>
    </xf>
    <xf numFmtId="0" fontId="5" fillId="0" borderId="14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4" fillId="0" borderId="14" xfId="0" applyFont="1" applyBorder="1"/>
    <xf numFmtId="0" fontId="4" fillId="0" borderId="23" xfId="0" applyFont="1" applyBorder="1"/>
    <xf numFmtId="0" fontId="10" fillId="0" borderId="16" xfId="0" applyFont="1" applyBorder="1"/>
    <xf numFmtId="0" fontId="4" fillId="2" borderId="15" xfId="0" applyFont="1" applyFill="1" applyBorder="1"/>
    <xf numFmtId="0" fontId="4" fillId="2" borderId="16" xfId="0" applyFont="1" applyFill="1" applyBorder="1"/>
    <xf numFmtId="0" fontId="10" fillId="2" borderId="16" xfId="0" applyFont="1" applyFill="1" applyBorder="1"/>
    <xf numFmtId="0" fontId="4" fillId="3" borderId="15" xfId="0" applyFont="1" applyFill="1" applyBorder="1"/>
    <xf numFmtId="0" fontId="4" fillId="3" borderId="16" xfId="0" applyFont="1" applyFill="1" applyBorder="1"/>
    <xf numFmtId="0" fontId="10" fillId="3" borderId="16" xfId="0" applyFont="1" applyFill="1" applyBorder="1"/>
    <xf numFmtId="0" fontId="10" fillId="3" borderId="19" xfId="0" applyFont="1" applyFill="1" applyBorder="1"/>
    <xf numFmtId="0" fontId="4" fillId="2" borderId="0" xfId="0" applyFont="1" applyFill="1" applyBorder="1"/>
    <xf numFmtId="0" fontId="4" fillId="3" borderId="0" xfId="0" applyFont="1" applyFill="1" applyBorder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workbookViewId="0">
      <selection activeCell="B17" sqref="B17"/>
    </sheetView>
  </sheetViews>
  <sheetFormatPr defaultRowHeight="14.4" x14ac:dyDescent="0.3"/>
  <cols>
    <col min="1" max="1" width="18.5546875" customWidth="1"/>
    <col min="15" max="15" width="30" customWidth="1"/>
  </cols>
  <sheetData>
    <row r="1" spans="1:15" x14ac:dyDescent="0.3">
      <c r="A1" s="68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70"/>
    </row>
    <row r="2" spans="1:15" x14ac:dyDescent="0.3">
      <c r="A2" s="71"/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3"/>
    </row>
    <row r="3" spans="1:15" x14ac:dyDescent="0.3">
      <c r="A3" s="1" t="s">
        <v>1</v>
      </c>
      <c r="B3" s="2" t="s">
        <v>89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4"/>
    </row>
    <row r="4" spans="1:15" x14ac:dyDescent="0.3">
      <c r="A4" s="5" t="s">
        <v>2</v>
      </c>
      <c r="B4" s="6" t="s">
        <v>96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7"/>
      <c r="O4" s="8"/>
    </row>
    <row r="5" spans="1:15" x14ac:dyDescent="0.3">
      <c r="A5" s="5" t="s">
        <v>3</v>
      </c>
      <c r="B5" s="6" t="s">
        <v>90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7"/>
      <c r="O5" s="8"/>
    </row>
    <row r="6" spans="1:15" x14ac:dyDescent="0.3">
      <c r="A6" s="5" t="s">
        <v>4</v>
      </c>
      <c r="B6" s="6" t="s">
        <v>7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7"/>
      <c r="O6" s="8"/>
    </row>
    <row r="7" spans="1:15" x14ac:dyDescent="0.3">
      <c r="A7" s="5" t="s">
        <v>5</v>
      </c>
      <c r="B7" s="6" t="s">
        <v>91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7"/>
      <c r="O7" s="8"/>
    </row>
    <row r="8" spans="1:15" x14ac:dyDescent="0.3">
      <c r="A8" s="9" t="s">
        <v>6</v>
      </c>
      <c r="B8" s="10" t="s">
        <v>10</v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1"/>
      <c r="O8" s="12"/>
    </row>
  </sheetData>
  <mergeCells count="1">
    <mergeCell ref="A1:O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"/>
  <sheetViews>
    <sheetView workbookViewId="0">
      <selection sqref="A1:P2"/>
    </sheetView>
  </sheetViews>
  <sheetFormatPr defaultRowHeight="14.4" x14ac:dyDescent="0.3"/>
  <cols>
    <col min="1" max="1" width="10.77734375" bestFit="1" customWidth="1"/>
    <col min="11" max="11" width="12" bestFit="1" customWidth="1"/>
    <col min="21" max="21" width="12" bestFit="1" customWidth="1"/>
  </cols>
  <sheetData>
    <row r="1" spans="1:21" x14ac:dyDescent="0.3">
      <c r="A1" s="74" t="s">
        <v>92</v>
      </c>
      <c r="B1" s="74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</row>
    <row r="2" spans="1:21" ht="15" thickBot="1" x14ac:dyDescent="0.35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</row>
    <row r="3" spans="1:21" ht="15" thickBot="1" x14ac:dyDescent="0.35">
      <c r="A3" s="45" t="s">
        <v>33</v>
      </c>
      <c r="B3" s="43" t="s">
        <v>34</v>
      </c>
      <c r="C3" s="43" t="s">
        <v>35</v>
      </c>
      <c r="D3" s="43" t="s">
        <v>36</v>
      </c>
      <c r="E3" s="43" t="s">
        <v>37</v>
      </c>
      <c r="F3" s="43" t="s">
        <v>38</v>
      </c>
      <c r="G3" s="43" t="s">
        <v>39</v>
      </c>
      <c r="H3" s="43" t="s">
        <v>40</v>
      </c>
      <c r="I3" s="43" t="s">
        <v>41</v>
      </c>
      <c r="J3" s="43" t="s">
        <v>42</v>
      </c>
      <c r="K3" s="43" t="s">
        <v>43</v>
      </c>
      <c r="L3" s="43" t="s">
        <v>44</v>
      </c>
      <c r="M3" s="43" t="s">
        <v>45</v>
      </c>
      <c r="N3" s="43" t="s">
        <v>46</v>
      </c>
      <c r="O3" s="43" t="s">
        <v>47</v>
      </c>
      <c r="P3" s="43" t="s">
        <v>48</v>
      </c>
      <c r="Q3" s="43" t="s">
        <v>49</v>
      </c>
      <c r="R3" s="43" t="s">
        <v>50</v>
      </c>
      <c r="S3" s="43" t="s">
        <v>51</v>
      </c>
      <c r="T3" s="43" t="s">
        <v>52</v>
      </c>
      <c r="U3" s="44" t="s">
        <v>53</v>
      </c>
    </row>
    <row r="4" spans="1:21" x14ac:dyDescent="0.3">
      <c r="A4" s="46" t="s">
        <v>54</v>
      </c>
      <c r="B4" s="41">
        <v>0.12983538657926094</v>
      </c>
      <c r="C4" s="41">
        <v>0.84858536762855397</v>
      </c>
      <c r="D4" s="41">
        <v>0.96967886890052546</v>
      </c>
      <c r="E4" s="41">
        <v>0.85371873512369501</v>
      </c>
      <c r="F4" s="41">
        <v>0.48250925552526813</v>
      </c>
      <c r="G4" s="41">
        <v>0.84199355372752827</v>
      </c>
      <c r="H4" s="41">
        <v>0.79043247029287178</v>
      </c>
      <c r="I4" s="41">
        <v>0.43422285424935492</v>
      </c>
      <c r="J4" s="41">
        <v>0.35611258842399857</v>
      </c>
      <c r="K4" s="42">
        <v>0.36608520844261577</v>
      </c>
      <c r="L4" s="40">
        <v>0.14936463016587351</v>
      </c>
      <c r="M4" s="41">
        <v>0.97807935711138538</v>
      </c>
      <c r="N4" s="41">
        <v>0.84397544011170744</v>
      </c>
      <c r="O4" s="41">
        <v>0.89688091172337903</v>
      </c>
      <c r="P4" s="41">
        <v>0.89298122935349444</v>
      </c>
      <c r="Q4" s="41">
        <v>0.78638771917902794</v>
      </c>
      <c r="R4" s="41">
        <v>0.67467793095435891</v>
      </c>
      <c r="S4" s="41">
        <v>0.40524692508181875</v>
      </c>
      <c r="T4" s="41">
        <v>0.45740051864241071</v>
      </c>
      <c r="U4" s="42">
        <v>0.31978272258768803</v>
      </c>
    </row>
    <row r="5" spans="1:21" ht="15" thickBot="1" x14ac:dyDescent="0.35">
      <c r="A5" s="47" t="s">
        <v>55</v>
      </c>
      <c r="B5" s="38">
        <v>8.7646385589454409E-2</v>
      </c>
      <c r="C5" s="38">
        <v>0.47886603550475648</v>
      </c>
      <c r="D5" s="38">
        <v>0.68006092172596366</v>
      </c>
      <c r="E5" s="38">
        <v>0.81084006654293272</v>
      </c>
      <c r="F5" s="38">
        <v>0.98733962469583447</v>
      </c>
      <c r="G5" s="38">
        <v>0.77429462718992847</v>
      </c>
      <c r="H5" s="38">
        <v>0.75020952921128403</v>
      </c>
      <c r="I5" s="38">
        <v>0.49213537486105247</v>
      </c>
      <c r="J5" s="38">
        <v>0.52500424122572686</v>
      </c>
      <c r="K5" s="39">
        <v>0.43496111998744091</v>
      </c>
      <c r="L5" s="37">
        <v>0.12975757562816162</v>
      </c>
      <c r="M5" s="38">
        <v>0.32908686748763111</v>
      </c>
      <c r="N5" s="38">
        <v>0.72393772514418842</v>
      </c>
      <c r="O5" s="38">
        <v>0.97864666855999538</v>
      </c>
      <c r="P5" s="38">
        <v>0.59048794497673551</v>
      </c>
      <c r="Q5" s="38">
        <v>0.59012280300911146</v>
      </c>
      <c r="R5" s="38">
        <v>0.48005492076846373</v>
      </c>
      <c r="S5" s="38">
        <v>0.34551398536442668</v>
      </c>
      <c r="T5" s="38">
        <v>0.29872456551308851</v>
      </c>
      <c r="U5" s="39">
        <v>0.4307308604751971</v>
      </c>
    </row>
  </sheetData>
  <mergeCells count="1">
    <mergeCell ref="A1:P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"/>
  <sheetViews>
    <sheetView tabSelected="1" workbookViewId="0">
      <selection activeCell="I18" sqref="I18"/>
    </sheetView>
  </sheetViews>
  <sheetFormatPr defaultRowHeight="14.4" x14ac:dyDescent="0.3"/>
  <cols>
    <col min="4" max="4" width="12" bestFit="1" customWidth="1"/>
  </cols>
  <sheetData>
    <row r="1" spans="1:17" x14ac:dyDescent="0.3">
      <c r="A1" s="74" t="s">
        <v>93</v>
      </c>
      <c r="B1" s="74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</row>
    <row r="2" spans="1:17" x14ac:dyDescent="0.3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</row>
    <row r="3" spans="1:17" ht="15" thickBot="1" x14ac:dyDescent="0.35"/>
    <row r="4" spans="1:17" ht="15" thickBot="1" x14ac:dyDescent="0.35">
      <c r="C4" s="15" t="s">
        <v>56</v>
      </c>
      <c r="D4" s="16" t="s">
        <v>57</v>
      </c>
    </row>
    <row r="5" spans="1:17" x14ac:dyDescent="0.3">
      <c r="C5" s="48">
        <v>23</v>
      </c>
      <c r="D5" s="18">
        <v>63</v>
      </c>
    </row>
    <row r="6" spans="1:17" x14ac:dyDescent="0.3">
      <c r="C6" s="48">
        <v>17</v>
      </c>
      <c r="D6" s="18">
        <v>62</v>
      </c>
      <c r="H6" s="82" t="s">
        <v>97</v>
      </c>
    </row>
    <row r="7" spans="1:17" ht="15" thickBot="1" x14ac:dyDescent="0.35">
      <c r="C7" s="49">
        <v>8</v>
      </c>
      <c r="D7" s="19">
        <v>37</v>
      </c>
    </row>
    <row r="9" spans="1:17" x14ac:dyDescent="0.3">
      <c r="C9" s="14" t="s">
        <v>58</v>
      </c>
      <c r="D9" s="13"/>
    </row>
    <row r="10" spans="1:17" x14ac:dyDescent="0.3">
      <c r="C10" s="14" t="s">
        <v>59</v>
      </c>
      <c r="D10" s="13">
        <v>1.5100000000000001E-2</v>
      </c>
    </row>
    <row r="11" spans="1:17" x14ac:dyDescent="0.3">
      <c r="C11" s="14" t="s">
        <v>60</v>
      </c>
      <c r="D11" s="13" t="s">
        <v>61</v>
      </c>
    </row>
    <row r="12" spans="1:17" x14ac:dyDescent="0.3">
      <c r="C12" s="14" t="s">
        <v>62</v>
      </c>
      <c r="D12" s="13" t="s">
        <v>63</v>
      </c>
    </row>
    <row r="13" spans="1:17" x14ac:dyDescent="0.3">
      <c r="C13" s="14" t="s">
        <v>64</v>
      </c>
      <c r="D13" s="13" t="s">
        <v>65</v>
      </c>
    </row>
  </sheetData>
  <mergeCells count="1">
    <mergeCell ref="A1:Q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"/>
  <sheetViews>
    <sheetView workbookViewId="0">
      <selection sqref="A1:Q2"/>
    </sheetView>
  </sheetViews>
  <sheetFormatPr defaultRowHeight="14.4" x14ac:dyDescent="0.3"/>
  <cols>
    <col min="4" max="4" width="12" bestFit="1" customWidth="1"/>
    <col min="6" max="6" width="15.6640625" bestFit="1" customWidth="1"/>
  </cols>
  <sheetData>
    <row r="1" spans="1:17" x14ac:dyDescent="0.3">
      <c r="A1" s="74" t="s">
        <v>94</v>
      </c>
      <c r="B1" s="74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</row>
    <row r="2" spans="1:17" ht="15" thickBot="1" x14ac:dyDescent="0.35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</row>
    <row r="3" spans="1:17" ht="15" thickBot="1" x14ac:dyDescent="0.35">
      <c r="B3" s="17"/>
      <c r="C3" s="76" t="s">
        <v>66</v>
      </c>
      <c r="D3" s="77"/>
      <c r="E3" s="76" t="s">
        <v>67</v>
      </c>
      <c r="F3" s="77"/>
    </row>
    <row r="4" spans="1:17" x14ac:dyDescent="0.3">
      <c r="B4" s="29"/>
      <c r="C4" s="50" t="s">
        <v>56</v>
      </c>
      <c r="D4" s="51" t="s">
        <v>57</v>
      </c>
      <c r="E4" s="50" t="s">
        <v>56</v>
      </c>
      <c r="F4" s="51" t="s">
        <v>57</v>
      </c>
    </row>
    <row r="5" spans="1:17" x14ac:dyDescent="0.3">
      <c r="B5" s="31" t="s">
        <v>68</v>
      </c>
      <c r="C5" s="48">
        <v>29</v>
      </c>
      <c r="D5" s="18">
        <v>61</v>
      </c>
      <c r="E5" s="48">
        <v>35</v>
      </c>
      <c r="F5" s="18">
        <v>58</v>
      </c>
    </row>
    <row r="6" spans="1:17" x14ac:dyDescent="0.3">
      <c r="B6" s="31" t="s">
        <v>69</v>
      </c>
      <c r="C6" s="48">
        <v>16</v>
      </c>
      <c r="D6" s="18">
        <v>34</v>
      </c>
      <c r="E6" s="48">
        <v>17</v>
      </c>
      <c r="F6" s="18">
        <v>38</v>
      </c>
    </row>
    <row r="7" spans="1:17" ht="15" thickBot="1" x14ac:dyDescent="0.35">
      <c r="B7" s="32" t="s">
        <v>70</v>
      </c>
      <c r="C7" s="49">
        <v>8</v>
      </c>
      <c r="D7" s="19">
        <v>25</v>
      </c>
      <c r="E7" s="49">
        <v>9</v>
      </c>
      <c r="F7" s="19">
        <v>27</v>
      </c>
    </row>
    <row r="8" spans="1:17" x14ac:dyDescent="0.3">
      <c r="C8" s="29"/>
      <c r="D8" s="30"/>
      <c r="E8" s="29"/>
      <c r="F8" s="30"/>
    </row>
    <row r="9" spans="1:17" x14ac:dyDescent="0.3">
      <c r="C9" s="52" t="s">
        <v>71</v>
      </c>
      <c r="D9" s="18" t="s">
        <v>57</v>
      </c>
      <c r="E9" s="52" t="s">
        <v>75</v>
      </c>
      <c r="F9" s="18" t="s">
        <v>76</v>
      </c>
    </row>
    <row r="10" spans="1:17" x14ac:dyDescent="0.3">
      <c r="C10" s="52" t="s">
        <v>72</v>
      </c>
      <c r="D10" s="18" t="s">
        <v>73</v>
      </c>
      <c r="E10" s="52" t="s">
        <v>72</v>
      </c>
      <c r="F10" s="18" t="s">
        <v>73</v>
      </c>
    </row>
    <row r="11" spans="1:17" x14ac:dyDescent="0.3">
      <c r="C11" s="52" t="s">
        <v>74</v>
      </c>
      <c r="D11" s="18" t="s">
        <v>56</v>
      </c>
      <c r="E11" s="52" t="s">
        <v>77</v>
      </c>
      <c r="F11" s="18" t="s">
        <v>78</v>
      </c>
    </row>
    <row r="12" spans="1:17" x14ac:dyDescent="0.3">
      <c r="C12" s="52"/>
      <c r="D12" s="18"/>
      <c r="E12" s="52"/>
      <c r="F12" s="18"/>
    </row>
    <row r="13" spans="1:17" x14ac:dyDescent="0.3">
      <c r="C13" s="52" t="s">
        <v>58</v>
      </c>
      <c r="D13" s="18"/>
      <c r="E13" s="52" t="s">
        <v>58</v>
      </c>
      <c r="F13" s="18"/>
    </row>
    <row r="14" spans="1:17" x14ac:dyDescent="0.3">
      <c r="C14" s="52" t="s">
        <v>59</v>
      </c>
      <c r="D14" s="18">
        <v>4.3900000000000002E-2</v>
      </c>
      <c r="E14" s="52" t="s">
        <v>59</v>
      </c>
      <c r="F14" s="18">
        <v>4.8999999999999998E-3</v>
      </c>
    </row>
    <row r="15" spans="1:17" x14ac:dyDescent="0.3">
      <c r="C15" s="52" t="s">
        <v>60</v>
      </c>
      <c r="D15" s="18" t="s">
        <v>61</v>
      </c>
      <c r="E15" s="52" t="s">
        <v>60</v>
      </c>
      <c r="F15" s="18" t="s">
        <v>79</v>
      </c>
    </row>
    <row r="16" spans="1:17" x14ac:dyDescent="0.3">
      <c r="C16" s="52" t="s">
        <v>62</v>
      </c>
      <c r="D16" s="18" t="s">
        <v>63</v>
      </c>
      <c r="E16" s="52" t="s">
        <v>62</v>
      </c>
      <c r="F16" s="18" t="s">
        <v>63</v>
      </c>
    </row>
    <row r="17" spans="3:6" ht="15" thickBot="1" x14ac:dyDescent="0.35">
      <c r="C17" s="53" t="s">
        <v>64</v>
      </c>
      <c r="D17" s="19" t="s">
        <v>65</v>
      </c>
      <c r="E17" s="53" t="s">
        <v>64</v>
      </c>
      <c r="F17" s="19" t="s">
        <v>65</v>
      </c>
    </row>
  </sheetData>
  <mergeCells count="3">
    <mergeCell ref="A1:Q2"/>
    <mergeCell ref="C3:D3"/>
    <mergeCell ref="E3:F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"/>
  <sheetViews>
    <sheetView workbookViewId="0">
      <selection sqref="A1:Q2"/>
    </sheetView>
  </sheetViews>
  <sheetFormatPr defaultRowHeight="14.4" x14ac:dyDescent="0.3"/>
  <cols>
    <col min="2" max="2" width="11.44140625" bestFit="1" customWidth="1"/>
    <col min="3" max="5" width="13.33203125" bestFit="1" customWidth="1"/>
    <col min="6" max="6" width="14.44140625" bestFit="1" customWidth="1"/>
  </cols>
  <sheetData>
    <row r="1" spans="1:17" x14ac:dyDescent="0.3">
      <c r="A1" s="74" t="s">
        <v>8</v>
      </c>
      <c r="B1" s="74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</row>
    <row r="2" spans="1:17" ht="15" thickBot="1" x14ac:dyDescent="0.35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</row>
    <row r="3" spans="1:17" ht="15" thickBot="1" x14ac:dyDescent="0.35">
      <c r="G3" s="78" t="s">
        <v>32</v>
      </c>
      <c r="H3" s="79"/>
    </row>
    <row r="4" spans="1:17" ht="15" thickBot="1" x14ac:dyDescent="0.35">
      <c r="B4" s="24"/>
      <c r="C4" s="27" t="s">
        <v>11</v>
      </c>
      <c r="D4" s="27" t="s">
        <v>12</v>
      </c>
      <c r="E4" s="27" t="s">
        <v>13</v>
      </c>
      <c r="F4" s="28" t="s">
        <v>14</v>
      </c>
      <c r="G4" s="33" t="s">
        <v>30</v>
      </c>
      <c r="H4" s="34" t="s">
        <v>31</v>
      </c>
    </row>
    <row r="5" spans="1:17" x14ac:dyDescent="0.3">
      <c r="B5" s="25" t="s">
        <v>15</v>
      </c>
      <c r="C5" s="6">
        <v>0.33531409168081489</v>
      </c>
      <c r="D5" s="6">
        <v>0.26643295354951796</v>
      </c>
      <c r="E5" s="6">
        <v>0.17066085693536678</v>
      </c>
      <c r="F5" s="21">
        <v>9.3829247675401517E-2</v>
      </c>
      <c r="G5" s="20">
        <f>LOG(D5/C5,2)</f>
        <v>-0.33174058207910051</v>
      </c>
      <c r="H5" s="35">
        <f>LOG(F5/E5,2)</f>
        <v>-0.86302259441971862</v>
      </c>
    </row>
    <row r="6" spans="1:17" x14ac:dyDescent="0.3">
      <c r="B6" s="25" t="s">
        <v>16</v>
      </c>
      <c r="C6" s="6">
        <v>0.53777589134125636</v>
      </c>
      <c r="D6" s="6">
        <v>0.51358457493426823</v>
      </c>
      <c r="E6" s="6">
        <v>0.22875816993464054</v>
      </c>
      <c r="F6" s="21">
        <v>0.55029585798816572</v>
      </c>
      <c r="G6" s="31">
        <f t="shared" ref="G6:G19" si="0">LOG(D6/C6,2)</f>
        <v>-6.6403207176782345E-2</v>
      </c>
      <c r="H6" s="21">
        <f t="shared" ref="H6:H19" si="1">LOG(F6/E6,2)</f>
        <v>1.2663842005735324</v>
      </c>
    </row>
    <row r="7" spans="1:17" x14ac:dyDescent="0.3">
      <c r="B7" s="25" t="s">
        <v>17</v>
      </c>
      <c r="C7" s="6">
        <v>0.41044142614601015</v>
      </c>
      <c r="D7" s="6">
        <v>0.40841367221735309</v>
      </c>
      <c r="E7" s="6">
        <v>0.15323166303558464</v>
      </c>
      <c r="F7" s="21">
        <v>4.9873203719357564E-2</v>
      </c>
      <c r="G7" s="31">
        <f t="shared" si="0"/>
        <v>-7.1451872807822454E-3</v>
      </c>
      <c r="H7" s="21">
        <f t="shared" si="1"/>
        <v>-1.6193776535501687</v>
      </c>
    </row>
    <row r="8" spans="1:17" x14ac:dyDescent="0.3">
      <c r="B8" s="25" t="s">
        <v>18</v>
      </c>
      <c r="C8" s="6">
        <v>0.57088285229202029</v>
      </c>
      <c r="D8" s="6">
        <v>0.43470639789658194</v>
      </c>
      <c r="E8" s="6">
        <v>0.13289760348583879</v>
      </c>
      <c r="F8" s="21">
        <v>0.41504649196956894</v>
      </c>
      <c r="G8" s="31">
        <f t="shared" si="0"/>
        <v>-0.39315339951533212</v>
      </c>
      <c r="H8" s="21">
        <f t="shared" si="1"/>
        <v>1.6429578618258265</v>
      </c>
    </row>
    <row r="9" spans="1:17" x14ac:dyDescent="0.3">
      <c r="B9" s="25" t="s">
        <v>19</v>
      </c>
      <c r="C9" s="6">
        <v>0.47410865874363323</v>
      </c>
      <c r="D9" s="6">
        <v>0.36108676599474143</v>
      </c>
      <c r="E9" s="6">
        <v>0.20551924473493105</v>
      </c>
      <c r="F9" s="21">
        <v>0.14454775993237534</v>
      </c>
      <c r="G9" s="31">
        <f t="shared" si="0"/>
        <v>-0.39287219575831739</v>
      </c>
      <c r="H9" s="21">
        <f t="shared" si="1"/>
        <v>-0.50772724215080878</v>
      </c>
    </row>
    <row r="10" spans="1:17" x14ac:dyDescent="0.3">
      <c r="B10" s="25" t="s">
        <v>20</v>
      </c>
      <c r="C10" s="6">
        <v>0.47156196943972833</v>
      </c>
      <c r="D10" s="6">
        <v>0.37686240140227861</v>
      </c>
      <c r="E10" s="6">
        <v>0.24618736383442266</v>
      </c>
      <c r="F10" s="21">
        <v>0.57058326289095518</v>
      </c>
      <c r="G10" s="31">
        <f t="shared" si="0"/>
        <v>-0.32340950425785303</v>
      </c>
      <c r="H10" s="21">
        <f t="shared" si="1"/>
        <v>1.2126807145970249</v>
      </c>
    </row>
    <row r="11" spans="1:17" x14ac:dyDescent="0.3">
      <c r="B11" s="25" t="s">
        <v>21</v>
      </c>
      <c r="C11" s="6">
        <v>0.55050933786078105</v>
      </c>
      <c r="D11" s="6">
        <v>0.50306748466257667</v>
      </c>
      <c r="E11" s="6">
        <v>9.2229484386347149E-2</v>
      </c>
      <c r="F11" s="21">
        <v>0.14454775993237534</v>
      </c>
      <c r="G11" s="31">
        <f t="shared" si="0"/>
        <v>-0.13001509003423287</v>
      </c>
      <c r="H11" s="21">
        <f t="shared" si="1"/>
        <v>0.64824631390890763</v>
      </c>
    </row>
    <row r="12" spans="1:17" x14ac:dyDescent="0.3">
      <c r="B12" s="25" t="s">
        <v>22</v>
      </c>
      <c r="C12" s="6">
        <v>0.49957555178268248</v>
      </c>
      <c r="D12" s="6">
        <v>0.46625766871165641</v>
      </c>
      <c r="E12" s="6">
        <v>8.3514887436456062E-2</v>
      </c>
      <c r="F12" s="21">
        <v>0.45562130177514804</v>
      </c>
      <c r="G12" s="31">
        <f t="shared" si="0"/>
        <v>-9.9575421995475533E-2</v>
      </c>
      <c r="H12" s="21">
        <f t="shared" si="1"/>
        <v>2.4477298976033062</v>
      </c>
    </row>
    <row r="13" spans="1:17" x14ac:dyDescent="0.3">
      <c r="B13" s="25" t="s">
        <v>23</v>
      </c>
      <c r="C13" s="6">
        <v>0.34677419354838701</v>
      </c>
      <c r="D13" s="6">
        <v>0.35845749342681854</v>
      </c>
      <c r="E13" s="6">
        <v>0.17937545388525783</v>
      </c>
      <c r="F13" s="21">
        <v>0.12764158918005075</v>
      </c>
      <c r="G13" s="31">
        <f t="shared" si="0"/>
        <v>4.7805512337844497E-2</v>
      </c>
      <c r="H13" s="21">
        <f t="shared" si="1"/>
        <v>-0.49088400646442298</v>
      </c>
    </row>
    <row r="14" spans="1:17" x14ac:dyDescent="0.3">
      <c r="B14" s="25" t="s">
        <v>24</v>
      </c>
      <c r="C14" s="6">
        <v>0.51867572156196939</v>
      </c>
      <c r="D14" s="6">
        <v>0.44522348816827345</v>
      </c>
      <c r="E14" s="6">
        <v>0.16485112563543941</v>
      </c>
      <c r="F14" s="21">
        <v>0.57734573119188504</v>
      </c>
      <c r="G14" s="31">
        <f t="shared" si="0"/>
        <v>-0.22030313550478445</v>
      </c>
      <c r="H14" s="21">
        <f t="shared" si="1"/>
        <v>1.8082717667943506</v>
      </c>
    </row>
    <row r="15" spans="1:17" x14ac:dyDescent="0.3">
      <c r="B15" s="25" t="s">
        <v>25</v>
      </c>
      <c r="C15" s="6">
        <v>0.47283531409168084</v>
      </c>
      <c r="D15" s="6">
        <v>0.35582822085889565</v>
      </c>
      <c r="E15" s="6">
        <v>0.19680464778503998</v>
      </c>
      <c r="F15" s="21">
        <v>0.10735418427726122</v>
      </c>
      <c r="G15" s="31">
        <f t="shared" si="0"/>
        <v>-0.41015685261307672</v>
      </c>
      <c r="H15" s="21">
        <f t="shared" si="1"/>
        <v>-0.87438586878653002</v>
      </c>
    </row>
    <row r="16" spans="1:17" x14ac:dyDescent="0.3">
      <c r="B16" s="25" t="s">
        <v>26</v>
      </c>
      <c r="C16" s="6">
        <v>0.26655348047538197</v>
      </c>
      <c r="D16" s="6">
        <v>0.36108676599474143</v>
      </c>
      <c r="E16" s="6">
        <v>5.7371096586782869E-2</v>
      </c>
      <c r="F16" s="21">
        <v>0.45562130177514804</v>
      </c>
      <c r="G16" s="31">
        <f t="shared" si="0"/>
        <v>0.43792052583337066</v>
      </c>
      <c r="H16" s="21">
        <f t="shared" si="1"/>
        <v>2.9894392003705788</v>
      </c>
    </row>
    <row r="17" spans="2:8" x14ac:dyDescent="0.3">
      <c r="B17" s="25" t="s">
        <v>27</v>
      </c>
      <c r="C17" s="6">
        <v>0.42954159592529706</v>
      </c>
      <c r="D17" s="6">
        <v>0.3453111305872042</v>
      </c>
      <c r="E17" s="6">
        <v>0.15323166303558464</v>
      </c>
      <c r="F17" s="21">
        <v>7.3541842772612012E-2</v>
      </c>
      <c r="G17" s="31">
        <f t="shared" si="0"/>
        <v>-0.31490100769615464</v>
      </c>
      <c r="H17" s="21">
        <f t="shared" si="1"/>
        <v>-1.0590772070632812</v>
      </c>
    </row>
    <row r="18" spans="2:8" x14ac:dyDescent="0.3">
      <c r="B18" s="25" t="s">
        <v>28</v>
      </c>
      <c r="C18" s="6">
        <v>0.53140916808149397</v>
      </c>
      <c r="D18" s="6">
        <v>0.52936021034180547</v>
      </c>
      <c r="E18" s="6">
        <v>0.2113289760348584</v>
      </c>
      <c r="F18" s="21">
        <v>0.53677092138630589</v>
      </c>
      <c r="G18" s="31">
        <f t="shared" si="0"/>
        <v>-5.5733600657600401E-3</v>
      </c>
      <c r="H18" s="21">
        <f t="shared" si="1"/>
        <v>1.3448159245464197</v>
      </c>
    </row>
    <row r="19" spans="2:8" ht="15" thickBot="1" x14ac:dyDescent="0.35">
      <c r="B19" s="26" t="s">
        <v>29</v>
      </c>
      <c r="C19" s="22">
        <v>0.44609507640067902</v>
      </c>
      <c r="D19" s="22">
        <v>0.51358457493426823</v>
      </c>
      <c r="E19" s="22">
        <v>0.20261437908496738</v>
      </c>
      <c r="F19" s="23">
        <v>0.11073541842772612</v>
      </c>
      <c r="G19" s="32">
        <f t="shared" si="0"/>
        <v>0.20325064800184889</v>
      </c>
      <c r="H19" s="23">
        <f t="shared" si="1"/>
        <v>-0.87161982449656206</v>
      </c>
    </row>
  </sheetData>
  <mergeCells count="2">
    <mergeCell ref="A1:Q2"/>
    <mergeCell ref="G3:H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"/>
  <sheetViews>
    <sheetView workbookViewId="0">
      <selection sqref="A1:Q2"/>
    </sheetView>
  </sheetViews>
  <sheetFormatPr defaultRowHeight="14.4" x14ac:dyDescent="0.3"/>
  <sheetData>
    <row r="1" spans="1:17" x14ac:dyDescent="0.3">
      <c r="A1" s="74" t="s">
        <v>95</v>
      </c>
      <c r="B1" s="74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</row>
    <row r="2" spans="1:17" ht="15" thickBot="1" x14ac:dyDescent="0.35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</row>
    <row r="3" spans="1:17" ht="15" thickBot="1" x14ac:dyDescent="0.35">
      <c r="C3" s="80" t="s">
        <v>85</v>
      </c>
      <c r="D3" s="81"/>
      <c r="F3" s="80" t="s">
        <v>81</v>
      </c>
      <c r="G3" s="81"/>
    </row>
    <row r="4" spans="1:17" ht="15" thickBot="1" x14ac:dyDescent="0.35">
      <c r="C4" s="54" t="s">
        <v>80</v>
      </c>
      <c r="D4" s="55" t="s">
        <v>56</v>
      </c>
      <c r="F4" s="15" t="s">
        <v>80</v>
      </c>
      <c r="G4" s="16" t="s">
        <v>56</v>
      </c>
    </row>
    <row r="5" spans="1:17" x14ac:dyDescent="0.3">
      <c r="C5" s="56">
        <v>14.46691</v>
      </c>
      <c r="D5" s="57">
        <v>22.829740000000001</v>
      </c>
      <c r="F5" s="48">
        <v>18.67033</v>
      </c>
      <c r="G5" s="18">
        <v>7.5566000000000004</v>
      </c>
    </row>
    <row r="6" spans="1:17" x14ac:dyDescent="0.3">
      <c r="C6" s="48">
        <v>38.26726</v>
      </c>
      <c r="D6" s="18">
        <v>24.250959999999999</v>
      </c>
      <c r="F6" s="48">
        <v>16.16301</v>
      </c>
      <c r="G6" s="18">
        <v>41.380339999999997</v>
      </c>
    </row>
    <row r="7" spans="1:17" x14ac:dyDescent="0.3">
      <c r="C7" s="48">
        <v>8.3160860000000003</v>
      </c>
      <c r="D7" s="18">
        <v>38.26726</v>
      </c>
      <c r="F7" s="48">
        <v>10.622629999999999</v>
      </c>
      <c r="G7" s="18">
        <v>7.4160550000000001</v>
      </c>
    </row>
    <row r="8" spans="1:17" x14ac:dyDescent="0.3">
      <c r="C8" s="48">
        <v>53.66572</v>
      </c>
      <c r="D8" s="18">
        <v>6.8707890000000003</v>
      </c>
      <c r="F8" s="48">
        <v>19.123000000000001</v>
      </c>
      <c r="G8" s="18">
        <v>7.8725069999999997</v>
      </c>
    </row>
    <row r="9" spans="1:17" x14ac:dyDescent="0.3">
      <c r="C9" s="48"/>
      <c r="D9" s="18">
        <v>9.3027750000000005</v>
      </c>
      <c r="F9" s="48"/>
      <c r="G9" s="18">
        <v>18.01727</v>
      </c>
    </row>
    <row r="10" spans="1:17" ht="15" thickBot="1" x14ac:dyDescent="0.35">
      <c r="C10" s="48"/>
      <c r="D10" s="18">
        <v>13.20138</v>
      </c>
      <c r="F10" s="49"/>
      <c r="G10" s="19">
        <v>10.026759999999999</v>
      </c>
    </row>
    <row r="11" spans="1:17" x14ac:dyDescent="0.3">
      <c r="C11" s="40"/>
      <c r="D11" s="42">
        <v>16.909739999999999</v>
      </c>
      <c r="F11" s="14" t="s">
        <v>82</v>
      </c>
      <c r="G11" s="13"/>
    </row>
    <row r="12" spans="1:17" ht="15" thickBot="1" x14ac:dyDescent="0.35">
      <c r="C12" s="37"/>
      <c r="D12" s="39">
        <v>5.2376170000000002</v>
      </c>
      <c r="F12" s="14" t="s">
        <v>59</v>
      </c>
      <c r="G12" s="13">
        <v>0.91539999999999999</v>
      </c>
    </row>
    <row r="13" spans="1:17" x14ac:dyDescent="0.3">
      <c r="F13" s="14" t="s">
        <v>60</v>
      </c>
      <c r="G13" s="13" t="s">
        <v>83</v>
      </c>
    </row>
    <row r="14" spans="1:17" x14ac:dyDescent="0.3">
      <c r="C14" s="14" t="s">
        <v>82</v>
      </c>
      <c r="D14" s="13"/>
      <c r="F14" s="14" t="s">
        <v>62</v>
      </c>
      <c r="G14" s="13" t="s">
        <v>84</v>
      </c>
    </row>
    <row r="15" spans="1:17" x14ac:dyDescent="0.3">
      <c r="C15" s="14" t="s">
        <v>59</v>
      </c>
      <c r="D15" s="13">
        <v>0.23019999999999999</v>
      </c>
      <c r="F15" s="14" t="s">
        <v>64</v>
      </c>
      <c r="G15" s="13" t="s">
        <v>65</v>
      </c>
    </row>
    <row r="16" spans="1:17" x14ac:dyDescent="0.3">
      <c r="C16" s="14" t="s">
        <v>60</v>
      </c>
      <c r="D16" s="13" t="s">
        <v>83</v>
      </c>
    </row>
    <row r="17" spans="3:4" x14ac:dyDescent="0.3">
      <c r="C17" s="14" t="s">
        <v>62</v>
      </c>
      <c r="D17" s="13" t="s">
        <v>84</v>
      </c>
    </row>
    <row r="18" spans="3:4" x14ac:dyDescent="0.3">
      <c r="C18" s="14" t="s">
        <v>64</v>
      </c>
      <c r="D18" s="13" t="s">
        <v>65</v>
      </c>
    </row>
  </sheetData>
  <mergeCells count="3">
    <mergeCell ref="A1:Q2"/>
    <mergeCell ref="F3:G3"/>
    <mergeCell ref="C3:D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"/>
  <sheetViews>
    <sheetView workbookViewId="0">
      <selection sqref="A1:Q2"/>
    </sheetView>
  </sheetViews>
  <sheetFormatPr defaultRowHeight="14.4" x14ac:dyDescent="0.3"/>
  <cols>
    <col min="4" max="4" width="12" bestFit="1" customWidth="1"/>
    <col min="7" max="7" width="12" bestFit="1" customWidth="1"/>
  </cols>
  <sheetData>
    <row r="1" spans="1:17" x14ac:dyDescent="0.3">
      <c r="A1" s="74" t="s">
        <v>9</v>
      </c>
      <c r="B1" s="74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</row>
    <row r="2" spans="1:17" ht="15" thickBot="1" x14ac:dyDescent="0.35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</row>
    <row r="3" spans="1:17" ht="15" thickBot="1" x14ac:dyDescent="0.35">
      <c r="C3" s="78" t="s">
        <v>85</v>
      </c>
      <c r="D3" s="79"/>
      <c r="F3" s="78" t="s">
        <v>81</v>
      </c>
      <c r="G3" s="79"/>
    </row>
    <row r="4" spans="1:17" ht="15" thickBot="1" x14ac:dyDescent="0.35">
      <c r="C4" s="15" t="s">
        <v>56</v>
      </c>
      <c r="D4" s="16" t="s">
        <v>57</v>
      </c>
      <c r="F4" s="15" t="s">
        <v>56</v>
      </c>
      <c r="G4" s="16" t="s">
        <v>57</v>
      </c>
    </row>
    <row r="5" spans="1:17" x14ac:dyDescent="0.3">
      <c r="C5" s="59">
        <v>33.22</v>
      </c>
      <c r="D5" s="60">
        <v>62.78</v>
      </c>
      <c r="F5" s="59">
        <v>35.130000000000003</v>
      </c>
      <c r="G5" s="60">
        <v>84.37</v>
      </c>
    </row>
    <row r="6" spans="1:17" x14ac:dyDescent="0.3">
      <c r="C6" s="59">
        <v>49.79</v>
      </c>
      <c r="D6" s="18"/>
      <c r="F6" s="59">
        <v>53.88</v>
      </c>
      <c r="G6" s="18"/>
    </row>
    <row r="7" spans="1:17" x14ac:dyDescent="0.3">
      <c r="C7" s="62">
        <v>11.58</v>
      </c>
      <c r="D7" s="18"/>
      <c r="F7" s="62">
        <v>60.48</v>
      </c>
      <c r="G7" s="18"/>
    </row>
    <row r="8" spans="1:17" x14ac:dyDescent="0.3">
      <c r="C8" s="62">
        <v>39.869999999999997</v>
      </c>
      <c r="D8" s="63">
        <v>42.9</v>
      </c>
      <c r="F8" s="62">
        <v>46.34</v>
      </c>
      <c r="G8" s="63">
        <v>73.09</v>
      </c>
      <c r="I8" s="66" t="s">
        <v>87</v>
      </c>
    </row>
    <row r="9" spans="1:17" x14ac:dyDescent="0.3">
      <c r="C9" s="62">
        <v>39.96</v>
      </c>
      <c r="D9" s="18"/>
      <c r="F9" s="62">
        <v>65.319999999999993</v>
      </c>
      <c r="G9" s="18"/>
      <c r="I9" s="67" t="s">
        <v>88</v>
      </c>
    </row>
    <row r="10" spans="1:17" x14ac:dyDescent="0.3">
      <c r="C10" s="48"/>
      <c r="D10" s="61">
        <v>55.12</v>
      </c>
      <c r="F10" s="48"/>
      <c r="G10" s="61">
        <v>68.989999999999995</v>
      </c>
      <c r="I10" s="36" t="s">
        <v>86</v>
      </c>
    </row>
    <row r="11" spans="1:17" x14ac:dyDescent="0.3">
      <c r="C11" s="48"/>
      <c r="D11" s="58"/>
      <c r="F11" s="48"/>
      <c r="G11" s="58"/>
    </row>
    <row r="12" spans="1:17" x14ac:dyDescent="0.3">
      <c r="C12" s="48"/>
      <c r="D12" s="64">
        <v>48.87</v>
      </c>
      <c r="F12" s="48"/>
      <c r="G12" s="64">
        <v>72.2</v>
      </c>
    </row>
    <row r="13" spans="1:17" ht="15" thickBot="1" x14ac:dyDescent="0.35">
      <c r="C13" s="49"/>
      <c r="D13" s="65">
        <v>52.05</v>
      </c>
      <c r="F13" s="49"/>
      <c r="G13" s="65">
        <v>76.099999999999994</v>
      </c>
    </row>
    <row r="15" spans="1:17" x14ac:dyDescent="0.3">
      <c r="C15" s="14" t="s">
        <v>82</v>
      </c>
      <c r="D15" s="13"/>
      <c r="F15" s="14" t="s">
        <v>82</v>
      </c>
      <c r="G15" s="13"/>
    </row>
    <row r="16" spans="1:17" x14ac:dyDescent="0.3">
      <c r="C16" s="14" t="s">
        <v>59</v>
      </c>
      <c r="D16" s="13">
        <v>4.1500000000000002E-2</v>
      </c>
      <c r="F16" s="14" t="s">
        <v>59</v>
      </c>
      <c r="G16" s="13">
        <v>5.1000000000000004E-3</v>
      </c>
    </row>
    <row r="17" spans="3:7" x14ac:dyDescent="0.3">
      <c r="C17" s="14" t="s">
        <v>60</v>
      </c>
      <c r="D17" s="13" t="s">
        <v>61</v>
      </c>
      <c r="F17" s="14" t="s">
        <v>60</v>
      </c>
      <c r="G17" s="13" t="s">
        <v>79</v>
      </c>
    </row>
    <row r="18" spans="3:7" x14ac:dyDescent="0.3">
      <c r="C18" s="14" t="s">
        <v>62</v>
      </c>
      <c r="D18" s="13" t="s">
        <v>63</v>
      </c>
      <c r="F18" s="14" t="s">
        <v>62</v>
      </c>
      <c r="G18" s="13" t="s">
        <v>63</v>
      </c>
    </row>
    <row r="19" spans="3:7" x14ac:dyDescent="0.3">
      <c r="C19" s="14" t="s">
        <v>64</v>
      </c>
      <c r="D19" s="13" t="s">
        <v>65</v>
      </c>
      <c r="F19" s="14" t="s">
        <v>64</v>
      </c>
      <c r="G19" s="13" t="s">
        <v>65</v>
      </c>
    </row>
  </sheetData>
  <mergeCells count="3">
    <mergeCell ref="A1:Q2"/>
    <mergeCell ref="C3:D3"/>
    <mergeCell ref="F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Summary</vt:lpstr>
      <vt:lpstr>Ext. Data Fig. 6a</vt:lpstr>
      <vt:lpstr>Ext. Data Fig. 6c</vt:lpstr>
      <vt:lpstr>Ext. Data Fig. 6e</vt:lpstr>
      <vt:lpstr>Ext. Data Fig. 6f</vt:lpstr>
      <vt:lpstr>Ext. Data Fig. 6g</vt:lpstr>
      <vt:lpstr>Ext. Data Fig. 6h</vt:lpstr>
    </vt:vector>
  </TitlesOfParts>
  <Company>Institut de Recerca Biomèdica de Barcelona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Kovatcheva</dc:creator>
  <cp:lastModifiedBy>Marta Kovatcheva</cp:lastModifiedBy>
  <dcterms:created xsi:type="dcterms:W3CDTF">2023-08-15T15:57:22Z</dcterms:created>
  <dcterms:modified xsi:type="dcterms:W3CDTF">2023-09-04T10:08:09Z</dcterms:modified>
</cp:coreProperties>
</file>