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27" documentId="8_{6D9DACFD-B06E-4210-A1D9-1D707F37BCAE}" xr6:coauthVersionLast="47" xr6:coauthVersionMax="47" xr10:uidLastSave="{C1ACB422-632D-4732-BB08-E0E79B55672D}"/>
  <bookViews>
    <workbookView xWindow="2340" yWindow="600" windowWidth="26115" windowHeight="15600" xr2:uid="{0FD73CCA-CF18-437F-8B4E-40084703190F}"/>
  </bookViews>
  <sheets>
    <sheet name="Figu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2" i="1" l="1"/>
  <c r="B132" i="1"/>
  <c r="C130" i="1"/>
  <c r="C131" i="1" s="1"/>
  <c r="B130" i="1"/>
  <c r="B131" i="1" s="1"/>
  <c r="C129" i="1"/>
  <c r="B129" i="1"/>
  <c r="E110" i="1"/>
  <c r="D110" i="1"/>
  <c r="C110" i="1"/>
  <c r="B110" i="1"/>
  <c r="E108" i="1"/>
  <c r="E109" i="1" s="1"/>
  <c r="D108" i="1"/>
  <c r="D109" i="1" s="1"/>
  <c r="C108" i="1"/>
  <c r="C109" i="1" s="1"/>
  <c r="B108" i="1"/>
  <c r="B109" i="1" s="1"/>
  <c r="E107" i="1"/>
  <c r="D107" i="1"/>
  <c r="C107" i="1"/>
  <c r="B107" i="1"/>
  <c r="I91" i="1"/>
  <c r="H91" i="1"/>
  <c r="G91" i="1"/>
  <c r="F91" i="1"/>
  <c r="E91" i="1"/>
  <c r="D91" i="1"/>
  <c r="C91" i="1"/>
  <c r="B91" i="1"/>
  <c r="I89" i="1"/>
  <c r="I90" i="1" s="1"/>
  <c r="H89" i="1"/>
  <c r="H90" i="1" s="1"/>
  <c r="G89" i="1"/>
  <c r="G90" i="1" s="1"/>
  <c r="F89" i="1"/>
  <c r="F90" i="1" s="1"/>
  <c r="E89" i="1"/>
  <c r="E90" i="1" s="1"/>
  <c r="D89" i="1"/>
  <c r="D90" i="1" s="1"/>
  <c r="C89" i="1"/>
  <c r="C90" i="1" s="1"/>
  <c r="B89" i="1"/>
  <c r="B90" i="1" s="1"/>
  <c r="I88" i="1"/>
  <c r="H88" i="1"/>
  <c r="G88" i="1"/>
  <c r="F88" i="1"/>
  <c r="E88" i="1"/>
  <c r="D88" i="1"/>
  <c r="C88" i="1"/>
  <c r="B88" i="1"/>
  <c r="I66" i="1"/>
  <c r="H66" i="1"/>
  <c r="G66" i="1"/>
  <c r="F66" i="1"/>
  <c r="E66" i="1"/>
  <c r="D66" i="1"/>
  <c r="C66" i="1"/>
  <c r="B66" i="1"/>
  <c r="I64" i="1"/>
  <c r="I65" i="1" s="1"/>
  <c r="H64" i="1"/>
  <c r="H65" i="1" s="1"/>
  <c r="G64" i="1"/>
  <c r="G65" i="1" s="1"/>
  <c r="F64" i="1"/>
  <c r="F65" i="1" s="1"/>
  <c r="E64" i="1"/>
  <c r="E65" i="1" s="1"/>
  <c r="D64" i="1"/>
  <c r="D65" i="1" s="1"/>
  <c r="C64" i="1"/>
  <c r="C65" i="1" s="1"/>
  <c r="B64" i="1"/>
  <c r="B65" i="1" s="1"/>
  <c r="I63" i="1"/>
  <c r="H63" i="1"/>
  <c r="G63" i="1"/>
  <c r="F63" i="1"/>
  <c r="E63" i="1"/>
  <c r="D63" i="1"/>
  <c r="C63" i="1"/>
  <c r="B63" i="1"/>
</calcChain>
</file>

<file path=xl/sharedStrings.xml><?xml version="1.0" encoding="utf-8"?>
<sst xmlns="http://schemas.openxmlformats.org/spreadsheetml/2006/main" count="331" uniqueCount="253">
  <si>
    <t>figure 1a-b</t>
  </si>
  <si>
    <t>figure 1c</t>
  </si>
  <si>
    <t>trigonelline</t>
  </si>
  <si>
    <t>Sarcopenia</t>
  </si>
  <si>
    <t>ALMi</t>
  </si>
  <si>
    <t>GripStrength</t>
  </si>
  <si>
    <t>WalkingSpeed</t>
  </si>
  <si>
    <t>wilcoxGST_Pval_FDR</t>
  </si>
  <si>
    <t>Direction</t>
  </si>
  <si>
    <t>no</t>
  </si>
  <si>
    <t>HALLMARK_OXIDATIVE_PHOSPHORYLATION</t>
  </si>
  <si>
    <t>up</t>
  </si>
  <si>
    <t>HALLMARK_MTORC1_SIGNALING</t>
  </si>
  <si>
    <t>HALLMARK_ADIPOGENESIS</t>
  </si>
  <si>
    <t>HALLMARK_FATTY_ACID_METABOLISM</t>
  </si>
  <si>
    <t>HALLMARK_PROTEIN_SECRETION</t>
  </si>
  <si>
    <t>HALLMARK_MYC_TARGETS_V1</t>
  </si>
  <si>
    <t>HALLMARK_PEROXISOME</t>
  </si>
  <si>
    <t>HALLMARK_DNA_REPAIR</t>
  </si>
  <si>
    <t>HALLMARK_MITOTIC_SPINDLE</t>
  </si>
  <si>
    <t>down</t>
  </si>
  <si>
    <t>HALLMARK_GLYCOLYSIS</t>
  </si>
  <si>
    <t>figure 1d</t>
  </si>
  <si>
    <t>Spearman</t>
  </si>
  <si>
    <t>Spearman.p.value</t>
  </si>
  <si>
    <t>Index in comparison to all tested genes</t>
  </si>
  <si>
    <t>ENSG00000141385</t>
  </si>
  <si>
    <t>ENSG00000100554</t>
  </si>
  <si>
    <t>ENSG00000150768</t>
  </si>
  <si>
    <t>ENSG00000184983</t>
  </si>
  <si>
    <t>ENSG00000115840</t>
  </si>
  <si>
    <t>ENSG00000119013</t>
  </si>
  <si>
    <t>yes</t>
  </si>
  <si>
    <t>ENSG00000006695</t>
  </si>
  <si>
    <t>ENSG00000078668</t>
  </si>
  <si>
    <t>ENSG00000165264</t>
  </si>
  <si>
    <t>ENSG00000047249</t>
  </si>
  <si>
    <t>ENSG00000174547</t>
  </si>
  <si>
    <t>ENSG00000198836</t>
  </si>
  <si>
    <t>ENSG00000112695</t>
  </si>
  <si>
    <t>ENSG00000126858</t>
  </si>
  <si>
    <t>ENSG00000125356</t>
  </si>
  <si>
    <t>ENSG00000128609</t>
  </si>
  <si>
    <t>ENSG00000116898</t>
  </si>
  <si>
    <t>ENSG00000134375</t>
  </si>
  <si>
    <t>ENSG00000065518</t>
  </si>
  <si>
    <t>ENSG00000136003</t>
  </si>
  <si>
    <t>ENSG00000109519</t>
  </si>
  <si>
    <t>ENSG00000164951</t>
  </si>
  <si>
    <t>ENSG00000100216</t>
  </si>
  <si>
    <t>ENSG00000167863</t>
  </si>
  <si>
    <t>ENSG00000120662</t>
  </si>
  <si>
    <t>ENSG00000113013</t>
  </si>
  <si>
    <t>ENSG00000204370</t>
  </si>
  <si>
    <t>ENSG00000117410</t>
  </si>
  <si>
    <t>ENSG00000151366</t>
  </si>
  <si>
    <t>ENSG00000004779</t>
  </si>
  <si>
    <t>figure 1e</t>
  </si>
  <si>
    <t>ENSG00000173660</t>
  </si>
  <si>
    <t>HSMM NAD+ (% control)</t>
  </si>
  <si>
    <t>ENSG00000124172</t>
  </si>
  <si>
    <t>untreated</t>
  </si>
  <si>
    <t>ENSG00000128524</t>
  </si>
  <si>
    <t>control</t>
  </si>
  <si>
    <t>Trig 10uM</t>
  </si>
  <si>
    <t>Trig 50uM</t>
  </si>
  <si>
    <t>Trig 100uM</t>
  </si>
  <si>
    <t>Trig 250uM</t>
  </si>
  <si>
    <t>Trig 500uM</t>
  </si>
  <si>
    <t>Trig 750uM</t>
  </si>
  <si>
    <t>Trig 1000uM</t>
  </si>
  <si>
    <t>ENSG00000136143</t>
  </si>
  <si>
    <t>ENSG00000189043</t>
  </si>
  <si>
    <t>ENSG00000072506</t>
  </si>
  <si>
    <t>ENSG00000111716</t>
  </si>
  <si>
    <t>ENSG00000136521</t>
  </si>
  <si>
    <t>ENSG00000176340</t>
  </si>
  <si>
    <t>ENSG00000138095</t>
  </si>
  <si>
    <t>ENSG00000127184</t>
  </si>
  <si>
    <t>avg</t>
  </si>
  <si>
    <t>ENSG00000131174</t>
  </si>
  <si>
    <t>SD</t>
  </si>
  <si>
    <t>ENSG00000014641</t>
  </si>
  <si>
    <t>sem</t>
  </si>
  <si>
    <t>ENSG00000131495</t>
  </si>
  <si>
    <t>n</t>
  </si>
  <si>
    <t>ENSG00000156467</t>
  </si>
  <si>
    <t>ENSG00000171503</t>
  </si>
  <si>
    <t>ENSG00000164919</t>
  </si>
  <si>
    <t>ENSG00000113732</t>
  </si>
  <si>
    <t>ENSG00000213585</t>
  </si>
  <si>
    <t>ENSG00000167468</t>
  </si>
  <si>
    <t>ENSG00000127540</t>
  </si>
  <si>
    <t>ENSG00000139180</t>
  </si>
  <si>
    <t>ENSG00000172115</t>
  </si>
  <si>
    <t>ENSG00000107537</t>
  </si>
  <si>
    <t>ENSG00000175110</t>
  </si>
  <si>
    <t>figure 1f</t>
  </si>
  <si>
    <t>ENSG00000075239</t>
  </si>
  <si>
    <t>ENSG00000117118</t>
  </si>
  <si>
    <t>FK866 100nM</t>
  </si>
  <si>
    <t>ENSG00000178741</t>
  </si>
  <si>
    <t>Trig 1uM</t>
  </si>
  <si>
    <t>Trig 5uM</t>
  </si>
  <si>
    <t>ENSG00000241468</t>
  </si>
  <si>
    <t>ENSG00000099800</t>
  </si>
  <si>
    <t>ENSG00000140740</t>
  </si>
  <si>
    <t>ENSG00000165637</t>
  </si>
  <si>
    <t>ENSG00000138495</t>
  </si>
  <si>
    <t>ENSG00000156502</t>
  </si>
  <si>
    <t>ENSG00000151729</t>
  </si>
  <si>
    <t>ENSG00000137714</t>
  </si>
  <si>
    <t>ENSG00000178127</t>
  </si>
  <si>
    <t>ENSG00000110717</t>
  </si>
  <si>
    <t>ENSG00000004961</t>
  </si>
  <si>
    <t>ENSG00000116459</t>
  </si>
  <si>
    <t>ENSG00000091140</t>
  </si>
  <si>
    <t>ENSG00000062485</t>
  </si>
  <si>
    <t>ENSG00000167283</t>
  </si>
  <si>
    <t>ENSG00000075415</t>
  </si>
  <si>
    <t>ENSG00000130312</t>
  </si>
  <si>
    <t>ENSG00000248098</t>
  </si>
  <si>
    <t>ENSG00000179091</t>
  </si>
  <si>
    <t>figure 1g</t>
  </si>
  <si>
    <t>ENSG00000156709</t>
  </si>
  <si>
    <t xml:space="preserve"> NAD+ (% untreated)</t>
  </si>
  <si>
    <t>ENSG00000110955</t>
  </si>
  <si>
    <t>Control</t>
  </si>
  <si>
    <t>Sarcopenic</t>
  </si>
  <si>
    <t>ENSG00000148290</t>
  </si>
  <si>
    <t>Trig 1mM</t>
  </si>
  <si>
    <t>ENSG00000091483</t>
  </si>
  <si>
    <t>ENSG00000181991</t>
  </si>
  <si>
    <t>ENSG00000119689</t>
  </si>
  <si>
    <t>ENSG00000163541</t>
  </si>
  <si>
    <t>ENSG00000135070</t>
  </si>
  <si>
    <t>ENSG00000150779</t>
  </si>
  <si>
    <t>ENSG00000169021</t>
  </si>
  <si>
    <t>ENSG00000154518</t>
  </si>
  <si>
    <t>ENSG00000099795</t>
  </si>
  <si>
    <t>ENSG00000169020</t>
  </si>
  <si>
    <t>ENSG00000135940</t>
  </si>
  <si>
    <t>ENSG00000137547</t>
  </si>
  <si>
    <t>ENSG00000110435</t>
  </si>
  <si>
    <t>ENSG00000154723</t>
  </si>
  <si>
    <t>figure 1h</t>
  </si>
  <si>
    <t>ENSG00000184076</t>
  </si>
  <si>
    <t>ENSG00000119421</t>
  </si>
  <si>
    <t>ENSG00000155463</t>
  </si>
  <si>
    <t>ENSG00000126267</t>
  </si>
  <si>
    <t>ENSG00000159199</t>
  </si>
  <si>
    <t>ENSG00000090266</t>
  </si>
  <si>
    <t>ENSG00000109390</t>
  </si>
  <si>
    <t>ENSG00000125166</t>
  </si>
  <si>
    <t>ENSG00000183648</t>
  </si>
  <si>
    <t>ENSG00000100412</t>
  </si>
  <si>
    <t>ENSG00000128626</t>
  </si>
  <si>
    <t>ENSG00000124588</t>
  </si>
  <si>
    <t>ENSG00000167969</t>
  </si>
  <si>
    <t>ENSG00000165672</t>
  </si>
  <si>
    <t>ENSG00000213619</t>
  </si>
  <si>
    <t>ENSG00000105220</t>
  </si>
  <si>
    <t>ENSG00000115944</t>
  </si>
  <si>
    <t>ENSG00000065154</t>
  </si>
  <si>
    <t>ENSG00000116688</t>
  </si>
  <si>
    <t>ENSG00000148672</t>
  </si>
  <si>
    <t>ENSG00000124275</t>
  </si>
  <si>
    <t>ENSG00000155097</t>
  </si>
  <si>
    <t>ENSG00000005022</t>
  </si>
  <si>
    <t>ENSG00000023330</t>
  </si>
  <si>
    <t>ENSG00000154174</t>
  </si>
  <si>
    <t>ENSG00000131828</t>
  </si>
  <si>
    <t>ENSG00000165629</t>
  </si>
  <si>
    <t>ENSG00000145494</t>
  </si>
  <si>
    <t>ENSG00000168291</t>
  </si>
  <si>
    <t>ENSG00000143252</t>
  </si>
  <si>
    <t>ENSG00000112996</t>
  </si>
  <si>
    <t>ENSG00000108528</t>
  </si>
  <si>
    <t>ENSG00000119711</t>
  </si>
  <si>
    <t>ENSG00000196177</t>
  </si>
  <si>
    <t>ENSG00000060762</t>
  </si>
  <si>
    <t>ENSG00000127884</t>
  </si>
  <si>
    <t>ENSG00000104325</t>
  </si>
  <si>
    <t>ENSG00000164405</t>
  </si>
  <si>
    <t>ENSG00000143198</t>
  </si>
  <si>
    <t>ENSG00000241837</t>
  </si>
  <si>
    <t>ENSG00000166347</t>
  </si>
  <si>
    <t>ENSG00000164258</t>
  </si>
  <si>
    <t>ENSG00000023228</t>
  </si>
  <si>
    <t>ENSG00000128654</t>
  </si>
  <si>
    <t>ENSG00000132305</t>
  </si>
  <si>
    <t>ENSG00000071553</t>
  </si>
  <si>
    <t>ENSG00000146701</t>
  </si>
  <si>
    <t>ENSG00000112992</t>
  </si>
  <si>
    <t>ENSG00000140374</t>
  </si>
  <si>
    <t>ENSG00000132313</t>
  </si>
  <si>
    <t>ENSG00000115317</t>
  </si>
  <si>
    <t>ENSG00000166136</t>
  </si>
  <si>
    <t>ENSG00000115286</t>
  </si>
  <si>
    <t>ENSG00000010256</t>
  </si>
  <si>
    <t>ENSG00000164039</t>
  </si>
  <si>
    <t>ENSG00000169100</t>
  </si>
  <si>
    <t>ENSG00000105197</t>
  </si>
  <si>
    <t>ENSG00000111775</t>
  </si>
  <si>
    <t>ENSG00000165688</t>
  </si>
  <si>
    <t>ENSG00000167792</t>
  </si>
  <si>
    <t>ENSG00000073578</t>
  </si>
  <si>
    <t>ENSG00000138413</t>
  </si>
  <si>
    <t>ENSG00000100575</t>
  </si>
  <si>
    <t>ENSG00000170906</t>
  </si>
  <si>
    <t>ENSG00000166260</t>
  </si>
  <si>
    <t>ENSG00000152234</t>
  </si>
  <si>
    <t>ENSG00000042445</t>
  </si>
  <si>
    <t>ENSG00000014919</t>
  </si>
  <si>
    <t>ENSG00000140983</t>
  </si>
  <si>
    <t>ENSG00000178537</t>
  </si>
  <si>
    <t>ENSG00000131269</t>
  </si>
  <si>
    <t>ENSG00000105379</t>
  </si>
  <si>
    <t>ENSG00000138029</t>
  </si>
  <si>
    <t>ENSG00000131143</t>
  </si>
  <si>
    <t>ENSG00000087088</t>
  </si>
  <si>
    <t>ENSG00000117054</t>
  </si>
  <si>
    <t>ENSG00000215021</t>
  </si>
  <si>
    <t>ENSG00000135390</t>
  </si>
  <si>
    <t>ENSG00000165806</t>
  </si>
  <si>
    <t>ENSG00000158864</t>
  </si>
  <si>
    <t>ENSG00000004799</t>
  </si>
  <si>
    <t>ENSG00000105953</t>
  </si>
  <si>
    <t>ENSG00000084754</t>
  </si>
  <si>
    <t>ENSG00000166411</t>
  </si>
  <si>
    <t>ENSG00000182054</t>
  </si>
  <si>
    <t>ENSG00000131100</t>
  </si>
  <si>
    <t>ENSG00000110719</t>
  </si>
  <si>
    <t>ENSG00000099624</t>
  </si>
  <si>
    <t>ENSG00000101365</t>
  </si>
  <si>
    <t>ENSG00000072778</t>
  </si>
  <si>
    <t>ENSG00000167315</t>
  </si>
  <si>
    <t>ENSG00000134809</t>
  </si>
  <si>
    <t>ENSG00000067829</t>
  </si>
  <si>
    <t>ENSG00000104823</t>
  </si>
  <si>
    <t>ENSG00000136888</t>
  </si>
  <si>
    <t>ENSG00000165060</t>
  </si>
  <si>
    <t>ENSG00000060971</t>
  </si>
  <si>
    <t>ENSG00000069535</t>
  </si>
  <si>
    <t>ENSG00000143153</t>
  </si>
  <si>
    <t>ENSG00000127948</t>
  </si>
  <si>
    <t>ENSG00000110090</t>
  </si>
  <si>
    <t>ENSG00000134333</t>
  </si>
  <si>
    <t>ENSG00000100243</t>
  </si>
  <si>
    <t>Anova</t>
  </si>
  <si>
    <t>Sidak</t>
  </si>
  <si>
    <t>&lt;0,0001</t>
  </si>
  <si>
    <t>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</si>
</sst>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56A78-F4F8-465F-85DF-6FCB3B896F0A}">
  <dimension ref="A6:S218"/>
  <sheetViews>
    <sheetView tabSelected="1" topLeftCell="A141" workbookViewId="0">
      <selection activeCell="G129" sqref="G129"/>
    </sheetView>
  </sheetViews>
  <sheetFormatPr defaultRowHeight="15" x14ac:dyDescent="0.25"/>
  <cols>
    <col min="2" max="4" width="12.7109375" bestFit="1" customWidth="1"/>
    <col min="5" max="5" width="11.5703125" bestFit="1" customWidth="1"/>
    <col min="6" max="8" width="12.7109375" bestFit="1" customWidth="1"/>
    <col min="9" max="10" width="12.7109375" customWidth="1"/>
    <col min="11" max="13" width="5.5703125" customWidth="1"/>
    <col min="14" max="14" width="29.42578125" bestFit="1" customWidth="1"/>
    <col min="15" max="15" width="19.42578125" bestFit="1" customWidth="1"/>
    <col min="16" max="16" width="17.28515625" bestFit="1" customWidth="1"/>
    <col min="17" max="17" width="36.42578125" bestFit="1" customWidth="1"/>
    <col min="18" max="18" width="9" bestFit="1" customWidth="1"/>
    <col min="19" max="19" width="15.5703125" bestFit="1" customWidth="1"/>
    <col min="20" max="20" width="5.5703125" customWidth="1"/>
  </cols>
  <sheetData>
    <row r="6" spans="2:19" x14ac:dyDescent="0.25">
      <c r="B6" s="27" t="s">
        <v>0</v>
      </c>
      <c r="C6" s="27"/>
      <c r="D6" s="27"/>
      <c r="E6" s="27"/>
      <c r="F6" s="27"/>
      <c r="G6" s="1"/>
      <c r="H6" s="1"/>
      <c r="I6" s="1"/>
      <c r="N6" s="27" t="s">
        <v>1</v>
      </c>
      <c r="O6" s="27"/>
      <c r="P6" s="27"/>
      <c r="Q6" s="1"/>
      <c r="R6" s="1"/>
      <c r="S6" s="1"/>
    </row>
    <row r="7" spans="2:19" x14ac:dyDescent="0.25"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N7" s="3"/>
      <c r="O7" s="2" t="s">
        <v>7</v>
      </c>
      <c r="P7" s="2" t="s">
        <v>8</v>
      </c>
    </row>
    <row r="8" spans="2:19" x14ac:dyDescent="0.25">
      <c r="B8" s="2">
        <v>0.92900000000000005</v>
      </c>
      <c r="C8" s="2" t="s">
        <v>9</v>
      </c>
      <c r="D8" s="2">
        <v>7.06</v>
      </c>
      <c r="E8" s="2">
        <v>40.9</v>
      </c>
      <c r="F8" s="2">
        <v>1.5</v>
      </c>
      <c r="N8" s="3" t="s">
        <v>10</v>
      </c>
      <c r="O8" s="4">
        <v>5.2599999999999999E-55</v>
      </c>
      <c r="P8" s="2" t="s">
        <v>11</v>
      </c>
    </row>
    <row r="9" spans="2:19" x14ac:dyDescent="0.25">
      <c r="B9" s="2">
        <v>1.6</v>
      </c>
      <c r="C9" s="2" t="s">
        <v>9</v>
      </c>
      <c r="D9" s="2">
        <v>7.09</v>
      </c>
      <c r="E9" s="2">
        <v>29.5</v>
      </c>
      <c r="F9" s="2">
        <v>1.57</v>
      </c>
      <c r="N9" s="3" t="s">
        <v>12</v>
      </c>
      <c r="O9" s="4">
        <v>2.18E-8</v>
      </c>
      <c r="P9" s="2" t="s">
        <v>11</v>
      </c>
    </row>
    <row r="10" spans="2:19" x14ac:dyDescent="0.25">
      <c r="B10" s="2">
        <v>1.56</v>
      </c>
      <c r="C10" s="2" t="s">
        <v>9</v>
      </c>
      <c r="D10" s="2">
        <v>7.33</v>
      </c>
      <c r="E10" s="2">
        <v>26.6</v>
      </c>
      <c r="F10" s="2">
        <v>1.35</v>
      </c>
      <c r="N10" s="3" t="s">
        <v>13</v>
      </c>
      <c r="O10" s="4">
        <v>6.3399999999999999E-7</v>
      </c>
      <c r="P10" s="2" t="s">
        <v>11</v>
      </c>
    </row>
    <row r="11" spans="2:19" x14ac:dyDescent="0.25">
      <c r="B11" s="2">
        <v>2.2200000000000002</v>
      </c>
      <c r="C11" s="2" t="s">
        <v>9</v>
      </c>
      <c r="D11" s="2">
        <v>7.43</v>
      </c>
      <c r="E11" s="2">
        <v>43.6</v>
      </c>
      <c r="F11" s="2">
        <v>1.44</v>
      </c>
      <c r="N11" s="3" t="s">
        <v>14</v>
      </c>
      <c r="O11" s="4">
        <v>7.7899999999999997E-7</v>
      </c>
      <c r="P11" s="2" t="s">
        <v>11</v>
      </c>
    </row>
    <row r="12" spans="2:19" x14ac:dyDescent="0.25">
      <c r="B12" s="2">
        <v>1.28</v>
      </c>
      <c r="C12" s="2" t="s">
        <v>9</v>
      </c>
      <c r="D12" s="2">
        <v>7.33</v>
      </c>
      <c r="E12" s="2">
        <v>31.6</v>
      </c>
      <c r="F12" s="2">
        <v>0.85</v>
      </c>
      <c r="N12" s="3" t="s">
        <v>15</v>
      </c>
      <c r="O12" s="4">
        <v>4.3100000000000002E-6</v>
      </c>
      <c r="P12" s="2" t="s">
        <v>11</v>
      </c>
    </row>
    <row r="13" spans="2:19" x14ac:dyDescent="0.25">
      <c r="B13" s="2">
        <v>2.58</v>
      </c>
      <c r="C13" s="2" t="s">
        <v>9</v>
      </c>
      <c r="D13" s="2">
        <v>7.55</v>
      </c>
      <c r="E13" s="2">
        <v>26.6</v>
      </c>
      <c r="F13" s="2">
        <v>1.65</v>
      </c>
      <c r="N13" s="3" t="s">
        <v>16</v>
      </c>
      <c r="O13" s="4">
        <v>1.6000000000000001E-4</v>
      </c>
      <c r="P13" s="2" t="s">
        <v>11</v>
      </c>
    </row>
    <row r="14" spans="2:19" x14ac:dyDescent="0.25">
      <c r="B14" s="2">
        <v>0.29699999999999999</v>
      </c>
      <c r="C14" s="2" t="s">
        <v>9</v>
      </c>
      <c r="D14" s="2">
        <v>7.21</v>
      </c>
      <c r="E14" s="2">
        <v>26.6</v>
      </c>
      <c r="F14" s="2">
        <v>1.1200000000000001</v>
      </c>
      <c r="N14" s="3" t="s">
        <v>17</v>
      </c>
      <c r="O14" s="4">
        <v>5.2800000000000004E-4</v>
      </c>
      <c r="P14" s="2" t="s">
        <v>11</v>
      </c>
    </row>
    <row r="15" spans="2:19" x14ac:dyDescent="0.25">
      <c r="B15" s="2">
        <v>1.56</v>
      </c>
      <c r="C15" s="2" t="s">
        <v>9</v>
      </c>
      <c r="D15" s="2">
        <v>7</v>
      </c>
      <c r="E15" s="2">
        <v>34</v>
      </c>
      <c r="F15" s="2">
        <v>1.31</v>
      </c>
      <c r="N15" s="3" t="s">
        <v>18</v>
      </c>
      <c r="O15" s="4">
        <v>5.4000000000000001E-4</v>
      </c>
      <c r="P15" s="2" t="s">
        <v>11</v>
      </c>
    </row>
    <row r="16" spans="2:19" x14ac:dyDescent="0.25">
      <c r="B16" s="2">
        <v>3.29</v>
      </c>
      <c r="C16" s="2" t="s">
        <v>9</v>
      </c>
      <c r="D16" s="2">
        <v>8.69</v>
      </c>
      <c r="E16" s="2">
        <v>39.5</v>
      </c>
      <c r="F16" s="2">
        <v>1.35</v>
      </c>
      <c r="N16" s="3" t="s">
        <v>19</v>
      </c>
      <c r="O16" s="4">
        <v>1.5100000000000001E-3</v>
      </c>
      <c r="P16" s="2" t="s">
        <v>20</v>
      </c>
    </row>
    <row r="17" spans="2:17" x14ac:dyDescent="0.25">
      <c r="B17" s="2">
        <v>1.56</v>
      </c>
      <c r="C17" s="2" t="s">
        <v>9</v>
      </c>
      <c r="D17" s="2">
        <v>7.69</v>
      </c>
      <c r="E17" s="2">
        <v>45.4</v>
      </c>
      <c r="F17" s="2">
        <v>1.35</v>
      </c>
      <c r="N17" s="3" t="s">
        <v>21</v>
      </c>
      <c r="O17" s="4">
        <v>1.11E-2</v>
      </c>
      <c r="P17" s="2" t="s">
        <v>11</v>
      </c>
    </row>
    <row r="18" spans="2:17" x14ac:dyDescent="0.25">
      <c r="B18" s="2">
        <v>0.67500000000000004</v>
      </c>
      <c r="C18" s="2" t="s">
        <v>9</v>
      </c>
      <c r="D18" s="2">
        <v>7.2</v>
      </c>
      <c r="E18" s="2">
        <v>32</v>
      </c>
      <c r="F18" s="2">
        <v>1.27</v>
      </c>
    </row>
    <row r="19" spans="2:17" x14ac:dyDescent="0.25">
      <c r="B19" s="2">
        <v>3.9</v>
      </c>
      <c r="C19" s="2" t="s">
        <v>9</v>
      </c>
      <c r="D19" s="2">
        <v>7.92</v>
      </c>
      <c r="E19" s="2">
        <v>40.700000000000003</v>
      </c>
      <c r="F19" s="2">
        <v>1.85</v>
      </c>
    </row>
    <row r="20" spans="2:17" x14ac:dyDescent="0.25">
      <c r="B20" s="2">
        <v>0.97699999999999998</v>
      </c>
      <c r="C20" s="2" t="s">
        <v>9</v>
      </c>
      <c r="D20" s="2">
        <v>7.39</v>
      </c>
      <c r="E20" s="2">
        <v>30.5</v>
      </c>
      <c r="F20" s="2">
        <v>1.02</v>
      </c>
      <c r="N20" s="27" t="s">
        <v>22</v>
      </c>
      <c r="O20" s="27"/>
      <c r="P20" s="27"/>
      <c r="Q20" s="27"/>
    </row>
    <row r="21" spans="2:17" x14ac:dyDescent="0.25">
      <c r="B21" s="2">
        <v>2.94</v>
      </c>
      <c r="C21" s="2" t="s">
        <v>9</v>
      </c>
      <c r="D21" s="2">
        <v>7.62</v>
      </c>
      <c r="E21" s="2">
        <v>36.299999999999997</v>
      </c>
      <c r="F21" s="2">
        <v>1.34</v>
      </c>
      <c r="N21" s="2"/>
      <c r="O21" s="2" t="s">
        <v>23</v>
      </c>
      <c r="P21" s="2" t="s">
        <v>24</v>
      </c>
      <c r="Q21" s="2" t="s">
        <v>25</v>
      </c>
    </row>
    <row r="22" spans="2:17" x14ac:dyDescent="0.25">
      <c r="B22" s="2">
        <v>1.36</v>
      </c>
      <c r="C22" s="2" t="s">
        <v>9</v>
      </c>
      <c r="D22" s="2">
        <v>7.26</v>
      </c>
      <c r="E22" s="2">
        <v>37.5</v>
      </c>
      <c r="F22" s="2">
        <v>1.6</v>
      </c>
      <c r="N22" s="2" t="s">
        <v>26</v>
      </c>
      <c r="O22" s="2">
        <v>0.45284739499999999</v>
      </c>
      <c r="P22" s="2">
        <v>3.7941260000000001E-3</v>
      </c>
      <c r="Q22" s="2">
        <v>16866</v>
      </c>
    </row>
    <row r="23" spans="2:17" x14ac:dyDescent="0.25">
      <c r="B23" s="2">
        <v>1.38</v>
      </c>
      <c r="C23" s="2" t="s">
        <v>9</v>
      </c>
      <c r="D23" s="2">
        <v>7.7</v>
      </c>
      <c r="E23" s="2">
        <v>42.8</v>
      </c>
      <c r="F23" s="2">
        <v>1.46</v>
      </c>
      <c r="N23" s="2" t="s">
        <v>27</v>
      </c>
      <c r="O23" s="2">
        <v>0.448696547</v>
      </c>
      <c r="P23" s="2">
        <v>4.1699659999999998E-3</v>
      </c>
      <c r="Q23" s="2">
        <v>16864</v>
      </c>
    </row>
    <row r="24" spans="2:17" x14ac:dyDescent="0.25">
      <c r="B24" s="2">
        <v>0.90200000000000002</v>
      </c>
      <c r="C24" s="2" t="s">
        <v>9</v>
      </c>
      <c r="D24" s="2">
        <v>7.26</v>
      </c>
      <c r="E24" s="2">
        <v>35.700000000000003</v>
      </c>
      <c r="F24" s="2">
        <v>1.34</v>
      </c>
      <c r="N24" s="2" t="s">
        <v>28</v>
      </c>
      <c r="O24" s="2">
        <v>0.38562390499999999</v>
      </c>
      <c r="P24" s="2">
        <v>1.5330889E-2</v>
      </c>
      <c r="Q24" s="2">
        <v>16803</v>
      </c>
    </row>
    <row r="25" spans="2:17" x14ac:dyDescent="0.25">
      <c r="B25" s="2">
        <v>2.86</v>
      </c>
      <c r="C25" s="2" t="s">
        <v>9</v>
      </c>
      <c r="D25" s="2">
        <v>7</v>
      </c>
      <c r="E25" s="2">
        <v>29</v>
      </c>
      <c r="F25" s="2">
        <v>1.59</v>
      </c>
      <c r="N25" s="2" t="s">
        <v>29</v>
      </c>
      <c r="O25" s="2">
        <v>0.36800811100000003</v>
      </c>
      <c r="P25" s="2">
        <v>2.1167261999999999E-2</v>
      </c>
      <c r="Q25" s="2">
        <v>16756</v>
      </c>
    </row>
    <row r="26" spans="2:17" x14ac:dyDescent="0.25">
      <c r="B26" s="2">
        <v>1.41</v>
      </c>
      <c r="C26" s="2" t="s">
        <v>9</v>
      </c>
      <c r="D26" s="2">
        <v>7.49</v>
      </c>
      <c r="E26" s="2">
        <v>38.200000000000003</v>
      </c>
      <c r="F26" s="2">
        <v>1.6</v>
      </c>
      <c r="N26" s="2" t="s">
        <v>30</v>
      </c>
      <c r="O26" s="2">
        <v>0.34735511099999999</v>
      </c>
      <c r="P26" s="2">
        <v>3.0263736999999999E-2</v>
      </c>
      <c r="Q26" s="2">
        <v>16694</v>
      </c>
    </row>
    <row r="27" spans="2:17" x14ac:dyDescent="0.25">
      <c r="B27" s="2">
        <v>0.36699999999999999</v>
      </c>
      <c r="C27" s="2" t="s">
        <v>9</v>
      </c>
      <c r="D27" s="2">
        <v>7.08</v>
      </c>
      <c r="E27" s="2">
        <v>35.200000000000003</v>
      </c>
      <c r="F27" s="2">
        <v>1.37</v>
      </c>
      <c r="N27" s="2" t="s">
        <v>31</v>
      </c>
      <c r="O27" s="2">
        <v>0.34411542499999997</v>
      </c>
      <c r="P27" s="2">
        <v>3.1946861E-2</v>
      </c>
      <c r="Q27" s="2">
        <v>16678</v>
      </c>
    </row>
    <row r="28" spans="2:17" x14ac:dyDescent="0.25">
      <c r="B28" s="2">
        <v>0.157</v>
      </c>
      <c r="C28" s="2" t="s">
        <v>32</v>
      </c>
      <c r="D28" s="2">
        <v>6.74</v>
      </c>
      <c r="E28" s="2">
        <v>25</v>
      </c>
      <c r="F28" s="2">
        <v>0.98</v>
      </c>
      <c r="N28" s="2" t="s">
        <v>33</v>
      </c>
      <c r="O28" s="2">
        <v>0.34371046399999999</v>
      </c>
      <c r="P28" s="2">
        <v>3.2162557000000001E-2</v>
      </c>
      <c r="Q28" s="2">
        <v>16676</v>
      </c>
    </row>
    <row r="29" spans="2:17" x14ac:dyDescent="0.25">
      <c r="B29" s="2">
        <v>0.83099999999999996</v>
      </c>
      <c r="C29" s="2" t="s">
        <v>32</v>
      </c>
      <c r="D29" s="2">
        <v>6.71</v>
      </c>
      <c r="E29" s="2">
        <v>25.9</v>
      </c>
      <c r="F29" s="2">
        <v>1.54</v>
      </c>
      <c r="N29" s="2" t="s">
        <v>34</v>
      </c>
      <c r="O29" s="2">
        <v>0.33966085600000001</v>
      </c>
      <c r="P29" s="2">
        <v>3.4386025000000001E-2</v>
      </c>
      <c r="Q29" s="2">
        <v>16661</v>
      </c>
    </row>
    <row r="30" spans="2:17" x14ac:dyDescent="0.25">
      <c r="B30" s="2">
        <v>2.87</v>
      </c>
      <c r="C30" s="2" t="s">
        <v>32</v>
      </c>
      <c r="D30" s="2">
        <v>6.61</v>
      </c>
      <c r="E30" s="2">
        <v>22.6</v>
      </c>
      <c r="F30" s="2">
        <v>0.71</v>
      </c>
      <c r="N30" s="2" t="s">
        <v>35</v>
      </c>
      <c r="O30" s="2">
        <v>0.33652240999999999</v>
      </c>
      <c r="P30" s="2">
        <v>3.6194487999999997E-2</v>
      </c>
      <c r="Q30" s="2">
        <v>16648</v>
      </c>
    </row>
    <row r="31" spans="2:17" x14ac:dyDescent="0.25">
      <c r="B31" s="2">
        <v>1.31</v>
      </c>
      <c r="C31" s="2" t="s">
        <v>32</v>
      </c>
      <c r="D31" s="2">
        <v>6.71</v>
      </c>
      <c r="E31" s="2">
        <v>24.9</v>
      </c>
      <c r="F31" s="2">
        <v>1.29</v>
      </c>
      <c r="N31" s="2" t="s">
        <v>36</v>
      </c>
      <c r="O31" s="2">
        <v>0.334295126</v>
      </c>
      <c r="P31" s="2">
        <v>3.7524478E-2</v>
      </c>
      <c r="Q31" s="2">
        <v>16636</v>
      </c>
    </row>
    <row r="32" spans="2:17" x14ac:dyDescent="0.25">
      <c r="B32" s="2">
        <v>0.93</v>
      </c>
      <c r="C32" s="2" t="s">
        <v>32</v>
      </c>
      <c r="D32" s="2">
        <v>5.41</v>
      </c>
      <c r="E32" s="2">
        <v>24.8</v>
      </c>
      <c r="F32" s="2">
        <v>0.94</v>
      </c>
      <c r="N32" s="2" t="s">
        <v>37</v>
      </c>
      <c r="O32" s="2">
        <v>0.332979003</v>
      </c>
      <c r="P32" s="2">
        <v>3.8328939999999999E-2</v>
      </c>
      <c r="Q32" s="2">
        <v>16627</v>
      </c>
    </row>
    <row r="33" spans="2:17" x14ac:dyDescent="0.25">
      <c r="B33" s="2">
        <v>0.68500000000000005</v>
      </c>
      <c r="C33" s="2" t="s">
        <v>32</v>
      </c>
      <c r="D33" s="2">
        <v>5.59</v>
      </c>
      <c r="E33" s="2">
        <v>25.8</v>
      </c>
      <c r="F33" s="2">
        <v>1.2</v>
      </c>
      <c r="N33" s="2" t="s">
        <v>38</v>
      </c>
      <c r="O33" s="2">
        <v>0.332169082</v>
      </c>
      <c r="P33" s="2">
        <v>3.8830941000000001E-2</v>
      </c>
      <c r="Q33" s="2">
        <v>16620</v>
      </c>
    </row>
    <row r="34" spans="2:17" x14ac:dyDescent="0.25">
      <c r="B34" s="2">
        <v>1.3</v>
      </c>
      <c r="C34" s="2" t="s">
        <v>32</v>
      </c>
      <c r="D34" s="2">
        <v>6.21</v>
      </c>
      <c r="E34" s="2">
        <v>25</v>
      </c>
      <c r="F34" s="2">
        <v>0.79</v>
      </c>
      <c r="N34" s="2" t="s">
        <v>39</v>
      </c>
      <c r="O34" s="2">
        <v>0.32963807699999997</v>
      </c>
      <c r="P34" s="2">
        <v>4.0434301999999998E-2</v>
      </c>
      <c r="Q34" s="2">
        <v>16611</v>
      </c>
    </row>
    <row r="35" spans="2:17" x14ac:dyDescent="0.25">
      <c r="B35" s="2">
        <v>1.58</v>
      </c>
      <c r="C35" s="2" t="s">
        <v>32</v>
      </c>
      <c r="D35" s="2">
        <v>6.61</v>
      </c>
      <c r="E35" s="2">
        <v>24.9</v>
      </c>
      <c r="F35" s="2">
        <v>1.63</v>
      </c>
      <c r="N35" s="2" t="s">
        <v>40</v>
      </c>
      <c r="O35" s="2">
        <v>0.32923311599999999</v>
      </c>
      <c r="P35" s="2">
        <v>4.0695763000000003E-2</v>
      </c>
      <c r="Q35" s="2">
        <v>16607</v>
      </c>
    </row>
    <row r="36" spans="2:17" x14ac:dyDescent="0.25">
      <c r="B36" s="2">
        <v>0.77100000000000002</v>
      </c>
      <c r="C36" s="2" t="s">
        <v>32</v>
      </c>
      <c r="D36" s="2">
        <v>6.79</v>
      </c>
      <c r="E36" s="2">
        <v>24</v>
      </c>
      <c r="F36" s="2">
        <v>1.2</v>
      </c>
      <c r="N36" s="2" t="s">
        <v>41</v>
      </c>
      <c r="O36" s="2">
        <v>0.327309552</v>
      </c>
      <c r="P36" s="2">
        <v>4.1956526000000001E-2</v>
      </c>
      <c r="Q36" s="2">
        <v>16601</v>
      </c>
    </row>
    <row r="37" spans="2:17" x14ac:dyDescent="0.25">
      <c r="B37" s="2">
        <v>0.52700000000000002</v>
      </c>
      <c r="C37" s="2" t="s">
        <v>32</v>
      </c>
      <c r="D37" s="2">
        <v>5.73</v>
      </c>
      <c r="E37" s="2">
        <v>25.8</v>
      </c>
      <c r="F37" s="2">
        <v>1.28</v>
      </c>
      <c r="N37" s="2" t="s">
        <v>42</v>
      </c>
      <c r="O37" s="2">
        <v>0.325790949</v>
      </c>
      <c r="P37" s="2">
        <v>4.2974089E-2</v>
      </c>
      <c r="Q37" s="2">
        <v>16591</v>
      </c>
    </row>
    <row r="38" spans="2:17" x14ac:dyDescent="0.25">
      <c r="B38" s="2">
        <v>0.80300000000000005</v>
      </c>
      <c r="C38" s="2" t="s">
        <v>32</v>
      </c>
      <c r="D38" s="2">
        <v>6.44</v>
      </c>
      <c r="E38" s="2">
        <v>28.9</v>
      </c>
      <c r="F38" s="2">
        <v>0.66</v>
      </c>
      <c r="N38" s="2" t="s">
        <v>43</v>
      </c>
      <c r="O38" s="2">
        <v>0.32376614599999998</v>
      </c>
      <c r="P38" s="2">
        <v>4.4361851000000001E-2</v>
      </c>
      <c r="Q38" s="2">
        <v>16577</v>
      </c>
    </row>
    <row r="39" spans="2:17" x14ac:dyDescent="0.25">
      <c r="B39" s="2">
        <v>0.49299999999999999</v>
      </c>
      <c r="C39" s="2" t="s">
        <v>32</v>
      </c>
      <c r="D39" s="2">
        <v>5.24</v>
      </c>
      <c r="E39" s="2">
        <v>25.5</v>
      </c>
      <c r="F39" s="2">
        <v>0.92</v>
      </c>
      <c r="N39" s="2" t="s">
        <v>44</v>
      </c>
      <c r="O39" s="2">
        <v>0.319817778</v>
      </c>
      <c r="P39" s="2">
        <v>4.7172205000000002E-2</v>
      </c>
      <c r="Q39" s="2">
        <v>16551</v>
      </c>
    </row>
    <row r="40" spans="2:17" x14ac:dyDescent="0.25">
      <c r="B40" s="2">
        <v>0.82</v>
      </c>
      <c r="C40" s="2" t="s">
        <v>32</v>
      </c>
      <c r="D40" s="2">
        <v>6.19</v>
      </c>
      <c r="E40" s="2">
        <v>32</v>
      </c>
      <c r="F40" s="2">
        <v>0.77</v>
      </c>
      <c r="N40" s="2" t="s">
        <v>45</v>
      </c>
      <c r="O40" s="2">
        <v>0.31860289600000002</v>
      </c>
      <c r="P40" s="2">
        <v>4.8065235999999997E-2</v>
      </c>
      <c r="Q40" s="2">
        <v>16543</v>
      </c>
    </row>
    <row r="41" spans="2:17" x14ac:dyDescent="0.25">
      <c r="B41" s="2">
        <v>1.3</v>
      </c>
      <c r="C41" s="2" t="s">
        <v>32</v>
      </c>
      <c r="D41" s="2">
        <v>6.2</v>
      </c>
      <c r="E41" s="2">
        <v>19.600000000000001</v>
      </c>
      <c r="F41" s="2">
        <v>1.43</v>
      </c>
      <c r="N41" s="2" t="s">
        <v>46</v>
      </c>
      <c r="O41" s="2">
        <v>0.31840041499999999</v>
      </c>
      <c r="P41" s="2">
        <v>4.8215389999999997E-2</v>
      </c>
      <c r="Q41" s="2">
        <v>16541</v>
      </c>
    </row>
    <row r="42" spans="2:17" x14ac:dyDescent="0.25">
      <c r="B42" s="2">
        <v>2.0299999999999998</v>
      </c>
      <c r="C42" s="2" t="s">
        <v>32</v>
      </c>
      <c r="D42" s="2">
        <v>6.57</v>
      </c>
      <c r="E42" s="2">
        <v>22.7</v>
      </c>
      <c r="F42" s="2">
        <v>0.87</v>
      </c>
      <c r="N42" s="2" t="s">
        <v>47</v>
      </c>
      <c r="O42" s="2">
        <v>0.31667933199999998</v>
      </c>
      <c r="P42" s="2">
        <v>4.9507004E-2</v>
      </c>
      <c r="Q42" s="2">
        <v>16530</v>
      </c>
    </row>
    <row r="43" spans="2:17" x14ac:dyDescent="0.25">
      <c r="B43" s="2">
        <v>0.42399999999999999</v>
      </c>
      <c r="C43" s="2" t="s">
        <v>32</v>
      </c>
      <c r="D43" s="2">
        <v>6.31</v>
      </c>
      <c r="E43" s="2">
        <v>23.2</v>
      </c>
      <c r="F43" s="2">
        <v>1.2</v>
      </c>
      <c r="N43" s="2" t="s">
        <v>48</v>
      </c>
      <c r="O43" s="2">
        <v>0.316274371</v>
      </c>
      <c r="P43" s="2">
        <v>4.9814919999999999E-2</v>
      </c>
      <c r="Q43" s="2">
        <v>16527</v>
      </c>
    </row>
    <row r="44" spans="2:17" x14ac:dyDescent="0.25">
      <c r="B44" s="2">
        <v>0.98399999999999999</v>
      </c>
      <c r="C44" s="2" t="s">
        <v>32</v>
      </c>
      <c r="D44" s="2">
        <v>6.08</v>
      </c>
      <c r="E44" s="2">
        <v>26.5</v>
      </c>
      <c r="F44" s="2">
        <v>0.79</v>
      </c>
      <c r="N44" s="2" t="s">
        <v>49</v>
      </c>
      <c r="O44" s="2">
        <v>0.312629724</v>
      </c>
      <c r="P44" s="2">
        <v>5.2655990999999999E-2</v>
      </c>
      <c r="Q44" s="2">
        <v>16505</v>
      </c>
    </row>
    <row r="45" spans="2:17" x14ac:dyDescent="0.25">
      <c r="B45" s="2">
        <v>1.05</v>
      </c>
      <c r="C45" s="2" t="s">
        <v>32</v>
      </c>
      <c r="D45" s="2">
        <v>6.19</v>
      </c>
      <c r="E45" s="2">
        <v>23.4</v>
      </c>
      <c r="F45" s="2">
        <v>1.31</v>
      </c>
      <c r="N45" s="2" t="s">
        <v>50</v>
      </c>
      <c r="O45" s="2">
        <v>0.31111112099999999</v>
      </c>
      <c r="P45" s="2">
        <v>5.3877440999999998E-2</v>
      </c>
      <c r="Q45" s="2">
        <v>16496</v>
      </c>
    </row>
    <row r="46" spans="2:17" x14ac:dyDescent="0.25">
      <c r="B46" s="2">
        <v>0.185</v>
      </c>
      <c r="C46" s="2" t="s">
        <v>32</v>
      </c>
      <c r="D46" s="2">
        <v>6.26</v>
      </c>
      <c r="E46" s="2">
        <v>22.1</v>
      </c>
      <c r="F46" s="2">
        <v>0.93</v>
      </c>
      <c r="N46" s="2" t="s">
        <v>51</v>
      </c>
      <c r="O46" s="2">
        <v>0.30989623900000002</v>
      </c>
      <c r="P46" s="2">
        <v>5.4870835999999999E-2</v>
      </c>
      <c r="Q46" s="2">
        <v>16488</v>
      </c>
    </row>
    <row r="47" spans="2:17" x14ac:dyDescent="0.25">
      <c r="B47" s="2">
        <v>1.67</v>
      </c>
      <c r="C47" s="2" t="s">
        <v>32</v>
      </c>
      <c r="D47" s="2">
        <v>5.47</v>
      </c>
      <c r="E47" s="2">
        <v>25.6</v>
      </c>
      <c r="F47" s="2">
        <v>1.33</v>
      </c>
      <c r="N47" s="2" t="s">
        <v>52</v>
      </c>
      <c r="O47" s="2">
        <v>0.30868135600000002</v>
      </c>
      <c r="P47" s="2">
        <v>5.5878817999999997E-2</v>
      </c>
      <c r="Q47" s="2">
        <v>16477</v>
      </c>
    </row>
    <row r="48" spans="2:17" x14ac:dyDescent="0.25">
      <c r="N48" s="2" t="s">
        <v>53</v>
      </c>
      <c r="O48" s="2">
        <v>0.30696027300000001</v>
      </c>
      <c r="P48" s="2">
        <v>5.7332042E-2</v>
      </c>
      <c r="Q48" s="2">
        <v>16465</v>
      </c>
    </row>
    <row r="49" spans="1:17" x14ac:dyDescent="0.25">
      <c r="N49" s="2" t="s">
        <v>54</v>
      </c>
      <c r="O49" s="2">
        <v>0.30645407200000002</v>
      </c>
      <c r="P49" s="2">
        <v>5.7765146000000003E-2</v>
      </c>
      <c r="Q49" s="2">
        <v>16459</v>
      </c>
    </row>
    <row r="50" spans="1:17" x14ac:dyDescent="0.25">
      <c r="N50" s="2" t="s">
        <v>55</v>
      </c>
      <c r="O50" s="2">
        <v>0.30635283200000002</v>
      </c>
      <c r="P50" s="2">
        <v>5.7852079000000001E-2</v>
      </c>
      <c r="Q50" s="2">
        <v>16457</v>
      </c>
    </row>
    <row r="51" spans="1:17" x14ac:dyDescent="0.25">
      <c r="N51" s="2" t="s">
        <v>56</v>
      </c>
      <c r="O51" s="2">
        <v>0.30260694500000002</v>
      </c>
      <c r="P51" s="2">
        <v>6.1142555000000001E-2</v>
      </c>
      <c r="Q51" s="2">
        <v>16432</v>
      </c>
    </row>
    <row r="52" spans="1:17" ht="15.75" x14ac:dyDescent="0.25">
      <c r="A52" s="5"/>
      <c r="B52" s="27" t="s">
        <v>57</v>
      </c>
      <c r="C52" s="27"/>
      <c r="D52" s="27"/>
      <c r="E52" s="27"/>
      <c r="F52" s="27"/>
      <c r="G52" s="27"/>
      <c r="H52" s="27"/>
      <c r="I52" s="27"/>
      <c r="N52" s="2" t="s">
        <v>58</v>
      </c>
      <c r="O52" s="2">
        <v>0.30240446399999998</v>
      </c>
      <c r="P52" s="2">
        <v>6.1324564999999998E-2</v>
      </c>
      <c r="Q52" s="2">
        <v>16427</v>
      </c>
    </row>
    <row r="53" spans="1:17" x14ac:dyDescent="0.25">
      <c r="B53" s="25" t="s">
        <v>59</v>
      </c>
      <c r="C53" s="28"/>
      <c r="D53" s="28"/>
      <c r="E53" s="28"/>
      <c r="F53" s="28"/>
      <c r="G53" s="28"/>
      <c r="H53" s="28"/>
      <c r="I53" s="26"/>
      <c r="N53" s="2" t="s">
        <v>60</v>
      </c>
      <c r="O53" s="2">
        <v>0.30068338100000003</v>
      </c>
      <c r="P53" s="2">
        <v>6.2889071000000005E-2</v>
      </c>
      <c r="Q53" s="2">
        <v>16409</v>
      </c>
    </row>
    <row r="54" spans="1:17" x14ac:dyDescent="0.25">
      <c r="B54" s="34" t="s">
        <v>61</v>
      </c>
      <c r="C54" s="34"/>
      <c r="D54" s="34"/>
      <c r="E54" s="34"/>
      <c r="F54" s="34"/>
      <c r="G54" s="34"/>
      <c r="H54" s="34"/>
      <c r="I54" s="34"/>
      <c r="N54" s="2" t="s">
        <v>62</v>
      </c>
      <c r="O54" s="2">
        <v>0.299569739</v>
      </c>
      <c r="P54" s="2">
        <v>6.3918139999999998E-2</v>
      </c>
      <c r="Q54" s="2">
        <v>16400</v>
      </c>
    </row>
    <row r="55" spans="1:17" x14ac:dyDescent="0.25">
      <c r="B55" s="6" t="s">
        <v>63</v>
      </c>
      <c r="C55" s="6" t="s">
        <v>64</v>
      </c>
      <c r="D55" s="6" t="s">
        <v>65</v>
      </c>
      <c r="E55" s="6" t="s">
        <v>66</v>
      </c>
      <c r="F55" s="6" t="s">
        <v>67</v>
      </c>
      <c r="G55" s="6" t="s">
        <v>68</v>
      </c>
      <c r="H55" s="6" t="s">
        <v>69</v>
      </c>
      <c r="I55" s="6" t="s">
        <v>70</v>
      </c>
      <c r="N55" s="2" t="s">
        <v>71</v>
      </c>
      <c r="O55" s="2">
        <v>0.29663377299999999</v>
      </c>
      <c r="P55" s="2">
        <v>6.6695114E-2</v>
      </c>
      <c r="Q55" s="2">
        <v>16367</v>
      </c>
    </row>
    <row r="56" spans="1:17" x14ac:dyDescent="0.25">
      <c r="B56" s="7">
        <v>105.17010000000001</v>
      </c>
      <c r="C56" s="7">
        <v>122.142</v>
      </c>
      <c r="D56" s="7">
        <v>140.23400000000001</v>
      </c>
      <c r="E56" s="7">
        <v>149.9093</v>
      </c>
      <c r="F56" s="7">
        <v>108.6797</v>
      </c>
      <c r="G56" s="7">
        <v>154.81630000000001</v>
      </c>
      <c r="H56" s="7">
        <v>136.2764</v>
      </c>
      <c r="I56" s="7">
        <v>147.4238</v>
      </c>
      <c r="N56" s="2" t="s">
        <v>72</v>
      </c>
      <c r="O56" s="2">
        <v>0.29207796400000002</v>
      </c>
      <c r="P56" s="2">
        <v>7.1191804999999997E-2</v>
      </c>
      <c r="Q56" s="2">
        <v>16320</v>
      </c>
    </row>
    <row r="57" spans="1:17" x14ac:dyDescent="0.25">
      <c r="B57" s="7">
        <v>81.349779999999996</v>
      </c>
      <c r="C57" s="7">
        <v>84.784700000000001</v>
      </c>
      <c r="D57" s="7">
        <v>121.1926</v>
      </c>
      <c r="E57" s="7">
        <v>103.30329999999999</v>
      </c>
      <c r="F57" s="7">
        <v>107.68770000000001</v>
      </c>
      <c r="G57" s="7">
        <v>123.6035</v>
      </c>
      <c r="H57" s="7">
        <v>135.0069</v>
      </c>
      <c r="I57" s="7">
        <v>108.093</v>
      </c>
      <c r="N57" s="2" t="s">
        <v>73</v>
      </c>
      <c r="O57" s="2">
        <v>0.29167300400000001</v>
      </c>
      <c r="P57" s="2">
        <v>7.1602764999999999E-2</v>
      </c>
      <c r="Q57" s="2">
        <v>16316</v>
      </c>
    </row>
    <row r="58" spans="1:17" x14ac:dyDescent="0.25">
      <c r="B58" s="7">
        <v>99.61242</v>
      </c>
      <c r="C58" s="7">
        <v>97.158910000000006</v>
      </c>
      <c r="D58" s="7">
        <v>103.762</v>
      </c>
      <c r="E58" s="7">
        <v>123.9235</v>
      </c>
      <c r="F58" s="7">
        <v>119.3685</v>
      </c>
      <c r="G58" s="7">
        <v>103.282</v>
      </c>
      <c r="H58" s="7">
        <v>105.44750000000001</v>
      </c>
      <c r="I58" s="7">
        <v>146.7944</v>
      </c>
      <c r="N58" s="2" t="s">
        <v>74</v>
      </c>
      <c r="O58" s="2">
        <v>0.290863082</v>
      </c>
      <c r="P58" s="2">
        <v>7.2430275000000002E-2</v>
      </c>
      <c r="Q58" s="2">
        <v>16312</v>
      </c>
    </row>
    <row r="59" spans="1:17" x14ac:dyDescent="0.25">
      <c r="B59" s="7">
        <v>121.886</v>
      </c>
      <c r="C59" s="7">
        <v>121.5766</v>
      </c>
      <c r="D59" s="7">
        <v>110.56789999999999</v>
      </c>
      <c r="E59" s="7">
        <v>117.96040000000001</v>
      </c>
      <c r="F59" s="7">
        <v>143.12479999999999</v>
      </c>
      <c r="G59" s="7">
        <v>147.8612</v>
      </c>
      <c r="H59" s="7">
        <v>163.56360000000001</v>
      </c>
      <c r="I59" s="7">
        <v>143.3382</v>
      </c>
      <c r="N59" s="2" t="s">
        <v>75</v>
      </c>
      <c r="O59" s="2">
        <v>0.28974944000000002</v>
      </c>
      <c r="P59" s="2">
        <v>7.3580334999999997E-2</v>
      </c>
      <c r="Q59" s="2">
        <v>16306</v>
      </c>
    </row>
    <row r="60" spans="1:17" x14ac:dyDescent="0.25">
      <c r="B60" s="7">
        <v>103.218</v>
      </c>
      <c r="C60" s="7">
        <v>100.44450000000001</v>
      </c>
      <c r="D60" s="7">
        <v>96.646870000000007</v>
      </c>
      <c r="E60" s="7">
        <v>112.4773</v>
      </c>
      <c r="F60" s="7">
        <v>117.41630000000001</v>
      </c>
      <c r="G60" s="7">
        <v>119.4858</v>
      </c>
      <c r="H60" s="7">
        <v>156.4485</v>
      </c>
      <c r="I60" s="7">
        <v>145.48230000000001</v>
      </c>
      <c r="N60" s="2" t="s">
        <v>76</v>
      </c>
      <c r="O60" s="2">
        <v>0.28448495000000001</v>
      </c>
      <c r="P60" s="2">
        <v>7.9211974000000004E-2</v>
      </c>
      <c r="Q60" s="2">
        <v>16255</v>
      </c>
    </row>
    <row r="61" spans="1:17" x14ac:dyDescent="0.25">
      <c r="B61" s="7">
        <v>88.763649999999998</v>
      </c>
      <c r="C61" s="7">
        <v>97.564269999999993</v>
      </c>
      <c r="D61" s="7">
        <v>100.6045</v>
      </c>
      <c r="E61" s="7">
        <v>94.289370000000005</v>
      </c>
      <c r="F61" s="7">
        <v>117.7577</v>
      </c>
      <c r="G61" s="7">
        <v>118.9845</v>
      </c>
      <c r="H61" s="7">
        <v>134.3776</v>
      </c>
      <c r="I61" s="7">
        <v>136.61770000000001</v>
      </c>
      <c r="N61" s="2" t="s">
        <v>77</v>
      </c>
      <c r="O61" s="2">
        <v>0.28316882700000001</v>
      </c>
      <c r="P61" s="2">
        <v>8.0671069999999998E-2</v>
      </c>
      <c r="Q61" s="2">
        <v>16247</v>
      </c>
    </row>
    <row r="62" spans="1:17" x14ac:dyDescent="0.25">
      <c r="B62" s="8"/>
      <c r="C62" s="8"/>
      <c r="D62" s="8"/>
      <c r="E62" s="8"/>
      <c r="F62" s="8"/>
      <c r="G62" s="8"/>
      <c r="H62" s="8"/>
      <c r="I62" s="8"/>
      <c r="N62" s="2" t="s">
        <v>78</v>
      </c>
      <c r="O62" s="2">
        <v>0.281447744</v>
      </c>
      <c r="P62" s="2">
        <v>8.2610588999999998E-2</v>
      </c>
      <c r="Q62" s="2">
        <v>16223</v>
      </c>
    </row>
    <row r="63" spans="1:17" x14ac:dyDescent="0.25">
      <c r="A63" s="9" t="s">
        <v>79</v>
      </c>
      <c r="B63" s="10">
        <f t="shared" ref="B63:I63" si="0">AVERAGE(B56:B61)</f>
        <v>99.999991666666673</v>
      </c>
      <c r="C63" s="10">
        <f t="shared" si="0"/>
        <v>103.94516333333333</v>
      </c>
      <c r="D63" s="10">
        <f t="shared" si="0"/>
        <v>112.16797833333334</v>
      </c>
      <c r="E63" s="10">
        <f t="shared" si="0"/>
        <v>116.97719499999999</v>
      </c>
      <c r="F63" s="10">
        <f t="shared" si="0"/>
        <v>119.00578333333334</v>
      </c>
      <c r="G63" s="10">
        <f t="shared" si="0"/>
        <v>128.00555</v>
      </c>
      <c r="H63" s="10">
        <f t="shared" si="0"/>
        <v>138.52008333333333</v>
      </c>
      <c r="I63" s="10">
        <f t="shared" si="0"/>
        <v>137.95823333333334</v>
      </c>
      <c r="N63" s="2" t="s">
        <v>80</v>
      </c>
      <c r="O63" s="2">
        <v>0.28063782199999998</v>
      </c>
      <c r="P63" s="2">
        <v>8.3535751000000005E-2</v>
      </c>
      <c r="Q63" s="2">
        <v>16213</v>
      </c>
    </row>
    <row r="64" spans="1:17" x14ac:dyDescent="0.25">
      <c r="A64" s="9" t="s">
        <v>81</v>
      </c>
      <c r="B64" s="10">
        <f t="shared" ref="B64:I64" si="1">STDEV(B56:B61)</f>
        <v>14.073513702248516</v>
      </c>
      <c r="C64" s="10">
        <f t="shared" si="1"/>
        <v>14.887172038778516</v>
      </c>
      <c r="D64" s="10">
        <f t="shared" si="1"/>
        <v>16.22950970235442</v>
      </c>
      <c r="E64" s="10">
        <f t="shared" si="1"/>
        <v>19.265011018261891</v>
      </c>
      <c r="F64" s="10">
        <f t="shared" si="1"/>
        <v>12.811476924760338</v>
      </c>
      <c r="G64" s="10">
        <f t="shared" si="1"/>
        <v>19.481584147368356</v>
      </c>
      <c r="H64" s="10">
        <f t="shared" si="1"/>
        <v>20.381061600163786</v>
      </c>
      <c r="I64" s="10">
        <f t="shared" si="1"/>
        <v>15.145689854828884</v>
      </c>
      <c r="N64" s="2" t="s">
        <v>82</v>
      </c>
      <c r="O64" s="2">
        <v>0.28063782199999998</v>
      </c>
      <c r="P64" s="2">
        <v>8.3535751000000005E-2</v>
      </c>
      <c r="Q64" s="2">
        <v>16212</v>
      </c>
    </row>
    <row r="65" spans="1:17" x14ac:dyDescent="0.25">
      <c r="A65" s="9" t="s">
        <v>83</v>
      </c>
      <c r="B65" s="10">
        <f>B64/B66</f>
        <v>2.3455856170414191</v>
      </c>
      <c r="C65" s="10">
        <f>C64/C66</f>
        <v>2.4811953397964195</v>
      </c>
      <c r="D65" s="10">
        <f>D64/D66</f>
        <v>2.7049182837257368</v>
      </c>
      <c r="E65" s="10">
        <f t="shared" ref="E65" si="2">E64/E66</f>
        <v>3.210835169710315</v>
      </c>
      <c r="F65" s="10">
        <f>F64/F66</f>
        <v>2.1352461541267229</v>
      </c>
      <c r="G65" s="10">
        <f>G64/G66</f>
        <v>3.2469306912280591</v>
      </c>
      <c r="H65" s="10">
        <f t="shared" ref="H65:I65" si="3">H64/H66</f>
        <v>3.3968436000272977</v>
      </c>
      <c r="I65" s="10">
        <f t="shared" si="3"/>
        <v>2.5242816424714807</v>
      </c>
      <c r="N65" s="2" t="s">
        <v>84</v>
      </c>
      <c r="O65" s="2">
        <v>0.27952418000000001</v>
      </c>
      <c r="P65" s="2">
        <v>8.4820958000000002E-2</v>
      </c>
      <c r="Q65" s="2">
        <v>16199</v>
      </c>
    </row>
    <row r="66" spans="1:17" x14ac:dyDescent="0.25">
      <c r="A66" s="9" t="s">
        <v>85</v>
      </c>
      <c r="B66" s="11">
        <f t="shared" ref="B66:I66" si="4">COUNT(B56:B61)</f>
        <v>6</v>
      </c>
      <c r="C66" s="11">
        <f t="shared" si="4"/>
        <v>6</v>
      </c>
      <c r="D66" s="11">
        <f t="shared" si="4"/>
        <v>6</v>
      </c>
      <c r="E66" s="11">
        <f t="shared" si="4"/>
        <v>6</v>
      </c>
      <c r="F66" s="11">
        <f t="shared" si="4"/>
        <v>6</v>
      </c>
      <c r="G66" s="11">
        <f t="shared" si="4"/>
        <v>6</v>
      </c>
      <c r="H66" s="11">
        <f t="shared" si="4"/>
        <v>6</v>
      </c>
      <c r="I66" s="11">
        <f t="shared" si="4"/>
        <v>6</v>
      </c>
      <c r="N66" s="2" t="s">
        <v>86</v>
      </c>
      <c r="O66" s="2">
        <v>0.27760061600000002</v>
      </c>
      <c r="P66" s="2">
        <v>8.7076912000000006E-2</v>
      </c>
      <c r="Q66" s="2">
        <v>16176</v>
      </c>
    </row>
    <row r="67" spans="1:17" x14ac:dyDescent="0.25">
      <c r="N67" s="2" t="s">
        <v>87</v>
      </c>
      <c r="O67" s="2">
        <v>0.27405720900000002</v>
      </c>
      <c r="P67" s="2">
        <v>9.1353830999999996E-2</v>
      </c>
      <c r="Q67" s="2">
        <v>16132</v>
      </c>
    </row>
    <row r="68" spans="1:17" x14ac:dyDescent="0.25">
      <c r="A68" s="36" t="s">
        <v>249</v>
      </c>
      <c r="B68" s="35">
        <v>1E-3</v>
      </c>
      <c r="N68" s="2" t="s">
        <v>88</v>
      </c>
      <c r="O68" s="2">
        <v>0.27193116499999997</v>
      </c>
      <c r="P68" s="2">
        <v>9.3996601999999999E-2</v>
      </c>
      <c r="Q68" s="2">
        <v>16115</v>
      </c>
    </row>
    <row r="69" spans="1:17" x14ac:dyDescent="0.25">
      <c r="A69" s="36" t="s">
        <v>250</v>
      </c>
      <c r="B69" s="12"/>
      <c r="C69" s="35">
        <v>0.99970000000000003</v>
      </c>
      <c r="D69" s="35">
        <v>0.81699999999999995</v>
      </c>
      <c r="E69" s="35">
        <v>0.46939999999999998</v>
      </c>
      <c r="F69" s="35">
        <v>0.33239999999999997</v>
      </c>
      <c r="G69" s="35">
        <v>4.1599999999999998E-2</v>
      </c>
      <c r="H69" s="35">
        <v>1.9E-3</v>
      </c>
      <c r="I69" s="35">
        <v>2.3E-3</v>
      </c>
      <c r="N69" s="2" t="s">
        <v>89</v>
      </c>
      <c r="O69" s="2">
        <v>0.27193116499999997</v>
      </c>
      <c r="P69" s="2">
        <v>9.3996601999999999E-2</v>
      </c>
      <c r="Q69" s="2">
        <v>16114</v>
      </c>
    </row>
    <row r="70" spans="1:17" x14ac:dyDescent="0.25">
      <c r="B70" s="12"/>
      <c r="C70" s="13"/>
      <c r="D70" s="12"/>
      <c r="E70" s="12"/>
      <c r="F70" s="12"/>
      <c r="G70" s="12"/>
      <c r="H70" s="12"/>
      <c r="I70" s="12"/>
      <c r="N70" s="2" t="s">
        <v>90</v>
      </c>
      <c r="O70" s="2">
        <v>0.26980512099999998</v>
      </c>
      <c r="P70" s="2">
        <v>9.6697753999999997E-2</v>
      </c>
      <c r="Q70" s="2">
        <v>16090</v>
      </c>
    </row>
    <row r="71" spans="1:17" x14ac:dyDescent="0.25">
      <c r="B71" s="12"/>
      <c r="C71" s="13"/>
      <c r="D71" s="12"/>
      <c r="E71" s="12"/>
      <c r="F71" s="12"/>
      <c r="G71" s="12"/>
      <c r="H71" s="12"/>
      <c r="I71" s="12"/>
      <c r="N71" s="2" t="s">
        <v>91</v>
      </c>
      <c r="O71" s="2">
        <v>0.26808403800000002</v>
      </c>
      <c r="P71" s="2">
        <v>9.8927670999999995E-2</v>
      </c>
      <c r="Q71" s="2">
        <v>16070</v>
      </c>
    </row>
    <row r="72" spans="1:17" x14ac:dyDescent="0.25">
      <c r="B72" s="12"/>
      <c r="C72" s="13"/>
      <c r="D72" s="12"/>
      <c r="E72" s="12"/>
      <c r="F72" s="12"/>
      <c r="G72" s="12"/>
      <c r="H72" s="12"/>
      <c r="I72" s="12"/>
      <c r="N72" s="2" t="s">
        <v>92</v>
      </c>
      <c r="O72" s="2">
        <v>0.26757783699999999</v>
      </c>
      <c r="P72" s="2">
        <v>9.9590960000000006E-2</v>
      </c>
      <c r="Q72" s="2">
        <v>16059</v>
      </c>
    </row>
    <row r="73" spans="1:17" x14ac:dyDescent="0.25">
      <c r="B73" s="12"/>
      <c r="C73" s="13"/>
      <c r="D73" s="12"/>
      <c r="E73" s="12"/>
      <c r="F73" s="12"/>
      <c r="G73" s="12"/>
      <c r="H73" s="12"/>
      <c r="I73" s="12"/>
      <c r="N73" s="2" t="s">
        <v>93</v>
      </c>
      <c r="O73" s="2">
        <v>0.26727411600000001</v>
      </c>
      <c r="P73" s="2">
        <v>9.9990563000000005E-2</v>
      </c>
      <c r="Q73" s="2">
        <v>16053</v>
      </c>
    </row>
    <row r="74" spans="1:17" x14ac:dyDescent="0.25">
      <c r="B74" s="12"/>
      <c r="C74" s="13"/>
      <c r="D74" s="12"/>
      <c r="E74" s="12"/>
      <c r="F74" s="12"/>
      <c r="G74" s="12"/>
      <c r="H74" s="12"/>
      <c r="I74" s="12"/>
      <c r="N74" s="2" t="s">
        <v>94</v>
      </c>
      <c r="O74" s="2">
        <v>0.267172876</v>
      </c>
      <c r="P74" s="2">
        <v>0.100124035</v>
      </c>
      <c r="Q74" s="2">
        <v>16051</v>
      </c>
    </row>
    <row r="75" spans="1:17" x14ac:dyDescent="0.25">
      <c r="B75" s="12"/>
      <c r="C75" s="13"/>
      <c r="D75" s="12"/>
      <c r="E75" s="12"/>
      <c r="F75" s="12"/>
      <c r="G75" s="12"/>
      <c r="H75" s="12"/>
      <c r="I75" s="12"/>
      <c r="N75" s="2" t="s">
        <v>95</v>
      </c>
      <c r="O75" s="2">
        <v>0.266869156</v>
      </c>
      <c r="P75" s="2">
        <v>0.100525271</v>
      </c>
      <c r="Q75" s="2">
        <v>16047</v>
      </c>
    </row>
    <row r="76" spans="1:17" x14ac:dyDescent="0.25">
      <c r="C76" s="14"/>
      <c r="N76" s="2" t="s">
        <v>96</v>
      </c>
      <c r="O76" s="2">
        <v>0.266869156</v>
      </c>
      <c r="P76" s="2">
        <v>0.100525271</v>
      </c>
      <c r="Q76" s="2">
        <v>16045</v>
      </c>
    </row>
    <row r="77" spans="1:17" ht="15.75" x14ac:dyDescent="0.25">
      <c r="A77" s="5"/>
      <c r="B77" s="27" t="s">
        <v>97</v>
      </c>
      <c r="C77" s="27"/>
      <c r="D77" s="27"/>
      <c r="E77" s="27"/>
      <c r="F77" s="27"/>
      <c r="G77" s="27"/>
      <c r="H77" s="27"/>
      <c r="I77" s="27"/>
      <c r="N77" s="2" t="s">
        <v>98</v>
      </c>
      <c r="O77" s="2">
        <v>0.26646419500000001</v>
      </c>
      <c r="P77" s="2">
        <v>0.101062162</v>
      </c>
      <c r="Q77" s="2">
        <v>16040</v>
      </c>
    </row>
    <row r="78" spans="1:17" x14ac:dyDescent="0.25">
      <c r="B78" s="25" t="s">
        <v>59</v>
      </c>
      <c r="C78" s="28"/>
      <c r="D78" s="28"/>
      <c r="E78" s="28"/>
      <c r="F78" s="28"/>
      <c r="G78" s="28"/>
      <c r="H78" s="28"/>
      <c r="I78" s="26"/>
      <c r="N78" s="2" t="s">
        <v>99</v>
      </c>
      <c r="O78" s="2">
        <v>0.26585675399999997</v>
      </c>
      <c r="P78" s="2">
        <v>0.10187160100000001</v>
      </c>
      <c r="Q78" s="2">
        <v>16031</v>
      </c>
    </row>
    <row r="79" spans="1:17" x14ac:dyDescent="0.25">
      <c r="B79" s="15" t="s">
        <v>61</v>
      </c>
      <c r="C79" s="29" t="s">
        <v>100</v>
      </c>
      <c r="D79" s="30"/>
      <c r="E79" s="30"/>
      <c r="F79" s="30"/>
      <c r="G79" s="30"/>
      <c r="H79" s="30"/>
      <c r="I79" s="31"/>
      <c r="N79" s="2" t="s">
        <v>101</v>
      </c>
      <c r="O79" s="2">
        <v>0.26454063100000003</v>
      </c>
      <c r="P79" s="2">
        <v>0.103642347</v>
      </c>
      <c r="Q79" s="2">
        <v>16014</v>
      </c>
    </row>
    <row r="80" spans="1:17" x14ac:dyDescent="0.25">
      <c r="B80" s="6" t="s">
        <v>63</v>
      </c>
      <c r="C80" s="15" t="s">
        <v>63</v>
      </c>
      <c r="D80" s="6" t="s">
        <v>102</v>
      </c>
      <c r="E80" s="6" t="s">
        <v>103</v>
      </c>
      <c r="F80" s="6" t="s">
        <v>64</v>
      </c>
      <c r="G80" s="6" t="s">
        <v>65</v>
      </c>
      <c r="H80" s="6" t="s">
        <v>66</v>
      </c>
      <c r="I80" s="6" t="s">
        <v>70</v>
      </c>
      <c r="N80" s="2" t="s">
        <v>104</v>
      </c>
      <c r="O80" s="2">
        <v>0.263325749</v>
      </c>
      <c r="P80" s="2">
        <v>0.105297607</v>
      </c>
      <c r="Q80" s="2">
        <v>15996</v>
      </c>
    </row>
    <row r="81" spans="1:17" x14ac:dyDescent="0.25">
      <c r="B81" s="7">
        <v>108.4894</v>
      </c>
      <c r="C81" s="7">
        <v>38.860770000000002</v>
      </c>
      <c r="D81" s="7">
        <v>54.029150000000001</v>
      </c>
      <c r="E81" s="7">
        <v>46.151629999999997</v>
      </c>
      <c r="F81" s="7">
        <v>52.113660000000003</v>
      </c>
      <c r="G81" s="7">
        <v>56.148180000000004</v>
      </c>
      <c r="H81" s="7">
        <v>89.561750000000004</v>
      </c>
      <c r="I81" s="7">
        <v>110.8837</v>
      </c>
      <c r="N81" s="2" t="s">
        <v>105</v>
      </c>
      <c r="O81" s="2">
        <v>0.26261706699999998</v>
      </c>
      <c r="P81" s="2">
        <v>0.10627241900000001</v>
      </c>
      <c r="Q81" s="2">
        <v>15985</v>
      </c>
    </row>
    <row r="82" spans="1:17" x14ac:dyDescent="0.25">
      <c r="B82" s="7">
        <v>92.272329999999997</v>
      </c>
      <c r="C82" s="7">
        <v>41.78192</v>
      </c>
      <c r="D82" s="7">
        <v>41.494579999999999</v>
      </c>
      <c r="E82" s="7">
        <v>42.176969999999997</v>
      </c>
      <c r="F82" s="7">
        <v>51.383380000000002</v>
      </c>
      <c r="G82" s="7">
        <v>53.622109999999999</v>
      </c>
      <c r="H82" s="7">
        <v>88.627949999999998</v>
      </c>
      <c r="I82" s="7">
        <v>110.8956</v>
      </c>
      <c r="N82" s="2" t="s">
        <v>106</v>
      </c>
      <c r="O82" s="2">
        <v>0.25836497899999999</v>
      </c>
      <c r="P82" s="2">
        <v>0.11226594600000001</v>
      </c>
      <c r="Q82" s="2">
        <v>15936</v>
      </c>
    </row>
    <row r="83" spans="1:17" x14ac:dyDescent="0.25">
      <c r="B83" s="7">
        <v>95.098950000000002</v>
      </c>
      <c r="C83" s="7">
        <v>47.624200000000002</v>
      </c>
      <c r="D83" s="7">
        <v>45.349539999999998</v>
      </c>
      <c r="E83" s="7">
        <v>38.705129999999997</v>
      </c>
      <c r="F83" s="7">
        <v>48.462220000000002</v>
      </c>
      <c r="G83" s="7">
        <v>55.214370000000002</v>
      </c>
      <c r="H83" s="7">
        <v>92.195570000000004</v>
      </c>
      <c r="I83" s="7">
        <v>108.633</v>
      </c>
      <c r="N83" s="2" t="s">
        <v>107</v>
      </c>
      <c r="O83" s="2">
        <v>0.257555058</v>
      </c>
      <c r="P83" s="2">
        <v>0.11343597900000001</v>
      </c>
      <c r="Q83" s="2">
        <v>15923</v>
      </c>
    </row>
    <row r="84" spans="1:17" x14ac:dyDescent="0.25">
      <c r="B84" s="7">
        <v>92.871189999999999</v>
      </c>
      <c r="C84" s="7">
        <v>37.974850000000004</v>
      </c>
      <c r="D84" s="7">
        <v>40.680480000000003</v>
      </c>
      <c r="E84" s="7">
        <v>32.216360000000002</v>
      </c>
      <c r="F84" s="7">
        <v>40.249510000000001</v>
      </c>
      <c r="G84" s="7">
        <v>52.305219999999998</v>
      </c>
      <c r="H84" s="7">
        <v>74.728549999999998</v>
      </c>
      <c r="I84" s="7">
        <v>100.2167</v>
      </c>
      <c r="N84" s="2" t="s">
        <v>108</v>
      </c>
      <c r="O84" s="2">
        <v>0.25664389599999998</v>
      </c>
      <c r="P84" s="2">
        <v>0.114763247</v>
      </c>
      <c r="Q84" s="2">
        <v>15911</v>
      </c>
    </row>
    <row r="85" spans="1:17" x14ac:dyDescent="0.25">
      <c r="B85" s="7">
        <v>111.2681</v>
      </c>
      <c r="C85" s="7">
        <v>35.855820000000001</v>
      </c>
      <c r="D85" s="7">
        <v>49.635480000000001</v>
      </c>
      <c r="E85" s="7">
        <v>46.786169999999998</v>
      </c>
      <c r="F85" s="7">
        <v>57.77637</v>
      </c>
      <c r="G85" s="7">
        <v>61.66722</v>
      </c>
      <c r="H85" s="7">
        <v>84.138490000000004</v>
      </c>
      <c r="I85" s="7">
        <v>116.6421</v>
      </c>
      <c r="N85" s="2" t="s">
        <v>109</v>
      </c>
      <c r="O85" s="2">
        <v>0.25644141500000001</v>
      </c>
      <c r="P85" s="2">
        <v>0.115059779</v>
      </c>
      <c r="Q85" s="2">
        <v>15906</v>
      </c>
    </row>
    <row r="86" spans="1:17" x14ac:dyDescent="0.25">
      <c r="B86" s="7"/>
      <c r="C86" s="7">
        <v>41.207279999999997</v>
      </c>
      <c r="D86" s="7">
        <v>48.079140000000002</v>
      </c>
      <c r="E86" s="7">
        <v>50.485460000000003</v>
      </c>
      <c r="F86" s="7">
        <v>56.016509999999997</v>
      </c>
      <c r="G86" s="7">
        <v>56.519300000000001</v>
      </c>
      <c r="H86" s="7">
        <v>99.103350000000006</v>
      </c>
      <c r="I86" s="7">
        <v>117.983</v>
      </c>
      <c r="N86" s="2" t="s">
        <v>110</v>
      </c>
      <c r="O86" s="2">
        <v>0.256036455</v>
      </c>
      <c r="P86" s="2">
        <v>0.11565457699999999</v>
      </c>
      <c r="Q86" s="2">
        <v>15901</v>
      </c>
    </row>
    <row r="87" spans="1:17" x14ac:dyDescent="0.25">
      <c r="B87" s="8"/>
      <c r="C87" s="8"/>
      <c r="D87" s="8"/>
      <c r="E87" s="8"/>
      <c r="F87" s="8"/>
      <c r="G87" s="8"/>
      <c r="H87" s="8"/>
      <c r="I87" s="8"/>
      <c r="N87" s="2" t="s">
        <v>111</v>
      </c>
      <c r="O87" s="2">
        <v>0.25441661199999999</v>
      </c>
      <c r="P87" s="2">
        <v>0.118056962</v>
      </c>
      <c r="Q87" s="2">
        <v>15873</v>
      </c>
    </row>
    <row r="88" spans="1:17" x14ac:dyDescent="0.25">
      <c r="A88" s="9" t="s">
        <v>79</v>
      </c>
      <c r="B88" s="10">
        <f t="shared" ref="B88:I88" si="5">AVERAGE(B81:B86)</f>
        <v>99.999994000000001</v>
      </c>
      <c r="C88" s="10">
        <f t="shared" si="5"/>
        <v>40.550806666666666</v>
      </c>
      <c r="D88" s="10">
        <f t="shared" si="5"/>
        <v>46.544728333333332</v>
      </c>
      <c r="E88" s="10">
        <f t="shared" si="5"/>
        <v>42.753620000000005</v>
      </c>
      <c r="F88" s="10">
        <f t="shared" si="5"/>
        <v>51.000274999999995</v>
      </c>
      <c r="G88" s="10">
        <f t="shared" si="5"/>
        <v>55.912733333333335</v>
      </c>
      <c r="H88" s="10">
        <f t="shared" si="5"/>
        <v>88.059276666666662</v>
      </c>
      <c r="I88" s="10">
        <f t="shared" si="5"/>
        <v>110.87568333333336</v>
      </c>
      <c r="N88" s="2" t="s">
        <v>112</v>
      </c>
      <c r="O88" s="2">
        <v>0.254011651</v>
      </c>
      <c r="P88" s="2">
        <v>0.11866338</v>
      </c>
      <c r="Q88" s="2">
        <v>15865</v>
      </c>
    </row>
    <row r="89" spans="1:17" x14ac:dyDescent="0.25">
      <c r="A89" s="9" t="s">
        <v>81</v>
      </c>
      <c r="B89" s="10">
        <f t="shared" ref="B89:I89" si="6">STDEV(B81:B86)</f>
        <v>9.1323203064352736</v>
      </c>
      <c r="C89" s="10">
        <f t="shared" si="6"/>
        <v>4.0869100065534427</v>
      </c>
      <c r="D89" s="10">
        <f t="shared" si="6"/>
        <v>5.0842032722558086</v>
      </c>
      <c r="E89" s="10">
        <f t="shared" si="6"/>
        <v>6.5627117269981747</v>
      </c>
      <c r="F89" s="10">
        <f t="shared" si="6"/>
        <v>6.2367482535653487</v>
      </c>
      <c r="G89" s="10">
        <f t="shared" si="6"/>
        <v>3.233768516809246</v>
      </c>
      <c r="H89" s="10">
        <f t="shared" si="6"/>
        <v>8.1822018473725464</v>
      </c>
      <c r="I89" s="10">
        <f t="shared" si="6"/>
        <v>6.3625392187134429</v>
      </c>
      <c r="N89" s="2" t="s">
        <v>113</v>
      </c>
      <c r="O89" s="2">
        <v>0.25360669000000002</v>
      </c>
      <c r="P89" s="2">
        <v>0.119272136</v>
      </c>
      <c r="Q89" s="2">
        <v>15858</v>
      </c>
    </row>
    <row r="90" spans="1:17" x14ac:dyDescent="0.25">
      <c r="A90" s="9" t="s">
        <v>83</v>
      </c>
      <c r="B90" s="10">
        <f>B89/B91</f>
        <v>1.8264640612870546</v>
      </c>
      <c r="C90" s="10">
        <f>C89/C91</f>
        <v>0.68115166775890712</v>
      </c>
      <c r="D90" s="10">
        <f>D89/D91</f>
        <v>0.84736721204263477</v>
      </c>
      <c r="E90" s="10">
        <f t="shared" ref="E90" si="7">E89/E91</f>
        <v>1.0937852878330292</v>
      </c>
      <c r="F90" s="10">
        <f>F89/F91</f>
        <v>1.0394580422608914</v>
      </c>
      <c r="G90" s="10">
        <f>G89/G91</f>
        <v>0.53896141946820764</v>
      </c>
      <c r="H90" s="10">
        <f t="shared" ref="H90:I90" si="8">H89/H91</f>
        <v>1.3637003078954244</v>
      </c>
      <c r="I90" s="10">
        <f t="shared" si="8"/>
        <v>1.0604232031189071</v>
      </c>
      <c r="N90" s="2" t="s">
        <v>114</v>
      </c>
      <c r="O90" s="2">
        <v>0.252695528</v>
      </c>
      <c r="P90" s="2">
        <v>0.120650412</v>
      </c>
      <c r="Q90" s="2">
        <v>15847</v>
      </c>
    </row>
    <row r="91" spans="1:17" x14ac:dyDescent="0.25">
      <c r="A91" s="9" t="s">
        <v>85</v>
      </c>
      <c r="B91" s="11">
        <f t="shared" ref="B91:I91" si="9">COUNT(B81:B86)</f>
        <v>5</v>
      </c>
      <c r="C91" s="11">
        <f t="shared" si="9"/>
        <v>6</v>
      </c>
      <c r="D91" s="11">
        <f t="shared" si="9"/>
        <v>6</v>
      </c>
      <c r="E91" s="11">
        <f t="shared" si="9"/>
        <v>6</v>
      </c>
      <c r="F91" s="11">
        <f t="shared" si="9"/>
        <v>6</v>
      </c>
      <c r="G91" s="11">
        <f t="shared" si="9"/>
        <v>6</v>
      </c>
      <c r="H91" s="11">
        <f t="shared" si="9"/>
        <v>6</v>
      </c>
      <c r="I91" s="11">
        <f t="shared" si="9"/>
        <v>6</v>
      </c>
      <c r="N91" s="2" t="s">
        <v>115</v>
      </c>
      <c r="O91" s="2">
        <v>0.25158188599999998</v>
      </c>
      <c r="P91" s="2">
        <v>0.12235116</v>
      </c>
      <c r="Q91" s="2">
        <v>15832</v>
      </c>
    </row>
    <row r="92" spans="1:17" x14ac:dyDescent="0.25">
      <c r="B92" s="12"/>
      <c r="C92" s="13"/>
      <c r="D92" s="12"/>
      <c r="E92" s="12"/>
      <c r="F92" s="12"/>
      <c r="G92" s="12"/>
      <c r="H92" s="12"/>
      <c r="I92" s="12"/>
      <c r="N92" s="2" t="s">
        <v>116</v>
      </c>
      <c r="O92" s="2">
        <v>0.24682359700000001</v>
      </c>
      <c r="P92" s="2">
        <v>0.12982078699999999</v>
      </c>
      <c r="Q92" s="2">
        <v>15757</v>
      </c>
    </row>
    <row r="93" spans="1:17" x14ac:dyDescent="0.25">
      <c r="A93" s="36" t="s">
        <v>249</v>
      </c>
      <c r="B93" s="35" t="s">
        <v>251</v>
      </c>
      <c r="C93" s="13"/>
      <c r="D93" s="12"/>
      <c r="E93" s="12"/>
      <c r="F93" s="12"/>
      <c r="G93" s="12"/>
      <c r="H93" s="12"/>
      <c r="I93" s="12"/>
      <c r="N93" s="2" t="s">
        <v>117</v>
      </c>
      <c r="O93" s="2">
        <v>0.24581119500000001</v>
      </c>
      <c r="P93" s="2">
        <v>0.13145293899999999</v>
      </c>
      <c r="Q93" s="2">
        <v>15735</v>
      </c>
    </row>
    <row r="94" spans="1:17" x14ac:dyDescent="0.25">
      <c r="A94" s="36" t="s">
        <v>250</v>
      </c>
      <c r="B94" s="35" t="s">
        <v>251</v>
      </c>
      <c r="C94" s="37"/>
      <c r="D94" s="35">
        <v>0.55400000000000005</v>
      </c>
      <c r="E94" s="35">
        <v>0.99619999999999997</v>
      </c>
      <c r="F94" s="35">
        <v>4.5499999999999999E-2</v>
      </c>
      <c r="G94" s="35">
        <v>1E-3</v>
      </c>
      <c r="H94" s="35" t="s">
        <v>251</v>
      </c>
      <c r="I94" s="35" t="s">
        <v>251</v>
      </c>
      <c r="N94" s="2" t="s">
        <v>118</v>
      </c>
      <c r="O94" s="2">
        <v>0.245406234</v>
      </c>
      <c r="P94" s="2">
        <v>0.13211005200000001</v>
      </c>
      <c r="Q94" s="2">
        <v>15731</v>
      </c>
    </row>
    <row r="95" spans="1:17" x14ac:dyDescent="0.25">
      <c r="B95" s="12"/>
      <c r="C95" s="13"/>
      <c r="D95" s="12"/>
      <c r="E95" s="12"/>
      <c r="F95" s="12"/>
      <c r="G95" s="12"/>
      <c r="H95" s="12"/>
      <c r="I95" s="12"/>
      <c r="N95" s="2" t="s">
        <v>119</v>
      </c>
      <c r="O95" s="2">
        <v>0.240749185</v>
      </c>
      <c r="P95" s="2">
        <v>0.139843103</v>
      </c>
      <c r="Q95" s="2">
        <v>15659</v>
      </c>
    </row>
    <row r="96" spans="1:17" x14ac:dyDescent="0.25">
      <c r="B96" s="12"/>
      <c r="C96" s="13"/>
      <c r="D96" s="12"/>
      <c r="E96" s="12"/>
      <c r="F96" s="12"/>
      <c r="G96" s="12"/>
      <c r="H96" s="12"/>
      <c r="I96" s="12"/>
      <c r="N96" s="2" t="s">
        <v>120</v>
      </c>
      <c r="O96" s="2">
        <v>0.24014174399999999</v>
      </c>
      <c r="P96" s="2">
        <v>0.14087586999999999</v>
      </c>
      <c r="Q96" s="2">
        <v>15643</v>
      </c>
    </row>
    <row r="97" spans="1:17" x14ac:dyDescent="0.25">
      <c r="B97" s="12"/>
      <c r="C97" s="13"/>
      <c r="D97" s="12"/>
      <c r="E97" s="12"/>
      <c r="F97" s="12"/>
      <c r="G97" s="12"/>
      <c r="H97" s="12"/>
      <c r="I97" s="12"/>
      <c r="N97" s="2" t="s">
        <v>121</v>
      </c>
      <c r="O97" s="2">
        <v>0.23852190100000001</v>
      </c>
      <c r="P97" s="2">
        <v>0.143657386</v>
      </c>
      <c r="Q97" s="2">
        <v>15612</v>
      </c>
    </row>
    <row r="98" spans="1:17" x14ac:dyDescent="0.25">
      <c r="N98" s="2" t="s">
        <v>122</v>
      </c>
      <c r="O98" s="2">
        <v>0.23528221499999999</v>
      </c>
      <c r="P98" s="2">
        <v>0.14934119500000001</v>
      </c>
      <c r="Q98" s="2">
        <v>15551</v>
      </c>
    </row>
    <row r="99" spans="1:17" ht="15.75" x14ac:dyDescent="0.25">
      <c r="A99" s="5"/>
      <c r="B99" s="27" t="s">
        <v>123</v>
      </c>
      <c r="C99" s="27"/>
      <c r="D99" s="27"/>
      <c r="E99" s="27"/>
      <c r="F99" s="1"/>
      <c r="G99" s="1"/>
      <c r="H99" s="1"/>
      <c r="I99" s="1"/>
      <c r="N99" s="2" t="s">
        <v>124</v>
      </c>
      <c r="O99" s="2">
        <v>0.233459891</v>
      </c>
      <c r="P99" s="2">
        <v>0.15260974899999999</v>
      </c>
      <c r="Q99" s="2">
        <v>15517</v>
      </c>
    </row>
    <row r="100" spans="1:17" x14ac:dyDescent="0.25">
      <c r="B100" s="32" t="s">
        <v>125</v>
      </c>
      <c r="C100" s="32"/>
      <c r="D100" s="32"/>
      <c r="E100" s="32"/>
      <c r="N100" s="2" t="s">
        <v>126</v>
      </c>
      <c r="O100" s="2">
        <v>0.23123260700000001</v>
      </c>
      <c r="P100" s="2">
        <v>0.15667514299999999</v>
      </c>
      <c r="Q100" s="2">
        <v>15481</v>
      </c>
    </row>
    <row r="101" spans="1:17" x14ac:dyDescent="0.25">
      <c r="B101" s="33" t="s">
        <v>127</v>
      </c>
      <c r="C101" s="33"/>
      <c r="D101" s="33" t="s">
        <v>128</v>
      </c>
      <c r="E101" s="33"/>
      <c r="N101" s="2" t="s">
        <v>129</v>
      </c>
      <c r="O101" s="2">
        <v>0.22789168000000001</v>
      </c>
      <c r="P101" s="2">
        <v>0.16291998899999999</v>
      </c>
      <c r="Q101" s="2">
        <v>15429</v>
      </c>
    </row>
    <row r="102" spans="1:17" x14ac:dyDescent="0.25">
      <c r="B102" s="16" t="s">
        <v>63</v>
      </c>
      <c r="C102" s="16" t="s">
        <v>130</v>
      </c>
      <c r="D102" s="16" t="s">
        <v>63</v>
      </c>
      <c r="E102" s="16" t="s">
        <v>130</v>
      </c>
      <c r="N102" s="2" t="s">
        <v>131</v>
      </c>
      <c r="O102" s="2">
        <v>0.22768920000000001</v>
      </c>
      <c r="P102" s="2">
        <v>0.163304164</v>
      </c>
      <c r="Q102" s="2">
        <v>15426</v>
      </c>
    </row>
    <row r="103" spans="1:17" x14ac:dyDescent="0.25">
      <c r="B103" s="7">
        <v>100</v>
      </c>
      <c r="C103" s="7">
        <v>110.417</v>
      </c>
      <c r="D103" s="7">
        <v>100</v>
      </c>
      <c r="E103" s="7">
        <v>111.673</v>
      </c>
      <c r="N103" s="2" t="s">
        <v>132</v>
      </c>
      <c r="O103" s="2">
        <v>0.22758796000000001</v>
      </c>
      <c r="P103" s="2">
        <v>0.16349649699999999</v>
      </c>
      <c r="Q103" s="2">
        <v>15424</v>
      </c>
    </row>
    <row r="104" spans="1:17" x14ac:dyDescent="0.25">
      <c r="B104" s="7">
        <v>100</v>
      </c>
      <c r="C104" s="7">
        <v>121.1259</v>
      </c>
      <c r="D104" s="7">
        <v>100</v>
      </c>
      <c r="E104" s="7">
        <v>127.32980000000001</v>
      </c>
      <c r="N104" s="2" t="s">
        <v>133</v>
      </c>
      <c r="O104" s="2">
        <v>0.22748672</v>
      </c>
      <c r="P104" s="2">
        <v>0.163688994</v>
      </c>
      <c r="Q104" s="2">
        <v>15423</v>
      </c>
    </row>
    <row r="105" spans="1:17" x14ac:dyDescent="0.25">
      <c r="B105" s="7">
        <v>100</v>
      </c>
      <c r="C105" s="7">
        <v>115.8236</v>
      </c>
      <c r="D105" s="7">
        <v>100</v>
      </c>
      <c r="E105" s="7">
        <v>114.2157</v>
      </c>
      <c r="N105" s="2" t="s">
        <v>134</v>
      </c>
      <c r="O105" s="2">
        <v>0.227284239</v>
      </c>
      <c r="P105" s="2">
        <v>0.164074479</v>
      </c>
      <c r="Q105" s="2">
        <v>15419</v>
      </c>
    </row>
    <row r="106" spans="1:17" x14ac:dyDescent="0.25">
      <c r="B106" s="17"/>
      <c r="C106" s="17"/>
      <c r="D106" s="17"/>
      <c r="E106" s="17"/>
      <c r="N106" s="2" t="s">
        <v>135</v>
      </c>
      <c r="O106" s="2">
        <v>0.226170597</v>
      </c>
      <c r="P106" s="2">
        <v>0.16620636999999999</v>
      </c>
      <c r="Q106" s="2">
        <v>15400</v>
      </c>
    </row>
    <row r="107" spans="1:17" x14ac:dyDescent="0.25">
      <c r="A107" s="18" t="s">
        <v>79</v>
      </c>
      <c r="B107" s="10">
        <f>AVERAGE(B103:B105)</f>
        <v>100</v>
      </c>
      <c r="C107" s="10">
        <f>AVERAGE(C103:C105)</f>
        <v>115.78883333333333</v>
      </c>
      <c r="D107" s="10">
        <f t="shared" ref="D107:E107" si="10">AVERAGE(D103:D105)</f>
        <v>100</v>
      </c>
      <c r="E107" s="10">
        <f t="shared" si="10"/>
        <v>117.73950000000001</v>
      </c>
      <c r="N107" s="2" t="s">
        <v>136</v>
      </c>
      <c r="O107" s="2">
        <v>0.226069357</v>
      </c>
      <c r="P107" s="2">
        <v>0.16640116399999999</v>
      </c>
      <c r="Q107" s="2">
        <v>15397</v>
      </c>
    </row>
    <row r="108" spans="1:17" x14ac:dyDescent="0.25">
      <c r="A108" s="18" t="s">
        <v>81</v>
      </c>
      <c r="B108" s="10">
        <f>STDEV(B103:B105)</f>
        <v>0</v>
      </c>
      <c r="C108" s="10">
        <f>STDEV(C103:C105)</f>
        <v>5.3545346523608686</v>
      </c>
      <c r="D108" s="10">
        <f t="shared" ref="D108:E108" si="11">STDEV(D103:D105)</f>
        <v>0</v>
      </c>
      <c r="E108" s="10">
        <f t="shared" si="11"/>
        <v>8.4021855127103713</v>
      </c>
      <c r="N108" s="2" t="s">
        <v>137</v>
      </c>
      <c r="O108" s="2">
        <v>0.22556315599999999</v>
      </c>
      <c r="P108" s="2">
        <v>0.16737760300000001</v>
      </c>
      <c r="Q108" s="2">
        <v>15388</v>
      </c>
    </row>
    <row r="109" spans="1:17" x14ac:dyDescent="0.25">
      <c r="A109" s="18" t="s">
        <v>83</v>
      </c>
      <c r="B109" s="10">
        <f>B108/B110</f>
        <v>0</v>
      </c>
      <c r="C109" s="10">
        <f>C108/C110</f>
        <v>1.7848448841202895</v>
      </c>
      <c r="D109" s="10">
        <f t="shared" ref="D109:E109" si="12">D108/D110</f>
        <v>0</v>
      </c>
      <c r="E109" s="10">
        <f t="shared" si="12"/>
        <v>2.8007285042367904</v>
      </c>
      <c r="N109" s="2" t="s">
        <v>138</v>
      </c>
      <c r="O109" s="2">
        <v>0.223943313</v>
      </c>
      <c r="P109" s="2">
        <v>0.170529927</v>
      </c>
      <c r="Q109" s="2">
        <v>15353</v>
      </c>
    </row>
    <row r="110" spans="1:17" x14ac:dyDescent="0.25">
      <c r="A110" s="18" t="s">
        <v>85</v>
      </c>
      <c r="B110" s="19">
        <f>COUNT(B103:B105)</f>
        <v>3</v>
      </c>
      <c r="C110" s="19">
        <f>COUNT(C103:C105)</f>
        <v>3</v>
      </c>
      <c r="D110" s="19">
        <f t="shared" ref="D110:E110" si="13">COUNT(D103:D105)</f>
        <v>3</v>
      </c>
      <c r="E110" s="19">
        <f t="shared" si="13"/>
        <v>3</v>
      </c>
      <c r="N110" s="2" t="s">
        <v>139</v>
      </c>
      <c r="O110" s="2">
        <v>0.22323463099999999</v>
      </c>
      <c r="P110" s="2">
        <v>0.17192239400000001</v>
      </c>
      <c r="Q110" s="2">
        <v>15335</v>
      </c>
    </row>
    <row r="111" spans="1:17" x14ac:dyDescent="0.25">
      <c r="A111" s="20" t="s">
        <v>252</v>
      </c>
      <c r="B111" s="21"/>
      <c r="C111" s="35">
        <v>7.0000000000000001E-3</v>
      </c>
      <c r="D111" s="21"/>
      <c r="E111" s="35">
        <v>2.1499999999999998E-2</v>
      </c>
      <c r="N111" s="2" t="s">
        <v>140</v>
      </c>
      <c r="O111" s="2">
        <v>0.22272843000000001</v>
      </c>
      <c r="P111" s="2">
        <v>0.172921995</v>
      </c>
      <c r="Q111" s="2">
        <v>15323</v>
      </c>
    </row>
    <row r="112" spans="1:17" x14ac:dyDescent="0.25">
      <c r="N112" s="2" t="s">
        <v>141</v>
      </c>
      <c r="O112" s="2">
        <v>0.21928626400000001</v>
      </c>
      <c r="P112" s="2">
        <v>0.179829925</v>
      </c>
      <c r="Q112" s="2">
        <v>15253</v>
      </c>
    </row>
    <row r="113" spans="2:17" x14ac:dyDescent="0.25">
      <c r="N113" s="2" t="s">
        <v>142</v>
      </c>
      <c r="O113" s="2">
        <v>0.217767661</v>
      </c>
      <c r="P113" s="2">
        <v>0.18293922100000001</v>
      </c>
      <c r="Q113" s="2">
        <v>15217</v>
      </c>
    </row>
    <row r="114" spans="2:17" x14ac:dyDescent="0.25">
      <c r="N114" s="2" t="s">
        <v>143</v>
      </c>
      <c r="O114" s="2">
        <v>0.216451538</v>
      </c>
      <c r="P114" s="2">
        <v>0.185664685</v>
      </c>
      <c r="Q114" s="2">
        <v>15188</v>
      </c>
    </row>
    <row r="115" spans="2:17" x14ac:dyDescent="0.25">
      <c r="N115" s="2" t="s">
        <v>144</v>
      </c>
      <c r="O115" s="2">
        <v>0.21574285700000001</v>
      </c>
      <c r="P115" s="2">
        <v>0.187144106</v>
      </c>
      <c r="Q115" s="2">
        <v>15171</v>
      </c>
    </row>
    <row r="116" spans="2:17" x14ac:dyDescent="0.25">
      <c r="B116" s="23" t="s">
        <v>145</v>
      </c>
      <c r="C116" s="24"/>
      <c r="N116" s="2" t="s">
        <v>146</v>
      </c>
      <c r="O116" s="2">
        <v>0.21503417499999999</v>
      </c>
      <c r="P116" s="2">
        <v>0.18863185399999999</v>
      </c>
      <c r="Q116" s="2">
        <v>15151</v>
      </c>
    </row>
    <row r="117" spans="2:17" x14ac:dyDescent="0.25">
      <c r="B117" s="25" t="s">
        <v>125</v>
      </c>
      <c r="C117" s="26"/>
      <c r="N117" s="2" t="s">
        <v>147</v>
      </c>
      <c r="O117" s="2">
        <v>0.212705651</v>
      </c>
      <c r="P117" s="2">
        <v>0.193579</v>
      </c>
      <c r="Q117" s="2">
        <v>15095</v>
      </c>
    </row>
    <row r="118" spans="2:17" x14ac:dyDescent="0.25">
      <c r="B118" s="16" t="s">
        <v>63</v>
      </c>
      <c r="C118" s="16" t="s">
        <v>130</v>
      </c>
      <c r="N118" s="2" t="s">
        <v>148</v>
      </c>
      <c r="O118" s="2">
        <v>0.21098456800000001</v>
      </c>
      <c r="P118" s="2">
        <v>0.19729381200000001</v>
      </c>
      <c r="Q118" s="2">
        <v>15055</v>
      </c>
    </row>
    <row r="119" spans="2:17" x14ac:dyDescent="0.25">
      <c r="B119" s="7">
        <v>91.380099999999999</v>
      </c>
      <c r="C119" s="7">
        <v>160.87440000000001</v>
      </c>
      <c r="E119" s="22"/>
      <c r="F119" s="22"/>
      <c r="N119" s="2" t="s">
        <v>149</v>
      </c>
      <c r="O119" s="2">
        <v>0.208251082</v>
      </c>
      <c r="P119" s="2">
        <v>0.20329613199999999</v>
      </c>
      <c r="Q119" s="2">
        <v>14989</v>
      </c>
    </row>
    <row r="120" spans="2:17" x14ac:dyDescent="0.25">
      <c r="B120" s="7">
        <v>79.199699999999993</v>
      </c>
      <c r="C120" s="7">
        <v>134.12180000000001</v>
      </c>
      <c r="E120" s="22"/>
      <c r="F120" s="22"/>
      <c r="N120" s="2" t="s">
        <v>150</v>
      </c>
      <c r="O120" s="2">
        <v>0.208048602</v>
      </c>
      <c r="P120" s="2">
        <v>0.203745764</v>
      </c>
      <c r="Q120" s="2">
        <v>14983</v>
      </c>
    </row>
    <row r="121" spans="2:17" x14ac:dyDescent="0.25">
      <c r="B121" s="7">
        <v>114.63980000000001</v>
      </c>
      <c r="C121" s="7">
        <v>222.60770000000002</v>
      </c>
      <c r="E121" s="22"/>
      <c r="F121" s="22"/>
      <c r="N121" s="2" t="s">
        <v>151</v>
      </c>
      <c r="O121" s="2">
        <v>0.208048602</v>
      </c>
      <c r="P121" s="2">
        <v>0.203745764</v>
      </c>
      <c r="Q121" s="2">
        <v>14981</v>
      </c>
    </row>
    <row r="122" spans="2:17" x14ac:dyDescent="0.25">
      <c r="B122" s="7">
        <v>115.5051</v>
      </c>
      <c r="C122" s="7">
        <v>111.03099999999999</v>
      </c>
      <c r="E122" s="22"/>
      <c r="F122" s="22"/>
      <c r="N122" s="2" t="s">
        <v>152</v>
      </c>
      <c r="O122" s="2">
        <v>0.205618837</v>
      </c>
      <c r="P122" s="2">
        <v>0.20919552299999999</v>
      </c>
      <c r="Q122" s="2">
        <v>14926</v>
      </c>
    </row>
    <row r="123" spans="2:17" x14ac:dyDescent="0.25">
      <c r="B123" s="7">
        <v>105.52930000000001</v>
      </c>
      <c r="C123" s="7">
        <v>95.971299999999999</v>
      </c>
      <c r="E123" s="22"/>
      <c r="F123" s="22"/>
      <c r="N123" s="2" t="s">
        <v>153</v>
      </c>
      <c r="O123" s="2">
        <v>0.204505195</v>
      </c>
      <c r="P123" s="2">
        <v>0.21172685499999999</v>
      </c>
      <c r="Q123" s="2">
        <v>14903</v>
      </c>
    </row>
    <row r="124" spans="2:17" x14ac:dyDescent="0.25">
      <c r="B124" s="7">
        <v>66.429699999999997</v>
      </c>
      <c r="C124" s="7">
        <v>180.05880000000002</v>
      </c>
      <c r="E124" s="22"/>
      <c r="F124" s="22"/>
      <c r="N124" s="2" t="s">
        <v>154</v>
      </c>
      <c r="O124" s="2">
        <v>0.20369527400000001</v>
      </c>
      <c r="P124" s="2">
        <v>0.21358110299999999</v>
      </c>
      <c r="Q124" s="2">
        <v>14878</v>
      </c>
    </row>
    <row r="125" spans="2:17" x14ac:dyDescent="0.25">
      <c r="B125" s="7">
        <v>111.13120000000001</v>
      </c>
      <c r="C125" s="7">
        <v>205.82210000000001</v>
      </c>
      <c r="E125" s="22"/>
      <c r="F125" s="22"/>
      <c r="N125" s="2" t="s">
        <v>155</v>
      </c>
      <c r="O125" s="2">
        <v>0.20237915100000001</v>
      </c>
      <c r="P125" s="2">
        <v>0.216618161</v>
      </c>
      <c r="Q125" s="2">
        <v>14851</v>
      </c>
    </row>
    <row r="126" spans="2:17" x14ac:dyDescent="0.25">
      <c r="B126" s="7">
        <v>116.18520000000001</v>
      </c>
      <c r="C126" s="7">
        <v>325.56080000000003</v>
      </c>
      <c r="E126" s="22"/>
      <c r="F126" s="22"/>
      <c r="N126" s="2" t="s">
        <v>156</v>
      </c>
      <c r="O126" s="2">
        <v>0.20136674900000001</v>
      </c>
      <c r="P126" s="2">
        <v>0.21897454099999999</v>
      </c>
      <c r="Q126" s="2">
        <v>14822</v>
      </c>
    </row>
    <row r="127" spans="2:17" x14ac:dyDescent="0.25">
      <c r="B127" s="7"/>
      <c r="C127" s="7">
        <v>326.18549999999999</v>
      </c>
      <c r="E127" s="22"/>
      <c r="F127" s="22"/>
      <c r="N127" s="2" t="s">
        <v>157</v>
      </c>
      <c r="O127" s="2">
        <v>0.19994938600000001</v>
      </c>
      <c r="P127" s="2">
        <v>0.22230303200000001</v>
      </c>
      <c r="Q127" s="2">
        <v>14791</v>
      </c>
    </row>
    <row r="128" spans="2:17" x14ac:dyDescent="0.25">
      <c r="B128" s="17"/>
      <c r="C128" s="17"/>
      <c r="N128" s="2" t="s">
        <v>158</v>
      </c>
      <c r="O128" s="2">
        <v>0.19913946499999999</v>
      </c>
      <c r="P128" s="2">
        <v>0.224220541</v>
      </c>
      <c r="Q128" s="2">
        <v>14776</v>
      </c>
    </row>
    <row r="129" spans="1:17" x14ac:dyDescent="0.25">
      <c r="A129" s="9" t="s">
        <v>79</v>
      </c>
      <c r="B129" s="10">
        <f>AVERAGE(B119:B127)</f>
        <v>100.00001250000001</v>
      </c>
      <c r="C129" s="10">
        <f>AVERAGE(C119:C127)</f>
        <v>195.80371111111111</v>
      </c>
      <c r="N129" s="2" t="s">
        <v>159</v>
      </c>
      <c r="O129" s="2">
        <v>0.198532024</v>
      </c>
      <c r="P129" s="2">
        <v>0.22566609100000001</v>
      </c>
      <c r="Q129" s="2">
        <v>14759</v>
      </c>
    </row>
    <row r="130" spans="1:17" x14ac:dyDescent="0.25">
      <c r="A130" s="9" t="s">
        <v>81</v>
      </c>
      <c r="B130" s="10">
        <f>STDEV(B119:B127)</f>
        <v>18.917450519895041</v>
      </c>
      <c r="C130" s="10">
        <f>STDEV(C119:C127)</f>
        <v>84.469428599470888</v>
      </c>
      <c r="N130" s="2" t="s">
        <v>160</v>
      </c>
      <c r="O130" s="2">
        <v>0.197215901</v>
      </c>
      <c r="P130" s="2">
        <v>0.22881996199999999</v>
      </c>
      <c r="Q130" s="2">
        <v>14716</v>
      </c>
    </row>
    <row r="131" spans="1:17" x14ac:dyDescent="0.25">
      <c r="A131" s="9" t="s">
        <v>83</v>
      </c>
      <c r="B131" s="10">
        <f>B130/B132</f>
        <v>2.3646813149868802</v>
      </c>
      <c r="C131" s="10">
        <f>C130/C132</f>
        <v>9.3854920666078758</v>
      </c>
      <c r="N131" s="2" t="s">
        <v>161</v>
      </c>
      <c r="O131" s="2">
        <v>0.19691217999999999</v>
      </c>
      <c r="P131" s="2">
        <v>0.22955202999999999</v>
      </c>
      <c r="Q131" s="2">
        <v>14710</v>
      </c>
    </row>
    <row r="132" spans="1:17" x14ac:dyDescent="0.25">
      <c r="A132" s="9" t="s">
        <v>85</v>
      </c>
      <c r="B132" s="10">
        <f>COUNT(B119:B127)</f>
        <v>8</v>
      </c>
      <c r="C132" s="10">
        <f>COUNT(C119:C127)</f>
        <v>9</v>
      </c>
      <c r="N132" s="2" t="s">
        <v>162</v>
      </c>
      <c r="O132" s="2">
        <v>0.19630473900000001</v>
      </c>
      <c r="P132" s="2">
        <v>0.231020954</v>
      </c>
      <c r="Q132" s="2">
        <v>14698</v>
      </c>
    </row>
    <row r="133" spans="1:17" x14ac:dyDescent="0.25">
      <c r="A133" s="20" t="s">
        <v>252</v>
      </c>
      <c r="C133" s="35">
        <v>6.8999999999999999E-3</v>
      </c>
      <c r="N133" s="2" t="s">
        <v>163</v>
      </c>
      <c r="O133" s="2">
        <v>0.193874975</v>
      </c>
      <c r="P133" s="2">
        <v>0.23696061400000001</v>
      </c>
      <c r="Q133" s="2">
        <v>14638</v>
      </c>
    </row>
    <row r="134" spans="1:17" x14ac:dyDescent="0.25">
      <c r="N134" s="2" t="s">
        <v>164</v>
      </c>
      <c r="O134" s="2">
        <v>0.192255131</v>
      </c>
      <c r="P134" s="2">
        <v>0.24097738099999999</v>
      </c>
      <c r="Q134" s="2">
        <v>14598</v>
      </c>
    </row>
    <row r="135" spans="1:17" x14ac:dyDescent="0.25">
      <c r="N135" s="2" t="s">
        <v>165</v>
      </c>
      <c r="O135" s="2">
        <v>0.19164769000000001</v>
      </c>
      <c r="P135" s="2">
        <v>0.242495451</v>
      </c>
      <c r="Q135" s="2">
        <v>14582</v>
      </c>
    </row>
    <row r="136" spans="1:17" x14ac:dyDescent="0.25">
      <c r="N136" s="2" t="s">
        <v>166</v>
      </c>
      <c r="O136" s="2">
        <v>0.19154645000000001</v>
      </c>
      <c r="P136" s="2">
        <v>0.242749088</v>
      </c>
      <c r="Q136" s="2">
        <v>14578</v>
      </c>
    </row>
    <row r="137" spans="1:17" x14ac:dyDescent="0.25">
      <c r="N137" s="2" t="s">
        <v>167</v>
      </c>
      <c r="O137" s="2">
        <v>0.191040249</v>
      </c>
      <c r="P137" s="2">
        <v>0.24401995500000001</v>
      </c>
      <c r="Q137" s="2">
        <v>14557</v>
      </c>
    </row>
    <row r="138" spans="1:17" x14ac:dyDescent="0.25">
      <c r="N138" s="2" t="s">
        <v>168</v>
      </c>
      <c r="O138" s="2">
        <v>0.19093900899999999</v>
      </c>
      <c r="P138" s="2">
        <v>0.244274665</v>
      </c>
      <c r="Q138" s="2">
        <v>14554</v>
      </c>
    </row>
    <row r="139" spans="1:17" x14ac:dyDescent="0.25">
      <c r="N139" s="2" t="s">
        <v>169</v>
      </c>
      <c r="O139" s="2">
        <v>0.190027847</v>
      </c>
      <c r="P139" s="2">
        <v>0.24657510899999999</v>
      </c>
      <c r="Q139" s="2">
        <v>14535</v>
      </c>
    </row>
    <row r="140" spans="1:17" x14ac:dyDescent="0.25">
      <c r="N140" s="2" t="s">
        <v>170</v>
      </c>
      <c r="O140" s="2">
        <v>0.189926607</v>
      </c>
      <c r="P140" s="2">
        <v>0.24683160900000001</v>
      </c>
      <c r="Q140" s="2">
        <v>14531</v>
      </c>
    </row>
    <row r="141" spans="1:17" x14ac:dyDescent="0.25">
      <c r="N141" s="2" t="s">
        <v>171</v>
      </c>
      <c r="O141" s="2">
        <v>0.18911668500000001</v>
      </c>
      <c r="P141" s="2">
        <v>0.248890062</v>
      </c>
      <c r="Q141" s="2">
        <v>14513</v>
      </c>
    </row>
    <row r="142" spans="1:17" x14ac:dyDescent="0.25">
      <c r="N142" s="2" t="s">
        <v>172</v>
      </c>
      <c r="O142" s="2">
        <v>0.187496842</v>
      </c>
      <c r="P142" s="2">
        <v>0.253041407</v>
      </c>
      <c r="Q142" s="2">
        <v>14479</v>
      </c>
    </row>
    <row r="143" spans="1:17" x14ac:dyDescent="0.25">
      <c r="N143" s="2" t="s">
        <v>173</v>
      </c>
      <c r="O143" s="2">
        <v>0.18607947999999999</v>
      </c>
      <c r="P143" s="2">
        <v>0.25671155699999998</v>
      </c>
      <c r="Q143" s="2">
        <v>14439</v>
      </c>
    </row>
    <row r="144" spans="1:17" x14ac:dyDescent="0.25">
      <c r="N144" s="2" t="s">
        <v>174</v>
      </c>
      <c r="O144" s="2">
        <v>0.18607947999999999</v>
      </c>
      <c r="P144" s="2">
        <v>0.25671155699999998</v>
      </c>
      <c r="Q144" s="2">
        <v>14437</v>
      </c>
    </row>
    <row r="145" spans="14:17" x14ac:dyDescent="0.25">
      <c r="N145" s="2" t="s">
        <v>175</v>
      </c>
      <c r="O145" s="2">
        <v>0.18486459699999999</v>
      </c>
      <c r="P145" s="2">
        <v>0.25988546499999998</v>
      </c>
      <c r="Q145" s="2">
        <v>14413</v>
      </c>
    </row>
    <row r="146" spans="14:17" ht="15" customHeight="1" x14ac:dyDescent="0.25">
      <c r="N146" s="2" t="s">
        <v>176</v>
      </c>
      <c r="O146" s="2">
        <v>0.18375095499999999</v>
      </c>
      <c r="P146" s="2">
        <v>0.26281766400000001</v>
      </c>
      <c r="Q146" s="2">
        <v>14384</v>
      </c>
    </row>
    <row r="147" spans="14:17" ht="15" customHeight="1" x14ac:dyDescent="0.25">
      <c r="N147" s="2" t="s">
        <v>177</v>
      </c>
      <c r="O147" s="2">
        <v>0.18314351400000001</v>
      </c>
      <c r="P147" s="2">
        <v>0.26442623900000001</v>
      </c>
      <c r="Q147" s="2">
        <v>14372</v>
      </c>
    </row>
    <row r="148" spans="14:17" ht="15" customHeight="1" x14ac:dyDescent="0.25">
      <c r="N148" s="2" t="s">
        <v>178</v>
      </c>
      <c r="O148" s="2">
        <v>0.180207548</v>
      </c>
      <c r="P148" s="2">
        <v>0.27229261500000002</v>
      </c>
      <c r="Q148" s="2">
        <v>14298</v>
      </c>
    </row>
    <row r="149" spans="14:17" ht="15" customHeight="1" x14ac:dyDescent="0.25">
      <c r="N149" s="2" t="s">
        <v>179</v>
      </c>
      <c r="O149" s="2">
        <v>0.17747406299999999</v>
      </c>
      <c r="P149" s="2">
        <v>0.27975311800000002</v>
      </c>
      <c r="Q149" s="2">
        <v>14216</v>
      </c>
    </row>
    <row r="150" spans="14:17" ht="15" customHeight="1" x14ac:dyDescent="0.25">
      <c r="N150" s="2" t="s">
        <v>180</v>
      </c>
      <c r="O150" s="2">
        <v>0.176967862</v>
      </c>
      <c r="P150" s="2">
        <v>0.281149168</v>
      </c>
      <c r="Q150" s="2">
        <v>14197</v>
      </c>
    </row>
    <row r="151" spans="14:17" ht="15" customHeight="1" x14ac:dyDescent="0.25">
      <c r="N151" s="2" t="s">
        <v>181</v>
      </c>
      <c r="O151" s="2">
        <v>0.175550499</v>
      </c>
      <c r="P151" s="2">
        <v>0.28508218800000001</v>
      </c>
      <c r="Q151" s="2">
        <v>14161</v>
      </c>
    </row>
    <row r="152" spans="14:17" ht="15" customHeight="1" x14ac:dyDescent="0.25">
      <c r="N152" s="2" t="s">
        <v>182</v>
      </c>
      <c r="O152" s="2">
        <v>0.17403189599999999</v>
      </c>
      <c r="P152" s="2">
        <v>0.28933553299999998</v>
      </c>
      <c r="Q152" s="2">
        <v>14118</v>
      </c>
    </row>
    <row r="153" spans="14:17" ht="15" customHeight="1" x14ac:dyDescent="0.25">
      <c r="N153" s="2" t="s">
        <v>183</v>
      </c>
      <c r="O153" s="2">
        <v>0.16907112699999999</v>
      </c>
      <c r="P153" s="2">
        <v>0.303513914</v>
      </c>
      <c r="Q153" s="2">
        <v>13947</v>
      </c>
    </row>
    <row r="154" spans="14:17" x14ac:dyDescent="0.25">
      <c r="N154" s="2" t="s">
        <v>184</v>
      </c>
      <c r="O154" s="2">
        <v>0.166135161</v>
      </c>
      <c r="P154" s="2">
        <v>0.31211012500000002</v>
      </c>
      <c r="Q154" s="2">
        <v>13849</v>
      </c>
    </row>
    <row r="155" spans="14:17" x14ac:dyDescent="0.25">
      <c r="N155" s="2" t="s">
        <v>185</v>
      </c>
      <c r="O155" s="2">
        <v>0.164717798</v>
      </c>
      <c r="P155" s="2">
        <v>0.31631452199999999</v>
      </c>
      <c r="Q155" s="2">
        <v>13807</v>
      </c>
    </row>
    <row r="156" spans="14:17" x14ac:dyDescent="0.25">
      <c r="N156" s="2" t="s">
        <v>186</v>
      </c>
      <c r="O156" s="2">
        <v>0.16441407799999999</v>
      </c>
      <c r="P156" s="2">
        <v>0.31722007899999999</v>
      </c>
      <c r="Q156" s="2">
        <v>13798</v>
      </c>
    </row>
    <row r="157" spans="14:17" x14ac:dyDescent="0.25">
      <c r="N157" s="2" t="s">
        <v>187</v>
      </c>
      <c r="O157" s="2">
        <v>0.163401676</v>
      </c>
      <c r="P157" s="2">
        <v>0.32025035899999998</v>
      </c>
      <c r="Q157" s="2">
        <v>13769</v>
      </c>
    </row>
    <row r="158" spans="14:17" x14ac:dyDescent="0.25">
      <c r="N158" s="2" t="s">
        <v>188</v>
      </c>
      <c r="O158" s="2">
        <v>0.16269299400000001</v>
      </c>
      <c r="P158" s="2">
        <v>0.32238231299999998</v>
      </c>
      <c r="Q158" s="2">
        <v>13741</v>
      </c>
    </row>
    <row r="159" spans="14:17" x14ac:dyDescent="0.25">
      <c r="N159" s="2" t="s">
        <v>189</v>
      </c>
      <c r="O159" s="2">
        <v>0.162490514</v>
      </c>
      <c r="P159" s="2">
        <v>0.32299306900000002</v>
      </c>
      <c r="Q159" s="2">
        <v>13736</v>
      </c>
    </row>
    <row r="160" spans="14:17" x14ac:dyDescent="0.25">
      <c r="N160" s="2" t="s">
        <v>190</v>
      </c>
      <c r="O160" s="2">
        <v>0.159858269</v>
      </c>
      <c r="P160" s="2">
        <v>0.33099864200000001</v>
      </c>
      <c r="Q160" s="2">
        <v>13642</v>
      </c>
    </row>
    <row r="161" spans="14:17" x14ac:dyDescent="0.25">
      <c r="N161" s="2" t="s">
        <v>191</v>
      </c>
      <c r="O161" s="2">
        <v>0.15722602399999999</v>
      </c>
      <c r="P161" s="2">
        <v>0.33912612600000003</v>
      </c>
      <c r="Q161" s="2">
        <v>13555</v>
      </c>
    </row>
    <row r="162" spans="14:17" x14ac:dyDescent="0.25">
      <c r="N162" s="2" t="s">
        <v>192</v>
      </c>
      <c r="O162" s="2">
        <v>0.153986338</v>
      </c>
      <c r="P162" s="2">
        <v>0.34929608899999998</v>
      </c>
      <c r="Q162" s="2">
        <v>13463</v>
      </c>
    </row>
    <row r="163" spans="14:17" x14ac:dyDescent="0.25">
      <c r="N163" s="2" t="s">
        <v>193</v>
      </c>
      <c r="O163" s="2">
        <v>0.14831688700000001</v>
      </c>
      <c r="P163" s="2">
        <v>0.36753460700000001</v>
      </c>
      <c r="Q163" s="2">
        <v>13285</v>
      </c>
    </row>
    <row r="164" spans="14:17" x14ac:dyDescent="0.25">
      <c r="N164" s="2" t="s">
        <v>194</v>
      </c>
      <c r="O164" s="2">
        <v>0.14639332299999999</v>
      </c>
      <c r="P164" s="2">
        <v>0.37384953799999998</v>
      </c>
      <c r="Q164" s="2">
        <v>13229</v>
      </c>
    </row>
    <row r="165" spans="14:17" x14ac:dyDescent="0.25">
      <c r="N165" s="2" t="s">
        <v>195</v>
      </c>
      <c r="O165" s="2">
        <v>0.14619084199999999</v>
      </c>
      <c r="P165" s="2">
        <v>0.37451799099999999</v>
      </c>
      <c r="Q165" s="2">
        <v>13223</v>
      </c>
    </row>
    <row r="166" spans="14:17" x14ac:dyDescent="0.25">
      <c r="N166" s="2" t="s">
        <v>196</v>
      </c>
      <c r="O166" s="2">
        <v>0.14588712200000001</v>
      </c>
      <c r="P166" s="2">
        <v>0.37552199600000002</v>
      </c>
      <c r="Q166" s="2">
        <v>13218</v>
      </c>
    </row>
    <row r="167" spans="14:17" x14ac:dyDescent="0.25">
      <c r="N167" s="2" t="s">
        <v>197</v>
      </c>
      <c r="O167" s="2">
        <v>0.144469759</v>
      </c>
      <c r="P167" s="2">
        <v>0.380228393</v>
      </c>
      <c r="Q167" s="2">
        <v>13172</v>
      </c>
    </row>
    <row r="168" spans="14:17" ht="15" customHeight="1" x14ac:dyDescent="0.25">
      <c r="N168" s="2" t="s">
        <v>198</v>
      </c>
      <c r="O168" s="2">
        <v>0.14355859700000001</v>
      </c>
      <c r="P168" s="2">
        <v>0.38327219800000001</v>
      </c>
      <c r="Q168" s="2">
        <v>13126</v>
      </c>
    </row>
    <row r="169" spans="14:17" x14ac:dyDescent="0.25">
      <c r="N169" s="2" t="s">
        <v>199</v>
      </c>
      <c r="O169" s="2">
        <v>0.14345735700000001</v>
      </c>
      <c r="P169" s="2">
        <v>0.38361127900000003</v>
      </c>
      <c r="Q169" s="2">
        <v>13122</v>
      </c>
    </row>
    <row r="170" spans="14:17" x14ac:dyDescent="0.25">
      <c r="N170" s="2" t="s">
        <v>200</v>
      </c>
      <c r="O170" s="2">
        <v>0.142141235</v>
      </c>
      <c r="P170" s="2">
        <v>0.38803534200000001</v>
      </c>
      <c r="Q170" s="2">
        <v>13077</v>
      </c>
    </row>
    <row r="171" spans="14:17" x14ac:dyDescent="0.25">
      <c r="N171" s="2" t="s">
        <v>201</v>
      </c>
      <c r="O171" s="2">
        <v>0.13910402899999999</v>
      </c>
      <c r="P171" s="2">
        <v>0.39835777999999999</v>
      </c>
      <c r="Q171" s="2">
        <v>12973</v>
      </c>
    </row>
    <row r="172" spans="14:17" x14ac:dyDescent="0.25">
      <c r="N172" s="2" t="s">
        <v>202</v>
      </c>
      <c r="O172" s="2">
        <v>0.13758542600000001</v>
      </c>
      <c r="P172" s="2">
        <v>0.40357788500000003</v>
      </c>
      <c r="Q172" s="2">
        <v>12921</v>
      </c>
    </row>
    <row r="173" spans="14:17" x14ac:dyDescent="0.25">
      <c r="N173" s="2" t="s">
        <v>203</v>
      </c>
      <c r="O173" s="2">
        <v>0.13647178400000001</v>
      </c>
      <c r="P173" s="2">
        <v>0.40743079199999999</v>
      </c>
      <c r="Q173" s="2">
        <v>12887</v>
      </c>
    </row>
    <row r="174" spans="14:17" x14ac:dyDescent="0.25">
      <c r="N174" s="2" t="s">
        <v>204</v>
      </c>
      <c r="O174" s="2">
        <v>0.13394077900000001</v>
      </c>
      <c r="P174" s="2">
        <v>0.41626517499999999</v>
      </c>
      <c r="Q174" s="2">
        <v>12807</v>
      </c>
    </row>
    <row r="175" spans="14:17" x14ac:dyDescent="0.25">
      <c r="N175" s="2" t="s">
        <v>205</v>
      </c>
      <c r="O175" s="2">
        <v>0.13373829800000001</v>
      </c>
      <c r="P175" s="2">
        <v>0.41697657500000002</v>
      </c>
      <c r="Q175" s="2">
        <v>12801</v>
      </c>
    </row>
    <row r="176" spans="14:17" x14ac:dyDescent="0.25">
      <c r="N176" s="2" t="s">
        <v>206</v>
      </c>
      <c r="O176" s="2">
        <v>0.13373829800000001</v>
      </c>
      <c r="P176" s="2">
        <v>0.41697657500000002</v>
      </c>
      <c r="Q176" s="2">
        <v>12800</v>
      </c>
    </row>
    <row r="177" spans="14:17" x14ac:dyDescent="0.25">
      <c r="N177" s="2" t="s">
        <v>207</v>
      </c>
      <c r="O177" s="2">
        <v>0.133637058</v>
      </c>
      <c r="P177" s="2">
        <v>0.41733253300000001</v>
      </c>
      <c r="Q177" s="2">
        <v>12795</v>
      </c>
    </row>
    <row r="178" spans="14:17" x14ac:dyDescent="0.25">
      <c r="N178" s="2" t="s">
        <v>208</v>
      </c>
      <c r="O178" s="2">
        <v>0.127663887</v>
      </c>
      <c r="P178" s="2">
        <v>0.43863602800000001</v>
      </c>
      <c r="Q178" s="2">
        <v>12547</v>
      </c>
    </row>
    <row r="179" spans="14:17" x14ac:dyDescent="0.25">
      <c r="N179" s="2" t="s">
        <v>209</v>
      </c>
      <c r="O179" s="2">
        <v>0.1244242</v>
      </c>
      <c r="P179" s="2">
        <v>0.450436322</v>
      </c>
      <c r="Q179" s="2">
        <v>12442</v>
      </c>
    </row>
    <row r="180" spans="14:17" x14ac:dyDescent="0.25">
      <c r="N180" s="2" t="s">
        <v>210</v>
      </c>
      <c r="O180" s="2">
        <v>0.120374593</v>
      </c>
      <c r="P180" s="2">
        <v>0.46542593799999998</v>
      </c>
      <c r="Q180" s="2">
        <v>12300</v>
      </c>
    </row>
    <row r="181" spans="14:17" x14ac:dyDescent="0.25">
      <c r="N181" s="2" t="s">
        <v>211</v>
      </c>
      <c r="O181" s="2">
        <v>0.117236147</v>
      </c>
      <c r="P181" s="2">
        <v>0.47722316399999998</v>
      </c>
      <c r="Q181" s="2">
        <v>12175</v>
      </c>
    </row>
    <row r="182" spans="14:17" ht="15" customHeight="1" x14ac:dyDescent="0.25">
      <c r="N182" s="2" t="s">
        <v>212</v>
      </c>
      <c r="O182" s="2">
        <v>0.10366996000000001</v>
      </c>
      <c r="P182" s="2">
        <v>0.52997086699999996</v>
      </c>
      <c r="Q182" s="2">
        <v>11610</v>
      </c>
    </row>
    <row r="183" spans="14:17" x14ac:dyDescent="0.25">
      <c r="N183" s="2" t="s">
        <v>213</v>
      </c>
      <c r="O183" s="2">
        <v>0.101442676</v>
      </c>
      <c r="P183" s="2">
        <v>0.53889405899999998</v>
      </c>
      <c r="Q183" s="2">
        <v>11513</v>
      </c>
    </row>
    <row r="184" spans="14:17" x14ac:dyDescent="0.25">
      <c r="N184" s="2" t="s">
        <v>214</v>
      </c>
      <c r="O184" s="2">
        <v>0.101138955</v>
      </c>
      <c r="P184" s="2">
        <v>0.54011642699999995</v>
      </c>
      <c r="Q184" s="2">
        <v>11497</v>
      </c>
    </row>
    <row r="185" spans="14:17" x14ac:dyDescent="0.25">
      <c r="N185" s="2" t="s">
        <v>215</v>
      </c>
      <c r="O185" s="2">
        <v>9.3849661000000001E-2</v>
      </c>
      <c r="P185" s="2">
        <v>0.56984561700000003</v>
      </c>
      <c r="Q185" s="2">
        <v>11205</v>
      </c>
    </row>
    <row r="186" spans="14:17" ht="15" customHeight="1" x14ac:dyDescent="0.25">
      <c r="N186" s="2" t="s">
        <v>216</v>
      </c>
      <c r="O186" s="2">
        <v>8.5547965000000004E-2</v>
      </c>
      <c r="P186" s="2">
        <v>0.60458677000000005</v>
      </c>
      <c r="Q186" s="2">
        <v>10841</v>
      </c>
    </row>
    <row r="187" spans="14:17" ht="15" customHeight="1" x14ac:dyDescent="0.25">
      <c r="N187" s="2" t="s">
        <v>217</v>
      </c>
      <c r="O187" s="2">
        <v>8.0182235000000004E-2</v>
      </c>
      <c r="P187" s="2">
        <v>0.627514134</v>
      </c>
      <c r="Q187" s="2">
        <v>10615</v>
      </c>
    </row>
    <row r="188" spans="14:17" ht="15" customHeight="1" x14ac:dyDescent="0.25">
      <c r="N188" s="2" t="s">
        <v>218</v>
      </c>
      <c r="O188" s="2">
        <v>7.9676034000000007E-2</v>
      </c>
      <c r="P188" s="2">
        <v>0.62969545299999996</v>
      </c>
      <c r="Q188" s="2">
        <v>10585</v>
      </c>
    </row>
    <row r="189" spans="14:17" x14ac:dyDescent="0.25">
      <c r="N189" s="2" t="s">
        <v>219</v>
      </c>
      <c r="O189" s="2">
        <v>7.9068593000000006E-2</v>
      </c>
      <c r="P189" s="2">
        <v>0.63231712699999998</v>
      </c>
      <c r="Q189" s="2">
        <v>10565</v>
      </c>
    </row>
    <row r="190" spans="14:17" x14ac:dyDescent="0.25">
      <c r="N190" s="2" t="s">
        <v>220</v>
      </c>
      <c r="O190" s="2">
        <v>7.0868136999999998E-2</v>
      </c>
      <c r="P190" s="2">
        <v>0.66813293200000001</v>
      </c>
      <c r="Q190" s="2">
        <v>10213</v>
      </c>
    </row>
    <row r="191" spans="14:17" x14ac:dyDescent="0.25">
      <c r="N191" s="2" t="s">
        <v>221</v>
      </c>
      <c r="O191" s="2">
        <v>6.9956975000000005E-2</v>
      </c>
      <c r="P191" s="2">
        <v>0.67215942699999998</v>
      </c>
      <c r="Q191" s="2">
        <v>10175</v>
      </c>
    </row>
    <row r="192" spans="14:17" x14ac:dyDescent="0.25">
      <c r="N192" s="2" t="s">
        <v>222</v>
      </c>
      <c r="O192" s="2">
        <v>6.9045812999999998E-2</v>
      </c>
      <c r="P192" s="2">
        <v>0.67619496000000001</v>
      </c>
      <c r="Q192" s="2">
        <v>10126</v>
      </c>
    </row>
    <row r="193" spans="14:17" x14ac:dyDescent="0.25">
      <c r="N193" s="2" t="s">
        <v>223</v>
      </c>
      <c r="O193" s="2">
        <v>6.3983804000000005E-2</v>
      </c>
      <c r="P193" s="2">
        <v>0.69877457700000001</v>
      </c>
      <c r="Q193" s="2">
        <v>9887</v>
      </c>
    </row>
    <row r="194" spans="14:17" x14ac:dyDescent="0.25">
      <c r="N194" s="2" t="s">
        <v>224</v>
      </c>
      <c r="O194" s="2">
        <v>6.2768921000000005E-2</v>
      </c>
      <c r="P194" s="2">
        <v>0.70423281299999996</v>
      </c>
      <c r="Q194" s="2">
        <v>9838</v>
      </c>
    </row>
    <row r="195" spans="14:17" x14ac:dyDescent="0.25">
      <c r="N195" s="2" t="s">
        <v>225</v>
      </c>
      <c r="O195" s="2">
        <v>6.1047838E-2</v>
      </c>
      <c r="P195" s="2">
        <v>0.71199032500000003</v>
      </c>
      <c r="Q195" s="2">
        <v>9760</v>
      </c>
    </row>
    <row r="196" spans="14:17" x14ac:dyDescent="0.25">
      <c r="N196" s="2" t="s">
        <v>226</v>
      </c>
      <c r="O196" s="2">
        <v>5.3556063000000001E-2</v>
      </c>
      <c r="P196" s="2">
        <v>0.74608319000000001</v>
      </c>
      <c r="Q196" s="2">
        <v>9408</v>
      </c>
    </row>
    <row r="197" spans="14:17" x14ac:dyDescent="0.25">
      <c r="N197" s="2" t="s">
        <v>227</v>
      </c>
      <c r="O197" s="2">
        <v>5.0316377000000002E-2</v>
      </c>
      <c r="P197" s="2">
        <v>0.76097939400000003</v>
      </c>
      <c r="Q197" s="2">
        <v>9250</v>
      </c>
    </row>
    <row r="198" spans="14:17" x14ac:dyDescent="0.25">
      <c r="N198" s="2" t="s">
        <v>228</v>
      </c>
      <c r="O198" s="2">
        <v>4.9506455999999997E-2</v>
      </c>
      <c r="P198" s="2">
        <v>0.76471699199999998</v>
      </c>
      <c r="Q198" s="2">
        <v>9210</v>
      </c>
    </row>
    <row r="199" spans="14:17" x14ac:dyDescent="0.25">
      <c r="N199" s="2" t="s">
        <v>229</v>
      </c>
      <c r="O199" s="2">
        <v>4.6469249999999997E-2</v>
      </c>
      <c r="P199" s="2">
        <v>0.77877920300000003</v>
      </c>
      <c r="Q199" s="2">
        <v>9057</v>
      </c>
    </row>
    <row r="200" spans="14:17" x14ac:dyDescent="0.25">
      <c r="N200" s="2" t="s">
        <v>230</v>
      </c>
      <c r="O200" s="2">
        <v>4.4849407000000001E-2</v>
      </c>
      <c r="P200" s="2">
        <v>0.78630785400000003</v>
      </c>
      <c r="Q200" s="2">
        <v>8987</v>
      </c>
    </row>
    <row r="201" spans="14:17" x14ac:dyDescent="0.25">
      <c r="N201" s="2" t="s">
        <v>231</v>
      </c>
      <c r="O201" s="2">
        <v>3.6952670999999999E-2</v>
      </c>
      <c r="P201" s="2">
        <v>0.82327297700000002</v>
      </c>
      <c r="Q201" s="2">
        <v>8655</v>
      </c>
    </row>
    <row r="202" spans="14:17" x14ac:dyDescent="0.25">
      <c r="N202" s="2" t="s">
        <v>232</v>
      </c>
      <c r="O202" s="2">
        <v>3.09795E-2</v>
      </c>
      <c r="P202" s="2">
        <v>0.85149036199999995</v>
      </c>
      <c r="Q202" s="2">
        <v>8363</v>
      </c>
    </row>
    <row r="203" spans="14:17" x14ac:dyDescent="0.25">
      <c r="N203" s="2" t="s">
        <v>233</v>
      </c>
      <c r="O203" s="2">
        <v>2.5816249999999999E-2</v>
      </c>
      <c r="P203" s="2">
        <v>0.87603078400000001</v>
      </c>
      <c r="Q203" s="2">
        <v>8129</v>
      </c>
    </row>
    <row r="204" spans="14:17" x14ac:dyDescent="0.25">
      <c r="N204" s="2" t="s">
        <v>234</v>
      </c>
      <c r="O204" s="2">
        <v>2.2981524E-2</v>
      </c>
      <c r="P204" s="2">
        <v>0.88955422200000001</v>
      </c>
      <c r="Q204" s="2">
        <v>7989</v>
      </c>
    </row>
    <row r="205" spans="14:17" x14ac:dyDescent="0.25">
      <c r="N205" s="2" t="s">
        <v>235</v>
      </c>
      <c r="O205" s="2">
        <v>1.8729435999999999E-2</v>
      </c>
      <c r="P205" s="2">
        <v>0.90989611699999995</v>
      </c>
      <c r="Q205" s="2">
        <v>7802</v>
      </c>
    </row>
    <row r="206" spans="14:17" x14ac:dyDescent="0.25">
      <c r="N206" s="2" t="s">
        <v>236</v>
      </c>
      <c r="O206" s="2">
        <v>1.4781069000000001E-2</v>
      </c>
      <c r="P206" s="2">
        <v>0.928836149</v>
      </c>
      <c r="Q206" s="2">
        <v>7634</v>
      </c>
    </row>
    <row r="207" spans="14:17" x14ac:dyDescent="0.25">
      <c r="N207" s="2" t="s">
        <v>237</v>
      </c>
      <c r="O207" s="2">
        <v>6.0744120000000004E-3</v>
      </c>
      <c r="P207" s="2">
        <v>0.97072360400000002</v>
      </c>
      <c r="Q207" s="2">
        <v>7234</v>
      </c>
    </row>
    <row r="208" spans="14:17" x14ac:dyDescent="0.25">
      <c r="N208" s="2" t="s">
        <v>238</v>
      </c>
      <c r="O208" s="2">
        <v>2.3285239999999998E-3</v>
      </c>
      <c r="P208" s="2">
        <v>0.98877532099999998</v>
      </c>
      <c r="Q208" s="2">
        <v>7072</v>
      </c>
    </row>
    <row r="209" spans="14:17" x14ac:dyDescent="0.25">
      <c r="N209" s="2" t="s">
        <v>239</v>
      </c>
      <c r="O209" s="2">
        <v>1.0124E-4</v>
      </c>
      <c r="P209" s="2">
        <v>0.99951195500000001</v>
      </c>
      <c r="Q209" s="2">
        <v>6970</v>
      </c>
    </row>
    <row r="210" spans="14:17" x14ac:dyDescent="0.25">
      <c r="N210" s="2" t="s">
        <v>240</v>
      </c>
      <c r="O210" s="2">
        <v>-6.1756520000000002E-3</v>
      </c>
      <c r="P210" s="2">
        <v>0.97023587899999997</v>
      </c>
      <c r="Q210" s="2">
        <v>6686</v>
      </c>
    </row>
    <row r="211" spans="14:17" x14ac:dyDescent="0.25">
      <c r="N211" s="2" t="s">
        <v>241</v>
      </c>
      <c r="O211" s="2">
        <v>-1.0022779000000001E-2</v>
      </c>
      <c r="P211" s="2">
        <v>0.95171184799999997</v>
      </c>
      <c r="Q211" s="2">
        <v>6509</v>
      </c>
    </row>
    <row r="212" spans="14:17" x14ac:dyDescent="0.25">
      <c r="N212" s="2" t="s">
        <v>242</v>
      </c>
      <c r="O212" s="2">
        <v>-2.0653000000000001E-2</v>
      </c>
      <c r="P212" s="2">
        <v>0.90068603199999997</v>
      </c>
      <c r="Q212" s="2">
        <v>6009</v>
      </c>
    </row>
    <row r="213" spans="14:17" x14ac:dyDescent="0.25">
      <c r="N213" s="2" t="s">
        <v>243</v>
      </c>
      <c r="O213" s="2">
        <v>-4.3634524000000001E-2</v>
      </c>
      <c r="P213" s="2">
        <v>0.79196698099999996</v>
      </c>
      <c r="Q213" s="2">
        <v>5004</v>
      </c>
    </row>
    <row r="214" spans="14:17" x14ac:dyDescent="0.25">
      <c r="N214" s="2" t="s">
        <v>244</v>
      </c>
      <c r="O214" s="2">
        <v>-6.2060240000000003E-2</v>
      </c>
      <c r="P214" s="2">
        <v>0.70742356299999998</v>
      </c>
      <c r="Q214" s="2">
        <v>4264</v>
      </c>
    </row>
    <row r="215" spans="14:17" x14ac:dyDescent="0.25">
      <c r="N215" s="2" t="s">
        <v>245</v>
      </c>
      <c r="O215" s="2">
        <v>-6.4996206000000001E-2</v>
      </c>
      <c r="P215" s="2">
        <v>0.69423741100000003</v>
      </c>
      <c r="Q215" s="2">
        <v>4142</v>
      </c>
    </row>
    <row r="216" spans="14:17" x14ac:dyDescent="0.25">
      <c r="N216" s="2" t="s">
        <v>246</v>
      </c>
      <c r="O216" s="2">
        <v>-9.2229818000000005E-2</v>
      </c>
      <c r="P216" s="2">
        <v>0.57655221499999998</v>
      </c>
      <c r="Q216" s="2">
        <v>3133</v>
      </c>
    </row>
    <row r="217" spans="14:17" x14ac:dyDescent="0.25">
      <c r="N217" s="2" t="s">
        <v>247</v>
      </c>
      <c r="O217" s="2">
        <v>-0.13738294500000001</v>
      </c>
      <c r="P217" s="2">
        <v>0.40427685299999999</v>
      </c>
      <c r="Q217" s="2">
        <v>1882</v>
      </c>
    </row>
    <row r="218" spans="14:17" x14ac:dyDescent="0.25">
      <c r="N218" s="2" t="s">
        <v>248</v>
      </c>
      <c r="O218" s="2">
        <v>-0.312832204</v>
      </c>
      <c r="P218" s="2">
        <v>5.2494820999999997E-2</v>
      </c>
      <c r="Q218" s="2">
        <v>88</v>
      </c>
    </row>
  </sheetData>
  <mergeCells count="15">
    <mergeCell ref="B54:I54"/>
    <mergeCell ref="B6:F6"/>
    <mergeCell ref="N6:P6"/>
    <mergeCell ref="N20:Q20"/>
    <mergeCell ref="B52:I52"/>
    <mergeCell ref="B53:I53"/>
    <mergeCell ref="B116:C116"/>
    <mergeCell ref="B117:C117"/>
    <mergeCell ref="B77:I77"/>
    <mergeCell ref="B78:I78"/>
    <mergeCell ref="C79:I79"/>
    <mergeCell ref="B99:E99"/>
    <mergeCell ref="B100:E100"/>
    <mergeCell ref="B101:C101"/>
    <mergeCell ref="D101:E10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2412D-3A87-4C23-9999-BA29CAFFF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079a-d3b2-485b-846d-79dad9ef1478"/>
    <ds:schemaRef ds:uri="5b1e758d-5d19-4784-b6b1-3db2baf3fe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328A26-FE0F-4315-8EA7-105D9F92A16B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customXml/itemProps3.xml><?xml version="1.0" encoding="utf-8"?>
<ds:datastoreItem xmlns:ds="http://schemas.openxmlformats.org/officeDocument/2006/customXml" ds:itemID="{2BAF459A-8FFC-4EE4-8372-1512857888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2023-12-15T09:14:49Z</dcterms:created>
  <dcterms:modified xsi:type="dcterms:W3CDTF">2023-12-22T08:44:02Z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2023-12-15T09:14:50Z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b45f8b04-d493-4818-8ce0-779bb1c27668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