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stle.sharepoint.com/teams/TrigoPaperreviews/Shared Documents/Revisions/revised manuscript/Final re-submission Dec2023/Source data files and supplement. tables/"/>
    </mc:Choice>
  </mc:AlternateContent>
  <xr:revisionPtr revIDLastSave="54" documentId="8_{30C29F22-0CE1-4D0E-8E2C-D46F0B943477}" xr6:coauthVersionLast="47" xr6:coauthVersionMax="47" xr10:uidLastSave="{8AE65F2E-8CFF-44C7-9DFF-A7DC08566D56}"/>
  <bookViews>
    <workbookView xWindow="-120" yWindow="-120" windowWidth="29040" windowHeight="15840" xr2:uid="{A3A2E436-C17B-44BA-A1B1-8D1E020FEDB0}"/>
  </bookViews>
  <sheets>
    <sheet name="Figur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8" i="1" l="1"/>
  <c r="F418" i="1"/>
  <c r="E418" i="1"/>
  <c r="D418" i="1"/>
  <c r="C418" i="1"/>
  <c r="B418" i="1"/>
  <c r="G416" i="1"/>
  <c r="F416" i="1"/>
  <c r="F417" i="1" s="1"/>
  <c r="E416" i="1"/>
  <c r="E417" i="1" s="1"/>
  <c r="D416" i="1"/>
  <c r="D417" i="1" s="1"/>
  <c r="C416" i="1"/>
  <c r="B416" i="1"/>
  <c r="B417" i="1" s="1"/>
  <c r="G415" i="1"/>
  <c r="F415" i="1"/>
  <c r="E415" i="1"/>
  <c r="D415" i="1"/>
  <c r="C415" i="1"/>
  <c r="B415" i="1"/>
  <c r="E280" i="1"/>
  <c r="D280" i="1"/>
  <c r="C280" i="1"/>
  <c r="B280" i="1"/>
  <c r="E278" i="1"/>
  <c r="D278" i="1"/>
  <c r="C278" i="1"/>
  <c r="B278" i="1"/>
  <c r="B279" i="1" s="1"/>
  <c r="E277" i="1"/>
  <c r="D277" i="1"/>
  <c r="C277" i="1"/>
  <c r="B277" i="1"/>
  <c r="E257" i="1"/>
  <c r="D257" i="1"/>
  <c r="C257" i="1"/>
  <c r="B257" i="1"/>
  <c r="E255" i="1"/>
  <c r="D255" i="1"/>
  <c r="C255" i="1"/>
  <c r="B255" i="1"/>
  <c r="E254" i="1"/>
  <c r="D254" i="1"/>
  <c r="C254" i="1"/>
  <c r="B254" i="1"/>
  <c r="G231" i="1"/>
  <c r="F231" i="1"/>
  <c r="E231" i="1"/>
  <c r="D231" i="1"/>
  <c r="C231" i="1"/>
  <c r="B231" i="1"/>
  <c r="G229" i="1"/>
  <c r="G230" i="1" s="1"/>
  <c r="F229" i="1"/>
  <c r="E229" i="1"/>
  <c r="D229" i="1"/>
  <c r="D230" i="1" s="1"/>
  <c r="C229" i="1"/>
  <c r="B229" i="1"/>
  <c r="G228" i="1"/>
  <c r="F228" i="1"/>
  <c r="E228" i="1"/>
  <c r="D228" i="1"/>
  <c r="C228" i="1"/>
  <c r="B228" i="1"/>
  <c r="C174" i="1"/>
  <c r="B174" i="1"/>
  <c r="C172" i="1"/>
  <c r="B172" i="1"/>
  <c r="C171" i="1"/>
  <c r="B171" i="1"/>
  <c r="G158" i="1"/>
  <c r="F158" i="1"/>
  <c r="E158" i="1"/>
  <c r="D158" i="1"/>
  <c r="C158" i="1"/>
  <c r="B158" i="1"/>
  <c r="G156" i="1"/>
  <c r="G157" i="1" s="1"/>
  <c r="F156" i="1"/>
  <c r="F157" i="1" s="1"/>
  <c r="E156" i="1"/>
  <c r="D156" i="1"/>
  <c r="D157" i="1" s="1"/>
  <c r="C156" i="1"/>
  <c r="B156" i="1"/>
  <c r="G155" i="1"/>
  <c r="F155" i="1"/>
  <c r="E155" i="1"/>
  <c r="D155" i="1"/>
  <c r="C155" i="1"/>
  <c r="B155" i="1"/>
  <c r="E116" i="1"/>
  <c r="D116" i="1"/>
  <c r="C116" i="1"/>
  <c r="B116" i="1"/>
  <c r="E114" i="1"/>
  <c r="E115" i="1" s="1"/>
  <c r="D114" i="1"/>
  <c r="C114" i="1"/>
  <c r="B114" i="1"/>
  <c r="E113" i="1"/>
  <c r="D113" i="1"/>
  <c r="C113" i="1"/>
  <c r="B113" i="1"/>
  <c r="M69" i="1"/>
  <c r="L69" i="1"/>
  <c r="K69" i="1"/>
  <c r="J69" i="1"/>
  <c r="I69" i="1"/>
  <c r="H69" i="1"/>
  <c r="G69" i="1"/>
  <c r="F69" i="1"/>
  <c r="E69" i="1"/>
  <c r="D69" i="1"/>
  <c r="C69" i="1"/>
  <c r="B69" i="1"/>
  <c r="M67" i="1"/>
  <c r="L67" i="1"/>
  <c r="K67" i="1"/>
  <c r="J67" i="1"/>
  <c r="J68" i="1" s="1"/>
  <c r="I67" i="1"/>
  <c r="I68" i="1" s="1"/>
  <c r="H67" i="1"/>
  <c r="G67" i="1"/>
  <c r="F67" i="1"/>
  <c r="E67" i="1"/>
  <c r="D67" i="1"/>
  <c r="C67" i="1"/>
  <c r="B67" i="1"/>
  <c r="B68" i="1" s="1"/>
  <c r="M66" i="1"/>
  <c r="L66" i="1"/>
  <c r="K66" i="1"/>
  <c r="J66" i="1"/>
  <c r="I66" i="1"/>
  <c r="H66" i="1"/>
  <c r="G66" i="1"/>
  <c r="F66" i="1"/>
  <c r="E66" i="1"/>
  <c r="D66" i="1"/>
  <c r="C66" i="1"/>
  <c r="B66" i="1"/>
  <c r="C53" i="1"/>
  <c r="B53" i="1"/>
  <c r="C51" i="1"/>
  <c r="B51" i="1"/>
  <c r="C50" i="1"/>
  <c r="B50" i="1"/>
  <c r="C32" i="1"/>
  <c r="B32" i="1"/>
  <c r="C30" i="1"/>
  <c r="B30" i="1"/>
  <c r="B31" i="1" s="1"/>
  <c r="C29" i="1"/>
  <c r="B29" i="1"/>
  <c r="C68" i="1" l="1"/>
  <c r="K68" i="1"/>
  <c r="E279" i="1"/>
  <c r="G417" i="1"/>
  <c r="E68" i="1"/>
  <c r="E157" i="1"/>
  <c r="E230" i="1"/>
  <c r="C417" i="1"/>
  <c r="M68" i="1"/>
  <c r="C157" i="1"/>
  <c r="B230" i="1"/>
  <c r="C173" i="1"/>
  <c r="C230" i="1"/>
  <c r="G68" i="1"/>
  <c r="D256" i="1"/>
  <c r="H68" i="1"/>
  <c r="D115" i="1"/>
  <c r="B157" i="1"/>
  <c r="C31" i="1"/>
  <c r="B115" i="1"/>
  <c r="B256" i="1"/>
  <c r="C256" i="1"/>
  <c r="E256" i="1"/>
  <c r="F230" i="1"/>
  <c r="D68" i="1"/>
  <c r="L68" i="1"/>
  <c r="C52" i="1"/>
  <c r="D279" i="1"/>
  <c r="F68" i="1"/>
  <c r="B173" i="1"/>
  <c r="B52" i="1"/>
  <c r="C115" i="1"/>
  <c r="C279" i="1"/>
</calcChain>
</file>

<file path=xl/sharedStrings.xml><?xml version="1.0" encoding="utf-8"?>
<sst xmlns="http://schemas.openxmlformats.org/spreadsheetml/2006/main" count="272" uniqueCount="103">
  <si>
    <t>C elegans lifespan experiments</t>
  </si>
  <si>
    <t>figure 3b</t>
  </si>
  <si>
    <t>Genotype, RNAi, treatment</t>
  </si>
  <si>
    <t>mean lifespan (days)</t>
  </si>
  <si>
    <t>variation compared to control (%)</t>
  </si>
  <si>
    <t>p-values against control</t>
  </si>
  <si>
    <t>N</t>
  </si>
  <si>
    <t>N2, ev, control</t>
  </si>
  <si>
    <t>N2, ev, trig (1mM)</t>
  </si>
  <si>
    <t>+21.4</t>
  </si>
  <si>
    <t>p=0.003</t>
  </si>
  <si>
    <t>figure 3l</t>
  </si>
  <si>
    <t>N2, ev, trigonelline (1mM)</t>
  </si>
  <si>
    <t>+17.4</t>
  </si>
  <si>
    <t>p=0.00012</t>
  </si>
  <si>
    <t>N2, nprt-1 RNAi, control</t>
  </si>
  <si>
    <t>-3.0</t>
  </si>
  <si>
    <t>N2, nprt-1 RNAi, trig (1mM)</t>
  </si>
  <si>
    <t>+1.2</t>
  </si>
  <si>
    <t>figure 3m</t>
  </si>
  <si>
    <t>+14.5</t>
  </si>
  <si>
    <t>p=0.00085</t>
  </si>
  <si>
    <t>N2, sir-2.1 RNAi, control</t>
  </si>
  <si>
    <t>-1.7</t>
  </si>
  <si>
    <t>N2, sir-2.1 RNAi, trig (1mM)</t>
  </si>
  <si>
    <t>-5.2</t>
  </si>
  <si>
    <t>figure 3c</t>
  </si>
  <si>
    <t>NAD+ content (% control)</t>
  </si>
  <si>
    <t>control</t>
  </si>
  <si>
    <t>Trig</t>
  </si>
  <si>
    <t>avg</t>
  </si>
  <si>
    <t>SD</t>
  </si>
  <si>
    <t>sem</t>
  </si>
  <si>
    <t>n</t>
  </si>
  <si>
    <t>figure 3d</t>
  </si>
  <si>
    <t xml:space="preserve"> mtDNA/nDNA  (relative to control)</t>
  </si>
  <si>
    <t>figure 3e</t>
  </si>
  <si>
    <t>relative mRNA levels (relative fold), N2 worms</t>
  </si>
  <si>
    <t>dct-1</t>
  </si>
  <si>
    <t>pdr-1</t>
  </si>
  <si>
    <t>pink-1</t>
  </si>
  <si>
    <t>cco-1</t>
  </si>
  <si>
    <t>mev-1</t>
  </si>
  <si>
    <t>cyc-1</t>
  </si>
  <si>
    <t>figure 3f</t>
  </si>
  <si>
    <t>Seahorse-based respiraton</t>
  </si>
  <si>
    <t>Baseline respiration</t>
  </si>
  <si>
    <t>Maximal respiration</t>
  </si>
  <si>
    <t>figure 3g</t>
  </si>
  <si>
    <t>Area</t>
  </si>
  <si>
    <t>Straigthness</t>
  </si>
  <si>
    <t>D1</t>
  </si>
  <si>
    <t>D11</t>
  </si>
  <si>
    <t xml:space="preserve"> </t>
  </si>
  <si>
    <t>figure 3h</t>
  </si>
  <si>
    <t>Paralysis score (%paralyzed N2)</t>
  </si>
  <si>
    <t>figure 3i</t>
  </si>
  <si>
    <t>N2 speed measurements (AU)</t>
  </si>
  <si>
    <t>Day 4</t>
  </si>
  <si>
    <t>Day 7</t>
  </si>
  <si>
    <t>Day 10</t>
  </si>
  <si>
    <t>figure 3j</t>
  </si>
  <si>
    <t>NAD+ level (% control)</t>
  </si>
  <si>
    <t>e.v.</t>
  </si>
  <si>
    <t>nprt-1 RNAi</t>
  </si>
  <si>
    <t>figure 3k</t>
  </si>
  <si>
    <t>mtDNA/nDNA</t>
  </si>
  <si>
    <t>figure 3n</t>
  </si>
  <si>
    <t>N2 speed measurements, day 6 (AU)</t>
  </si>
  <si>
    <t>RNAi</t>
  </si>
  <si>
    <t>nprt-1</t>
  </si>
  <si>
    <t>sir2.1</t>
  </si>
  <si>
    <t>P value</t>
  </si>
  <si>
    <t>&lt;0.0001</t>
  </si>
  <si>
    <t>Ttest</t>
  </si>
  <si>
    <t>a</t>
  </si>
  <si>
    <t>b</t>
  </si>
  <si>
    <t>c</t>
  </si>
  <si>
    <t>ANOVA summary</t>
  </si>
  <si>
    <t>F</t>
  </si>
  <si>
    <t>&lt;0,0001</t>
  </si>
  <si>
    <t>P value summary</t>
  </si>
  <si>
    <t>****</t>
  </si>
  <si>
    <t>Tukey's multiple comparisons test</t>
  </si>
  <si>
    <t>Adjusted P Value</t>
  </si>
  <si>
    <t>D1 vs. D11</t>
  </si>
  <si>
    <t>A-B</t>
  </si>
  <si>
    <t>D1 vs. D11+trig</t>
  </si>
  <si>
    <t>A-C</t>
  </si>
  <si>
    <t>D11 vs. D11+trig</t>
  </si>
  <si>
    <t>**</t>
  </si>
  <si>
    <t>B-C</t>
  </si>
  <si>
    <t>d</t>
  </si>
  <si>
    <t>Control vs. Trig</t>
  </si>
  <si>
    <t>Control vs. Control</t>
  </si>
  <si>
    <t>A-D</t>
  </si>
  <si>
    <t>Trig vs. Control</t>
  </si>
  <si>
    <t>Trig vs. Trig</t>
  </si>
  <si>
    <t>B-D</t>
  </si>
  <si>
    <t>C-D</t>
  </si>
  <si>
    <t>Control vs. Trigo</t>
  </si>
  <si>
    <t>Trigo vs. Control</t>
  </si>
  <si>
    <t>Trigo vs. Trigo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</si>
</sst>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00"/>
    <numFmt numFmtId="167" formatCode="0.0000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0"/>
      <name val="Arial"/>
    </font>
    <font>
      <i/>
      <sz val="11"/>
      <color rgb="FFFF0000"/>
      <name val="Calibri"/>
      <family val="2"/>
      <scheme val="minor"/>
    </font>
    <font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quotePrefix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0" fontId="1" fillId="0" borderId="3" xfId="0" applyFont="1" applyBorder="1" applyAlignment="1">
      <alignment horizontal="right"/>
    </xf>
    <xf numFmtId="164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1" fontId="1" fillId="0" borderId="0" xfId="0" applyNumberFormat="1" applyFont="1" applyAlignment="1">
      <alignment horizontal="center"/>
    </xf>
    <xf numFmtId="2" fontId="3" fillId="0" borderId="2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0" fontId="0" fillId="0" borderId="3" xfId="0" applyBorder="1"/>
    <xf numFmtId="167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65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2BB30-56A4-48DB-97A2-BAB028A38A10}">
  <dimension ref="A1:M419"/>
  <sheetViews>
    <sheetView tabSelected="1" topLeftCell="A411" workbookViewId="0">
      <selection activeCell="J126" sqref="J126:M129"/>
    </sheetView>
  </sheetViews>
  <sheetFormatPr defaultRowHeight="15" x14ac:dyDescent="0.25"/>
  <cols>
    <col min="1" max="1" width="5.42578125" bestFit="1" customWidth="1"/>
    <col min="2" max="3" width="26.42578125" customWidth="1"/>
    <col min="4" max="4" width="28.7109375" bestFit="1" customWidth="1"/>
    <col min="5" max="8" width="26.42578125" customWidth="1"/>
    <col min="9" max="9" width="29.85546875" bestFit="1" customWidth="1"/>
    <col min="10" max="10" width="9.28515625" bestFit="1" customWidth="1"/>
    <col min="11" max="11" width="19.28515625" bestFit="1" customWidth="1"/>
    <col min="12" max="12" width="15.28515625" bestFit="1" customWidth="1"/>
    <col min="13" max="13" width="9" bestFit="1" customWidth="1"/>
    <col min="14" max="14" width="15.5703125" bestFit="1" customWidth="1"/>
    <col min="15" max="15" width="4.140625" bestFit="1" customWidth="1"/>
  </cols>
  <sheetData>
    <row r="1" spans="1:6" x14ac:dyDescent="0.25">
      <c r="B1" s="48" t="s">
        <v>0</v>
      </c>
      <c r="C1" s="49"/>
      <c r="D1" s="49"/>
      <c r="E1" s="49"/>
      <c r="F1" s="49"/>
    </row>
    <row r="2" spans="1:6" x14ac:dyDescent="0.25">
      <c r="B2" s="39" t="s">
        <v>1</v>
      </c>
      <c r="C2" s="39"/>
      <c r="D2" s="39"/>
      <c r="E2" s="39"/>
      <c r="F2" s="39"/>
    </row>
    <row r="3" spans="1:6" x14ac:dyDescent="0.25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25">
      <c r="B4" s="2" t="s">
        <v>7</v>
      </c>
      <c r="C4" s="3">
        <v>14</v>
      </c>
      <c r="D4" s="2"/>
      <c r="E4" s="2"/>
      <c r="F4" s="3">
        <v>90</v>
      </c>
    </row>
    <row r="5" spans="1:6" x14ac:dyDescent="0.25">
      <c r="B5" s="2" t="s">
        <v>8</v>
      </c>
      <c r="C5" s="3">
        <v>17</v>
      </c>
      <c r="D5" s="4" t="s">
        <v>9</v>
      </c>
      <c r="E5" s="3" t="s">
        <v>10</v>
      </c>
      <c r="F5" s="3">
        <v>90</v>
      </c>
    </row>
    <row r="6" spans="1:6" x14ac:dyDescent="0.25">
      <c r="B6" s="39" t="s">
        <v>11</v>
      </c>
      <c r="C6" s="39"/>
      <c r="D6" s="39"/>
      <c r="E6" s="39"/>
      <c r="F6" s="39"/>
    </row>
    <row r="7" spans="1:6" x14ac:dyDescent="0.25"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</row>
    <row r="8" spans="1:6" x14ac:dyDescent="0.25">
      <c r="B8" s="2" t="s">
        <v>7</v>
      </c>
      <c r="C8" s="3">
        <v>16.7</v>
      </c>
      <c r="D8" s="2"/>
      <c r="E8" s="2"/>
      <c r="F8" s="3">
        <v>100</v>
      </c>
    </row>
    <row r="9" spans="1:6" x14ac:dyDescent="0.25">
      <c r="B9" s="2" t="s">
        <v>12</v>
      </c>
      <c r="C9" s="3">
        <v>19.600000000000001</v>
      </c>
      <c r="D9" s="4" t="s">
        <v>13</v>
      </c>
      <c r="E9" s="3" t="s">
        <v>14</v>
      </c>
      <c r="F9" s="3">
        <v>100</v>
      </c>
    </row>
    <row r="10" spans="1:6" x14ac:dyDescent="0.25">
      <c r="A10" s="5"/>
      <c r="B10" s="2" t="s">
        <v>15</v>
      </c>
      <c r="C10" s="3">
        <v>16.2</v>
      </c>
      <c r="D10" s="4" t="s">
        <v>16</v>
      </c>
      <c r="E10" s="2"/>
      <c r="F10" s="3">
        <v>100</v>
      </c>
    </row>
    <row r="11" spans="1:6" x14ac:dyDescent="0.25">
      <c r="A11" s="5"/>
      <c r="B11" s="2" t="s">
        <v>17</v>
      </c>
      <c r="C11" s="3">
        <v>16.899999999999999</v>
      </c>
      <c r="D11" s="4" t="s">
        <v>18</v>
      </c>
      <c r="E11" s="2"/>
      <c r="F11" s="3">
        <v>100</v>
      </c>
    </row>
    <row r="12" spans="1:6" x14ac:dyDescent="0.25">
      <c r="A12" s="5"/>
      <c r="B12" s="39" t="s">
        <v>19</v>
      </c>
      <c r="C12" s="39"/>
      <c r="D12" s="39"/>
      <c r="E12" s="39"/>
      <c r="F12" s="39"/>
    </row>
    <row r="13" spans="1:6" x14ac:dyDescent="0.25">
      <c r="A13" s="5"/>
      <c r="B13" s="1" t="s">
        <v>2</v>
      </c>
      <c r="C13" s="1" t="s">
        <v>3</v>
      </c>
      <c r="D13" s="1" t="s">
        <v>4</v>
      </c>
      <c r="E13" s="1" t="s">
        <v>5</v>
      </c>
      <c r="F13" s="1" t="s">
        <v>6</v>
      </c>
    </row>
    <row r="14" spans="1:6" x14ac:dyDescent="0.25">
      <c r="A14" s="5"/>
      <c r="B14" s="2" t="s">
        <v>7</v>
      </c>
      <c r="C14" s="3">
        <v>17.2</v>
      </c>
      <c r="D14" s="2"/>
      <c r="E14" s="2"/>
      <c r="F14" s="3">
        <v>100</v>
      </c>
    </row>
    <row r="15" spans="1:6" x14ac:dyDescent="0.25">
      <c r="B15" s="2" t="s">
        <v>12</v>
      </c>
      <c r="C15" s="3">
        <v>19.7</v>
      </c>
      <c r="D15" s="4" t="s">
        <v>20</v>
      </c>
      <c r="E15" s="3" t="s">
        <v>21</v>
      </c>
      <c r="F15" s="3">
        <v>100</v>
      </c>
    </row>
    <row r="16" spans="1:6" x14ac:dyDescent="0.25">
      <c r="B16" s="2" t="s">
        <v>22</v>
      </c>
      <c r="C16" s="3">
        <v>16.899999999999999</v>
      </c>
      <c r="D16" s="4" t="s">
        <v>23</v>
      </c>
      <c r="E16" s="2"/>
      <c r="F16" s="3">
        <v>100</v>
      </c>
    </row>
    <row r="17" spans="1:12" x14ac:dyDescent="0.25">
      <c r="B17" s="2" t="s">
        <v>24</v>
      </c>
      <c r="C17" s="3">
        <v>16.3</v>
      </c>
      <c r="D17" s="4" t="s">
        <v>25</v>
      </c>
      <c r="E17" s="2"/>
      <c r="F17" s="3">
        <v>100</v>
      </c>
    </row>
    <row r="19" spans="1:12" x14ac:dyDescent="0.25">
      <c r="B19" s="39" t="s">
        <v>26</v>
      </c>
      <c r="C19" s="39"/>
      <c r="D19" s="6"/>
    </row>
    <row r="20" spans="1:12" x14ac:dyDescent="0.25">
      <c r="B20" s="40" t="s">
        <v>27</v>
      </c>
      <c r="C20" s="40"/>
    </row>
    <row r="21" spans="1:12" x14ac:dyDescent="0.25">
      <c r="B21" s="1" t="s">
        <v>28</v>
      </c>
      <c r="C21" s="1" t="s">
        <v>29</v>
      </c>
      <c r="K21" s="7"/>
      <c r="L21" s="7"/>
    </row>
    <row r="22" spans="1:12" x14ac:dyDescent="0.25">
      <c r="B22" s="8">
        <v>110.8096</v>
      </c>
      <c r="C22" s="8">
        <v>115.328</v>
      </c>
      <c r="K22" s="7"/>
      <c r="L22" s="7"/>
    </row>
    <row r="23" spans="1:12" x14ac:dyDescent="0.25">
      <c r="B23" s="8">
        <v>81.839749999999995</v>
      </c>
      <c r="C23" s="8">
        <v>160.01939999999999</v>
      </c>
      <c r="K23" s="7"/>
      <c r="L23" s="7"/>
    </row>
    <row r="24" spans="1:12" x14ac:dyDescent="0.25">
      <c r="B24" s="8">
        <v>86.375889999999998</v>
      </c>
      <c r="C24" s="8">
        <v>162.7414</v>
      </c>
      <c r="K24" s="7"/>
      <c r="L24" s="7"/>
    </row>
    <row r="25" spans="1:12" x14ac:dyDescent="0.25">
      <c r="B25" s="8">
        <v>93.864570000000001</v>
      </c>
      <c r="C25" s="8">
        <v>244.31440000000001</v>
      </c>
      <c r="K25" s="7"/>
      <c r="L25" s="7"/>
    </row>
    <row r="26" spans="1:12" x14ac:dyDescent="0.25">
      <c r="B26" s="8">
        <v>116.92910000000001</v>
      </c>
      <c r="C26" s="8">
        <v>133.82249999999999</v>
      </c>
      <c r="K26" s="7"/>
      <c r="L26" s="7"/>
    </row>
    <row r="27" spans="1:12" x14ac:dyDescent="0.25">
      <c r="B27" s="8">
        <v>110.181</v>
      </c>
      <c r="C27" s="8">
        <v>116.79179999999999</v>
      </c>
      <c r="D27" s="25"/>
      <c r="E27" s="24"/>
      <c r="K27" s="7"/>
      <c r="L27" s="7"/>
    </row>
    <row r="28" spans="1:12" ht="4.5" customHeight="1" x14ac:dyDescent="0.25">
      <c r="B28" s="9"/>
      <c r="C28" s="9"/>
      <c r="K28" s="7"/>
      <c r="L28" s="7"/>
    </row>
    <row r="29" spans="1:12" x14ac:dyDescent="0.25">
      <c r="A29" s="10" t="s">
        <v>30</v>
      </c>
      <c r="B29" s="11">
        <f>AVERAGE(B22:B27)</f>
        <v>99.999984999999995</v>
      </c>
      <c r="C29" s="11">
        <f>AVERAGE(C22:C27)</f>
        <v>155.50291666666666</v>
      </c>
      <c r="K29" s="7"/>
      <c r="L29" s="7"/>
    </row>
    <row r="30" spans="1:12" x14ac:dyDescent="0.25">
      <c r="A30" s="10" t="s">
        <v>31</v>
      </c>
      <c r="B30" s="11">
        <f>STDEV(B22:B27)</f>
        <v>14.561244415283685</v>
      </c>
      <c r="C30" s="11">
        <f>STDEV(C22:C27)</f>
        <v>48.047661304434698</v>
      </c>
      <c r="K30" s="7"/>
      <c r="L30" s="7"/>
    </row>
    <row r="31" spans="1:12" x14ac:dyDescent="0.25">
      <c r="A31" s="10" t="s">
        <v>32</v>
      </c>
      <c r="B31" s="11">
        <f>B30/B32</f>
        <v>2.4268740692139477</v>
      </c>
      <c r="C31" s="11">
        <f>C30/C32</f>
        <v>8.0079435507391157</v>
      </c>
      <c r="K31" s="7"/>
      <c r="L31" s="7"/>
    </row>
    <row r="32" spans="1:12" x14ac:dyDescent="0.25">
      <c r="A32" s="10" t="s">
        <v>33</v>
      </c>
      <c r="B32" s="12">
        <f>COUNT(B22:B27)</f>
        <v>6</v>
      </c>
      <c r="C32" s="12">
        <f>COUNT(C22:C27)</f>
        <v>6</v>
      </c>
      <c r="K32" s="7"/>
      <c r="L32" s="7"/>
    </row>
    <row r="33" spans="1:9" x14ac:dyDescent="0.25">
      <c r="A33" s="18" t="s">
        <v>74</v>
      </c>
      <c r="C33" s="26">
        <v>2.1999999999999999E-2</v>
      </c>
      <c r="H33" s="13"/>
      <c r="I33" s="13"/>
    </row>
    <row r="34" spans="1:9" x14ac:dyDescent="0.25">
      <c r="B34" s="39" t="s">
        <v>34</v>
      </c>
      <c r="C34" s="39"/>
      <c r="H34" s="7"/>
      <c r="I34" s="7"/>
    </row>
    <row r="35" spans="1:9" x14ac:dyDescent="0.25">
      <c r="B35" s="40" t="s">
        <v>35</v>
      </c>
      <c r="C35" s="40"/>
      <c r="H35" s="7"/>
      <c r="I35" s="7"/>
    </row>
    <row r="36" spans="1:9" x14ac:dyDescent="0.25">
      <c r="B36" s="1" t="s">
        <v>28</v>
      </c>
      <c r="C36" s="1" t="s">
        <v>29</v>
      </c>
      <c r="E36" s="13"/>
      <c r="F36" s="13"/>
      <c r="H36" s="7"/>
      <c r="I36" s="7"/>
    </row>
    <row r="37" spans="1:9" x14ac:dyDescent="0.25">
      <c r="B37" s="14">
        <v>0.88196699999999995</v>
      </c>
      <c r="C37" s="14">
        <v>2.2327110000000001</v>
      </c>
      <c r="E37" s="7"/>
      <c r="F37" s="7"/>
      <c r="H37" s="7"/>
      <c r="I37" s="7"/>
    </row>
    <row r="38" spans="1:9" x14ac:dyDescent="0.25">
      <c r="B38" s="14">
        <v>1.1718569999999999</v>
      </c>
      <c r="C38" s="14">
        <v>1.3275779999999999</v>
      </c>
      <c r="E38" s="7"/>
      <c r="F38" s="7"/>
      <c r="H38" s="7"/>
      <c r="I38" s="7"/>
    </row>
    <row r="39" spans="1:9" x14ac:dyDescent="0.25">
      <c r="B39" s="14">
        <v>1.3649009999999999</v>
      </c>
      <c r="C39" s="14">
        <v>2.5294020000000002</v>
      </c>
      <c r="E39" s="7"/>
      <c r="F39" s="7"/>
      <c r="H39" s="7"/>
      <c r="I39" s="7"/>
    </row>
    <row r="40" spans="1:9" x14ac:dyDescent="0.25">
      <c r="B40" s="14">
        <v>1.73525</v>
      </c>
      <c r="C40" s="14">
        <v>1.0561370000000001</v>
      </c>
    </row>
    <row r="41" spans="1:9" x14ac:dyDescent="0.25">
      <c r="B41" s="14">
        <v>0.90676199999999996</v>
      </c>
      <c r="C41" s="14">
        <v>0.93873899999999999</v>
      </c>
    </row>
    <row r="42" spans="1:9" x14ac:dyDescent="0.25">
      <c r="B42" s="14">
        <v>0.77851499999999996</v>
      </c>
      <c r="C42" s="14">
        <v>1.6119380000000001</v>
      </c>
    </row>
    <row r="43" spans="1:9" x14ac:dyDescent="0.25">
      <c r="B43" s="14">
        <v>1.255965</v>
      </c>
      <c r="C43" s="14">
        <v>1.078328</v>
      </c>
    </row>
    <row r="44" spans="1:9" x14ac:dyDescent="0.25">
      <c r="B44" s="14">
        <v>0.85192400000000001</v>
      </c>
      <c r="C44" s="14">
        <v>1.14774</v>
      </c>
    </row>
    <row r="45" spans="1:9" x14ac:dyDescent="0.25">
      <c r="B45" s="14">
        <v>0.87587499999999996</v>
      </c>
      <c r="C45" s="14">
        <v>0.90676199999999996</v>
      </c>
    </row>
    <row r="46" spans="1:9" x14ac:dyDescent="0.25">
      <c r="B46" s="14">
        <v>0.49582999999999999</v>
      </c>
      <c r="C46" s="14">
        <v>1.318408</v>
      </c>
    </row>
    <row r="47" spans="1:9" x14ac:dyDescent="0.25">
      <c r="B47" s="14">
        <v>0.52078999999999998</v>
      </c>
      <c r="C47" s="14">
        <v>0.77656999999999998</v>
      </c>
    </row>
    <row r="48" spans="1:9" x14ac:dyDescent="0.25">
      <c r="B48" s="14">
        <v>1.078328</v>
      </c>
      <c r="C48" s="14">
        <v>1.6687829999999999</v>
      </c>
      <c r="D48" s="25"/>
    </row>
    <row r="49" spans="1:13" ht="4.5" customHeight="1" x14ac:dyDescent="0.25">
      <c r="B49" s="9"/>
      <c r="C49" s="9"/>
    </row>
    <row r="50" spans="1:13" x14ac:dyDescent="0.25">
      <c r="A50" s="10" t="s">
        <v>30</v>
      </c>
      <c r="B50" s="11">
        <f>AVERAGE(B37:B48)</f>
        <v>0.99316366666666644</v>
      </c>
      <c r="C50" s="11">
        <f>AVERAGE(C37:C48)</f>
        <v>1.3827580000000002</v>
      </c>
    </row>
    <row r="51" spans="1:13" x14ac:dyDescent="0.25">
      <c r="A51" s="10" t="s">
        <v>31</v>
      </c>
      <c r="B51" s="11">
        <f>STDEV(B37:B48)</f>
        <v>0.35255128723952045</v>
      </c>
      <c r="C51" s="11">
        <f>STDEV(C37:C48)</f>
        <v>0.54142181601745187</v>
      </c>
    </row>
    <row r="52" spans="1:13" x14ac:dyDescent="0.25">
      <c r="A52" s="10" t="s">
        <v>32</v>
      </c>
      <c r="B52" s="11">
        <f>B51/B53</f>
        <v>2.9379273936626704E-2</v>
      </c>
      <c r="C52" s="11">
        <f>C51/C53</f>
        <v>4.5118484668120989E-2</v>
      </c>
    </row>
    <row r="53" spans="1:13" x14ac:dyDescent="0.25">
      <c r="A53" s="10" t="s">
        <v>33</v>
      </c>
      <c r="B53" s="12">
        <f>COUNT(B37:B48)</f>
        <v>12</v>
      </c>
      <c r="C53" s="12">
        <f>COUNT(C37:C48)</f>
        <v>12</v>
      </c>
    </row>
    <row r="54" spans="1:13" x14ac:dyDescent="0.25">
      <c r="A54" s="18" t="s">
        <v>74</v>
      </c>
      <c r="C54" s="26">
        <v>4.8500000000000001E-2</v>
      </c>
    </row>
    <row r="55" spans="1:13" x14ac:dyDescent="0.25">
      <c r="B55" s="39" t="s">
        <v>36</v>
      </c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</row>
    <row r="56" spans="1:13" x14ac:dyDescent="0.25">
      <c r="B56" s="43" t="s">
        <v>37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4"/>
    </row>
    <row r="57" spans="1:13" x14ac:dyDescent="0.25">
      <c r="B57" s="35" t="s">
        <v>38</v>
      </c>
      <c r="C57" s="35"/>
      <c r="D57" s="35" t="s">
        <v>39</v>
      </c>
      <c r="E57" s="35"/>
      <c r="F57" s="35" t="s">
        <v>40</v>
      </c>
      <c r="G57" s="35"/>
      <c r="H57" s="35" t="s">
        <v>41</v>
      </c>
      <c r="I57" s="35"/>
      <c r="J57" s="35" t="s">
        <v>42</v>
      </c>
      <c r="K57" s="35"/>
      <c r="L57" s="35" t="s">
        <v>43</v>
      </c>
      <c r="M57" s="35"/>
    </row>
    <row r="58" spans="1:13" x14ac:dyDescent="0.25">
      <c r="B58" s="1" t="s">
        <v>28</v>
      </c>
      <c r="C58" s="1" t="s">
        <v>29</v>
      </c>
      <c r="D58" s="1" t="s">
        <v>28</v>
      </c>
      <c r="E58" s="1" t="s">
        <v>29</v>
      </c>
      <c r="F58" s="1" t="s">
        <v>28</v>
      </c>
      <c r="G58" s="1" t="s">
        <v>29</v>
      </c>
      <c r="H58" s="1" t="s">
        <v>28</v>
      </c>
      <c r="I58" s="1" t="s">
        <v>29</v>
      </c>
      <c r="J58" s="1" t="s">
        <v>28</v>
      </c>
      <c r="K58" s="1" t="s">
        <v>29</v>
      </c>
      <c r="L58" s="1" t="s">
        <v>28</v>
      </c>
      <c r="M58" s="1" t="s">
        <v>29</v>
      </c>
    </row>
    <row r="59" spans="1:13" x14ac:dyDescent="0.25">
      <c r="B59" s="14">
        <v>1</v>
      </c>
      <c r="C59" s="14">
        <v>1.1974800000000001</v>
      </c>
      <c r="D59" s="14">
        <v>1.1654070000000001</v>
      </c>
      <c r="E59" s="14">
        <v>1.3955</v>
      </c>
      <c r="F59" s="14">
        <v>1.0961920000000001</v>
      </c>
      <c r="G59" s="14">
        <v>1.0589</v>
      </c>
      <c r="H59" s="14">
        <v>1.078605</v>
      </c>
      <c r="I59" s="14">
        <v>1.2738</v>
      </c>
      <c r="J59" s="14">
        <v>1.0251490000000001</v>
      </c>
      <c r="K59" s="14">
        <v>1.2446999999999999</v>
      </c>
      <c r="L59" s="14">
        <v>0.930342</v>
      </c>
      <c r="M59" s="14">
        <v>0.95650000000000002</v>
      </c>
    </row>
    <row r="60" spans="1:13" x14ac:dyDescent="0.25">
      <c r="B60" s="14">
        <v>0.73713499999999998</v>
      </c>
      <c r="C60" s="14">
        <v>1.0570189999999999</v>
      </c>
      <c r="D60" s="14">
        <v>0.85906199999999999</v>
      </c>
      <c r="E60" s="14">
        <v>1.2319</v>
      </c>
      <c r="F60" s="14">
        <v>1.134849</v>
      </c>
      <c r="G60" s="14">
        <v>1.0157</v>
      </c>
      <c r="H60" s="14">
        <v>1.0637559999999999</v>
      </c>
      <c r="I60" s="14">
        <v>1.0204</v>
      </c>
      <c r="J60" s="14">
        <v>0.990228</v>
      </c>
      <c r="K60" s="14">
        <v>0.95199999999999996</v>
      </c>
      <c r="L60" s="14">
        <v>1.0322789999999999</v>
      </c>
      <c r="M60" s="14">
        <v>1.2534000000000001</v>
      </c>
    </row>
    <row r="61" spans="1:13" x14ac:dyDescent="0.25">
      <c r="B61" s="14">
        <v>0.78186999999999995</v>
      </c>
      <c r="C61" s="14">
        <v>1.717131</v>
      </c>
      <c r="D61" s="14">
        <v>0.91119600000000001</v>
      </c>
      <c r="E61" s="14">
        <v>2.0011999999999999</v>
      </c>
      <c r="F61" s="14">
        <v>0.88730399999999998</v>
      </c>
      <c r="G61" s="14">
        <v>1.0810999999999999</v>
      </c>
      <c r="H61" s="14">
        <v>1.0168919999999999</v>
      </c>
      <c r="I61" s="14">
        <v>1.0711999999999999</v>
      </c>
      <c r="J61" s="14">
        <v>1.000578</v>
      </c>
      <c r="K61" s="14">
        <v>1.2797000000000001</v>
      </c>
      <c r="L61" s="14">
        <v>0.99366600000000005</v>
      </c>
      <c r="M61" s="14">
        <v>0.86799999999999999</v>
      </c>
    </row>
    <row r="62" spans="1:13" x14ac:dyDescent="0.25">
      <c r="B62" s="14">
        <v>0.88884399999999997</v>
      </c>
      <c r="C62" s="14">
        <v>1.2016359999999999</v>
      </c>
      <c r="D62" s="14">
        <v>1.035863</v>
      </c>
      <c r="E62" s="14">
        <v>1.4004000000000001</v>
      </c>
      <c r="F62" s="14">
        <v>0.97434200000000004</v>
      </c>
      <c r="G62" s="14">
        <v>1.0263</v>
      </c>
      <c r="H62" s="14">
        <v>0.94551099999999999</v>
      </c>
      <c r="I62" s="14">
        <v>1.2694000000000001</v>
      </c>
      <c r="J62" s="14">
        <v>1.0322789999999999</v>
      </c>
      <c r="K62" s="14">
        <v>1.0359</v>
      </c>
      <c r="L62" s="14">
        <v>1.145386</v>
      </c>
      <c r="M62" s="14">
        <v>0.86499999999999999</v>
      </c>
    </row>
    <row r="63" spans="1:13" x14ac:dyDescent="0.25">
      <c r="B63" s="14">
        <v>1.075494</v>
      </c>
      <c r="C63" s="14">
        <v>1.283426</v>
      </c>
      <c r="D63" s="14">
        <v>1.2533879999999999</v>
      </c>
      <c r="E63" s="14">
        <v>1.4957</v>
      </c>
      <c r="F63" s="14">
        <v>1.0406610000000001</v>
      </c>
      <c r="G63" s="14">
        <v>1.127</v>
      </c>
      <c r="H63" s="14">
        <v>1.038259</v>
      </c>
      <c r="I63" s="14">
        <v>1.0711999999999999</v>
      </c>
      <c r="J63" s="14">
        <v>1.0216019999999999</v>
      </c>
      <c r="K63" s="14">
        <v>1.0612999999999999</v>
      </c>
      <c r="L63" s="14">
        <v>1.028708</v>
      </c>
      <c r="M63" s="14">
        <v>1.1064000000000001</v>
      </c>
    </row>
    <row r="64" spans="1:13" x14ac:dyDescent="0.25">
      <c r="B64" s="14">
        <v>0.72447099999999998</v>
      </c>
      <c r="C64" s="14">
        <v>1.0104519999999999</v>
      </c>
      <c r="D64" s="14">
        <v>0.84430300000000003</v>
      </c>
      <c r="E64" s="14">
        <v>1.1776</v>
      </c>
      <c r="F64" s="14">
        <v>0.89347500000000002</v>
      </c>
      <c r="G64" s="14">
        <v>0.89970000000000006</v>
      </c>
      <c r="H64" s="14">
        <v>0.87306799999999996</v>
      </c>
      <c r="I64" s="14">
        <v>1.2961</v>
      </c>
      <c r="J64" s="14">
        <v>0.93357199999999996</v>
      </c>
      <c r="K64" s="14">
        <v>1.1574</v>
      </c>
      <c r="L64" s="14">
        <v>0.88935600000000004</v>
      </c>
      <c r="M64" s="14">
        <v>0.89549999999999996</v>
      </c>
    </row>
    <row r="65" spans="1:13" ht="4.5" customHeight="1" x14ac:dyDescent="0.2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x14ac:dyDescent="0.25">
      <c r="A66" s="10" t="s">
        <v>30</v>
      </c>
      <c r="B66" s="15">
        <f>AVERAGE(B59:B64)</f>
        <v>0.86796899999999999</v>
      </c>
      <c r="C66" s="15">
        <f t="shared" ref="C66:M66" si="0">AVERAGE(C59:C64)</f>
        <v>1.244524</v>
      </c>
      <c r="D66" s="15">
        <f t="shared" si="0"/>
        <v>1.0115364999999998</v>
      </c>
      <c r="E66" s="15">
        <f t="shared" si="0"/>
        <v>1.4503833333333336</v>
      </c>
      <c r="F66" s="15">
        <f t="shared" si="0"/>
        <v>1.0044705</v>
      </c>
      <c r="G66" s="15">
        <f t="shared" si="0"/>
        <v>1.0347833333333334</v>
      </c>
      <c r="H66" s="15">
        <f t="shared" si="0"/>
        <v>1.0026818333333334</v>
      </c>
      <c r="I66" s="15">
        <f t="shared" si="0"/>
        <v>1.1670166666666668</v>
      </c>
      <c r="J66" s="15">
        <f t="shared" si="0"/>
        <v>1.0005679999999999</v>
      </c>
      <c r="K66" s="15">
        <f t="shared" si="0"/>
        <v>1.1218333333333332</v>
      </c>
      <c r="L66" s="15">
        <f t="shared" si="0"/>
        <v>1.0032894999999999</v>
      </c>
      <c r="M66" s="15">
        <f t="shared" si="0"/>
        <v>0.99080000000000001</v>
      </c>
    </row>
    <row r="67" spans="1:13" x14ac:dyDescent="0.25">
      <c r="A67" s="10" t="s">
        <v>31</v>
      </c>
      <c r="B67" s="15">
        <f>STDEV(B59:B64)</f>
        <v>0.14564122051946621</v>
      </c>
      <c r="C67" s="15">
        <f t="shared" ref="C67:M67" si="1">STDEV(C59:C64)</f>
        <v>0.25253557640142438</v>
      </c>
      <c r="D67" s="15">
        <f t="shared" si="1"/>
        <v>0.16973142905042726</v>
      </c>
      <c r="E67" s="15">
        <f t="shared" si="1"/>
        <v>0.29431575844094093</v>
      </c>
      <c r="F67" s="15">
        <f t="shared" si="1"/>
        <v>0.10361163580361041</v>
      </c>
      <c r="G67" s="15">
        <f t="shared" si="1"/>
        <v>7.7349089630497025E-2</v>
      </c>
      <c r="H67" s="15">
        <f t="shared" si="1"/>
        <v>7.8778543615420235E-2</v>
      </c>
      <c r="I67" s="15">
        <f t="shared" si="1"/>
        <v>0.12522431739349463</v>
      </c>
      <c r="J67" s="15">
        <f t="shared" si="1"/>
        <v>3.6462643771399794E-2</v>
      </c>
      <c r="K67" s="15">
        <f t="shared" si="1"/>
        <v>0.1274168539348958</v>
      </c>
      <c r="L67" s="15">
        <f t="shared" si="1"/>
        <v>8.9523961591855383E-2</v>
      </c>
      <c r="M67" s="15">
        <f t="shared" si="1"/>
        <v>0.15715354275357615</v>
      </c>
    </row>
    <row r="68" spans="1:13" x14ac:dyDescent="0.25">
      <c r="A68" s="10" t="s">
        <v>32</v>
      </c>
      <c r="B68" s="15">
        <f>B67/B69</f>
        <v>2.4273536753244368E-2</v>
      </c>
      <c r="C68" s="15">
        <f t="shared" ref="C68:K68" si="2">C67/C69</f>
        <v>4.2089262733570727E-2</v>
      </c>
      <c r="D68" s="15">
        <f t="shared" si="2"/>
        <v>2.8288571508404543E-2</v>
      </c>
      <c r="E68" s="15">
        <f t="shared" si="2"/>
        <v>4.9052626406823487E-2</v>
      </c>
      <c r="F68" s="15">
        <f t="shared" si="2"/>
        <v>1.72686059672684E-2</v>
      </c>
      <c r="G68" s="15">
        <f t="shared" si="2"/>
        <v>1.2891514938416171E-2</v>
      </c>
      <c r="H68" s="15">
        <f t="shared" si="2"/>
        <v>1.3129757269236706E-2</v>
      </c>
      <c r="I68" s="15">
        <f t="shared" si="2"/>
        <v>2.0870719565582438E-2</v>
      </c>
      <c r="J68" s="15">
        <f t="shared" si="2"/>
        <v>6.0771072952332987E-3</v>
      </c>
      <c r="K68" s="15">
        <f t="shared" si="2"/>
        <v>2.1236142322482634E-2</v>
      </c>
      <c r="L68" s="15">
        <f>L67/L69</f>
        <v>1.492066026530923E-2</v>
      </c>
      <c r="M68" s="15">
        <f t="shared" ref="M68" si="3">M67/M69</f>
        <v>2.6192257125596027E-2</v>
      </c>
    </row>
    <row r="69" spans="1:13" x14ac:dyDescent="0.25">
      <c r="A69" s="10" t="s">
        <v>33</v>
      </c>
      <c r="B69" s="12">
        <f>COUNT(B59:B64)</f>
        <v>6</v>
      </c>
      <c r="C69" s="12">
        <f t="shared" ref="C69:M69" si="4">COUNT(C59:C64)</f>
        <v>6</v>
      </c>
      <c r="D69" s="12">
        <f t="shared" si="4"/>
        <v>6</v>
      </c>
      <c r="E69" s="12">
        <f t="shared" si="4"/>
        <v>6</v>
      </c>
      <c r="F69" s="12">
        <f t="shared" si="4"/>
        <v>6</v>
      </c>
      <c r="G69" s="12">
        <f t="shared" si="4"/>
        <v>6</v>
      </c>
      <c r="H69" s="12">
        <f t="shared" si="4"/>
        <v>6</v>
      </c>
      <c r="I69" s="12">
        <f t="shared" si="4"/>
        <v>6</v>
      </c>
      <c r="J69" s="12">
        <f t="shared" si="4"/>
        <v>6</v>
      </c>
      <c r="K69" s="12">
        <f t="shared" si="4"/>
        <v>6</v>
      </c>
      <c r="L69" s="12">
        <f t="shared" si="4"/>
        <v>6</v>
      </c>
      <c r="M69" s="12">
        <f t="shared" si="4"/>
        <v>6</v>
      </c>
    </row>
    <row r="70" spans="1:13" x14ac:dyDescent="0.25">
      <c r="A70" s="18" t="s">
        <v>74</v>
      </c>
      <c r="C70" s="27">
        <v>1.01E-2</v>
      </c>
      <c r="E70" s="27">
        <v>0.01</v>
      </c>
      <c r="G70" s="1">
        <v>0.57650000000000001</v>
      </c>
      <c r="I70" s="27">
        <v>2.18E-2</v>
      </c>
      <c r="K70" s="27">
        <v>4.9200000000000001E-2</v>
      </c>
      <c r="M70" s="1">
        <v>0.87050000000000005</v>
      </c>
    </row>
    <row r="71" spans="1:13" x14ac:dyDescent="0.25">
      <c r="A71" s="5"/>
      <c r="C71" s="13"/>
      <c r="E71" s="13"/>
      <c r="I71" s="13"/>
      <c r="K71" s="13"/>
    </row>
    <row r="72" spans="1:13" x14ac:dyDescent="0.25">
      <c r="B72" s="41" t="s">
        <v>44</v>
      </c>
      <c r="C72" s="45"/>
      <c r="D72" s="45"/>
      <c r="E72" s="42"/>
      <c r="I72" s="13"/>
      <c r="K72" s="13"/>
    </row>
    <row r="73" spans="1:13" x14ac:dyDescent="0.25">
      <c r="B73" s="43" t="s">
        <v>45</v>
      </c>
      <c r="C73" s="47"/>
      <c r="D73" s="47"/>
      <c r="E73" s="44"/>
      <c r="I73" s="13"/>
      <c r="K73" s="13"/>
    </row>
    <row r="74" spans="1:13" x14ac:dyDescent="0.25">
      <c r="B74" s="40" t="s">
        <v>46</v>
      </c>
      <c r="C74" s="40"/>
      <c r="D74" s="40" t="s">
        <v>47</v>
      </c>
      <c r="E74" s="40"/>
      <c r="I74" s="13"/>
      <c r="K74" s="13"/>
    </row>
    <row r="75" spans="1:13" x14ac:dyDescent="0.25">
      <c r="B75" s="1" t="s">
        <v>28</v>
      </c>
      <c r="C75" s="1" t="s">
        <v>29</v>
      </c>
      <c r="D75" s="1" t="s">
        <v>28</v>
      </c>
      <c r="E75" s="1" t="s">
        <v>29</v>
      </c>
      <c r="I75" s="13"/>
      <c r="K75" s="13"/>
    </row>
    <row r="76" spans="1:13" x14ac:dyDescent="0.25">
      <c r="B76" s="14">
        <v>2.231331</v>
      </c>
      <c r="C76" s="14">
        <v>3.5733929999999998</v>
      </c>
      <c r="D76" s="14">
        <v>7.142144</v>
      </c>
      <c r="E76" s="14">
        <v>9.7827479999999998</v>
      </c>
      <c r="I76" s="13"/>
      <c r="K76" s="13"/>
    </row>
    <row r="77" spans="1:13" x14ac:dyDescent="0.25">
      <c r="B77" s="14">
        <v>1.2356180000000001</v>
      </c>
      <c r="C77" s="14">
        <v>3.7816649999999998</v>
      </c>
      <c r="D77" s="14">
        <v>1.738405</v>
      </c>
      <c r="E77" s="14">
        <v>8.4973220000000005</v>
      </c>
      <c r="I77" s="13"/>
      <c r="K77" s="13"/>
    </row>
    <row r="78" spans="1:13" x14ac:dyDescent="0.25">
      <c r="B78" s="14">
        <v>1.151718</v>
      </c>
      <c r="C78" s="14">
        <v>2.2854070000000002</v>
      </c>
      <c r="D78" s="14">
        <v>2.9012889999999998</v>
      </c>
      <c r="E78" s="14">
        <v>8.0276759999999996</v>
      </c>
      <c r="I78" s="13"/>
      <c r="K78" s="13"/>
    </row>
    <row r="79" spans="1:13" x14ac:dyDescent="0.25">
      <c r="B79" s="14">
        <v>1.781204</v>
      </c>
      <c r="C79" s="14">
        <v>1.8365400000000001</v>
      </c>
      <c r="D79" s="14">
        <v>3.6337380000000001</v>
      </c>
      <c r="E79" s="14">
        <v>4.7350500000000002</v>
      </c>
      <c r="I79" s="13"/>
      <c r="K79" s="13"/>
    </row>
    <row r="80" spans="1:13" x14ac:dyDescent="0.25">
      <c r="B80" s="14">
        <v>1.0758430000000001</v>
      </c>
      <c r="C80" s="14">
        <v>1.300448</v>
      </c>
      <c r="D80" s="14">
        <v>1.39808</v>
      </c>
      <c r="E80" s="14">
        <v>5.1160779999999999</v>
      </c>
      <c r="I80" s="13"/>
      <c r="K80" s="13"/>
    </row>
    <row r="81" spans="2:11" x14ac:dyDescent="0.25">
      <c r="B81" s="14">
        <v>0.92998700000000001</v>
      </c>
      <c r="C81" s="14">
        <v>3.5609139999999999</v>
      </c>
      <c r="D81" s="14">
        <v>1.826975</v>
      </c>
      <c r="E81" s="14">
        <v>13.41624</v>
      </c>
      <c r="I81" s="13"/>
      <c r="K81" s="13"/>
    </row>
    <row r="82" spans="2:11" x14ac:dyDescent="0.25">
      <c r="B82" s="14">
        <v>1.3656729999999999</v>
      </c>
      <c r="C82" s="14">
        <v>2.7733840000000001</v>
      </c>
      <c r="D82" s="14">
        <v>4.8262280000000004</v>
      </c>
      <c r="E82" s="14">
        <v>9.0026499999999992</v>
      </c>
      <c r="I82" s="13"/>
      <c r="K82" s="13"/>
    </row>
    <row r="83" spans="2:11" x14ac:dyDescent="0.25">
      <c r="B83" s="14">
        <v>1.0413300000000001</v>
      </c>
      <c r="C83" s="14">
        <v>2.1489069999999999</v>
      </c>
      <c r="D83" s="14">
        <v>2.695106</v>
      </c>
      <c r="E83" s="14">
        <v>8.5762029999999996</v>
      </c>
      <c r="I83" s="13"/>
      <c r="K83" s="13"/>
    </row>
    <row r="84" spans="2:11" x14ac:dyDescent="0.25">
      <c r="B84" s="14">
        <v>0.57082999999999995</v>
      </c>
      <c r="C84" s="14">
        <v>1.3977520000000001</v>
      </c>
      <c r="D84" s="14">
        <v>1.0587899999999999</v>
      </c>
      <c r="E84" s="14">
        <v>5.3297679999999996</v>
      </c>
      <c r="I84" s="13"/>
      <c r="K84" s="13"/>
    </row>
    <row r="85" spans="2:11" x14ac:dyDescent="0.25">
      <c r="B85" s="14">
        <v>1.058233</v>
      </c>
      <c r="C85" s="14">
        <v>1.688742</v>
      </c>
      <c r="D85" s="14">
        <v>5.1358180000000004</v>
      </c>
      <c r="E85" s="14">
        <v>6.017881</v>
      </c>
      <c r="I85" s="13"/>
      <c r="K85" s="13"/>
    </row>
    <row r="86" spans="2:11" x14ac:dyDescent="0.25">
      <c r="B86" s="14">
        <v>0.97546900000000003</v>
      </c>
      <c r="C86" s="14">
        <v>2.9013450000000001</v>
      </c>
      <c r="D86" s="14">
        <v>1.062235</v>
      </c>
      <c r="E86" s="14">
        <v>10.331379999999999</v>
      </c>
      <c r="I86" s="13"/>
      <c r="K86" s="13"/>
    </row>
    <row r="87" spans="2:11" x14ac:dyDescent="0.25">
      <c r="B87" s="14">
        <v>0.92290799999999995</v>
      </c>
      <c r="C87" s="14">
        <v>1.743439</v>
      </c>
      <c r="D87" s="14">
        <v>3.1510739999999999</v>
      </c>
      <c r="E87" s="14">
        <v>5.1419920000000001</v>
      </c>
      <c r="I87" s="13"/>
      <c r="K87" s="13"/>
    </row>
    <row r="88" spans="2:11" x14ac:dyDescent="0.25">
      <c r="B88" s="14">
        <v>1.3982380000000001</v>
      </c>
      <c r="C88" s="14">
        <v>2.2085720000000002</v>
      </c>
      <c r="D88" s="14">
        <v>2.9668420000000002</v>
      </c>
      <c r="E88" s="14">
        <v>5.5646750000000003</v>
      </c>
      <c r="I88" s="13"/>
      <c r="K88" s="13"/>
    </row>
    <row r="89" spans="2:11" x14ac:dyDescent="0.25">
      <c r="B89" s="14">
        <v>1.625907</v>
      </c>
      <c r="C89" s="14">
        <v>1.9144890000000001</v>
      </c>
      <c r="D89" s="14">
        <v>2.8207110000000002</v>
      </c>
      <c r="E89" s="14">
        <v>4.4345350000000003</v>
      </c>
      <c r="I89" s="13"/>
      <c r="K89" s="13"/>
    </row>
    <row r="90" spans="2:11" x14ac:dyDescent="0.25">
      <c r="B90" s="14">
        <v>2.0210210000000002</v>
      </c>
      <c r="C90" s="14">
        <v>1.1483289999999999</v>
      </c>
      <c r="D90" s="14">
        <v>4.7878910000000001</v>
      </c>
      <c r="E90" s="14">
        <v>6.0280829999999996</v>
      </c>
      <c r="I90" s="13"/>
      <c r="K90" s="13"/>
    </row>
    <row r="91" spans="2:11" x14ac:dyDescent="0.25">
      <c r="B91" s="14">
        <v>2.201479</v>
      </c>
      <c r="C91" s="14">
        <v>1.4428080000000001</v>
      </c>
      <c r="D91" s="14">
        <v>3.765266</v>
      </c>
      <c r="E91" s="14">
        <v>3.6542270000000001</v>
      </c>
      <c r="I91" s="13"/>
      <c r="K91" s="13"/>
    </row>
    <row r="92" spans="2:11" x14ac:dyDescent="0.25">
      <c r="B92" s="14">
        <v>1.1362110000000001</v>
      </c>
      <c r="C92" s="14">
        <v>1.093305</v>
      </c>
      <c r="D92" s="14">
        <v>1.8068789999999999</v>
      </c>
      <c r="E92" s="14">
        <v>4.7965840000000002</v>
      </c>
      <c r="I92" s="13"/>
      <c r="K92" s="13"/>
    </row>
    <row r="93" spans="2:11" x14ac:dyDescent="0.25">
      <c r="B93" s="14">
        <v>1.8633390000000001</v>
      </c>
      <c r="C93" s="14">
        <v>1.5378829999999999</v>
      </c>
      <c r="D93" s="14">
        <v>2.7993579999999998</v>
      </c>
      <c r="E93" s="14">
        <v>3.7140930000000001</v>
      </c>
      <c r="I93" s="13"/>
      <c r="K93" s="13"/>
    </row>
    <row r="94" spans="2:11" x14ac:dyDescent="0.25">
      <c r="B94" s="14">
        <v>1.513261</v>
      </c>
      <c r="C94" s="14">
        <v>1.6261209999999999</v>
      </c>
      <c r="D94" s="14">
        <v>3.2443759999999999</v>
      </c>
      <c r="E94" s="14">
        <v>3.532079</v>
      </c>
      <c r="I94" s="13"/>
      <c r="K94" s="13"/>
    </row>
    <row r="95" spans="2:11" x14ac:dyDescent="0.25">
      <c r="B95" s="14">
        <v>1.4341680000000001</v>
      </c>
      <c r="C95" s="14">
        <v>1.121437</v>
      </c>
      <c r="D95" s="14">
        <v>6.0731210000000004</v>
      </c>
      <c r="E95" s="14">
        <v>3.887912</v>
      </c>
      <c r="I95" s="13"/>
      <c r="K95" s="13"/>
    </row>
    <row r="96" spans="2:11" x14ac:dyDescent="0.25">
      <c r="B96" s="14">
        <v>1.454024</v>
      </c>
      <c r="C96" s="14">
        <v>2.7907250000000001</v>
      </c>
      <c r="D96" s="14">
        <v>4.9919359999999999</v>
      </c>
      <c r="E96" s="14">
        <v>7.3882960000000004</v>
      </c>
      <c r="I96" s="13"/>
      <c r="K96" s="13"/>
    </row>
    <row r="97" spans="2:11" x14ac:dyDescent="0.25">
      <c r="B97" s="14">
        <v>0.70158200000000004</v>
      </c>
      <c r="C97" s="14">
        <v>1.8860939999999999</v>
      </c>
      <c r="D97" s="14">
        <v>1.6496090000000001</v>
      </c>
      <c r="E97" s="14">
        <v>4.9180950000000001</v>
      </c>
      <c r="I97" s="13"/>
      <c r="K97" s="13"/>
    </row>
    <row r="98" spans="2:11" x14ac:dyDescent="0.25">
      <c r="B98" s="14">
        <v>1.1571560000000001</v>
      </c>
      <c r="C98" s="14">
        <v>2.5045760000000001</v>
      </c>
      <c r="D98" s="14">
        <v>4.4708839999999999</v>
      </c>
      <c r="E98" s="14">
        <v>5.6436729999999997</v>
      </c>
      <c r="I98" s="13"/>
      <c r="K98" s="13"/>
    </row>
    <row r="99" spans="2:11" x14ac:dyDescent="0.25">
      <c r="B99" s="14">
        <v>1.019568</v>
      </c>
      <c r="C99" s="14">
        <v>1.140468</v>
      </c>
      <c r="D99" s="14">
        <v>3.6167889999999998</v>
      </c>
      <c r="E99" s="14">
        <v>3.0776089999999998</v>
      </c>
      <c r="I99" s="13"/>
      <c r="K99" s="13"/>
    </row>
    <row r="100" spans="2:11" x14ac:dyDescent="0.25">
      <c r="B100" s="14">
        <v>1.7136</v>
      </c>
      <c r="C100" s="14">
        <v>1.845451</v>
      </c>
      <c r="D100" s="14">
        <v>5.2204389999999998</v>
      </c>
      <c r="E100" s="14">
        <v>2.8820399999999999</v>
      </c>
      <c r="I100" s="13"/>
      <c r="K100" s="13"/>
    </row>
    <row r="101" spans="2:11" x14ac:dyDescent="0.25">
      <c r="B101" s="14">
        <v>0.96011899999999994</v>
      </c>
      <c r="C101" s="14">
        <v>1.168833</v>
      </c>
      <c r="D101" s="14">
        <v>2.788087</v>
      </c>
      <c r="E101" s="14">
        <v>3.4961159999999998</v>
      </c>
      <c r="I101" s="13"/>
      <c r="K101" s="13"/>
    </row>
    <row r="102" spans="2:11" x14ac:dyDescent="0.25">
      <c r="B102" s="14">
        <v>1.5300910000000001</v>
      </c>
      <c r="C102" s="14">
        <v>0.97925799999999996</v>
      </c>
      <c r="D102" s="14">
        <v>6.3987930000000004</v>
      </c>
      <c r="E102" s="14">
        <v>3.9424980000000001</v>
      </c>
      <c r="I102" s="13"/>
      <c r="K102" s="13"/>
    </row>
    <row r="103" spans="2:11" x14ac:dyDescent="0.25">
      <c r="B103" s="14">
        <v>1.7272190000000001</v>
      </c>
      <c r="C103" s="14">
        <v>1.7704120000000001</v>
      </c>
      <c r="D103" s="14">
        <v>5.5074490000000003</v>
      </c>
      <c r="E103" s="14">
        <v>5.9820289999999998</v>
      </c>
      <c r="I103" s="13"/>
      <c r="K103" s="13"/>
    </row>
    <row r="104" spans="2:11" x14ac:dyDescent="0.25">
      <c r="B104" s="14">
        <v>1.6937249999999999</v>
      </c>
      <c r="C104" s="14">
        <v>0.81308199999999997</v>
      </c>
      <c r="D104" s="14">
        <v>4.0956869999999999</v>
      </c>
      <c r="E104" s="14">
        <v>3.4066489999999998</v>
      </c>
      <c r="I104" s="13"/>
      <c r="K104" s="13"/>
    </row>
    <row r="105" spans="2:11" x14ac:dyDescent="0.25">
      <c r="B105" s="14">
        <v>1.263458</v>
      </c>
      <c r="C105" s="14">
        <v>3.0994009999999999</v>
      </c>
      <c r="D105" s="14">
        <v>4.28186</v>
      </c>
      <c r="E105" s="14">
        <v>10.23245</v>
      </c>
      <c r="I105" s="13"/>
      <c r="K105" s="13"/>
    </row>
    <row r="106" spans="2:11" x14ac:dyDescent="0.25">
      <c r="B106" s="14">
        <v>1.0910169999999999</v>
      </c>
      <c r="C106" s="14">
        <v>1.0301180000000001</v>
      </c>
      <c r="D106" s="14">
        <v>3.8849670000000001</v>
      </c>
      <c r="E106" s="14">
        <v>2.8193410000000001</v>
      </c>
      <c r="I106" s="13"/>
      <c r="K106" s="13"/>
    </row>
    <row r="107" spans="2:11" x14ac:dyDescent="0.25">
      <c r="B107" s="14">
        <v>1.4168190000000001</v>
      </c>
      <c r="C107" s="14">
        <v>1.039555</v>
      </c>
      <c r="D107" s="14">
        <v>3.7203029999999999</v>
      </c>
      <c r="E107" s="14">
        <v>2.4377740000000001</v>
      </c>
      <c r="I107" s="13"/>
      <c r="K107" s="13"/>
    </row>
    <row r="108" spans="2:11" x14ac:dyDescent="0.25">
      <c r="B108" s="14">
        <v>1.9537009999999999</v>
      </c>
      <c r="C108" s="14">
        <v>0.86799499999999996</v>
      </c>
      <c r="D108" s="14">
        <v>5.0595280000000002</v>
      </c>
      <c r="E108" s="14">
        <v>2.0533480000000002</v>
      </c>
      <c r="I108" s="13"/>
      <c r="K108" s="13"/>
    </row>
    <row r="109" spans="2:11" x14ac:dyDescent="0.25">
      <c r="B109" s="14">
        <v>1.206043</v>
      </c>
      <c r="C109" s="14">
        <v>1.363553</v>
      </c>
      <c r="D109" s="14">
        <v>3.8017400000000001</v>
      </c>
      <c r="E109" s="14">
        <v>3.787277</v>
      </c>
      <c r="I109" s="13"/>
      <c r="K109" s="13"/>
    </row>
    <row r="110" spans="2:11" x14ac:dyDescent="0.25">
      <c r="B110" s="16"/>
      <c r="C110" s="14">
        <v>1.159008</v>
      </c>
      <c r="D110" s="16"/>
      <c r="E110" s="14">
        <v>4.210045</v>
      </c>
      <c r="I110" s="13"/>
      <c r="K110" s="13"/>
    </row>
    <row r="111" spans="2:11" x14ac:dyDescent="0.25">
      <c r="B111" s="16"/>
      <c r="C111" s="14">
        <v>0.80309600000000003</v>
      </c>
      <c r="D111" s="16"/>
      <c r="E111" s="14">
        <v>1.959667</v>
      </c>
      <c r="I111" s="13"/>
      <c r="K111" s="13"/>
    </row>
    <row r="112" spans="2:11" x14ac:dyDescent="0.25">
      <c r="B112" s="9"/>
      <c r="C112" s="9"/>
      <c r="D112" s="9"/>
      <c r="E112" s="9"/>
      <c r="I112" s="13"/>
      <c r="K112" s="13"/>
    </row>
    <row r="113" spans="1:11" x14ac:dyDescent="0.25">
      <c r="A113" s="10" t="s">
        <v>30</v>
      </c>
      <c r="B113" s="15">
        <f>AVERAGE(B76:B111)</f>
        <v>1.3653497058823529</v>
      </c>
      <c r="C113" s="15">
        <f t="shared" ref="C113:E113" si="5">AVERAGE(C76:C111)</f>
        <v>1.8151806944444442</v>
      </c>
      <c r="D113" s="15">
        <f t="shared" si="5"/>
        <v>3.6565410882352936</v>
      </c>
      <c r="E113" s="15">
        <f t="shared" si="5"/>
        <v>5.4951134166666655</v>
      </c>
      <c r="I113" s="13"/>
      <c r="K113" s="13"/>
    </row>
    <row r="114" spans="1:11" x14ac:dyDescent="0.25">
      <c r="A114" s="10" t="s">
        <v>31</v>
      </c>
      <c r="B114" s="15">
        <f>STDEV(B76:B111)</f>
        <v>0.41138017417340544</v>
      </c>
      <c r="C114" s="15">
        <f t="shared" ref="C114:E114" si="6">STDEV(C76:C111)</f>
        <v>0.83142129914821417</v>
      </c>
      <c r="D114" s="15">
        <f t="shared" si="6"/>
        <v>1.5467027862735003</v>
      </c>
      <c r="E114" s="15">
        <f t="shared" si="6"/>
        <v>2.690013947810578</v>
      </c>
      <c r="I114" s="13"/>
      <c r="K114" s="13"/>
    </row>
    <row r="115" spans="1:11" x14ac:dyDescent="0.25">
      <c r="A115" s="10" t="s">
        <v>32</v>
      </c>
      <c r="B115" s="15">
        <f>B114/B116</f>
        <v>1.2099416887453101E-2</v>
      </c>
      <c r="C115" s="15">
        <f t="shared" ref="C115:E115" si="7">C114/C116</f>
        <v>2.3095036087450393E-2</v>
      </c>
      <c r="D115" s="15">
        <f t="shared" si="7"/>
        <v>4.5491258419808833E-2</v>
      </c>
      <c r="E115" s="15">
        <f t="shared" si="7"/>
        <v>7.472260966140494E-2</v>
      </c>
      <c r="I115" s="13"/>
      <c r="K115" s="13"/>
    </row>
    <row r="116" spans="1:11" x14ac:dyDescent="0.25">
      <c r="A116" s="10" t="s">
        <v>33</v>
      </c>
      <c r="B116" s="12">
        <f>COUNT(B76:B111)</f>
        <v>34</v>
      </c>
      <c r="C116" s="12">
        <f t="shared" ref="C116:E116" si="8">COUNT(C76:C111)</f>
        <v>36</v>
      </c>
      <c r="D116" s="12">
        <f t="shared" si="8"/>
        <v>34</v>
      </c>
      <c r="E116" s="12">
        <f t="shared" si="8"/>
        <v>36</v>
      </c>
      <c r="I116" s="13"/>
      <c r="K116" s="13"/>
    </row>
    <row r="117" spans="1:11" x14ac:dyDescent="0.25">
      <c r="A117" s="18" t="s">
        <v>74</v>
      </c>
      <c r="C117" s="27">
        <v>5.8999999999999999E-3</v>
      </c>
      <c r="E117" s="27">
        <v>8.9999999999999998E-4</v>
      </c>
      <c r="I117" s="13"/>
      <c r="K117" s="13"/>
    </row>
    <row r="118" spans="1:11" x14ac:dyDescent="0.25">
      <c r="A118" s="5"/>
      <c r="C118" s="13"/>
      <c r="E118" s="13"/>
    </row>
    <row r="119" spans="1:11" x14ac:dyDescent="0.25">
      <c r="A119" s="5"/>
      <c r="B119" s="39" t="s">
        <v>48</v>
      </c>
      <c r="C119" s="39"/>
      <c r="D119" s="39"/>
      <c r="E119" s="39"/>
      <c r="F119" s="39"/>
      <c r="G119" s="39"/>
      <c r="I119" s="30" t="s">
        <v>49</v>
      </c>
      <c r="K119" s="31"/>
    </row>
    <row r="120" spans="1:11" x14ac:dyDescent="0.25">
      <c r="A120" s="5"/>
      <c r="B120" s="37" t="s">
        <v>49</v>
      </c>
      <c r="C120" s="46"/>
      <c r="D120" s="38"/>
      <c r="E120" s="37" t="s">
        <v>50</v>
      </c>
      <c r="F120" s="46"/>
      <c r="G120" s="38"/>
      <c r="I120" s="32" t="s">
        <v>78</v>
      </c>
      <c r="J120" s="33"/>
      <c r="K120" s="31"/>
    </row>
    <row r="121" spans="1:11" x14ac:dyDescent="0.25">
      <c r="A121" s="5"/>
      <c r="B121" s="17" t="s">
        <v>51</v>
      </c>
      <c r="C121" s="40" t="s">
        <v>52</v>
      </c>
      <c r="D121" s="40"/>
      <c r="E121" s="17" t="s">
        <v>51</v>
      </c>
      <c r="F121" s="40" t="s">
        <v>52</v>
      </c>
      <c r="G121" s="40"/>
      <c r="I121" s="32" t="s">
        <v>79</v>
      </c>
      <c r="J121" s="27">
        <v>58.12</v>
      </c>
      <c r="K121" s="31"/>
    </row>
    <row r="122" spans="1:11" x14ac:dyDescent="0.25">
      <c r="A122" s="5"/>
      <c r="B122" s="1" t="s">
        <v>28</v>
      </c>
      <c r="C122" s="1" t="s">
        <v>28</v>
      </c>
      <c r="D122" s="1" t="s">
        <v>29</v>
      </c>
      <c r="E122" s="1" t="s">
        <v>28</v>
      </c>
      <c r="F122" s="1" t="s">
        <v>28</v>
      </c>
      <c r="G122" s="1" t="s">
        <v>29</v>
      </c>
      <c r="I122" s="32" t="s">
        <v>72</v>
      </c>
      <c r="J122" s="27" t="s">
        <v>80</v>
      </c>
      <c r="K122" s="31"/>
    </row>
    <row r="123" spans="1:11" x14ac:dyDescent="0.25">
      <c r="A123" s="5"/>
      <c r="B123" s="14">
        <v>810.63639999999998</v>
      </c>
      <c r="C123" s="14">
        <v>91.428569999999993</v>
      </c>
      <c r="D123" s="14">
        <v>207.65</v>
      </c>
      <c r="E123" s="14">
        <v>1.001636</v>
      </c>
      <c r="F123" s="14">
        <v>0.9139524</v>
      </c>
      <c r="G123" s="14">
        <v>0.86373129999999998</v>
      </c>
      <c r="I123" s="32" t="s">
        <v>81</v>
      </c>
      <c r="J123" s="27" t="s">
        <v>82</v>
      </c>
      <c r="K123" s="31"/>
    </row>
    <row r="124" spans="1:11" x14ac:dyDescent="0.25">
      <c r="A124" s="5"/>
      <c r="B124" s="14">
        <v>1016.143</v>
      </c>
      <c r="C124" s="14">
        <v>92.133330000000001</v>
      </c>
      <c r="D124" s="14">
        <v>171.5789</v>
      </c>
      <c r="E124" s="14">
        <v>0.93944280000000002</v>
      </c>
      <c r="F124" s="14">
        <v>0.93091999999999997</v>
      </c>
      <c r="G124" s="14">
        <v>0.87894760000000005</v>
      </c>
      <c r="I124" s="31"/>
      <c r="K124" s="31"/>
    </row>
    <row r="125" spans="1:11" x14ac:dyDescent="0.25">
      <c r="A125" s="5"/>
      <c r="B125" s="14">
        <v>897.90909999999997</v>
      </c>
      <c r="C125" s="14">
        <v>107.7619</v>
      </c>
      <c r="D125" s="14">
        <v>139.375</v>
      </c>
      <c r="E125" s="14">
        <v>0.99722730000000004</v>
      </c>
      <c r="F125" s="14">
        <v>0.89763809999999999</v>
      </c>
      <c r="G125" s="14">
        <v>0.83709469999999997</v>
      </c>
      <c r="I125" s="31"/>
      <c r="K125" s="31"/>
    </row>
    <row r="126" spans="1:11" x14ac:dyDescent="0.25">
      <c r="A126" s="5"/>
      <c r="B126" s="14">
        <v>490.90910000000002</v>
      </c>
      <c r="C126" s="14">
        <v>116.36360000000001</v>
      </c>
      <c r="D126" s="14">
        <v>172.96430000000001</v>
      </c>
      <c r="E126" s="14">
        <v>1.0034639999999999</v>
      </c>
      <c r="F126" s="14">
        <v>0.86580299999999999</v>
      </c>
      <c r="G126" s="14">
        <v>0.87776359999999998</v>
      </c>
      <c r="I126" s="32" t="s">
        <v>83</v>
      </c>
      <c r="J126" s="27" t="s">
        <v>84</v>
      </c>
      <c r="K126" s="27"/>
    </row>
    <row r="127" spans="1:11" x14ac:dyDescent="0.25">
      <c r="A127" s="5"/>
      <c r="B127" s="14">
        <v>681.9</v>
      </c>
      <c r="C127" s="14">
        <v>130.51849999999999</v>
      </c>
      <c r="D127" s="14">
        <v>119.6207</v>
      </c>
      <c r="E127" s="14">
        <v>1.0016799999999999</v>
      </c>
      <c r="F127" s="14">
        <v>0.85820370000000001</v>
      </c>
      <c r="G127" s="14">
        <v>0.92505910000000002</v>
      </c>
      <c r="I127" s="32" t="s">
        <v>85</v>
      </c>
      <c r="J127" s="27" t="s">
        <v>80</v>
      </c>
      <c r="K127" s="27" t="s">
        <v>86</v>
      </c>
    </row>
    <row r="128" spans="1:11" x14ac:dyDescent="0.25">
      <c r="A128" s="5"/>
      <c r="B128" s="14">
        <v>854.09090000000003</v>
      </c>
      <c r="C128" s="14">
        <v>123.381</v>
      </c>
      <c r="D128" s="14">
        <v>169.54169999999999</v>
      </c>
      <c r="E128" s="14">
        <v>1.000264</v>
      </c>
      <c r="F128" s="14">
        <v>0.86079050000000001</v>
      </c>
      <c r="G128" s="14">
        <v>0.97174760000000004</v>
      </c>
      <c r="I128" s="32" t="s">
        <v>87</v>
      </c>
      <c r="J128" s="27" t="s">
        <v>80</v>
      </c>
      <c r="K128" s="27" t="s">
        <v>88</v>
      </c>
    </row>
    <row r="129" spans="1:11" x14ac:dyDescent="0.25">
      <c r="A129" s="5"/>
      <c r="B129" s="14">
        <v>387.28570000000002</v>
      </c>
      <c r="C129" s="14">
        <v>221.3125</v>
      </c>
      <c r="D129" s="14">
        <v>101.60980000000001</v>
      </c>
      <c r="E129" s="14">
        <v>1.0017640000000001</v>
      </c>
      <c r="F129" s="14">
        <v>0.88029369999999996</v>
      </c>
      <c r="G129" s="14">
        <v>0.92610000000000003</v>
      </c>
      <c r="I129" s="32" t="s">
        <v>89</v>
      </c>
      <c r="J129" s="27">
        <v>5.8999999999999999E-3</v>
      </c>
      <c r="K129" s="27" t="s">
        <v>91</v>
      </c>
    </row>
    <row r="130" spans="1:11" x14ac:dyDescent="0.25">
      <c r="A130" s="5"/>
      <c r="B130" s="14">
        <v>500.1875</v>
      </c>
      <c r="C130" s="14">
        <v>101.1481</v>
      </c>
      <c r="D130" s="14">
        <v>101.5</v>
      </c>
      <c r="E130" s="14">
        <v>1.0024999999999999</v>
      </c>
      <c r="F130" s="14">
        <v>0.89065190000000005</v>
      </c>
      <c r="G130" s="14">
        <v>0.95877699999999999</v>
      </c>
      <c r="I130" s="31"/>
      <c r="K130" s="31"/>
    </row>
    <row r="131" spans="1:11" x14ac:dyDescent="0.25">
      <c r="A131" s="5"/>
      <c r="B131" s="14">
        <v>538.58330000000001</v>
      </c>
      <c r="C131" s="14">
        <v>126.36360000000001</v>
      </c>
      <c r="D131" s="14">
        <v>85.571430000000007</v>
      </c>
      <c r="E131" s="14">
        <v>0.99829999999999997</v>
      </c>
      <c r="F131" s="14">
        <v>0.86720909999999995</v>
      </c>
      <c r="G131" s="14">
        <v>0.90710000000000002</v>
      </c>
      <c r="I131" s="31"/>
      <c r="K131" s="31"/>
    </row>
    <row r="132" spans="1:11" x14ac:dyDescent="0.25">
      <c r="A132" s="5"/>
      <c r="B132" s="14"/>
      <c r="C132" s="14">
        <v>154.4667</v>
      </c>
      <c r="D132" s="14">
        <v>440.8261</v>
      </c>
      <c r="E132" s="14"/>
      <c r="F132" s="14">
        <v>0.85910330000000001</v>
      </c>
      <c r="G132" s="14">
        <v>0.86273929999999999</v>
      </c>
      <c r="I132" s="31"/>
      <c r="K132" s="31"/>
    </row>
    <row r="133" spans="1:11" x14ac:dyDescent="0.25">
      <c r="A133" s="5"/>
      <c r="B133" s="14"/>
      <c r="C133" s="14">
        <v>280.81819999999999</v>
      </c>
      <c r="D133" s="14">
        <v>257.39999999999998</v>
      </c>
      <c r="E133" s="14"/>
      <c r="F133" s="14">
        <v>0.8214591</v>
      </c>
      <c r="G133" s="14">
        <v>0.86231000000000002</v>
      </c>
      <c r="I133" s="31"/>
      <c r="K133" s="31"/>
    </row>
    <row r="134" spans="1:11" x14ac:dyDescent="0.25">
      <c r="A134" s="5"/>
      <c r="B134" s="14"/>
      <c r="C134" s="14">
        <v>160.3158</v>
      </c>
      <c r="D134" s="14">
        <v>304.26920000000001</v>
      </c>
      <c r="E134" s="14"/>
      <c r="F134" s="14">
        <v>0.84088419999999997</v>
      </c>
      <c r="G134" s="14">
        <v>0.8519428</v>
      </c>
      <c r="I134" s="30" t="s">
        <v>50</v>
      </c>
      <c r="K134" s="31"/>
    </row>
    <row r="135" spans="1:11" x14ac:dyDescent="0.25">
      <c r="A135" s="5"/>
      <c r="B135" s="14"/>
      <c r="C135" s="14">
        <v>182</v>
      </c>
      <c r="D135" s="14">
        <v>387.70370000000003</v>
      </c>
      <c r="E135" s="14"/>
      <c r="F135" s="14">
        <v>0.82897719999999997</v>
      </c>
      <c r="G135" s="14">
        <v>0.88117999999999996</v>
      </c>
      <c r="I135" s="32" t="s">
        <v>78</v>
      </c>
      <c r="J135" s="33"/>
      <c r="K135" s="31"/>
    </row>
    <row r="136" spans="1:11" x14ac:dyDescent="0.25">
      <c r="A136" s="5"/>
      <c r="B136" s="14"/>
      <c r="C136" s="14">
        <v>162.65520000000001</v>
      </c>
      <c r="D136" s="14">
        <v>270.61110000000002</v>
      </c>
      <c r="E136" s="14"/>
      <c r="F136" s="14">
        <v>0.83530689999999996</v>
      </c>
      <c r="G136" s="14">
        <v>0.88415650000000001</v>
      </c>
      <c r="I136" s="32" t="s">
        <v>79</v>
      </c>
      <c r="J136" s="27">
        <v>43.24</v>
      </c>
      <c r="K136" s="31"/>
    </row>
    <row r="137" spans="1:11" x14ac:dyDescent="0.25">
      <c r="A137" s="5"/>
      <c r="B137" s="14"/>
      <c r="C137" s="14">
        <v>211.11760000000001</v>
      </c>
      <c r="D137" s="14">
        <v>158.69229999999999</v>
      </c>
      <c r="E137" s="14"/>
      <c r="F137" s="14">
        <v>0.8410706</v>
      </c>
      <c r="G137" s="14">
        <v>0.88140949999999996</v>
      </c>
      <c r="I137" s="32" t="s">
        <v>72</v>
      </c>
      <c r="J137" s="27" t="s">
        <v>80</v>
      </c>
      <c r="K137" s="31"/>
    </row>
    <row r="138" spans="1:11" x14ac:dyDescent="0.25">
      <c r="A138" s="5"/>
      <c r="B138" s="14"/>
      <c r="C138" s="14">
        <v>226.33330000000001</v>
      </c>
      <c r="D138" s="14">
        <v>792.82349999999997</v>
      </c>
      <c r="E138" s="14"/>
      <c r="F138" s="14">
        <v>0.83153330000000003</v>
      </c>
      <c r="G138" s="14">
        <v>0.92778749999999999</v>
      </c>
      <c r="I138" s="32" t="s">
        <v>81</v>
      </c>
      <c r="J138" s="27" t="s">
        <v>82</v>
      </c>
      <c r="K138" s="31"/>
    </row>
    <row r="139" spans="1:11" x14ac:dyDescent="0.25">
      <c r="A139" s="5"/>
      <c r="B139" s="14"/>
      <c r="C139" s="14">
        <v>143.96770000000001</v>
      </c>
      <c r="D139" s="14">
        <v>480.90480000000002</v>
      </c>
      <c r="E139" s="14"/>
      <c r="F139" s="14">
        <v>0.84278390000000003</v>
      </c>
      <c r="G139" s="14">
        <v>0.95956549999999996</v>
      </c>
      <c r="I139" s="31"/>
      <c r="K139" s="31"/>
    </row>
    <row r="140" spans="1:11" x14ac:dyDescent="0.25">
      <c r="A140" s="5"/>
      <c r="B140" s="14"/>
      <c r="C140" s="14">
        <v>150.5455</v>
      </c>
      <c r="D140" s="14">
        <v>422.41180000000003</v>
      </c>
      <c r="E140" s="14"/>
      <c r="F140" s="14">
        <v>0.80810910000000002</v>
      </c>
      <c r="G140" s="14">
        <v>0.94794369999999994</v>
      </c>
      <c r="I140" s="31"/>
      <c r="K140" s="31"/>
    </row>
    <row r="141" spans="1:11" x14ac:dyDescent="0.25">
      <c r="A141" s="5"/>
      <c r="B141" s="14"/>
      <c r="C141" s="14">
        <v>186.5556</v>
      </c>
      <c r="D141" s="14">
        <v>170.69560000000001</v>
      </c>
      <c r="E141" s="14"/>
      <c r="F141" s="14">
        <v>0.79201390000000005</v>
      </c>
      <c r="G141" s="14">
        <v>0.88140949999999996</v>
      </c>
      <c r="I141" s="32" t="s">
        <v>83</v>
      </c>
      <c r="J141" s="27" t="s">
        <v>84</v>
      </c>
      <c r="K141" s="27"/>
    </row>
    <row r="142" spans="1:11" x14ac:dyDescent="0.25">
      <c r="A142" s="5"/>
      <c r="B142" s="14"/>
      <c r="C142" s="14">
        <v>133.57140000000001</v>
      </c>
      <c r="D142" s="14"/>
      <c r="E142" s="14"/>
      <c r="F142" s="14">
        <v>0.85741909999999999</v>
      </c>
      <c r="G142" s="14"/>
      <c r="I142" s="32" t="s">
        <v>85</v>
      </c>
      <c r="J142" s="27" t="s">
        <v>80</v>
      </c>
      <c r="K142" s="27" t="s">
        <v>86</v>
      </c>
    </row>
    <row r="143" spans="1:11" x14ac:dyDescent="0.25">
      <c r="A143" s="5"/>
      <c r="B143" s="14"/>
      <c r="C143" s="14">
        <v>87.384609999999995</v>
      </c>
      <c r="D143" s="14"/>
      <c r="E143" s="14"/>
      <c r="F143" s="14">
        <v>0.92605380000000004</v>
      </c>
      <c r="G143" s="14"/>
      <c r="I143" s="32" t="s">
        <v>87</v>
      </c>
      <c r="J143" s="27" t="s">
        <v>80</v>
      </c>
      <c r="K143" s="27" t="s">
        <v>88</v>
      </c>
    </row>
    <row r="144" spans="1:11" x14ac:dyDescent="0.25">
      <c r="A144" s="5"/>
      <c r="B144" s="14"/>
      <c r="C144" s="14">
        <v>115.7407</v>
      </c>
      <c r="D144" s="14"/>
      <c r="E144" s="14"/>
      <c r="F144" s="14">
        <v>0.90780740000000004</v>
      </c>
      <c r="G144" s="14"/>
      <c r="I144" s="32" t="s">
        <v>89</v>
      </c>
      <c r="J144" s="27">
        <v>1.2200000000000001E-2</v>
      </c>
      <c r="K144" s="27" t="s">
        <v>91</v>
      </c>
    </row>
    <row r="145" spans="1:7" x14ac:dyDescent="0.25">
      <c r="A145" s="5"/>
      <c r="B145" s="14"/>
      <c r="C145" s="14">
        <v>112.913</v>
      </c>
      <c r="D145" s="14"/>
      <c r="E145" s="14"/>
      <c r="F145" s="14">
        <v>0.90843479999999999</v>
      </c>
      <c r="G145" s="14"/>
    </row>
    <row r="146" spans="1:7" x14ac:dyDescent="0.25">
      <c r="A146" s="5"/>
      <c r="B146" s="14"/>
      <c r="C146" s="14">
        <v>103.6087</v>
      </c>
      <c r="D146" s="14"/>
      <c r="E146" s="14"/>
      <c r="F146" s="14">
        <v>0.88271299999999997</v>
      </c>
      <c r="G146" s="14"/>
    </row>
    <row r="147" spans="1:7" x14ac:dyDescent="0.25">
      <c r="A147" s="5"/>
      <c r="B147" s="14"/>
      <c r="C147" s="14">
        <v>92.35</v>
      </c>
      <c r="D147" s="14"/>
      <c r="E147" s="14"/>
      <c r="F147" s="14">
        <v>0.94098000000000004</v>
      </c>
      <c r="G147" s="14"/>
    </row>
    <row r="148" spans="1:7" x14ac:dyDescent="0.25">
      <c r="A148" s="5"/>
      <c r="B148" s="14"/>
      <c r="C148" s="14">
        <v>100.8788</v>
      </c>
      <c r="D148" s="14"/>
      <c r="E148" s="14"/>
      <c r="F148" s="14">
        <v>0.86842730000000001</v>
      </c>
      <c r="G148" s="14"/>
    </row>
    <row r="149" spans="1:7" x14ac:dyDescent="0.25">
      <c r="A149" s="5"/>
      <c r="B149" s="14"/>
      <c r="C149" s="14">
        <v>84.28125</v>
      </c>
      <c r="D149" s="14"/>
      <c r="E149" s="14"/>
      <c r="F149" s="14">
        <v>0.87475309999999995</v>
      </c>
      <c r="G149" s="14"/>
    </row>
    <row r="150" spans="1:7" x14ac:dyDescent="0.25">
      <c r="A150" s="5"/>
      <c r="B150" s="14"/>
      <c r="C150" s="14">
        <v>67.849999999999994</v>
      </c>
      <c r="D150" s="14"/>
      <c r="E150" s="14"/>
      <c r="F150" s="14">
        <v>0.87246999999999997</v>
      </c>
      <c r="G150" s="14"/>
    </row>
    <row r="151" spans="1:7" x14ac:dyDescent="0.25">
      <c r="A151" s="5"/>
      <c r="B151" s="14"/>
      <c r="C151" s="14">
        <v>92.783779999999993</v>
      </c>
      <c r="D151" s="14"/>
      <c r="E151" s="14"/>
      <c r="F151" s="14">
        <v>0.87228919999999999</v>
      </c>
      <c r="G151" s="14"/>
    </row>
    <row r="152" spans="1:7" x14ac:dyDescent="0.25">
      <c r="A152" s="5"/>
      <c r="B152" s="14"/>
      <c r="C152" s="14">
        <v>101.36839999999999</v>
      </c>
      <c r="D152" s="14"/>
      <c r="E152" s="14"/>
      <c r="F152" s="14">
        <v>0.85831579999999996</v>
      </c>
      <c r="G152" s="14"/>
    </row>
    <row r="153" spans="1:7" x14ac:dyDescent="0.25">
      <c r="A153" s="5"/>
      <c r="B153" s="14"/>
      <c r="C153" s="14">
        <v>80.428569999999993</v>
      </c>
      <c r="D153" s="14"/>
      <c r="E153" s="14"/>
      <c r="F153" s="14">
        <v>0.88956670000000004</v>
      </c>
      <c r="G153" s="14"/>
    </row>
    <row r="154" spans="1:7" x14ac:dyDescent="0.25">
      <c r="B154" s="9"/>
      <c r="C154" s="9"/>
      <c r="D154" s="9"/>
      <c r="E154" s="9"/>
      <c r="F154" s="9"/>
      <c r="G154" s="9"/>
    </row>
    <row r="155" spans="1:7" x14ac:dyDescent="0.25">
      <c r="A155" s="10" t="s">
        <v>30</v>
      </c>
      <c r="B155" s="15">
        <f>AVERAGE(B123:B153)</f>
        <v>686.40500000000009</v>
      </c>
      <c r="C155" s="15">
        <f t="shared" ref="C155:G155" si="9">AVERAGE(C123:C153)</f>
        <v>133.62406161290323</v>
      </c>
      <c r="D155" s="15">
        <f t="shared" si="9"/>
        <v>260.82894368421051</v>
      </c>
      <c r="E155" s="15">
        <f t="shared" si="9"/>
        <v>0.99403089999999983</v>
      </c>
      <c r="F155" s="15">
        <f t="shared" si="9"/>
        <v>0.86857851935483865</v>
      </c>
      <c r="G155" s="15">
        <f t="shared" si="9"/>
        <v>0.89930343157894732</v>
      </c>
    </row>
    <row r="156" spans="1:7" x14ac:dyDescent="0.25">
      <c r="A156" s="10" t="s">
        <v>31</v>
      </c>
      <c r="B156" s="15">
        <f>STDEV(B123:B153)</f>
        <v>218.30387211322557</v>
      </c>
      <c r="C156" s="15">
        <f t="shared" ref="C156:G156" si="10">STDEV(C123:C153)</f>
        <v>50.343459853697027</v>
      </c>
      <c r="D156" s="15">
        <f t="shared" si="10"/>
        <v>177.88835562342254</v>
      </c>
      <c r="E156" s="15">
        <f t="shared" si="10"/>
        <v>2.0566995793746819E-2</v>
      </c>
      <c r="F156" s="15">
        <f t="shared" si="10"/>
        <v>3.5715272048918792E-2</v>
      </c>
      <c r="G156" s="15">
        <f t="shared" si="10"/>
        <v>4.0274457515900308E-2</v>
      </c>
    </row>
    <row r="157" spans="1:7" x14ac:dyDescent="0.25">
      <c r="A157" s="10" t="s">
        <v>32</v>
      </c>
      <c r="B157" s="15">
        <f>B156/B158</f>
        <v>24.255985790358395</v>
      </c>
      <c r="C157" s="15">
        <f t="shared" ref="C157:G157" si="11">C156/C158</f>
        <v>1.6239825759257105</v>
      </c>
      <c r="D157" s="15">
        <f t="shared" si="11"/>
        <v>9.3625450328117132</v>
      </c>
      <c r="E157" s="15">
        <f t="shared" si="11"/>
        <v>2.2852217548607577E-3</v>
      </c>
      <c r="F157" s="15">
        <f t="shared" si="11"/>
        <v>1.1521055499651223E-3</v>
      </c>
      <c r="G157" s="15">
        <f t="shared" si="11"/>
        <v>2.1197082903105426E-3</v>
      </c>
    </row>
    <row r="158" spans="1:7" x14ac:dyDescent="0.25">
      <c r="A158" s="18" t="s">
        <v>33</v>
      </c>
      <c r="B158" s="12">
        <f>COUNT(B123:B153)</f>
        <v>9</v>
      </c>
      <c r="C158" s="12">
        <f t="shared" ref="C158:G158" si="12">COUNT(C123:C153)</f>
        <v>31</v>
      </c>
      <c r="D158" s="12">
        <f t="shared" si="12"/>
        <v>19</v>
      </c>
      <c r="E158" s="12">
        <f t="shared" si="12"/>
        <v>9</v>
      </c>
      <c r="F158" s="12">
        <f t="shared" si="12"/>
        <v>31</v>
      </c>
      <c r="G158" s="12">
        <f t="shared" si="12"/>
        <v>19</v>
      </c>
    </row>
    <row r="159" spans="1:7" x14ac:dyDescent="0.25">
      <c r="A159" s="5"/>
      <c r="B159" s="28" t="s">
        <v>75</v>
      </c>
      <c r="C159" s="29" t="s">
        <v>76</v>
      </c>
      <c r="D159" s="28" t="s">
        <v>77</v>
      </c>
      <c r="E159" s="28" t="s">
        <v>75</v>
      </c>
      <c r="F159" s="29" t="s">
        <v>76</v>
      </c>
      <c r="G159" s="28" t="s">
        <v>77</v>
      </c>
    </row>
    <row r="160" spans="1:7" x14ac:dyDescent="0.25">
      <c r="A160" s="5"/>
      <c r="B160" s="19"/>
      <c r="C160" s="19"/>
      <c r="D160" s="19"/>
      <c r="E160" s="19"/>
      <c r="F160" s="19"/>
      <c r="G160" s="19"/>
    </row>
    <row r="161" spans="1:7" x14ac:dyDescent="0.25">
      <c r="A161" s="5"/>
    </row>
    <row r="162" spans="1:7" x14ac:dyDescent="0.25">
      <c r="A162" s="5"/>
      <c r="C162" s="13"/>
      <c r="D162" t="s">
        <v>53</v>
      </c>
      <c r="E162" s="13"/>
    </row>
    <row r="164" spans="1:7" x14ac:dyDescent="0.25">
      <c r="B164" s="41" t="s">
        <v>54</v>
      </c>
      <c r="C164" s="42"/>
    </row>
    <row r="165" spans="1:7" x14ac:dyDescent="0.25">
      <c r="B165" s="43" t="s">
        <v>55</v>
      </c>
      <c r="C165" s="44"/>
    </row>
    <row r="166" spans="1:7" x14ac:dyDescent="0.25">
      <c r="B166" s="1" t="s">
        <v>28</v>
      </c>
      <c r="C166" s="1" t="s">
        <v>29</v>
      </c>
    </row>
    <row r="167" spans="1:7" x14ac:dyDescent="0.25">
      <c r="B167" s="20">
        <v>76.5</v>
      </c>
      <c r="C167" s="20">
        <v>57</v>
      </c>
    </row>
    <row r="168" spans="1:7" x14ac:dyDescent="0.25">
      <c r="B168" s="20">
        <v>71.430000000000007</v>
      </c>
      <c r="C168" s="20">
        <v>46.66</v>
      </c>
    </row>
    <row r="169" spans="1:7" x14ac:dyDescent="0.25">
      <c r="B169" s="20">
        <v>64.3</v>
      </c>
      <c r="C169" s="20">
        <v>50</v>
      </c>
      <c r="D169" s="25"/>
      <c r="E169" s="24"/>
    </row>
    <row r="170" spans="1:7" ht="4.5" customHeight="1" x14ac:dyDescent="0.25">
      <c r="B170" s="9"/>
      <c r="C170" s="9"/>
    </row>
    <row r="171" spans="1:7" x14ac:dyDescent="0.25">
      <c r="A171" s="10" t="s">
        <v>30</v>
      </c>
      <c r="B171" s="15">
        <f>AVERAGE(B167:B169)</f>
        <v>70.743333333333339</v>
      </c>
      <c r="C171" s="15">
        <f>AVERAGE(C167:C169)</f>
        <v>51.22</v>
      </c>
    </row>
    <row r="172" spans="1:7" x14ac:dyDescent="0.25">
      <c r="A172" s="10" t="s">
        <v>31</v>
      </c>
      <c r="B172" s="15">
        <f>STDEV(B167:B169)</f>
        <v>6.1289177946300892</v>
      </c>
      <c r="C172" s="15">
        <f>STDEV(C167:C169)</f>
        <v>5.2768551240298436</v>
      </c>
    </row>
    <row r="173" spans="1:7" x14ac:dyDescent="0.25">
      <c r="A173" s="10" t="s">
        <v>32</v>
      </c>
      <c r="B173" s="15">
        <f>B172/B174</f>
        <v>2.0429725982100297</v>
      </c>
      <c r="C173" s="15">
        <f>C172/C174</f>
        <v>1.7589517080099479</v>
      </c>
    </row>
    <row r="174" spans="1:7" x14ac:dyDescent="0.25">
      <c r="A174" s="10" t="s">
        <v>33</v>
      </c>
      <c r="B174" s="12">
        <f>COUNT(B167:B169)</f>
        <v>3</v>
      </c>
      <c r="C174" s="12">
        <f>COUNT(C167:C169)</f>
        <v>3</v>
      </c>
    </row>
    <row r="175" spans="1:7" x14ac:dyDescent="0.25">
      <c r="A175" s="18" t="s">
        <v>74</v>
      </c>
      <c r="C175" s="27">
        <v>1.3899999999999999E-2</v>
      </c>
    </row>
    <row r="176" spans="1:7" x14ac:dyDescent="0.25">
      <c r="B176" s="41" t="s">
        <v>56</v>
      </c>
      <c r="C176" s="45"/>
      <c r="D176" s="45"/>
      <c r="E176" s="45"/>
      <c r="F176" s="45"/>
      <c r="G176" s="42"/>
    </row>
    <row r="177" spans="2:7" x14ac:dyDescent="0.25">
      <c r="B177" s="37" t="s">
        <v>57</v>
      </c>
      <c r="C177" s="46"/>
      <c r="D177" s="46"/>
      <c r="E177" s="46"/>
      <c r="F177" s="46"/>
      <c r="G177" s="38"/>
    </row>
    <row r="178" spans="2:7" x14ac:dyDescent="0.25">
      <c r="B178" s="37" t="s">
        <v>58</v>
      </c>
      <c r="C178" s="38"/>
      <c r="D178" s="37" t="s">
        <v>59</v>
      </c>
      <c r="E178" s="38"/>
      <c r="F178" s="37" t="s">
        <v>60</v>
      </c>
      <c r="G178" s="38"/>
    </row>
    <row r="179" spans="2:7" x14ac:dyDescent="0.25">
      <c r="B179" s="1" t="s">
        <v>28</v>
      </c>
      <c r="C179" s="1" t="s">
        <v>29</v>
      </c>
      <c r="D179" s="1" t="s">
        <v>28</v>
      </c>
      <c r="E179" s="1" t="s">
        <v>29</v>
      </c>
      <c r="F179" s="1" t="s">
        <v>28</v>
      </c>
      <c r="G179" s="1" t="s">
        <v>29</v>
      </c>
    </row>
    <row r="180" spans="2:7" x14ac:dyDescent="0.25">
      <c r="B180" s="1">
        <v>2.9399999999999999E-4</v>
      </c>
      <c r="C180" s="1">
        <v>4.28E-4</v>
      </c>
      <c r="D180" s="1">
        <v>2.05E-4</v>
      </c>
      <c r="E180" s="1">
        <v>4.0099999999999999E-4</v>
      </c>
      <c r="F180" s="1">
        <v>1.65E-4</v>
      </c>
      <c r="G180" s="1">
        <v>5.1599999999999997E-4</v>
      </c>
    </row>
    <row r="181" spans="2:7" x14ac:dyDescent="0.25">
      <c r="B181" s="1">
        <v>2.5399999999999999E-4</v>
      </c>
      <c r="C181" s="1">
        <v>5.1999999999999995E-4</v>
      </c>
      <c r="D181" s="1">
        <v>3.9500000000000001E-4</v>
      </c>
      <c r="E181" s="1">
        <v>6.6E-4</v>
      </c>
      <c r="F181" s="1">
        <v>5.1999999999999997E-5</v>
      </c>
      <c r="G181" s="1">
        <v>2.9300000000000002E-4</v>
      </c>
    </row>
    <row r="182" spans="2:7" x14ac:dyDescent="0.25">
      <c r="B182" s="1">
        <v>2.0699999999999999E-4</v>
      </c>
      <c r="C182" s="1">
        <v>6.1600000000000001E-4</v>
      </c>
      <c r="D182" s="1">
        <v>3.2200000000000002E-4</v>
      </c>
      <c r="E182" s="1">
        <v>3.2499999999999999E-4</v>
      </c>
      <c r="F182" s="1">
        <v>1.35E-4</v>
      </c>
      <c r="G182" s="1">
        <v>4.3600000000000003E-4</v>
      </c>
    </row>
    <row r="183" spans="2:7" x14ac:dyDescent="0.25">
      <c r="B183" s="1">
        <v>1.7899999999999999E-4</v>
      </c>
      <c r="C183" s="1">
        <v>4.4900000000000002E-4</v>
      </c>
      <c r="D183" s="1">
        <v>1.11E-4</v>
      </c>
      <c r="E183" s="1">
        <v>3.0400000000000002E-4</v>
      </c>
      <c r="F183" s="1">
        <v>2.52E-4</v>
      </c>
      <c r="G183" s="1">
        <v>3.5199999999999999E-4</v>
      </c>
    </row>
    <row r="184" spans="2:7" x14ac:dyDescent="0.25">
      <c r="B184" s="1">
        <v>4.4099999999999999E-4</v>
      </c>
      <c r="C184" s="1">
        <v>6.3400000000000001E-4</v>
      </c>
      <c r="D184" s="1">
        <v>3.6600000000000001E-4</v>
      </c>
      <c r="E184" s="1">
        <v>3.9500000000000001E-4</v>
      </c>
      <c r="F184" s="1">
        <v>4.2299999999999998E-4</v>
      </c>
      <c r="G184" s="1">
        <v>1.6000000000000001E-4</v>
      </c>
    </row>
    <row r="185" spans="2:7" x14ac:dyDescent="0.25">
      <c r="B185" s="1">
        <v>2.03E-4</v>
      </c>
      <c r="C185" s="1">
        <v>4.9100000000000001E-4</v>
      </c>
      <c r="D185" s="1">
        <v>4.37E-4</v>
      </c>
      <c r="E185" s="1">
        <v>5.4799999999999998E-4</v>
      </c>
      <c r="F185" s="1">
        <v>2.8600000000000001E-5</v>
      </c>
      <c r="G185" s="1">
        <v>8.0400000000000003E-5</v>
      </c>
    </row>
    <row r="186" spans="2:7" x14ac:dyDescent="0.25">
      <c r="B186" s="1">
        <v>2.6800000000000001E-4</v>
      </c>
      <c r="C186" s="1">
        <v>3.19E-4</v>
      </c>
      <c r="D186" s="1">
        <v>5.6700000000000001E-4</v>
      </c>
      <c r="E186" s="1">
        <v>5.6599999999999999E-4</v>
      </c>
      <c r="F186" s="1">
        <v>2.9500000000000001E-4</v>
      </c>
      <c r="G186" s="1">
        <v>2.2599999999999999E-4</v>
      </c>
    </row>
    <row r="187" spans="2:7" x14ac:dyDescent="0.25">
      <c r="B187" s="1">
        <v>3.1100000000000002E-4</v>
      </c>
      <c r="C187" s="1">
        <v>1.2830000000000001E-3</v>
      </c>
      <c r="D187" s="1">
        <v>8.8400000000000002E-4</v>
      </c>
      <c r="E187" s="1">
        <v>7.3800000000000005E-4</v>
      </c>
      <c r="F187" s="1">
        <v>3.2400000000000001E-4</v>
      </c>
      <c r="G187" s="1">
        <v>5.4000000000000001E-4</v>
      </c>
    </row>
    <row r="188" spans="2:7" x14ac:dyDescent="0.25">
      <c r="B188" s="1">
        <v>3.9399999999999998E-4</v>
      </c>
      <c r="C188" s="1">
        <v>9.6199999999999996E-4</v>
      </c>
      <c r="D188" s="1">
        <v>1.65E-4</v>
      </c>
      <c r="E188" s="1">
        <v>8.2700000000000004E-4</v>
      </c>
      <c r="F188" s="1">
        <v>3.59E-4</v>
      </c>
      <c r="G188" s="1">
        <v>1.8000000000000001E-4</v>
      </c>
    </row>
    <row r="189" spans="2:7" x14ac:dyDescent="0.25">
      <c r="B189" s="1">
        <v>1.5200000000000001E-4</v>
      </c>
      <c r="C189" s="1">
        <v>4.4999999999999999E-4</v>
      </c>
      <c r="D189" s="1">
        <v>2.13E-4</v>
      </c>
      <c r="E189" s="1">
        <v>1.0009999999999999E-3</v>
      </c>
      <c r="F189" s="1">
        <v>2.32E-4</v>
      </c>
      <c r="G189" s="1">
        <v>1.27E-4</v>
      </c>
    </row>
    <row r="190" spans="2:7" x14ac:dyDescent="0.25">
      <c r="B190" s="1">
        <v>4.7600000000000002E-4</v>
      </c>
      <c r="C190" s="1">
        <v>5.8100000000000003E-4</v>
      </c>
      <c r="D190" s="1">
        <v>3.6400000000000001E-4</v>
      </c>
      <c r="E190" s="1">
        <v>4.7399999999999997E-4</v>
      </c>
      <c r="F190" s="1">
        <v>2.7700000000000001E-4</v>
      </c>
      <c r="G190" s="1">
        <v>1.27E-4</v>
      </c>
    </row>
    <row r="191" spans="2:7" x14ac:dyDescent="0.25">
      <c r="B191" s="1">
        <v>2.7700000000000001E-4</v>
      </c>
      <c r="C191" s="1">
        <v>5.2800000000000004E-4</v>
      </c>
      <c r="D191" s="1">
        <v>4.4099999999999999E-4</v>
      </c>
      <c r="E191" s="1">
        <v>1.6200000000000001E-4</v>
      </c>
      <c r="F191" s="1">
        <v>4.4799999999999999E-4</v>
      </c>
      <c r="G191" s="1">
        <v>1.0900000000000001E-4</v>
      </c>
    </row>
    <row r="192" spans="2:7" x14ac:dyDescent="0.25">
      <c r="B192" s="1">
        <v>7.7099999999999998E-4</v>
      </c>
      <c r="C192" s="1">
        <v>5.0799999999999999E-4</v>
      </c>
      <c r="D192" s="1">
        <v>1.76E-4</v>
      </c>
      <c r="E192" s="1">
        <v>5.6599999999999999E-4</v>
      </c>
      <c r="F192" s="1">
        <v>3.2200000000000002E-4</v>
      </c>
      <c r="G192" s="1">
        <v>1.36E-4</v>
      </c>
    </row>
    <row r="193" spans="2:7" x14ac:dyDescent="0.25">
      <c r="B193" s="1">
        <v>4.0900000000000002E-4</v>
      </c>
      <c r="C193" s="1">
        <v>9.68E-4</v>
      </c>
      <c r="D193" s="1">
        <v>6.4099999999999997E-4</v>
      </c>
      <c r="E193" s="1">
        <v>4.86E-4</v>
      </c>
      <c r="F193" s="1">
        <v>1.64E-4</v>
      </c>
      <c r="G193" s="1">
        <v>5.4699999999999996E-4</v>
      </c>
    </row>
    <row r="194" spans="2:7" x14ac:dyDescent="0.25">
      <c r="B194" s="1">
        <v>8.6799999999999996E-4</v>
      </c>
      <c r="C194" s="1">
        <v>5.9599999999999996E-4</v>
      </c>
      <c r="D194" s="1">
        <v>7.6199999999999995E-5</v>
      </c>
      <c r="E194" s="1">
        <v>4.8799999999999999E-4</v>
      </c>
      <c r="F194" s="1">
        <v>2.05E-4</v>
      </c>
      <c r="G194" s="1">
        <v>4.1100000000000002E-4</v>
      </c>
    </row>
    <row r="195" spans="2:7" x14ac:dyDescent="0.25">
      <c r="B195" s="1">
        <v>1.7699999999999999E-4</v>
      </c>
      <c r="C195" s="1">
        <v>2.9500000000000001E-4</v>
      </c>
      <c r="D195" s="1">
        <v>1.4200000000000001E-4</v>
      </c>
      <c r="E195" s="1">
        <v>4.35E-4</v>
      </c>
      <c r="F195" s="1">
        <v>3.9199999999999999E-4</v>
      </c>
      <c r="G195" s="1">
        <v>4.6000000000000001E-4</v>
      </c>
    </row>
    <row r="196" spans="2:7" x14ac:dyDescent="0.25">
      <c r="B196" s="1">
        <v>3.21E-4</v>
      </c>
      <c r="C196" s="1">
        <v>1.0510000000000001E-3</v>
      </c>
      <c r="D196" s="1">
        <v>5.1900000000000004E-4</v>
      </c>
      <c r="E196" s="1">
        <v>3.0200000000000002E-4</v>
      </c>
      <c r="F196" s="1">
        <v>3.4600000000000001E-4</v>
      </c>
      <c r="G196" s="1">
        <v>5.7300000000000005E-4</v>
      </c>
    </row>
    <row r="197" spans="2:7" x14ac:dyDescent="0.25">
      <c r="B197" s="1">
        <v>3.6099999999999999E-4</v>
      </c>
      <c r="C197" s="1">
        <v>3.9300000000000001E-4</v>
      </c>
      <c r="D197" s="1">
        <v>3.2400000000000001E-4</v>
      </c>
      <c r="E197" s="1">
        <v>2.3499999999999999E-4</v>
      </c>
      <c r="F197" s="1">
        <v>5.7200000000000001E-5</v>
      </c>
      <c r="G197" s="1">
        <v>1.8599999999999999E-4</v>
      </c>
    </row>
    <row r="198" spans="2:7" x14ac:dyDescent="0.25">
      <c r="B198" s="1">
        <v>5.8E-4</v>
      </c>
      <c r="C198" s="1">
        <v>8.52E-4</v>
      </c>
      <c r="D198" s="1">
        <v>2.5900000000000001E-4</v>
      </c>
      <c r="E198" s="1">
        <v>1.9799999999999999E-4</v>
      </c>
      <c r="F198" s="1">
        <v>1.7799999999999999E-5</v>
      </c>
      <c r="G198" s="1">
        <v>1.3799999999999999E-4</v>
      </c>
    </row>
    <row r="199" spans="2:7" x14ac:dyDescent="0.25">
      <c r="B199" s="1">
        <v>3.3100000000000002E-4</v>
      </c>
      <c r="C199" s="1">
        <v>6.7500000000000004E-4</v>
      </c>
      <c r="D199" s="1">
        <v>3.4499999999999998E-4</v>
      </c>
      <c r="E199" s="1">
        <v>4.5600000000000003E-4</v>
      </c>
      <c r="F199" s="1">
        <v>1.46E-4</v>
      </c>
      <c r="G199" s="1">
        <v>1.02E-4</v>
      </c>
    </row>
    <row r="200" spans="2:7" x14ac:dyDescent="0.25">
      <c r="B200" s="1">
        <v>5.71E-4</v>
      </c>
      <c r="C200" s="1">
        <v>1.183E-3</v>
      </c>
      <c r="D200" s="1">
        <v>3.2899999999999997E-4</v>
      </c>
      <c r="E200" s="1">
        <v>2.8600000000000001E-4</v>
      </c>
      <c r="F200" s="1">
        <v>1.7799999999999999E-4</v>
      </c>
      <c r="G200" s="1">
        <v>4.64E-4</v>
      </c>
    </row>
    <row r="201" spans="2:7" x14ac:dyDescent="0.25">
      <c r="B201" s="1">
        <v>3.2899999999999997E-4</v>
      </c>
      <c r="C201" s="1">
        <v>1.1720000000000001E-3</v>
      </c>
      <c r="D201" s="1">
        <v>3.5300000000000002E-4</v>
      </c>
      <c r="E201" s="1">
        <v>7.6900000000000004E-4</v>
      </c>
      <c r="F201" s="1">
        <v>2.2499999999999999E-4</v>
      </c>
      <c r="G201" s="1">
        <v>1.47E-4</v>
      </c>
    </row>
    <row r="202" spans="2:7" x14ac:dyDescent="0.25">
      <c r="B202" s="1">
        <v>3.7500000000000001E-4</v>
      </c>
      <c r="C202" s="1">
        <v>5.5699999999999999E-4</v>
      </c>
      <c r="D202" s="1">
        <v>3.6600000000000001E-4</v>
      </c>
      <c r="E202" s="1">
        <v>3.1300000000000002E-4</v>
      </c>
      <c r="F202" s="1">
        <v>4.26E-4</v>
      </c>
      <c r="G202" s="1">
        <v>3.3E-4</v>
      </c>
    </row>
    <row r="203" spans="2:7" x14ac:dyDescent="0.25">
      <c r="B203" s="1">
        <v>2.7099999999999997E-4</v>
      </c>
      <c r="C203" s="1">
        <v>2.4899999999999998E-4</v>
      </c>
      <c r="D203" s="1">
        <v>2.0100000000000001E-4</v>
      </c>
      <c r="E203" s="1">
        <v>3.3199999999999999E-4</v>
      </c>
      <c r="F203" s="1">
        <v>3.8200000000000002E-4</v>
      </c>
      <c r="G203" s="1">
        <v>1.34E-4</v>
      </c>
    </row>
    <row r="204" spans="2:7" x14ac:dyDescent="0.25">
      <c r="B204" s="1">
        <v>8.1499999999999997E-4</v>
      </c>
      <c r="C204" s="1">
        <v>1.1360000000000001E-3</v>
      </c>
      <c r="D204" s="1">
        <v>1.2300000000000001E-4</v>
      </c>
      <c r="E204" s="1">
        <v>4.08E-4</v>
      </c>
      <c r="F204" s="1">
        <v>2.0900000000000001E-4</v>
      </c>
      <c r="G204" s="1">
        <v>6.6399999999999999E-4</v>
      </c>
    </row>
    <row r="205" spans="2:7" x14ac:dyDescent="0.25">
      <c r="B205" s="1">
        <v>4.4200000000000001E-4</v>
      </c>
      <c r="C205" s="1">
        <v>5.6400000000000005E-4</v>
      </c>
      <c r="D205" s="1">
        <v>4.9600000000000002E-4</v>
      </c>
      <c r="E205" s="1">
        <v>2.5799999999999998E-4</v>
      </c>
      <c r="F205" s="1">
        <v>5.4500000000000003E-5</v>
      </c>
      <c r="G205" s="1">
        <v>3.6900000000000002E-4</v>
      </c>
    </row>
    <row r="206" spans="2:7" x14ac:dyDescent="0.25">
      <c r="B206" s="1">
        <v>3.3599999999999998E-4</v>
      </c>
      <c r="C206" s="1">
        <v>5.9500000000000004E-4</v>
      </c>
      <c r="D206" s="1">
        <v>6.6100000000000002E-4</v>
      </c>
      <c r="E206" s="1">
        <v>6.4099999999999997E-4</v>
      </c>
      <c r="F206" s="1">
        <v>5.57E-6</v>
      </c>
      <c r="G206" s="1">
        <v>3.0899999999999998E-4</v>
      </c>
    </row>
    <row r="207" spans="2:7" x14ac:dyDescent="0.25">
      <c r="B207" s="1">
        <v>2.33E-4</v>
      </c>
      <c r="C207" s="1">
        <v>6.2E-4</v>
      </c>
      <c r="D207" s="1">
        <v>1.75E-4</v>
      </c>
      <c r="E207" s="1">
        <v>3.48E-4</v>
      </c>
      <c r="F207" s="1">
        <v>5.9800000000000003E-6</v>
      </c>
      <c r="G207" s="1">
        <v>8.1899999999999999E-5</v>
      </c>
    </row>
    <row r="208" spans="2:7" x14ac:dyDescent="0.25">
      <c r="B208" s="1">
        <v>2.7099999999999997E-4</v>
      </c>
      <c r="C208" s="1">
        <v>3.6699999999999998E-4</v>
      </c>
      <c r="D208" s="1">
        <v>6.7599999999999995E-4</v>
      </c>
      <c r="E208" s="1">
        <v>5.0500000000000002E-4</v>
      </c>
      <c r="F208" s="1">
        <v>3.9300000000000001E-4</v>
      </c>
      <c r="G208" s="1">
        <v>1.6899999999999999E-4</v>
      </c>
    </row>
    <row r="209" spans="2:7" x14ac:dyDescent="0.25">
      <c r="B209" s="1">
        <v>8.5899999999999995E-4</v>
      </c>
      <c r="C209" s="1">
        <v>1.189E-3</v>
      </c>
      <c r="D209" s="1">
        <v>2.63E-4</v>
      </c>
      <c r="E209" s="1">
        <v>2.14E-4</v>
      </c>
      <c r="F209" s="1">
        <v>4.9699999999999998E-6</v>
      </c>
      <c r="G209" s="1">
        <v>3.5500000000000001E-4</v>
      </c>
    </row>
    <row r="210" spans="2:7" x14ac:dyDescent="0.25">
      <c r="B210" s="1">
        <v>4.0999999999999999E-4</v>
      </c>
      <c r="C210" s="1">
        <v>1.237E-3</v>
      </c>
      <c r="D210" s="1">
        <v>8.4300000000000003E-5</v>
      </c>
      <c r="E210" s="1">
        <v>2.81E-4</v>
      </c>
      <c r="F210" s="1">
        <v>3.9899999999999999E-4</v>
      </c>
      <c r="G210" s="1">
        <v>6.7500000000000004E-4</v>
      </c>
    </row>
    <row r="211" spans="2:7" x14ac:dyDescent="0.25">
      <c r="B211" s="1">
        <v>4.9299999999999995E-4</v>
      </c>
      <c r="C211" s="1">
        <v>5.8E-4</v>
      </c>
      <c r="D211" s="3"/>
      <c r="E211" s="1">
        <v>6.4099999999999997E-4</v>
      </c>
      <c r="F211" s="1">
        <v>2.99E-4</v>
      </c>
      <c r="G211" s="1">
        <v>2.5099999999999998E-4</v>
      </c>
    </row>
    <row r="212" spans="2:7" x14ac:dyDescent="0.25">
      <c r="B212" s="1">
        <v>6.7500000000000004E-4</v>
      </c>
      <c r="C212" s="1">
        <v>1.446E-3</v>
      </c>
      <c r="D212" s="3"/>
      <c r="E212" s="1">
        <v>1.7000000000000001E-4</v>
      </c>
      <c r="F212" s="1">
        <v>3.5599999999999998E-4</v>
      </c>
      <c r="G212" s="1">
        <v>3.9800000000000002E-4</v>
      </c>
    </row>
    <row r="213" spans="2:7" x14ac:dyDescent="0.25">
      <c r="B213" s="1">
        <v>4.3600000000000003E-4</v>
      </c>
      <c r="C213" s="1">
        <v>1.0269999999999999E-3</v>
      </c>
      <c r="D213" s="3"/>
      <c r="E213" s="1">
        <v>5.1999999999999995E-4</v>
      </c>
      <c r="F213" s="3"/>
      <c r="G213" s="1">
        <v>3.8699999999999997E-4</v>
      </c>
    </row>
    <row r="214" spans="2:7" x14ac:dyDescent="0.25">
      <c r="B214" s="1">
        <v>6.3400000000000001E-4</v>
      </c>
      <c r="C214" s="1">
        <v>8.2200000000000003E-4</v>
      </c>
      <c r="D214" s="3"/>
      <c r="E214" s="1">
        <v>2.92E-4</v>
      </c>
      <c r="F214" s="3"/>
      <c r="G214" s="1">
        <v>2.0799999999999999E-4</v>
      </c>
    </row>
    <row r="215" spans="2:7" x14ac:dyDescent="0.25">
      <c r="B215" s="1">
        <v>4.7399999999999997E-4</v>
      </c>
      <c r="C215" s="1">
        <v>8.4500000000000005E-4</v>
      </c>
      <c r="D215" s="3"/>
      <c r="E215" s="1">
        <v>6.6100000000000002E-4</v>
      </c>
      <c r="F215" s="3"/>
      <c r="G215" s="1">
        <v>3.3399999999999999E-4</v>
      </c>
    </row>
    <row r="216" spans="2:7" x14ac:dyDescent="0.25">
      <c r="B216" s="1">
        <v>5.7399999999999997E-4</v>
      </c>
      <c r="C216" s="1">
        <v>1.0579999999999999E-3</v>
      </c>
      <c r="D216" s="3"/>
      <c r="E216" s="1">
        <v>2.34E-4</v>
      </c>
      <c r="F216" s="3"/>
      <c r="G216" s="3"/>
    </row>
    <row r="217" spans="2:7" x14ac:dyDescent="0.25">
      <c r="B217" s="1">
        <v>1.85E-4</v>
      </c>
      <c r="C217" s="1">
        <v>1.328E-3</v>
      </c>
      <c r="D217" s="3"/>
      <c r="E217" s="1">
        <v>2.7599999999999999E-4</v>
      </c>
      <c r="F217" s="3"/>
      <c r="G217" s="3"/>
    </row>
    <row r="218" spans="2:7" x14ac:dyDescent="0.25">
      <c r="B218" s="1">
        <v>2.8899999999999998E-4</v>
      </c>
      <c r="C218" s="1">
        <v>4.8500000000000003E-4</v>
      </c>
      <c r="D218" s="3"/>
      <c r="E218" s="1">
        <v>7.3700000000000002E-4</v>
      </c>
      <c r="F218" s="3"/>
      <c r="G218" s="3"/>
    </row>
    <row r="219" spans="2:7" x14ac:dyDescent="0.25">
      <c r="B219" s="1">
        <v>6.9899999999999997E-4</v>
      </c>
      <c r="C219" s="1">
        <v>6.2299999999999996E-4</v>
      </c>
      <c r="D219" s="3"/>
      <c r="E219" s="1">
        <v>4.1899999999999999E-4</v>
      </c>
      <c r="F219" s="3"/>
      <c r="G219" s="3"/>
    </row>
    <row r="220" spans="2:7" x14ac:dyDescent="0.25">
      <c r="B220" s="3"/>
      <c r="C220" s="1">
        <v>4.37E-4</v>
      </c>
      <c r="D220" s="3"/>
      <c r="E220" s="1">
        <v>5.4000000000000001E-4</v>
      </c>
      <c r="F220" s="3"/>
      <c r="G220" s="3"/>
    </row>
    <row r="221" spans="2:7" x14ac:dyDescent="0.25">
      <c r="B221" s="3"/>
      <c r="C221" s="1">
        <v>5.9999999999999995E-4</v>
      </c>
      <c r="D221" s="3"/>
      <c r="E221" s="1">
        <v>2.0100000000000001E-4</v>
      </c>
      <c r="F221" s="3"/>
      <c r="G221" s="3"/>
    </row>
    <row r="222" spans="2:7" x14ac:dyDescent="0.25">
      <c r="B222" s="3"/>
      <c r="C222" s="1">
        <v>6.0099999999999997E-4</v>
      </c>
      <c r="D222" s="3"/>
      <c r="E222" s="1">
        <v>5.4199999999999995E-4</v>
      </c>
      <c r="F222" s="3"/>
      <c r="G222" s="3"/>
    </row>
    <row r="223" spans="2:7" x14ac:dyDescent="0.25">
      <c r="B223" s="3"/>
      <c r="C223" s="1">
        <v>7.2999999999999996E-4</v>
      </c>
      <c r="D223" s="3"/>
      <c r="E223" s="1">
        <v>2.12E-4</v>
      </c>
      <c r="F223" s="3"/>
      <c r="G223" s="3"/>
    </row>
    <row r="224" spans="2:7" x14ac:dyDescent="0.25">
      <c r="B224" s="3"/>
      <c r="C224" s="1">
        <v>5.5400000000000002E-4</v>
      </c>
      <c r="D224" s="3"/>
      <c r="E224" s="1">
        <v>7.3999999999999999E-4</v>
      </c>
      <c r="F224" s="3"/>
      <c r="G224" s="3"/>
    </row>
    <row r="225" spans="1:8" x14ac:dyDescent="0.25">
      <c r="B225" s="3"/>
      <c r="C225" s="3"/>
      <c r="D225" s="3"/>
      <c r="E225" s="1">
        <v>6.4599999999999998E-4</v>
      </c>
      <c r="F225" s="3"/>
      <c r="G225" s="3"/>
    </row>
    <row r="226" spans="1:8" x14ac:dyDescent="0.25">
      <c r="B226" s="3"/>
      <c r="C226" s="3"/>
      <c r="D226" s="3"/>
      <c r="E226" s="1">
        <v>3.6200000000000002E-4</v>
      </c>
      <c r="F226" s="3"/>
      <c r="G226" s="3"/>
    </row>
    <row r="227" spans="1:8" ht="4.5" customHeight="1" x14ac:dyDescent="0.25">
      <c r="B227" s="9"/>
      <c r="C227" s="9"/>
      <c r="D227" s="9"/>
      <c r="E227" s="9"/>
      <c r="F227" s="9"/>
      <c r="G227" s="9"/>
    </row>
    <row r="228" spans="1:8" x14ac:dyDescent="0.25">
      <c r="A228" s="10" t="s">
        <v>30</v>
      </c>
      <c r="B228" s="21">
        <f t="shared" ref="B228:G228" si="13">AVERAGE(B180:B226)</f>
        <v>4.1612500000000015E-4</v>
      </c>
      <c r="C228" s="21">
        <f t="shared" si="13"/>
        <v>7.2453333333333324E-4</v>
      </c>
      <c r="D228" s="21">
        <f t="shared" si="13"/>
        <v>3.4449999999999992E-4</v>
      </c>
      <c r="E228" s="21">
        <f t="shared" si="13"/>
        <v>4.492553191489363E-4</v>
      </c>
      <c r="F228" s="21">
        <f t="shared" si="13"/>
        <v>2.2965515151515155E-4</v>
      </c>
      <c r="G228" s="21">
        <f t="shared" si="13"/>
        <v>3.0486944444444445E-4</v>
      </c>
    </row>
    <row r="229" spans="1:8" x14ac:dyDescent="0.25">
      <c r="A229" s="10" t="s">
        <v>31</v>
      </c>
      <c r="B229" s="21">
        <f t="shared" ref="B229:G229" si="14">STDEV(B180:B226)</f>
        <v>1.972170725823419E-4</v>
      </c>
      <c r="C229" s="21">
        <f t="shared" si="14"/>
        <v>3.135573457773061E-4</v>
      </c>
      <c r="D229" s="21">
        <f t="shared" si="14"/>
        <v>1.9662385240182162E-4</v>
      </c>
      <c r="E229" s="21">
        <f t="shared" si="14"/>
        <v>1.9885142674052846E-4</v>
      </c>
      <c r="F229" s="21">
        <f t="shared" si="14"/>
        <v>1.436361779619173E-4</v>
      </c>
      <c r="G229" s="21">
        <f t="shared" si="14"/>
        <v>1.7247452452785923E-4</v>
      </c>
    </row>
    <row r="230" spans="1:8" x14ac:dyDescent="0.25">
      <c r="A230" s="10" t="s">
        <v>32</v>
      </c>
      <c r="B230" s="21">
        <f>B229/B231</f>
        <v>4.9304268145585474E-6</v>
      </c>
      <c r="C230" s="21">
        <f t="shared" ref="C230:G230" si="15">C229/C231</f>
        <v>6.9679410172734687E-6</v>
      </c>
      <c r="D230" s="21">
        <f t="shared" si="15"/>
        <v>6.3427049161877939E-6</v>
      </c>
      <c r="E230" s="21">
        <f t="shared" si="15"/>
        <v>4.2308814200112439E-6</v>
      </c>
      <c r="F230" s="21">
        <f t="shared" si="15"/>
        <v>4.3526114533914338E-6</v>
      </c>
      <c r="G230" s="21">
        <f t="shared" si="15"/>
        <v>4.7909590146627568E-6</v>
      </c>
    </row>
    <row r="231" spans="1:8" x14ac:dyDescent="0.25">
      <c r="A231" s="10" t="s">
        <v>33</v>
      </c>
      <c r="B231" s="12">
        <f t="shared" ref="B231:G231" si="16">COUNT(B180:B226)</f>
        <v>40</v>
      </c>
      <c r="C231" s="12">
        <f t="shared" si="16"/>
        <v>45</v>
      </c>
      <c r="D231" s="12">
        <f t="shared" si="16"/>
        <v>31</v>
      </c>
      <c r="E231" s="12">
        <f t="shared" si="16"/>
        <v>47</v>
      </c>
      <c r="F231" s="12">
        <f t="shared" si="16"/>
        <v>33</v>
      </c>
      <c r="G231" s="12">
        <f t="shared" si="16"/>
        <v>36</v>
      </c>
    </row>
    <row r="232" spans="1:8" x14ac:dyDescent="0.25">
      <c r="A232" s="18" t="s">
        <v>74</v>
      </c>
      <c r="C232" s="27" t="s">
        <v>73</v>
      </c>
      <c r="E232" s="27">
        <v>2.5000000000000001E-2</v>
      </c>
      <c r="G232" s="27">
        <v>5.4300000000000001E-2</v>
      </c>
    </row>
    <row r="233" spans="1:8" x14ac:dyDescent="0.25">
      <c r="A233" s="5"/>
      <c r="C233" s="13"/>
      <c r="E233" s="13"/>
      <c r="G233" s="13"/>
    </row>
    <row r="234" spans="1:8" x14ac:dyDescent="0.25">
      <c r="A234" s="5"/>
      <c r="C234" s="13"/>
      <c r="E234" s="13"/>
      <c r="G234" s="13"/>
    </row>
    <row r="235" spans="1:8" x14ac:dyDescent="0.25">
      <c r="A235" s="5"/>
      <c r="C235" s="13"/>
      <c r="E235" s="13"/>
      <c r="G235" s="13"/>
    </row>
    <row r="236" spans="1:8" x14ac:dyDescent="0.25">
      <c r="A236" s="5"/>
      <c r="B236" s="36" t="s">
        <v>61</v>
      </c>
      <c r="C236" s="36"/>
      <c r="D236" s="36"/>
      <c r="E236" s="36"/>
      <c r="G236" s="13"/>
    </row>
    <row r="237" spans="1:8" x14ac:dyDescent="0.25">
      <c r="A237" s="5"/>
      <c r="B237" s="35" t="s">
        <v>62</v>
      </c>
      <c r="C237" s="35"/>
      <c r="D237" s="35"/>
      <c r="E237" s="35"/>
      <c r="G237" s="32" t="s">
        <v>78</v>
      </c>
      <c r="H237" s="33"/>
    </row>
    <row r="238" spans="1:8" x14ac:dyDescent="0.25">
      <c r="B238" s="37" t="s">
        <v>63</v>
      </c>
      <c r="C238" s="38"/>
      <c r="D238" s="37" t="s">
        <v>64</v>
      </c>
      <c r="E238" s="38"/>
      <c r="G238" s="32" t="s">
        <v>79</v>
      </c>
      <c r="H238" s="1">
        <v>100.4</v>
      </c>
    </row>
    <row r="239" spans="1:8" x14ac:dyDescent="0.25">
      <c r="B239" s="1" t="s">
        <v>28</v>
      </c>
      <c r="C239" s="1" t="s">
        <v>29</v>
      </c>
      <c r="D239" s="1" t="s">
        <v>28</v>
      </c>
      <c r="E239" s="1" t="s">
        <v>29</v>
      </c>
      <c r="G239" s="32" t="s">
        <v>72</v>
      </c>
      <c r="H239" s="1" t="s">
        <v>80</v>
      </c>
    </row>
    <row r="240" spans="1:8" x14ac:dyDescent="0.25">
      <c r="B240" s="14">
        <v>1.009134</v>
      </c>
      <c r="C240" s="14">
        <v>1.077189</v>
      </c>
      <c r="D240" s="14">
        <v>0.51025399999999999</v>
      </c>
      <c r="E240" s="14">
        <v>0.747004</v>
      </c>
      <c r="G240" s="32" t="s">
        <v>81</v>
      </c>
      <c r="H240" s="1" t="s">
        <v>82</v>
      </c>
    </row>
    <row r="241" spans="1:9" x14ac:dyDescent="0.25">
      <c r="B241" s="14">
        <v>0.87230700000000005</v>
      </c>
      <c r="C241" s="14">
        <v>1.2705219999999999</v>
      </c>
      <c r="D241" s="14">
        <v>0.63751500000000005</v>
      </c>
      <c r="E241" s="14">
        <v>0.68547000000000002</v>
      </c>
    </row>
    <row r="242" spans="1:9" x14ac:dyDescent="0.25">
      <c r="B242" s="14">
        <v>1.1754290000000001</v>
      </c>
      <c r="C242" s="14">
        <v>1.204912</v>
      </c>
      <c r="D242" s="14">
        <v>0.44812400000000002</v>
      </c>
      <c r="E242" s="14">
        <v>0.68703400000000003</v>
      </c>
    </row>
    <row r="243" spans="1:9" x14ac:dyDescent="0.25">
      <c r="B243" s="14">
        <v>0.99720900000000001</v>
      </c>
      <c r="C243" s="14">
        <v>1.29139</v>
      </c>
      <c r="D243" s="14">
        <v>0.45364300000000002</v>
      </c>
      <c r="E243" s="14">
        <v>0.56121100000000002</v>
      </c>
      <c r="G243" s="32" t="s">
        <v>83</v>
      </c>
      <c r="H243" s="27" t="s">
        <v>84</v>
      </c>
      <c r="I243" s="27"/>
    </row>
    <row r="244" spans="1:9" x14ac:dyDescent="0.25">
      <c r="B244" s="14">
        <v>1.0883419999999999</v>
      </c>
      <c r="C244" s="14">
        <v>1.3372900000000001</v>
      </c>
      <c r="D244" s="14">
        <v>0.38984400000000002</v>
      </c>
      <c r="E244" s="14">
        <v>0.55884199999999995</v>
      </c>
      <c r="G244" s="34" t="s">
        <v>93</v>
      </c>
      <c r="H244" s="1">
        <v>6.9999999999999999E-4</v>
      </c>
      <c r="I244" s="1" t="s">
        <v>86</v>
      </c>
    </row>
    <row r="245" spans="1:9" x14ac:dyDescent="0.25">
      <c r="B245" s="14">
        <v>1.014834</v>
      </c>
      <c r="C245" s="14">
        <v>1.1584859999999999</v>
      </c>
      <c r="D245" s="14">
        <v>0.41287299999999999</v>
      </c>
      <c r="E245" s="14">
        <v>0.30060799999999999</v>
      </c>
      <c r="G245" s="34" t="s">
        <v>94</v>
      </c>
      <c r="H245" s="1" t="s">
        <v>80</v>
      </c>
      <c r="I245" s="1" t="s">
        <v>88</v>
      </c>
    </row>
    <row r="246" spans="1:9" x14ac:dyDescent="0.25">
      <c r="B246" s="14">
        <v>0.842746</v>
      </c>
      <c r="C246" s="14"/>
      <c r="D246" s="14">
        <v>0.452683</v>
      </c>
      <c r="E246" s="14">
        <v>0.41659600000000002</v>
      </c>
      <c r="G246" s="34" t="s">
        <v>93</v>
      </c>
      <c r="H246" s="1" t="s">
        <v>80</v>
      </c>
      <c r="I246" s="1" t="s">
        <v>95</v>
      </c>
    </row>
    <row r="247" spans="1:9" x14ac:dyDescent="0.25">
      <c r="B247" s="14">
        <v>0.93274599999999996</v>
      </c>
      <c r="C247" s="14"/>
      <c r="D247" s="14">
        <v>0.65283999999999998</v>
      </c>
      <c r="E247" s="14">
        <v>0.42132599999999998</v>
      </c>
      <c r="G247" s="34" t="s">
        <v>96</v>
      </c>
      <c r="H247" s="1" t="s">
        <v>80</v>
      </c>
      <c r="I247" s="1" t="s">
        <v>91</v>
      </c>
    </row>
    <row r="248" spans="1:9" x14ac:dyDescent="0.25">
      <c r="B248" s="14">
        <v>0.96808700000000003</v>
      </c>
      <c r="C248" s="14"/>
      <c r="D248" s="14">
        <v>0.52477200000000002</v>
      </c>
      <c r="E248" s="14">
        <v>0.54838399999999998</v>
      </c>
      <c r="G248" s="34" t="s">
        <v>97</v>
      </c>
      <c r="H248" s="1" t="s">
        <v>80</v>
      </c>
      <c r="I248" s="1" t="s">
        <v>98</v>
      </c>
    </row>
    <row r="249" spans="1:9" x14ac:dyDescent="0.25">
      <c r="B249" s="14">
        <v>0.89630399999999999</v>
      </c>
      <c r="C249" s="14"/>
      <c r="D249" s="14">
        <v>0.54257999999999995</v>
      </c>
      <c r="E249" s="14">
        <v>0.56174500000000005</v>
      </c>
      <c r="G249" s="34" t="s">
        <v>93</v>
      </c>
      <c r="H249" s="1">
        <v>0.89329999999999998</v>
      </c>
      <c r="I249" s="1" t="s">
        <v>99</v>
      </c>
    </row>
    <row r="250" spans="1:9" x14ac:dyDescent="0.25">
      <c r="B250" s="14">
        <v>1.094579</v>
      </c>
      <c r="C250" s="14"/>
      <c r="D250" s="14">
        <v>0.52656599999999998</v>
      </c>
      <c r="E250" s="14">
        <v>0.39127099999999998</v>
      </c>
    </row>
    <row r="251" spans="1:9" x14ac:dyDescent="0.25">
      <c r="B251" s="14">
        <v>1.0199149999999999</v>
      </c>
      <c r="C251" s="14"/>
      <c r="D251" s="14">
        <v>0.48644399999999999</v>
      </c>
      <c r="E251" s="14"/>
    </row>
    <row r="252" spans="1:9" x14ac:dyDescent="0.25">
      <c r="B252" s="14">
        <v>1.0883689999999999</v>
      </c>
      <c r="C252" s="14"/>
      <c r="D252" s="14"/>
      <c r="E252" s="14"/>
    </row>
    <row r="253" spans="1:9" x14ac:dyDescent="0.25">
      <c r="B253" s="9"/>
      <c r="C253" s="9"/>
      <c r="D253" s="9"/>
      <c r="E253" s="9"/>
    </row>
    <row r="254" spans="1:9" x14ac:dyDescent="0.25">
      <c r="A254" s="10" t="s">
        <v>30</v>
      </c>
      <c r="B254" s="15">
        <f>AVERAGE(B240:B252)</f>
        <v>1.0000000769230768</v>
      </c>
      <c r="C254" s="15">
        <f t="shared" ref="C254:E254" si="17">AVERAGE(C240:C252)</f>
        <v>1.2232981666666667</v>
      </c>
      <c r="D254" s="15">
        <f t="shared" si="17"/>
        <v>0.50317816666666659</v>
      </c>
      <c r="E254" s="15">
        <f t="shared" si="17"/>
        <v>0.53449918181818179</v>
      </c>
    </row>
    <row r="255" spans="1:9" x14ac:dyDescent="0.25">
      <c r="A255" s="10" t="s">
        <v>31</v>
      </c>
      <c r="B255" s="15">
        <f>STDEV(B240:B252)</f>
        <v>9.7198468819782613E-2</v>
      </c>
      <c r="C255" s="15">
        <f t="shared" ref="C255:E255" si="18">STDEV(C240:C252)</f>
        <v>9.5652791830488026E-2</v>
      </c>
      <c r="D255" s="15">
        <f t="shared" si="18"/>
        <v>8.1114425393261094E-2</v>
      </c>
      <c r="E255" s="15">
        <f t="shared" si="18"/>
        <v>0.13978100716035677</v>
      </c>
    </row>
    <row r="256" spans="1:9" x14ac:dyDescent="0.25">
      <c r="A256" s="10" t="s">
        <v>32</v>
      </c>
      <c r="B256" s="15">
        <f>B255/B257</f>
        <v>7.4768052938294317E-3</v>
      </c>
      <c r="C256" s="15">
        <f t="shared" ref="C256:E256" si="19">C255/C257</f>
        <v>1.5942131971748003E-2</v>
      </c>
      <c r="D256" s="15">
        <f t="shared" si="19"/>
        <v>6.7595354494384245E-3</v>
      </c>
      <c r="E256" s="15">
        <f t="shared" si="19"/>
        <v>1.2707364287305161E-2</v>
      </c>
    </row>
    <row r="257" spans="1:9" x14ac:dyDescent="0.25">
      <c r="A257" s="10" t="s">
        <v>33</v>
      </c>
      <c r="B257" s="12">
        <f>COUNT(B240:B252)</f>
        <v>13</v>
      </c>
      <c r="C257" s="12">
        <f t="shared" ref="C257:E257" si="20">COUNT(C240:C252)</f>
        <v>6</v>
      </c>
      <c r="D257" s="12">
        <f t="shared" si="20"/>
        <v>12</v>
      </c>
      <c r="E257" s="12">
        <f t="shared" si="20"/>
        <v>11</v>
      </c>
    </row>
    <row r="258" spans="1:9" x14ac:dyDescent="0.25">
      <c r="A258" s="5"/>
      <c r="B258" s="28" t="s">
        <v>75</v>
      </c>
      <c r="C258" s="29" t="s">
        <v>76</v>
      </c>
      <c r="D258" s="28" t="s">
        <v>77</v>
      </c>
      <c r="E258" s="28" t="s">
        <v>92</v>
      </c>
      <c r="G258" s="13"/>
    </row>
    <row r="259" spans="1:9" x14ac:dyDescent="0.25">
      <c r="A259" s="5"/>
      <c r="C259" s="13"/>
      <c r="E259" s="13"/>
      <c r="G259" s="13"/>
    </row>
    <row r="260" spans="1:9" x14ac:dyDescent="0.25">
      <c r="A260" s="5"/>
      <c r="B260" s="36" t="s">
        <v>65</v>
      </c>
      <c r="C260" s="36"/>
      <c r="D260" s="36"/>
      <c r="E260" s="36"/>
      <c r="G260" s="13"/>
    </row>
    <row r="261" spans="1:9" x14ac:dyDescent="0.25">
      <c r="A261" s="5"/>
      <c r="B261" s="35" t="s">
        <v>66</v>
      </c>
      <c r="C261" s="35"/>
      <c r="D261" s="35"/>
      <c r="E261" s="35"/>
      <c r="G261" s="32" t="s">
        <v>78</v>
      </c>
      <c r="H261" s="33"/>
    </row>
    <row r="262" spans="1:9" x14ac:dyDescent="0.25">
      <c r="B262" s="37" t="s">
        <v>63</v>
      </c>
      <c r="C262" s="38"/>
      <c r="D262" s="37" t="s">
        <v>64</v>
      </c>
      <c r="E262" s="38"/>
      <c r="G262" s="32" t="s">
        <v>79</v>
      </c>
      <c r="H262" s="27">
        <v>5.8310000000000004</v>
      </c>
    </row>
    <row r="263" spans="1:9" x14ac:dyDescent="0.25">
      <c r="B263" s="1" t="s">
        <v>28</v>
      </c>
      <c r="C263" s="1" t="s">
        <v>29</v>
      </c>
      <c r="D263" s="1" t="s">
        <v>28</v>
      </c>
      <c r="E263" s="1" t="s">
        <v>29</v>
      </c>
      <c r="G263" s="32" t="s">
        <v>72</v>
      </c>
      <c r="H263" s="27">
        <v>2E-3</v>
      </c>
    </row>
    <row r="264" spans="1:9" x14ac:dyDescent="0.25">
      <c r="B264" s="14">
        <v>0.930342</v>
      </c>
      <c r="C264" s="14">
        <v>1.575526</v>
      </c>
      <c r="D264" s="14">
        <v>0.67167399999999999</v>
      </c>
      <c r="E264" s="14">
        <v>0.67400599999999999</v>
      </c>
      <c r="G264" s="32" t="s">
        <v>81</v>
      </c>
      <c r="H264" s="27" t="s">
        <v>90</v>
      </c>
    </row>
    <row r="265" spans="1:9" x14ac:dyDescent="0.25">
      <c r="B265" s="14">
        <v>1.2841670000000001</v>
      </c>
      <c r="C265" s="14">
        <v>1.6142160000000001</v>
      </c>
      <c r="D265" s="14">
        <v>0.79049800000000003</v>
      </c>
      <c r="E265" s="14">
        <v>0.96315099999999998</v>
      </c>
    </row>
    <row r="266" spans="1:9" x14ac:dyDescent="0.25">
      <c r="B266" s="14">
        <v>0.96984999999999999</v>
      </c>
      <c r="C266" s="14">
        <v>1.2930999999999999</v>
      </c>
      <c r="D266" s="14">
        <v>0.60955700000000002</v>
      </c>
      <c r="E266" s="14">
        <v>0.793242</v>
      </c>
    </row>
    <row r="267" spans="1:9" x14ac:dyDescent="0.25">
      <c r="B267" s="14">
        <v>0.55703199999999997</v>
      </c>
      <c r="C267" s="14">
        <v>2.3963410000000001</v>
      </c>
      <c r="D267" s="14">
        <v>1.7973030000000001</v>
      </c>
      <c r="E267" s="14">
        <v>1.1533519999999999</v>
      </c>
      <c r="G267" s="32" t="s">
        <v>83</v>
      </c>
      <c r="H267" s="27" t="s">
        <v>84</v>
      </c>
      <c r="I267" s="27"/>
    </row>
    <row r="268" spans="1:9" x14ac:dyDescent="0.25">
      <c r="B268" s="14">
        <v>1.803542</v>
      </c>
      <c r="C268" s="14">
        <v>0.84430300000000003</v>
      </c>
      <c r="D268" s="14">
        <v>0.98680299999999999</v>
      </c>
      <c r="E268" s="14">
        <v>0.91753399999999996</v>
      </c>
      <c r="G268" s="32" t="s">
        <v>100</v>
      </c>
      <c r="H268" s="27">
        <v>1.55E-2</v>
      </c>
      <c r="I268" s="27" t="s">
        <v>86</v>
      </c>
    </row>
    <row r="269" spans="1:9" x14ac:dyDescent="0.25">
      <c r="B269" s="14">
        <v>0.53619600000000001</v>
      </c>
      <c r="C269" s="14">
        <v>4.2747299999999999</v>
      </c>
      <c r="D269" s="14">
        <v>1.079852</v>
      </c>
      <c r="E269" s="14">
        <v>1.586484</v>
      </c>
      <c r="G269" s="32" t="s">
        <v>94</v>
      </c>
      <c r="H269" s="27">
        <v>0.93640000000000001</v>
      </c>
      <c r="I269" s="27" t="s">
        <v>88</v>
      </c>
    </row>
    <row r="270" spans="1:9" x14ac:dyDescent="0.25">
      <c r="B270" s="14">
        <v>0.48829800000000001</v>
      </c>
      <c r="C270" s="14">
        <v>0.83267999999999998</v>
      </c>
      <c r="D270" s="14">
        <v>1.1025419999999999</v>
      </c>
      <c r="E270" s="14">
        <v>1.506116</v>
      </c>
      <c r="G270" s="32" t="s">
        <v>100</v>
      </c>
      <c r="H270" s="27">
        <v>0.99819999999999998</v>
      </c>
      <c r="I270" s="27" t="s">
        <v>95</v>
      </c>
    </row>
    <row r="271" spans="1:9" x14ac:dyDescent="0.25">
      <c r="B271" s="14">
        <v>2.1822759999999999</v>
      </c>
      <c r="C271" s="14">
        <v>2.940035</v>
      </c>
      <c r="D271" s="14">
        <v>0.56676899999999997</v>
      </c>
      <c r="E271" s="14">
        <v>1.2490520000000001</v>
      </c>
      <c r="G271" s="32" t="s">
        <v>101</v>
      </c>
      <c r="H271" s="27">
        <v>3.0999999999999999E-3</v>
      </c>
      <c r="I271" s="27" t="s">
        <v>91</v>
      </c>
    </row>
    <row r="272" spans="1:9" x14ac:dyDescent="0.25">
      <c r="B272" s="14">
        <v>0.95981799999999995</v>
      </c>
      <c r="C272" s="14">
        <v>2.3880499999999998</v>
      </c>
      <c r="D272" s="14">
        <v>0.25540099999999999</v>
      </c>
      <c r="E272" s="14">
        <v>0.91435900000000003</v>
      </c>
      <c r="G272" s="32" t="s">
        <v>102</v>
      </c>
      <c r="H272" s="27">
        <v>1.4500000000000001E-2</v>
      </c>
      <c r="I272" s="27" t="s">
        <v>98</v>
      </c>
    </row>
    <row r="273" spans="1:9" x14ac:dyDescent="0.25">
      <c r="B273" s="14">
        <v>0.97998600000000002</v>
      </c>
      <c r="C273" s="14">
        <v>1.223347</v>
      </c>
      <c r="D273" s="14">
        <v>1.0576289999999999</v>
      </c>
      <c r="E273" s="14">
        <v>0.793242</v>
      </c>
      <c r="G273" s="32" t="s">
        <v>100</v>
      </c>
      <c r="H273" s="27">
        <v>0.98040000000000005</v>
      </c>
      <c r="I273" s="27" t="s">
        <v>99</v>
      </c>
    </row>
    <row r="274" spans="1:9" x14ac:dyDescent="0.25">
      <c r="B274" s="14">
        <v>1.2065049999999999</v>
      </c>
      <c r="C274" s="14">
        <v>1.4052560000000001</v>
      </c>
      <c r="D274" s="14">
        <v>0.64879399999999998</v>
      </c>
      <c r="E274" s="2"/>
    </row>
    <row r="275" spans="1:9" x14ac:dyDescent="0.25">
      <c r="B275" s="14">
        <v>1.324854</v>
      </c>
      <c r="C275" s="14">
        <v>2.2436280000000002</v>
      </c>
      <c r="D275" s="14">
        <v>1.8350679999999999</v>
      </c>
      <c r="E275" s="2"/>
    </row>
    <row r="276" spans="1:9" x14ac:dyDescent="0.25">
      <c r="B276" s="9"/>
      <c r="C276" s="9"/>
      <c r="D276" s="9"/>
      <c r="E276" s="9"/>
    </row>
    <row r="277" spans="1:9" x14ac:dyDescent="0.25">
      <c r="A277" s="10" t="s">
        <v>30</v>
      </c>
      <c r="B277" s="15">
        <f>AVERAGE(B264:B275)</f>
        <v>1.1019055000000002</v>
      </c>
      <c r="C277" s="15">
        <f t="shared" ref="C277:E277" si="21">AVERAGE(C264:C275)</f>
        <v>1.9192676666666666</v>
      </c>
      <c r="D277" s="15">
        <f t="shared" si="21"/>
        <v>0.95015749999999999</v>
      </c>
      <c r="E277" s="15">
        <f t="shared" si="21"/>
        <v>1.0550538</v>
      </c>
    </row>
    <row r="278" spans="1:9" x14ac:dyDescent="0.25">
      <c r="A278" s="10" t="s">
        <v>31</v>
      </c>
      <c r="B278" s="15">
        <f>STDEV(B264:B275)</f>
        <v>0.50710542063711483</v>
      </c>
      <c r="C278" s="15">
        <f t="shared" ref="C278:E278" si="22">STDEV(C264:C275)</f>
        <v>0.99227792931355074</v>
      </c>
      <c r="D278" s="15">
        <f t="shared" si="22"/>
        <v>0.47608278672774373</v>
      </c>
      <c r="E278" s="15">
        <f t="shared" si="22"/>
        <v>0.30959007186521897</v>
      </c>
    </row>
    <row r="279" spans="1:9" x14ac:dyDescent="0.25">
      <c r="A279" s="10" t="s">
        <v>32</v>
      </c>
      <c r="B279" s="15">
        <f>B278/B280</f>
        <v>4.2258785053092905E-2</v>
      </c>
      <c r="C279" s="15">
        <f t="shared" ref="C279:E279" si="23">C278/C280</f>
        <v>8.2689827442795891E-2</v>
      </c>
      <c r="D279" s="15">
        <f t="shared" si="23"/>
        <v>3.9673565560645309E-2</v>
      </c>
      <c r="E279" s="15">
        <f t="shared" si="23"/>
        <v>3.0959007186521899E-2</v>
      </c>
    </row>
    <row r="280" spans="1:9" x14ac:dyDescent="0.25">
      <c r="A280" s="10" t="s">
        <v>33</v>
      </c>
      <c r="B280" s="12">
        <f>COUNT(B264:B275)</f>
        <v>12</v>
      </c>
      <c r="C280" s="12">
        <f t="shared" ref="C280:E280" si="24">COUNT(C264:C275)</f>
        <v>12</v>
      </c>
      <c r="D280" s="12">
        <f t="shared" si="24"/>
        <v>12</v>
      </c>
      <c r="E280" s="12">
        <f t="shared" si="24"/>
        <v>10</v>
      </c>
    </row>
    <row r="281" spans="1:9" x14ac:dyDescent="0.25">
      <c r="B281" s="28" t="s">
        <v>75</v>
      </c>
      <c r="C281" s="29" t="s">
        <v>76</v>
      </c>
      <c r="D281" s="28" t="s">
        <v>77</v>
      </c>
      <c r="E281" s="28" t="s">
        <v>92</v>
      </c>
    </row>
    <row r="282" spans="1:9" x14ac:dyDescent="0.25">
      <c r="B282" s="7"/>
      <c r="C282" s="7"/>
      <c r="D282" s="7"/>
      <c r="E282" s="7"/>
    </row>
    <row r="283" spans="1:9" x14ac:dyDescent="0.25">
      <c r="A283" s="5"/>
      <c r="C283" s="13"/>
      <c r="E283" s="13"/>
      <c r="G283" s="13"/>
    </row>
    <row r="284" spans="1:9" x14ac:dyDescent="0.25">
      <c r="A284" s="5"/>
      <c r="C284" s="13"/>
      <c r="E284" s="13"/>
      <c r="G284" s="13"/>
    </row>
    <row r="285" spans="1:9" x14ac:dyDescent="0.25">
      <c r="A285" s="5"/>
      <c r="C285" s="13"/>
      <c r="E285" s="13"/>
      <c r="G285" s="13"/>
    </row>
    <row r="286" spans="1:9" x14ac:dyDescent="0.25">
      <c r="B286" s="39" t="s">
        <v>67</v>
      </c>
      <c r="C286" s="39"/>
      <c r="D286" s="39"/>
      <c r="E286" s="39"/>
      <c r="F286" s="39"/>
      <c r="G286" s="39"/>
    </row>
    <row r="287" spans="1:9" x14ac:dyDescent="0.25">
      <c r="B287" s="35" t="s">
        <v>68</v>
      </c>
      <c r="C287" s="35"/>
      <c r="D287" s="35"/>
      <c r="E287" s="35"/>
      <c r="F287" s="35"/>
      <c r="G287" s="35"/>
    </row>
    <row r="288" spans="1:9" x14ac:dyDescent="0.25">
      <c r="A288" s="22" t="s">
        <v>69</v>
      </c>
      <c r="B288" s="35" t="s">
        <v>63</v>
      </c>
      <c r="C288" s="35"/>
      <c r="D288" s="35" t="s">
        <v>70</v>
      </c>
      <c r="E288" s="35"/>
      <c r="F288" s="35" t="s">
        <v>71</v>
      </c>
      <c r="G288" s="35"/>
    </row>
    <row r="289" spans="2:7" x14ac:dyDescent="0.25">
      <c r="B289" s="1" t="s">
        <v>28</v>
      </c>
      <c r="C289" s="1" t="s">
        <v>29</v>
      </c>
      <c r="D289" s="1" t="s">
        <v>28</v>
      </c>
      <c r="E289" s="1" t="s">
        <v>29</v>
      </c>
      <c r="F289" s="1" t="s">
        <v>28</v>
      </c>
      <c r="G289" s="1" t="s">
        <v>29</v>
      </c>
    </row>
    <row r="290" spans="2:7" x14ac:dyDescent="0.25">
      <c r="B290" s="1">
        <v>9.6299999999999999E-4</v>
      </c>
      <c r="C290" s="1">
        <v>1.2149999999999999E-3</v>
      </c>
      <c r="D290" s="1">
        <v>9.4200000000000002E-4</v>
      </c>
      <c r="E290" s="1">
        <v>4.1438999999999999E-4</v>
      </c>
      <c r="F290" s="1">
        <v>2.63E-4</v>
      </c>
      <c r="G290" s="1">
        <v>4.1100000000000002E-4</v>
      </c>
    </row>
    <row r="291" spans="2:7" x14ac:dyDescent="0.25">
      <c r="B291" s="1">
        <v>6.5799999999999995E-4</v>
      </c>
      <c r="C291" s="1">
        <v>7.2099999999999996E-4</v>
      </c>
      <c r="D291" s="1">
        <v>7.7499999999999997E-4</v>
      </c>
      <c r="E291" s="1">
        <v>6.5085999999999996E-4</v>
      </c>
      <c r="F291" s="1">
        <v>1.6899999999999999E-4</v>
      </c>
      <c r="G291" s="1">
        <v>1.0950000000000001E-3</v>
      </c>
    </row>
    <row r="292" spans="2:7" x14ac:dyDescent="0.25">
      <c r="B292" s="1">
        <v>6.4300000000000004E-5</v>
      </c>
      <c r="C292" s="1">
        <v>3.6400000000000001E-4</v>
      </c>
      <c r="D292" s="1">
        <v>8.6200000000000003E-4</v>
      </c>
      <c r="E292" s="1">
        <v>7.4801999999999996E-4</v>
      </c>
      <c r="F292" s="1">
        <v>1.94E-4</v>
      </c>
      <c r="G292" s="1">
        <v>1.0529999999999999E-3</v>
      </c>
    </row>
    <row r="293" spans="2:7" x14ac:dyDescent="0.25">
      <c r="B293" s="1">
        <v>5.5099999999999995E-4</v>
      </c>
      <c r="C293" s="1">
        <v>1.3179999999999999E-3</v>
      </c>
      <c r="D293" s="1">
        <v>6.2E-4</v>
      </c>
      <c r="E293" s="1">
        <v>7.7572000000000003E-4</v>
      </c>
      <c r="F293" s="1">
        <v>1.539E-3</v>
      </c>
      <c r="G293" s="1">
        <v>3.0800000000000001E-4</v>
      </c>
    </row>
    <row r="294" spans="2:7" x14ac:dyDescent="0.25">
      <c r="B294" s="1">
        <v>5.1500000000000005E-4</v>
      </c>
      <c r="C294" s="1">
        <v>1.76E-4</v>
      </c>
      <c r="D294" s="1">
        <v>4.5199999999999998E-4</v>
      </c>
      <c r="E294" s="1">
        <v>1.1298300000000001E-3</v>
      </c>
      <c r="F294" s="1">
        <v>2.4499999999999999E-4</v>
      </c>
      <c r="G294" s="1">
        <v>1.062E-3</v>
      </c>
    </row>
    <row r="295" spans="2:7" x14ac:dyDescent="0.25">
      <c r="B295" s="1">
        <v>5.3200000000000003E-4</v>
      </c>
      <c r="C295" s="1">
        <v>6.11E-4</v>
      </c>
      <c r="D295" s="1">
        <v>1.0579999999999999E-3</v>
      </c>
      <c r="E295" s="1">
        <v>6.5061000000000003E-4</v>
      </c>
      <c r="F295" s="1">
        <v>2.3000000000000001E-4</v>
      </c>
      <c r="G295" s="1">
        <v>5.9000000000000003E-4</v>
      </c>
    </row>
    <row r="296" spans="2:7" x14ac:dyDescent="0.25">
      <c r="B296" s="1">
        <v>6.4700000000000001E-4</v>
      </c>
      <c r="C296" s="1">
        <v>1.1069999999999999E-3</v>
      </c>
      <c r="D296" s="1">
        <v>8.1400000000000005E-4</v>
      </c>
      <c r="E296" s="1">
        <v>9.7013999999999998E-4</v>
      </c>
      <c r="F296" s="1">
        <v>8.5999999999999998E-4</v>
      </c>
      <c r="G296" s="1">
        <v>1.119E-3</v>
      </c>
    </row>
    <row r="297" spans="2:7" x14ac:dyDescent="0.25">
      <c r="B297" s="1">
        <v>8.8599999999999996E-4</v>
      </c>
      <c r="C297" s="1">
        <v>1.655E-3</v>
      </c>
      <c r="D297" s="1">
        <v>4.4299999999999998E-4</v>
      </c>
      <c r="E297" s="1">
        <v>6.6967999999999997E-4</v>
      </c>
      <c r="F297" s="1">
        <v>1.4899999999999999E-4</v>
      </c>
      <c r="G297" s="1">
        <v>6.8499999999999995E-4</v>
      </c>
    </row>
    <row r="298" spans="2:7" x14ac:dyDescent="0.25">
      <c r="B298" s="1">
        <v>1.92E-4</v>
      </c>
      <c r="C298" s="1">
        <v>1.07E-3</v>
      </c>
      <c r="D298" s="1">
        <v>1.114E-3</v>
      </c>
      <c r="E298" s="1">
        <v>8.8787000000000002E-4</v>
      </c>
      <c r="F298" s="1">
        <v>8.1999999999999998E-4</v>
      </c>
      <c r="G298" s="1">
        <v>5.62E-4</v>
      </c>
    </row>
    <row r="299" spans="2:7" x14ac:dyDescent="0.25">
      <c r="B299" s="1">
        <v>1.2E-4</v>
      </c>
      <c r="C299" s="1">
        <v>2.7E-4</v>
      </c>
      <c r="D299" s="1">
        <v>1.155E-3</v>
      </c>
      <c r="E299" s="1">
        <v>5.4164000000000003E-4</v>
      </c>
      <c r="F299" s="1">
        <v>5.7399999999999997E-4</v>
      </c>
      <c r="G299" s="1">
        <v>1.0089999999999999E-3</v>
      </c>
    </row>
    <row r="300" spans="2:7" x14ac:dyDescent="0.25">
      <c r="B300" s="1">
        <v>5.1999999999999997E-5</v>
      </c>
      <c r="C300" s="1">
        <v>1.3370000000000001E-3</v>
      </c>
      <c r="D300" s="1">
        <v>4.64E-4</v>
      </c>
      <c r="E300" s="1">
        <v>4.9381000000000002E-4</v>
      </c>
      <c r="F300" s="1">
        <v>2.22E-4</v>
      </c>
      <c r="G300" s="1">
        <v>6.02E-4</v>
      </c>
    </row>
    <row r="301" spans="2:7" x14ac:dyDescent="0.25">
      <c r="B301" s="1">
        <v>7.6100000000000007E-5</v>
      </c>
      <c r="C301" s="1">
        <v>1.0120000000000001E-3</v>
      </c>
      <c r="D301" s="1">
        <v>8.3100000000000003E-4</v>
      </c>
      <c r="E301" s="1">
        <v>6.2998999999999998E-4</v>
      </c>
      <c r="F301" s="1">
        <v>1.464E-3</v>
      </c>
      <c r="G301" s="1">
        <v>9.2900000000000003E-4</v>
      </c>
    </row>
    <row r="302" spans="2:7" x14ac:dyDescent="0.25">
      <c r="B302" s="1">
        <v>1.18E-4</v>
      </c>
      <c r="C302" s="1">
        <v>6.4499999999999996E-4</v>
      </c>
      <c r="D302" s="1">
        <v>6.3699999999999998E-4</v>
      </c>
      <c r="E302" s="1">
        <v>3.6568000000000001E-4</v>
      </c>
      <c r="F302" s="1">
        <v>9.6000000000000002E-4</v>
      </c>
      <c r="G302" s="1">
        <v>2.12E-4</v>
      </c>
    </row>
    <row r="303" spans="2:7" x14ac:dyDescent="0.25">
      <c r="B303" s="1">
        <v>4.9200000000000003E-4</v>
      </c>
      <c r="C303" s="1">
        <v>9.9200000000000004E-4</v>
      </c>
      <c r="D303" s="1">
        <v>8.1899999999999996E-4</v>
      </c>
      <c r="E303" s="1">
        <v>9.2632000000000001E-4</v>
      </c>
      <c r="F303" s="1">
        <v>5.22E-4</v>
      </c>
      <c r="G303" s="1">
        <v>4.8799999999999999E-4</v>
      </c>
    </row>
    <row r="304" spans="2:7" x14ac:dyDescent="0.25">
      <c r="B304" s="1">
        <v>1.12E-4</v>
      </c>
      <c r="C304" s="1">
        <v>1.418E-3</v>
      </c>
      <c r="D304" s="1">
        <v>5.9599999999999996E-4</v>
      </c>
      <c r="E304" s="1">
        <v>1.9495999999999999E-4</v>
      </c>
      <c r="F304" s="1">
        <v>9.7000000000000005E-4</v>
      </c>
      <c r="G304" s="1">
        <v>2.5799999999999998E-4</v>
      </c>
    </row>
    <row r="305" spans="2:7" x14ac:dyDescent="0.25">
      <c r="B305" s="1">
        <v>3.3500000000000001E-4</v>
      </c>
      <c r="C305" s="1">
        <v>7.36E-4</v>
      </c>
      <c r="D305" s="1">
        <v>1.0139999999999999E-3</v>
      </c>
      <c r="E305" s="1">
        <v>4.5790000000000002E-4</v>
      </c>
      <c r="F305" s="1">
        <v>1.9599999999999999E-4</v>
      </c>
      <c r="G305" s="1">
        <v>1.09E-3</v>
      </c>
    </row>
    <row r="306" spans="2:7" x14ac:dyDescent="0.25">
      <c r="B306" s="1">
        <v>3.6600000000000001E-4</v>
      </c>
      <c r="C306" s="1">
        <v>1.64E-4</v>
      </c>
      <c r="D306" s="1">
        <v>9.7999999999999997E-4</v>
      </c>
      <c r="E306" s="1">
        <v>7.5951999999999997E-4</v>
      </c>
      <c r="F306" s="1">
        <v>2.6800000000000001E-4</v>
      </c>
      <c r="G306" s="1">
        <v>4.3399999999999998E-4</v>
      </c>
    </row>
    <row r="307" spans="2:7" x14ac:dyDescent="0.25">
      <c r="B307" s="1">
        <v>9.1399999999999999E-5</v>
      </c>
      <c r="C307" s="1">
        <v>5.2099999999999998E-4</v>
      </c>
      <c r="D307" s="1">
        <v>1.0449999999999999E-3</v>
      </c>
      <c r="E307" s="1">
        <v>6.1072999999999998E-4</v>
      </c>
      <c r="F307" s="1">
        <v>6.2E-4</v>
      </c>
      <c r="G307" s="1">
        <v>7.0100000000000002E-4</v>
      </c>
    </row>
    <row r="308" spans="2:7" x14ac:dyDescent="0.25">
      <c r="B308" s="1">
        <v>1.09E-3</v>
      </c>
      <c r="C308" s="1">
        <v>7.3300000000000004E-4</v>
      </c>
      <c r="D308" s="1">
        <v>8.5300000000000003E-4</v>
      </c>
      <c r="E308" s="1">
        <v>6.1236999999999999E-4</v>
      </c>
      <c r="F308" s="1">
        <v>2.5799999999999998E-4</v>
      </c>
      <c r="G308" s="1">
        <v>6.8800000000000003E-4</v>
      </c>
    </row>
    <row r="309" spans="2:7" x14ac:dyDescent="0.25">
      <c r="B309" s="1">
        <v>9.2100000000000005E-4</v>
      </c>
      <c r="C309" s="1">
        <v>3.1599999999999998E-4</v>
      </c>
      <c r="D309" s="1">
        <v>9.0600000000000001E-4</v>
      </c>
      <c r="E309" s="1">
        <v>2.8931999999999997E-4</v>
      </c>
      <c r="F309" s="1">
        <v>7.7300000000000003E-4</v>
      </c>
      <c r="G309" s="1">
        <v>4.0099999999999999E-4</v>
      </c>
    </row>
    <row r="310" spans="2:7" x14ac:dyDescent="0.25">
      <c r="B310" s="1">
        <v>2.9100000000000003E-4</v>
      </c>
      <c r="C310" s="1">
        <v>5.1999999999999995E-4</v>
      </c>
      <c r="D310" s="1">
        <v>5.5099999999999995E-4</v>
      </c>
      <c r="E310" s="1">
        <v>9.9033999999999993E-4</v>
      </c>
      <c r="F310" s="1">
        <v>1.6200000000000001E-4</v>
      </c>
      <c r="G310" s="1">
        <v>1.011E-3</v>
      </c>
    </row>
    <row r="311" spans="2:7" x14ac:dyDescent="0.25">
      <c r="B311" s="1">
        <v>3.9500000000000001E-4</v>
      </c>
      <c r="C311" s="1">
        <v>4.8099999999999998E-4</v>
      </c>
      <c r="D311" s="1">
        <v>9.1299999999999997E-4</v>
      </c>
      <c r="E311" s="1">
        <v>1.6068000000000001E-4</v>
      </c>
      <c r="F311" s="1">
        <v>6.2E-4</v>
      </c>
      <c r="G311" s="1">
        <v>4.0000000000000002E-4</v>
      </c>
    </row>
    <row r="312" spans="2:7" x14ac:dyDescent="0.25">
      <c r="B312" s="1">
        <v>5.0199999999999995E-4</v>
      </c>
      <c r="C312" s="1">
        <v>4.6299999999999998E-4</v>
      </c>
      <c r="D312" s="1">
        <v>9.7599999999999998E-4</v>
      </c>
      <c r="E312" s="1">
        <v>9.3986000000000004E-4</v>
      </c>
      <c r="F312" s="1">
        <v>4.1100000000000002E-4</v>
      </c>
      <c r="G312" s="1">
        <v>4.0299999999999998E-4</v>
      </c>
    </row>
    <row r="313" spans="2:7" x14ac:dyDescent="0.25">
      <c r="B313" s="1">
        <v>6.0600000000000003E-5</v>
      </c>
      <c r="C313" s="1">
        <v>3.7500000000000001E-4</v>
      </c>
      <c r="D313" s="1">
        <v>6.6600000000000003E-4</v>
      </c>
      <c r="E313" s="1">
        <v>4.6833999999999998E-4</v>
      </c>
      <c r="F313" s="1">
        <v>6.1899999999999998E-4</v>
      </c>
      <c r="G313" s="1">
        <v>1.0369999999999999E-3</v>
      </c>
    </row>
    <row r="314" spans="2:7" x14ac:dyDescent="0.25">
      <c r="B314" s="1">
        <v>8.8999999999999995E-4</v>
      </c>
      <c r="C314" s="1">
        <v>4.8700000000000002E-4</v>
      </c>
      <c r="D314" s="1">
        <v>7.1599999999999995E-4</v>
      </c>
      <c r="E314" s="1">
        <v>6.5334999999999997E-5</v>
      </c>
      <c r="F314" s="1">
        <v>4.06E-4</v>
      </c>
      <c r="G314" s="1">
        <v>1.2440000000000001E-3</v>
      </c>
    </row>
    <row r="315" spans="2:7" x14ac:dyDescent="0.25">
      <c r="B315" s="1">
        <v>2.7500000000000002E-4</v>
      </c>
      <c r="C315" s="1">
        <v>1.0989999999999999E-3</v>
      </c>
      <c r="D315" s="1">
        <v>6.38E-4</v>
      </c>
      <c r="E315" s="1">
        <v>4.5217E-4</v>
      </c>
      <c r="F315" s="1">
        <v>6.38E-4</v>
      </c>
      <c r="G315" s="1">
        <v>3.8400000000000001E-4</v>
      </c>
    </row>
    <row r="316" spans="2:7" x14ac:dyDescent="0.25">
      <c r="B316" s="1">
        <v>2.1499999999999999E-4</v>
      </c>
      <c r="C316" s="1">
        <v>1.204E-3</v>
      </c>
      <c r="D316" s="1">
        <v>2.24E-4</v>
      </c>
      <c r="E316" s="1">
        <v>1.14405E-3</v>
      </c>
      <c r="F316" s="1">
        <v>2.52E-4</v>
      </c>
      <c r="G316" s="1">
        <v>7.6900000000000004E-4</v>
      </c>
    </row>
    <row r="317" spans="2:7" x14ac:dyDescent="0.25">
      <c r="B317" s="1">
        <v>5.1900000000000004E-4</v>
      </c>
      <c r="C317" s="1">
        <v>7.1500000000000003E-4</v>
      </c>
      <c r="D317" s="1">
        <v>7.54E-4</v>
      </c>
      <c r="E317" s="1">
        <v>5.9042000000000003E-4</v>
      </c>
      <c r="F317" s="1">
        <v>1.2539999999999999E-3</v>
      </c>
      <c r="G317" s="1">
        <v>3.97E-4</v>
      </c>
    </row>
    <row r="318" spans="2:7" x14ac:dyDescent="0.25">
      <c r="B318" s="1">
        <v>8.0699999999999999E-4</v>
      </c>
      <c r="C318" s="1">
        <v>1.1820000000000001E-3</v>
      </c>
      <c r="D318" s="1">
        <v>9.6599999999999995E-4</v>
      </c>
      <c r="E318" s="1">
        <v>1.7238999999999999E-4</v>
      </c>
      <c r="F318" s="1">
        <v>7.5799999999999999E-4</v>
      </c>
      <c r="G318" s="1">
        <v>3.28E-4</v>
      </c>
    </row>
    <row r="319" spans="2:7" x14ac:dyDescent="0.25">
      <c r="B319" s="1">
        <v>9.5299999999999999E-5</v>
      </c>
      <c r="C319" s="1">
        <v>1.2110000000000001E-3</v>
      </c>
      <c r="D319" s="1">
        <v>4.5399999999999998E-4</v>
      </c>
      <c r="E319" s="1">
        <v>1.3105E-3</v>
      </c>
      <c r="F319" s="1">
        <v>5.0199999999999995E-4</v>
      </c>
      <c r="G319" s="1">
        <v>6.3400000000000001E-4</v>
      </c>
    </row>
    <row r="320" spans="2:7" x14ac:dyDescent="0.25">
      <c r="B320" s="1">
        <v>1.1400000000000001E-4</v>
      </c>
      <c r="C320" s="1">
        <v>2.04E-4</v>
      </c>
      <c r="D320" s="1">
        <v>6.5300000000000004E-4</v>
      </c>
      <c r="E320" s="1">
        <v>4.2230000000000002E-4</v>
      </c>
      <c r="F320" s="1">
        <v>4.8700000000000002E-4</v>
      </c>
      <c r="G320" s="1">
        <v>6.9800000000000005E-4</v>
      </c>
    </row>
    <row r="321" spans="2:7" x14ac:dyDescent="0.25">
      <c r="B321" s="1">
        <v>5.1199999999999998E-4</v>
      </c>
      <c r="C321" s="1">
        <v>1.4580000000000001E-3</v>
      </c>
      <c r="D321" s="1">
        <v>7.4299999999999995E-4</v>
      </c>
      <c r="E321" s="1">
        <v>3.9425000000000001E-4</v>
      </c>
      <c r="F321" s="1">
        <v>6.5300000000000004E-4</v>
      </c>
      <c r="G321" s="1">
        <v>3.48E-4</v>
      </c>
    </row>
    <row r="322" spans="2:7" x14ac:dyDescent="0.25">
      <c r="B322" s="1">
        <v>2.8600000000000001E-4</v>
      </c>
      <c r="C322" s="1">
        <v>5.1900000000000004E-4</v>
      </c>
      <c r="D322" s="1">
        <v>6.2299999999999996E-4</v>
      </c>
      <c r="E322" s="1">
        <v>1.6403000000000001E-4</v>
      </c>
      <c r="F322" s="1">
        <v>7.3399999999999995E-4</v>
      </c>
      <c r="G322" s="1">
        <v>6.7299999999999999E-4</v>
      </c>
    </row>
    <row r="323" spans="2:7" x14ac:dyDescent="0.25">
      <c r="B323" s="1">
        <v>6.1399999999999996E-4</v>
      </c>
      <c r="C323" s="1">
        <v>1.23E-3</v>
      </c>
      <c r="D323" s="1">
        <v>3.2899999999999997E-4</v>
      </c>
      <c r="E323" s="1">
        <v>3.8159000000000001E-4</v>
      </c>
      <c r="F323" s="1">
        <v>6.6799999999999997E-4</v>
      </c>
      <c r="G323" s="1">
        <v>4.4900000000000002E-4</v>
      </c>
    </row>
    <row r="324" spans="2:7" x14ac:dyDescent="0.25">
      <c r="B324" s="1">
        <v>5.13E-4</v>
      </c>
      <c r="C324" s="1">
        <v>1.408E-3</v>
      </c>
      <c r="D324" s="1">
        <v>1.85E-4</v>
      </c>
      <c r="E324" s="1">
        <v>5.3447E-4</v>
      </c>
      <c r="F324" s="1">
        <v>7.9500000000000003E-4</v>
      </c>
      <c r="G324" s="1">
        <v>6.6299999999999996E-4</v>
      </c>
    </row>
    <row r="325" spans="2:7" x14ac:dyDescent="0.25">
      <c r="B325" s="1">
        <v>4.57E-4</v>
      </c>
      <c r="C325" s="1">
        <v>1.0950000000000001E-3</v>
      </c>
      <c r="D325" s="1">
        <v>3.1799999999999998E-4</v>
      </c>
      <c r="E325" s="1">
        <v>3.3229000000000001E-4</v>
      </c>
      <c r="F325" s="1">
        <v>6.8599999999999998E-4</v>
      </c>
      <c r="G325" s="1">
        <v>4.2400000000000001E-4</v>
      </c>
    </row>
    <row r="326" spans="2:7" x14ac:dyDescent="0.25">
      <c r="B326" s="1">
        <v>1.55E-4</v>
      </c>
      <c r="C326" s="1">
        <v>5.1800000000000001E-4</v>
      </c>
      <c r="D326" s="1">
        <v>1.034E-3</v>
      </c>
      <c r="E326" s="1">
        <v>1.7123E-4</v>
      </c>
      <c r="F326" s="1">
        <v>6.38E-4</v>
      </c>
      <c r="G326" s="1">
        <v>4.8299999999999998E-4</v>
      </c>
    </row>
    <row r="327" spans="2:7" x14ac:dyDescent="0.25">
      <c r="B327" s="1">
        <v>7.1299999999999998E-4</v>
      </c>
      <c r="C327" s="1">
        <v>6.3900000000000003E-4</v>
      </c>
      <c r="D327" s="1">
        <v>2.3599999999999999E-4</v>
      </c>
      <c r="E327" s="1">
        <v>1.8898999999999999E-4</v>
      </c>
      <c r="F327" s="1">
        <v>2.33E-4</v>
      </c>
      <c r="G327" s="1">
        <v>1.8200000000000001E-4</v>
      </c>
    </row>
    <row r="328" spans="2:7" x14ac:dyDescent="0.25">
      <c r="B328" s="1">
        <v>6.0499999999999996E-4</v>
      </c>
      <c r="C328" s="1">
        <v>1.4239999999999999E-3</v>
      </c>
      <c r="D328" s="1">
        <v>1.034E-3</v>
      </c>
      <c r="E328" s="1">
        <v>4.6125000000000002E-4</v>
      </c>
      <c r="F328" s="1">
        <v>4.0499999999999998E-4</v>
      </c>
      <c r="G328" s="1">
        <v>3.6999999999999999E-4</v>
      </c>
    </row>
    <row r="329" spans="2:7" x14ac:dyDescent="0.25">
      <c r="B329" s="1">
        <v>2.13E-4</v>
      </c>
      <c r="C329" s="1">
        <v>8.43E-4</v>
      </c>
      <c r="D329" s="1">
        <v>7.8899999999999999E-4</v>
      </c>
      <c r="E329" s="1">
        <v>4.3020999999999999E-4</v>
      </c>
      <c r="F329" s="1">
        <v>2.4000000000000001E-4</v>
      </c>
      <c r="G329" s="1">
        <v>7.5300000000000001E-5</v>
      </c>
    </row>
    <row r="330" spans="2:7" x14ac:dyDescent="0.25">
      <c r="B330" s="1">
        <v>9.2100000000000005E-4</v>
      </c>
      <c r="C330" s="1">
        <v>4.6500000000000003E-4</v>
      </c>
      <c r="D330" s="1">
        <v>3.6499999999999998E-4</v>
      </c>
      <c r="E330" s="1">
        <v>2.2704999999999999E-4</v>
      </c>
      <c r="F330" s="1">
        <v>9.1600000000000004E-4</v>
      </c>
      <c r="G330" s="1">
        <v>4.17E-4</v>
      </c>
    </row>
    <row r="331" spans="2:7" x14ac:dyDescent="0.25">
      <c r="B331" s="1">
        <v>6.9200000000000002E-4</v>
      </c>
      <c r="C331" s="1">
        <v>1.0300000000000001E-3</v>
      </c>
      <c r="D331" s="1">
        <v>9.2699999999999998E-4</v>
      </c>
      <c r="E331" s="1">
        <v>2.1374999999999999E-4</v>
      </c>
      <c r="F331" s="1">
        <v>9.810000000000001E-4</v>
      </c>
      <c r="G331" s="1">
        <v>1.029E-3</v>
      </c>
    </row>
    <row r="332" spans="2:7" x14ac:dyDescent="0.25">
      <c r="B332" s="1">
        <v>2.6400000000000002E-4</v>
      </c>
      <c r="C332" s="1">
        <v>9.3099999999999997E-4</v>
      </c>
      <c r="D332" s="1">
        <v>1.183E-3</v>
      </c>
      <c r="E332" s="1">
        <v>5.5659000000000004E-4</v>
      </c>
      <c r="F332" s="1">
        <v>1.4989999999999999E-3</v>
      </c>
      <c r="G332" s="1">
        <v>2.5700000000000001E-4</v>
      </c>
    </row>
    <row r="333" spans="2:7" x14ac:dyDescent="0.25">
      <c r="B333" s="1">
        <v>5.4000000000000001E-4</v>
      </c>
      <c r="C333" s="1">
        <v>7.9100000000000004E-4</v>
      </c>
      <c r="D333" s="1">
        <v>7.6499999999999995E-4</v>
      </c>
      <c r="E333" s="1">
        <v>1.9086E-4</v>
      </c>
      <c r="F333" s="1">
        <v>2.9300000000000002E-4</v>
      </c>
      <c r="G333" s="1">
        <v>3.5199999999999999E-4</v>
      </c>
    </row>
    <row r="334" spans="2:7" x14ac:dyDescent="0.25">
      <c r="B334" s="1">
        <v>6.6100000000000002E-4</v>
      </c>
      <c r="C334" s="1">
        <v>8.7200000000000005E-4</v>
      </c>
      <c r="D334" s="1">
        <v>1.041E-3</v>
      </c>
      <c r="E334" s="1">
        <v>5.4454000000000004E-4</v>
      </c>
      <c r="F334" s="1">
        <v>6.4800000000000003E-4</v>
      </c>
      <c r="G334" s="1">
        <v>5.7200000000000003E-4</v>
      </c>
    </row>
    <row r="335" spans="2:7" x14ac:dyDescent="0.25">
      <c r="B335" s="1">
        <v>5.44E-4</v>
      </c>
      <c r="C335" s="1">
        <v>1.024E-3</v>
      </c>
      <c r="D335" s="1">
        <v>5.8399999999999999E-4</v>
      </c>
      <c r="E335" s="1">
        <v>1.2522999999999999E-4</v>
      </c>
      <c r="F335" s="1">
        <v>5.5199999999999997E-4</v>
      </c>
      <c r="G335" s="1">
        <v>4.6500000000000003E-4</v>
      </c>
    </row>
    <row r="336" spans="2:7" x14ac:dyDescent="0.25">
      <c r="B336" s="1">
        <v>4.9200000000000003E-4</v>
      </c>
      <c r="C336" s="1">
        <v>6.1799999999999995E-4</v>
      </c>
      <c r="D336" s="1">
        <v>4.9100000000000001E-4</v>
      </c>
      <c r="E336" s="1">
        <v>2.4951999999999998E-4</v>
      </c>
      <c r="F336" s="1">
        <v>8.7600000000000004E-4</v>
      </c>
      <c r="G336" s="1">
        <v>1.547E-3</v>
      </c>
    </row>
    <row r="337" spans="2:7" x14ac:dyDescent="0.25">
      <c r="B337" s="1">
        <v>8.0800000000000002E-4</v>
      </c>
      <c r="C337" s="1">
        <v>4.4000000000000002E-4</v>
      </c>
      <c r="D337" s="1">
        <v>7.8300000000000006E-5</v>
      </c>
      <c r="E337" s="1">
        <v>4.2162999999999999E-4</v>
      </c>
      <c r="F337" s="1">
        <v>7.4399999999999998E-4</v>
      </c>
      <c r="G337" s="1">
        <v>7.2300000000000001E-4</v>
      </c>
    </row>
    <row r="338" spans="2:7" x14ac:dyDescent="0.25">
      <c r="B338" s="1">
        <v>4.5199999999999998E-4</v>
      </c>
      <c r="C338" s="1">
        <v>5.6899999999999995E-4</v>
      </c>
      <c r="D338" s="1">
        <v>3.2400000000000001E-4</v>
      </c>
      <c r="E338" s="1">
        <v>3.3645000000000002E-4</v>
      </c>
      <c r="F338" s="1">
        <v>2.2100000000000001E-4</v>
      </c>
      <c r="G338" s="1">
        <v>3.7500000000000001E-4</v>
      </c>
    </row>
    <row r="339" spans="2:7" x14ac:dyDescent="0.25">
      <c r="B339" s="1">
        <v>7.3499999999999998E-4</v>
      </c>
      <c r="C339" s="1">
        <v>7.7399999999999995E-4</v>
      </c>
      <c r="D339" s="1">
        <v>2.34E-4</v>
      </c>
      <c r="E339" s="1">
        <v>1.7382000000000001E-4</v>
      </c>
      <c r="F339" s="1">
        <v>2.5000000000000001E-4</v>
      </c>
      <c r="G339" s="1">
        <v>6.69E-4</v>
      </c>
    </row>
    <row r="340" spans="2:7" x14ac:dyDescent="0.25">
      <c r="B340" s="1">
        <v>1.5219999999999999E-3</v>
      </c>
      <c r="C340" s="1">
        <v>1.0070000000000001E-3</v>
      </c>
      <c r="D340" s="1">
        <v>2.9E-4</v>
      </c>
      <c r="E340" s="1">
        <v>5.5321999999999999E-4</v>
      </c>
      <c r="F340" s="1">
        <v>9.9200000000000004E-4</v>
      </c>
      <c r="G340" s="1">
        <v>5.7499999999999999E-4</v>
      </c>
    </row>
    <row r="341" spans="2:7" x14ac:dyDescent="0.25">
      <c r="B341" s="1">
        <v>1.7699999999999999E-4</v>
      </c>
      <c r="C341" s="1">
        <v>1.449E-3</v>
      </c>
      <c r="D341" s="1">
        <v>6.6200000000000005E-4</v>
      </c>
      <c r="E341" s="1">
        <v>1.0710699999999999E-3</v>
      </c>
      <c r="F341" s="1">
        <v>1.0219999999999999E-3</v>
      </c>
      <c r="G341" s="1">
        <v>1.1440000000000001E-3</v>
      </c>
    </row>
    <row r="342" spans="2:7" x14ac:dyDescent="0.25">
      <c r="B342" s="1">
        <v>9.4600000000000001E-4</v>
      </c>
      <c r="C342" s="1">
        <v>1.402E-3</v>
      </c>
      <c r="D342" s="1">
        <v>7.4100000000000001E-4</v>
      </c>
      <c r="E342" s="1">
        <v>1.61305E-3</v>
      </c>
      <c r="F342" s="1">
        <v>8.5899999999999995E-4</v>
      </c>
      <c r="G342" s="1">
        <v>6.8800000000000003E-4</v>
      </c>
    </row>
    <row r="343" spans="2:7" x14ac:dyDescent="0.25">
      <c r="B343" s="1">
        <v>4.2499999999999998E-4</v>
      </c>
      <c r="C343" s="1">
        <v>5.4199999999999995E-4</v>
      </c>
      <c r="D343" s="1">
        <v>1.8599999999999999E-4</v>
      </c>
      <c r="E343" s="1">
        <v>5.7038E-4</v>
      </c>
      <c r="F343" s="1">
        <v>2.8400000000000002E-4</v>
      </c>
      <c r="G343" s="1">
        <v>1.0839999999999999E-3</v>
      </c>
    </row>
    <row r="344" spans="2:7" x14ac:dyDescent="0.25">
      <c r="B344" s="1">
        <v>7.8399999999999997E-4</v>
      </c>
      <c r="C344" s="1">
        <v>1.1670000000000001E-3</v>
      </c>
      <c r="D344" s="1">
        <v>6.4700000000000001E-4</v>
      </c>
      <c r="E344" s="1">
        <v>7.9575999999999996E-4</v>
      </c>
      <c r="F344" s="1">
        <v>2.9399999999999999E-4</v>
      </c>
      <c r="G344" s="1">
        <v>5.2499999999999997E-4</v>
      </c>
    </row>
    <row r="345" spans="2:7" x14ac:dyDescent="0.25">
      <c r="B345" s="1">
        <v>6.86E-5</v>
      </c>
      <c r="C345" s="1">
        <v>3.3199999999999999E-4</v>
      </c>
      <c r="D345" s="1">
        <v>5.0100000000000003E-4</v>
      </c>
      <c r="E345" s="1">
        <v>1.03327E-3</v>
      </c>
      <c r="F345" s="1">
        <v>2.1499999999999999E-4</v>
      </c>
      <c r="G345" s="1">
        <v>4.3600000000000003E-4</v>
      </c>
    </row>
    <row r="346" spans="2:7" x14ac:dyDescent="0.25">
      <c r="B346" s="1">
        <v>6.0700000000000001E-4</v>
      </c>
      <c r="C346" s="1">
        <v>1E-3</v>
      </c>
      <c r="D346" s="1">
        <v>2.9600000000000001E-5</v>
      </c>
      <c r="E346" s="1">
        <v>3.3883999999999997E-4</v>
      </c>
      <c r="F346" s="1">
        <v>1.129E-3</v>
      </c>
      <c r="G346" s="1">
        <v>9.9200000000000004E-4</v>
      </c>
    </row>
    <row r="347" spans="2:7" x14ac:dyDescent="0.25">
      <c r="B347" s="1">
        <v>4.2700000000000002E-4</v>
      </c>
      <c r="C347" s="1">
        <v>1.0269999999999999E-3</v>
      </c>
      <c r="D347" s="1">
        <v>4.7199999999999998E-4</v>
      </c>
      <c r="E347" s="1">
        <v>8.0760999999999995E-4</v>
      </c>
      <c r="F347" s="1">
        <v>8.3500000000000002E-4</v>
      </c>
      <c r="G347" s="1">
        <v>5.4100000000000003E-4</v>
      </c>
    </row>
    <row r="348" spans="2:7" x14ac:dyDescent="0.25">
      <c r="B348" s="1">
        <v>4.4099999999999999E-4</v>
      </c>
      <c r="C348" s="1">
        <v>8.4199999999999998E-4</v>
      </c>
      <c r="D348" s="1">
        <v>5.3499999999999999E-4</v>
      </c>
      <c r="E348" s="1">
        <v>1.0884600000000001E-3</v>
      </c>
      <c r="F348" s="1">
        <v>7.1500000000000003E-4</v>
      </c>
      <c r="G348" s="1">
        <v>4.46E-4</v>
      </c>
    </row>
    <row r="349" spans="2:7" x14ac:dyDescent="0.25">
      <c r="B349" s="1">
        <v>4.8299999999999998E-4</v>
      </c>
      <c r="C349" s="1">
        <v>1.4580000000000001E-3</v>
      </c>
      <c r="D349" s="1">
        <v>7.85E-4</v>
      </c>
      <c r="E349" s="1">
        <v>1.6770000000000001E-4</v>
      </c>
      <c r="F349" s="1">
        <v>1.075E-3</v>
      </c>
      <c r="G349" s="1">
        <v>2.12E-4</v>
      </c>
    </row>
    <row r="350" spans="2:7" x14ac:dyDescent="0.25">
      <c r="B350" s="1">
        <v>4.0900000000000002E-4</v>
      </c>
      <c r="C350" s="1">
        <v>6.69E-4</v>
      </c>
      <c r="D350" s="1">
        <v>1.74E-4</v>
      </c>
      <c r="E350" s="1">
        <v>1.0619500000000001E-3</v>
      </c>
      <c r="F350" s="1">
        <v>8.2100000000000001E-4</v>
      </c>
      <c r="G350" s="1">
        <v>1.1900000000000001E-4</v>
      </c>
    </row>
    <row r="351" spans="2:7" x14ac:dyDescent="0.25">
      <c r="B351" s="1">
        <v>5.6400000000000005E-4</v>
      </c>
      <c r="C351" s="1">
        <v>4.06E-4</v>
      </c>
      <c r="D351" s="1">
        <v>1.7799999999999999E-4</v>
      </c>
      <c r="E351" s="1">
        <v>4.6496999999999999E-4</v>
      </c>
      <c r="F351" s="1">
        <v>1.0399999999999999E-3</v>
      </c>
      <c r="G351" s="1">
        <v>3.8900000000000002E-4</v>
      </c>
    </row>
    <row r="352" spans="2:7" x14ac:dyDescent="0.25">
      <c r="B352" s="1">
        <v>2.1000000000000001E-4</v>
      </c>
      <c r="C352" s="1">
        <v>5.1400000000000003E-4</v>
      </c>
      <c r="D352" s="1">
        <v>5.9000000000000003E-4</v>
      </c>
      <c r="E352" s="1">
        <v>1.0156799999999999E-3</v>
      </c>
      <c r="F352" s="1">
        <v>7.2800000000000002E-4</v>
      </c>
      <c r="G352" s="1">
        <v>2.1000000000000001E-4</v>
      </c>
    </row>
    <row r="353" spans="2:7" x14ac:dyDescent="0.25">
      <c r="B353" s="1">
        <v>7.4399999999999998E-4</v>
      </c>
      <c r="C353" s="1">
        <v>5.9199999999999997E-4</v>
      </c>
      <c r="D353" s="1">
        <v>6.5799999999999995E-4</v>
      </c>
      <c r="E353" s="1">
        <v>2.5597E-4</v>
      </c>
      <c r="F353" s="1">
        <v>7.9000000000000001E-4</v>
      </c>
      <c r="G353" s="1">
        <v>1.4090000000000001E-3</v>
      </c>
    </row>
    <row r="354" spans="2:7" x14ac:dyDescent="0.25">
      <c r="B354" s="1">
        <v>7.8899999999999999E-4</v>
      </c>
      <c r="C354" s="1">
        <v>9.3599999999999998E-4</v>
      </c>
      <c r="D354" s="1">
        <v>1.94E-4</v>
      </c>
      <c r="E354" s="1"/>
      <c r="F354" s="1">
        <v>5.0299999999999997E-4</v>
      </c>
      <c r="G354" s="1">
        <v>5.5500000000000005E-4</v>
      </c>
    </row>
    <row r="355" spans="2:7" x14ac:dyDescent="0.25">
      <c r="B355" s="1">
        <v>1.2700000000000001E-3</v>
      </c>
      <c r="C355" s="1">
        <v>1.572E-3</v>
      </c>
      <c r="D355" s="1">
        <v>1.2279999999999999E-3</v>
      </c>
      <c r="E355" s="1"/>
      <c r="F355" s="1"/>
      <c r="G355" s="1">
        <v>6.0099999999999997E-4</v>
      </c>
    </row>
    <row r="356" spans="2:7" x14ac:dyDescent="0.25">
      <c r="B356" s="1">
        <v>1.3200000000000001E-4</v>
      </c>
      <c r="C356" s="1">
        <v>1.5100000000000001E-3</v>
      </c>
      <c r="D356" s="1">
        <v>5.6599999999999999E-4</v>
      </c>
      <c r="E356" s="1"/>
      <c r="F356" s="1"/>
      <c r="G356" s="1">
        <v>5.0799999999999999E-4</v>
      </c>
    </row>
    <row r="357" spans="2:7" x14ac:dyDescent="0.25">
      <c r="B357" s="1">
        <v>7.0100000000000002E-4</v>
      </c>
      <c r="C357" s="1">
        <v>9.6500000000000004E-4</v>
      </c>
      <c r="D357" s="1">
        <v>7.0500000000000001E-4</v>
      </c>
      <c r="E357" s="1"/>
      <c r="F357" s="1"/>
      <c r="G357" s="1">
        <v>3.0299999999999999E-4</v>
      </c>
    </row>
    <row r="358" spans="2:7" x14ac:dyDescent="0.25">
      <c r="B358" s="1">
        <v>3.6400000000000001E-4</v>
      </c>
      <c r="C358" s="1">
        <v>9.6299999999999999E-4</v>
      </c>
      <c r="D358" s="1">
        <v>5.04E-4</v>
      </c>
      <c r="E358" s="1"/>
      <c r="F358" s="1"/>
      <c r="G358" s="1">
        <v>3.3100000000000002E-4</v>
      </c>
    </row>
    <row r="359" spans="2:7" x14ac:dyDescent="0.25">
      <c r="B359" s="1">
        <v>4.7100000000000001E-4</v>
      </c>
      <c r="C359" s="1">
        <v>1.4109999999999999E-3</v>
      </c>
      <c r="D359" s="1">
        <v>1.193E-3</v>
      </c>
      <c r="E359" s="1"/>
      <c r="F359" s="1"/>
      <c r="G359" s="1">
        <v>7.2599999999999997E-4</v>
      </c>
    </row>
    <row r="360" spans="2:7" x14ac:dyDescent="0.25">
      <c r="B360" s="1">
        <v>3.48E-4</v>
      </c>
      <c r="C360" s="1">
        <v>1.01E-3</v>
      </c>
      <c r="D360" s="1">
        <v>4.9399999999999997E-4</v>
      </c>
      <c r="E360" s="1"/>
      <c r="F360" s="1"/>
      <c r="G360" s="1">
        <v>2.1599999999999999E-4</v>
      </c>
    </row>
    <row r="361" spans="2:7" x14ac:dyDescent="0.25">
      <c r="B361" s="1">
        <v>6.6100000000000002E-4</v>
      </c>
      <c r="C361" s="1">
        <v>4.1100000000000002E-4</v>
      </c>
      <c r="D361" s="1"/>
      <c r="E361" s="1"/>
      <c r="F361" s="1"/>
      <c r="G361" s="1">
        <v>4.9100000000000001E-4</v>
      </c>
    </row>
    <row r="362" spans="2:7" x14ac:dyDescent="0.25">
      <c r="B362" s="1">
        <v>7.1299999999999998E-4</v>
      </c>
      <c r="C362" s="1">
        <v>5.1500000000000005E-4</v>
      </c>
      <c r="D362" s="1"/>
      <c r="E362" s="1"/>
      <c r="F362" s="1"/>
      <c r="G362" s="1">
        <v>7.54E-4</v>
      </c>
    </row>
    <row r="363" spans="2:7" x14ac:dyDescent="0.25">
      <c r="B363" s="1">
        <v>4.7600000000000002E-4</v>
      </c>
      <c r="C363" s="1"/>
      <c r="D363" s="1"/>
      <c r="E363" s="1"/>
      <c r="F363" s="1"/>
      <c r="G363" s="1">
        <v>2.6800000000000001E-4</v>
      </c>
    </row>
    <row r="364" spans="2:7" x14ac:dyDescent="0.25">
      <c r="B364" s="1">
        <v>9.3499999999999996E-4</v>
      </c>
      <c r="C364" s="1"/>
      <c r="D364" s="1"/>
      <c r="E364" s="1"/>
      <c r="F364" s="1"/>
      <c r="G364" s="1">
        <v>6.2200000000000005E-4</v>
      </c>
    </row>
    <row r="365" spans="2:7" x14ac:dyDescent="0.25">
      <c r="B365" s="1">
        <v>1.4989999999999999E-3</v>
      </c>
      <c r="C365" s="1"/>
      <c r="D365" s="1"/>
      <c r="E365" s="1"/>
      <c r="F365" s="1"/>
      <c r="G365" s="1">
        <v>5.2899999999999996E-4</v>
      </c>
    </row>
    <row r="366" spans="2:7" x14ac:dyDescent="0.25">
      <c r="B366" s="1">
        <v>2.9599999999999998E-4</v>
      </c>
      <c r="C366" s="1"/>
      <c r="D366" s="1"/>
      <c r="E366" s="1"/>
      <c r="F366" s="1"/>
      <c r="G366" s="1">
        <v>7.0699999999999995E-4</v>
      </c>
    </row>
    <row r="367" spans="2:7" x14ac:dyDescent="0.25">
      <c r="B367" s="1">
        <v>1.748E-3</v>
      </c>
      <c r="C367" s="1"/>
      <c r="D367" s="1"/>
      <c r="E367" s="1"/>
      <c r="F367" s="1"/>
      <c r="G367" s="1">
        <v>6.9499999999999998E-4</v>
      </c>
    </row>
    <row r="368" spans="2:7" x14ac:dyDescent="0.25">
      <c r="B368" s="1">
        <v>7.1400000000000001E-4</v>
      </c>
      <c r="C368" s="1"/>
      <c r="D368" s="1"/>
      <c r="E368" s="1"/>
      <c r="F368" s="1"/>
      <c r="G368" s="1">
        <v>1.12E-4</v>
      </c>
    </row>
    <row r="369" spans="2:7" x14ac:dyDescent="0.25">
      <c r="B369" s="1">
        <v>7.9099999999999998E-5</v>
      </c>
      <c r="C369" s="1"/>
      <c r="D369" s="1"/>
      <c r="E369" s="1"/>
      <c r="F369" s="1"/>
      <c r="G369" s="1">
        <v>5.66E-5</v>
      </c>
    </row>
    <row r="370" spans="2:7" x14ac:dyDescent="0.25">
      <c r="B370" s="1">
        <v>3.3300000000000002E-4</v>
      </c>
      <c r="C370" s="1"/>
      <c r="D370" s="1"/>
      <c r="E370" s="1"/>
      <c r="F370" s="1"/>
      <c r="G370" s="1">
        <v>1.13E-4</v>
      </c>
    </row>
    <row r="371" spans="2:7" x14ac:dyDescent="0.25">
      <c r="B371" s="1">
        <v>6.9300000000000004E-4</v>
      </c>
      <c r="C371" s="1"/>
      <c r="D371" s="1"/>
      <c r="E371" s="1"/>
      <c r="F371" s="1"/>
      <c r="G371" s="1">
        <v>5.2800000000000004E-4</v>
      </c>
    </row>
    <row r="372" spans="2:7" x14ac:dyDescent="0.25">
      <c r="B372" s="1">
        <v>1.5740000000000001E-3</v>
      </c>
      <c r="C372" s="1"/>
      <c r="D372" s="1"/>
      <c r="E372" s="1"/>
      <c r="F372" s="1"/>
      <c r="G372" s="1">
        <v>1.0950000000000001E-3</v>
      </c>
    </row>
    <row r="373" spans="2:7" x14ac:dyDescent="0.25">
      <c r="B373" s="1">
        <v>7.2000000000000005E-4</v>
      </c>
      <c r="C373" s="1"/>
      <c r="D373" s="1"/>
      <c r="E373" s="1"/>
      <c r="F373" s="1"/>
      <c r="G373" s="1">
        <v>3.19E-4</v>
      </c>
    </row>
    <row r="374" spans="2:7" x14ac:dyDescent="0.25">
      <c r="B374" s="1">
        <v>4.5399999999999998E-4</v>
      </c>
      <c r="C374" s="1"/>
      <c r="D374" s="1"/>
      <c r="E374" s="1"/>
      <c r="F374" s="1"/>
      <c r="G374" s="1">
        <v>2.7300000000000002E-4</v>
      </c>
    </row>
    <row r="375" spans="2:7" x14ac:dyDescent="0.25">
      <c r="B375" s="1">
        <v>2.016E-3</v>
      </c>
      <c r="C375" s="1"/>
      <c r="D375" s="1"/>
      <c r="E375" s="1"/>
      <c r="F375" s="1"/>
      <c r="G375" s="1">
        <v>1.34E-5</v>
      </c>
    </row>
    <row r="376" spans="2:7" x14ac:dyDescent="0.25">
      <c r="B376" s="1">
        <v>7.0600000000000003E-4</v>
      </c>
      <c r="C376" s="1"/>
      <c r="D376" s="1"/>
      <c r="E376" s="1"/>
      <c r="F376" s="1"/>
      <c r="G376" s="1">
        <v>5.9299999999999999E-4</v>
      </c>
    </row>
    <row r="377" spans="2:7" x14ac:dyDescent="0.25">
      <c r="B377" s="1">
        <v>1.5139999999999999E-3</v>
      </c>
      <c r="C377" s="1"/>
      <c r="D377" s="1"/>
      <c r="E377" s="1"/>
      <c r="F377" s="1"/>
      <c r="G377" s="1">
        <v>5.8100000000000003E-4</v>
      </c>
    </row>
    <row r="378" spans="2:7" x14ac:dyDescent="0.25">
      <c r="B378" s="1">
        <v>8.1099999999999998E-4</v>
      </c>
      <c r="C378" s="1"/>
      <c r="D378" s="1"/>
      <c r="E378" s="1"/>
      <c r="F378" s="1"/>
      <c r="G378" s="1">
        <v>1.34E-5</v>
      </c>
    </row>
    <row r="379" spans="2:7" x14ac:dyDescent="0.25">
      <c r="B379" s="1">
        <v>7.9000000000000001E-4</v>
      </c>
      <c r="C379" s="1"/>
      <c r="D379" s="1"/>
      <c r="E379" s="1"/>
      <c r="F379" s="1"/>
      <c r="G379" s="1">
        <v>2.1699999999999999E-4</v>
      </c>
    </row>
    <row r="380" spans="2:7" x14ac:dyDescent="0.25">
      <c r="B380" s="1">
        <v>8.2600000000000002E-4</v>
      </c>
      <c r="C380" s="1"/>
      <c r="D380" s="1"/>
      <c r="E380" s="1"/>
      <c r="F380" s="1"/>
      <c r="G380" s="1">
        <v>1.4100000000000001E-5</v>
      </c>
    </row>
    <row r="381" spans="2:7" x14ac:dyDescent="0.25">
      <c r="B381" s="1">
        <v>5.3200000000000003E-4</v>
      </c>
      <c r="C381" s="1"/>
      <c r="D381" s="1"/>
      <c r="E381" s="1"/>
      <c r="F381" s="1"/>
      <c r="G381" s="1">
        <v>3.2899999999999998E-6</v>
      </c>
    </row>
    <row r="382" spans="2:7" x14ac:dyDescent="0.25">
      <c r="B382" s="1">
        <v>7.1000000000000002E-4</v>
      </c>
      <c r="C382" s="1"/>
      <c r="D382" s="1"/>
      <c r="E382" s="1"/>
      <c r="F382" s="1"/>
      <c r="G382" s="1">
        <v>1.03E-4</v>
      </c>
    </row>
    <row r="383" spans="2:7" x14ac:dyDescent="0.25">
      <c r="B383" s="1">
        <v>3.0800000000000001E-4</v>
      </c>
      <c r="C383" s="1"/>
      <c r="D383" s="1"/>
      <c r="E383" s="1"/>
      <c r="F383" s="1"/>
      <c r="G383" s="1">
        <v>5.1499999999999998E-5</v>
      </c>
    </row>
    <row r="384" spans="2:7" x14ac:dyDescent="0.25">
      <c r="B384" s="1">
        <v>7.8600000000000002E-4</v>
      </c>
      <c r="C384" s="1"/>
      <c r="D384" s="1"/>
      <c r="E384" s="1"/>
      <c r="F384" s="1"/>
      <c r="G384" s="1">
        <v>7.3300000000000004E-4</v>
      </c>
    </row>
    <row r="385" spans="2:7" x14ac:dyDescent="0.25">
      <c r="B385" s="1">
        <v>1.2999999999999999E-4</v>
      </c>
      <c r="C385" s="1"/>
      <c r="D385" s="1"/>
      <c r="E385" s="1"/>
      <c r="F385" s="1"/>
      <c r="G385" s="1">
        <v>1.3730000000000001E-3</v>
      </c>
    </row>
    <row r="386" spans="2:7" x14ac:dyDescent="0.25">
      <c r="B386" s="1">
        <v>2.1499999999999999E-4</v>
      </c>
      <c r="C386" s="1"/>
      <c r="D386" s="1"/>
      <c r="E386" s="1"/>
      <c r="F386" s="1"/>
      <c r="G386" s="1">
        <v>1.5999999999999999E-5</v>
      </c>
    </row>
    <row r="387" spans="2:7" x14ac:dyDescent="0.25">
      <c r="B387" s="1">
        <v>6.5400000000000004E-5</v>
      </c>
      <c r="C387" s="1"/>
      <c r="D387" s="1"/>
      <c r="E387" s="1"/>
      <c r="F387" s="1"/>
      <c r="G387" s="1">
        <v>1.2500000000000001E-5</v>
      </c>
    </row>
    <row r="388" spans="2:7" x14ac:dyDescent="0.25">
      <c r="B388" s="1">
        <v>3.2200000000000002E-4</v>
      </c>
      <c r="C388" s="1"/>
      <c r="D388" s="1"/>
      <c r="E388" s="1"/>
      <c r="F388" s="1"/>
      <c r="G388" s="1">
        <v>2.2500000000000001E-5</v>
      </c>
    </row>
    <row r="389" spans="2:7" x14ac:dyDescent="0.25">
      <c r="B389" s="1">
        <v>6.3100000000000005E-4</v>
      </c>
      <c r="C389" s="1"/>
      <c r="D389" s="1"/>
      <c r="E389" s="1"/>
      <c r="F389" s="1"/>
      <c r="G389" s="1">
        <v>9.9700000000000006E-4</v>
      </c>
    </row>
    <row r="390" spans="2:7" x14ac:dyDescent="0.25">
      <c r="B390" s="1">
        <v>4.2999999999999999E-4</v>
      </c>
      <c r="C390" s="1"/>
      <c r="D390" s="1"/>
      <c r="E390" s="1"/>
      <c r="F390" s="1"/>
      <c r="G390" s="1">
        <v>4.4999999999999999E-4</v>
      </c>
    </row>
    <row r="391" spans="2:7" x14ac:dyDescent="0.25">
      <c r="B391" s="1">
        <v>2.9E-4</v>
      </c>
      <c r="C391" s="1"/>
      <c r="D391" s="1"/>
      <c r="E391" s="1"/>
      <c r="F391" s="1"/>
      <c r="G391" s="23">
        <v>3.1700000000000001E-4</v>
      </c>
    </row>
    <row r="392" spans="2:7" x14ac:dyDescent="0.25">
      <c r="B392" s="1">
        <v>4.4099999999999999E-4</v>
      </c>
      <c r="C392" s="1"/>
      <c r="D392" s="1"/>
      <c r="E392" s="1"/>
      <c r="F392" s="1"/>
      <c r="G392" s="1"/>
    </row>
    <row r="393" spans="2:7" x14ac:dyDescent="0.25">
      <c r="B393" s="1">
        <v>9.0600000000000001E-4</v>
      </c>
      <c r="C393" s="1"/>
      <c r="D393" s="1"/>
      <c r="E393" s="1"/>
      <c r="F393" s="1"/>
      <c r="G393" s="1"/>
    </row>
    <row r="394" spans="2:7" x14ac:dyDescent="0.25">
      <c r="B394" s="1">
        <v>7.2300000000000001E-4</v>
      </c>
      <c r="C394" s="1"/>
      <c r="D394" s="1"/>
      <c r="E394" s="1"/>
      <c r="F394" s="1"/>
      <c r="G394" s="1"/>
    </row>
    <row r="395" spans="2:7" x14ac:dyDescent="0.25">
      <c r="B395" s="1">
        <v>6.8800000000000003E-4</v>
      </c>
      <c r="C395" s="1"/>
      <c r="D395" s="1"/>
      <c r="E395" s="1"/>
      <c r="F395" s="1"/>
      <c r="G395" s="1"/>
    </row>
    <row r="396" spans="2:7" x14ac:dyDescent="0.25">
      <c r="B396" s="1">
        <v>8.4199999999999998E-4</v>
      </c>
      <c r="C396" s="1"/>
      <c r="D396" s="1"/>
      <c r="E396" s="1"/>
      <c r="F396" s="1"/>
      <c r="G396" s="1"/>
    </row>
    <row r="397" spans="2:7" x14ac:dyDescent="0.25">
      <c r="B397" s="1">
        <v>6.5899999999999997E-4</v>
      </c>
      <c r="C397" s="1"/>
      <c r="D397" s="1"/>
      <c r="E397" s="1"/>
      <c r="F397" s="1"/>
      <c r="G397" s="1"/>
    </row>
    <row r="398" spans="2:7" x14ac:dyDescent="0.25">
      <c r="B398" s="1">
        <v>6.7100000000000005E-4</v>
      </c>
      <c r="C398" s="1"/>
      <c r="D398" s="1"/>
      <c r="E398" s="1"/>
      <c r="F398" s="1"/>
      <c r="G398" s="1"/>
    </row>
    <row r="399" spans="2:7" x14ac:dyDescent="0.25">
      <c r="B399" s="1">
        <v>7.6400000000000003E-4</v>
      </c>
      <c r="C399" s="1"/>
      <c r="D399" s="1"/>
      <c r="E399" s="1"/>
      <c r="F399" s="1"/>
      <c r="G399" s="1"/>
    </row>
    <row r="400" spans="2:7" x14ac:dyDescent="0.25">
      <c r="B400" s="1">
        <v>8.8400000000000002E-4</v>
      </c>
      <c r="C400" s="1"/>
      <c r="D400" s="1"/>
      <c r="E400" s="1"/>
      <c r="F400" s="1"/>
      <c r="G400" s="1"/>
    </row>
    <row r="401" spans="1:7" x14ac:dyDescent="0.25">
      <c r="B401" s="1">
        <v>5.4600000000000004E-4</v>
      </c>
      <c r="C401" s="1"/>
      <c r="D401" s="1"/>
      <c r="E401" s="1"/>
      <c r="F401" s="1"/>
      <c r="G401" s="1"/>
    </row>
    <row r="402" spans="1:7" x14ac:dyDescent="0.25">
      <c r="B402" s="1">
        <v>5.6899999999999995E-4</v>
      </c>
      <c r="C402" s="1"/>
      <c r="D402" s="1"/>
      <c r="E402" s="1"/>
      <c r="F402" s="1"/>
      <c r="G402" s="1"/>
    </row>
    <row r="403" spans="1:7" x14ac:dyDescent="0.25">
      <c r="B403" s="1">
        <v>7.3099999999999999E-4</v>
      </c>
      <c r="C403" s="1"/>
      <c r="D403" s="1"/>
      <c r="E403" s="1"/>
      <c r="F403" s="1"/>
      <c r="G403" s="1"/>
    </row>
    <row r="404" spans="1:7" x14ac:dyDescent="0.25">
      <c r="B404" s="1">
        <v>7.8700000000000005E-4</v>
      </c>
      <c r="C404" s="1"/>
      <c r="D404" s="1"/>
      <c r="E404" s="1"/>
      <c r="F404" s="1"/>
      <c r="G404" s="1"/>
    </row>
    <row r="405" spans="1:7" x14ac:dyDescent="0.25">
      <c r="B405" s="1">
        <v>7.8399999999999997E-4</v>
      </c>
      <c r="C405" s="1"/>
      <c r="D405" s="1"/>
      <c r="E405" s="1"/>
      <c r="F405" s="1"/>
      <c r="G405" s="1"/>
    </row>
    <row r="406" spans="1:7" x14ac:dyDescent="0.25">
      <c r="B406" s="1">
        <v>8.5899999999999995E-4</v>
      </c>
      <c r="C406" s="1"/>
      <c r="D406" s="1"/>
      <c r="E406" s="1"/>
      <c r="F406" s="1"/>
      <c r="G406" s="1"/>
    </row>
    <row r="407" spans="1:7" x14ac:dyDescent="0.25">
      <c r="B407" s="1">
        <v>5.71E-4</v>
      </c>
      <c r="C407" s="1"/>
      <c r="D407" s="1"/>
      <c r="E407" s="1"/>
      <c r="F407" s="1"/>
      <c r="G407" s="1"/>
    </row>
    <row r="408" spans="1:7" x14ac:dyDescent="0.25">
      <c r="B408" s="1">
        <v>1.7200000000000001E-4</v>
      </c>
      <c r="C408" s="1"/>
      <c r="D408" s="1"/>
      <c r="E408" s="1"/>
      <c r="F408" s="1"/>
      <c r="G408" s="1"/>
    </row>
    <row r="409" spans="1:7" x14ac:dyDescent="0.25">
      <c r="B409" s="1">
        <v>2.3499999999999999E-4</v>
      </c>
      <c r="C409" s="1"/>
      <c r="D409" s="1"/>
      <c r="E409" s="1"/>
      <c r="F409" s="1"/>
      <c r="G409" s="1"/>
    </row>
    <row r="410" spans="1:7" x14ac:dyDescent="0.25">
      <c r="B410" s="1">
        <v>1.66E-4</v>
      </c>
      <c r="C410" s="1"/>
      <c r="D410" s="1"/>
      <c r="E410" s="1"/>
      <c r="F410" s="1"/>
      <c r="G410" s="1"/>
    </row>
    <row r="411" spans="1:7" x14ac:dyDescent="0.25">
      <c r="B411" s="1">
        <v>6.9399999999999996E-4</v>
      </c>
      <c r="C411" s="1"/>
      <c r="D411" s="1"/>
      <c r="E411" s="1"/>
      <c r="F411" s="1"/>
      <c r="G411" s="1"/>
    </row>
    <row r="412" spans="1:7" x14ac:dyDescent="0.25">
      <c r="B412" s="1">
        <v>1.6000000000000001E-4</v>
      </c>
      <c r="C412" s="1"/>
      <c r="D412" s="1"/>
      <c r="E412" s="1"/>
      <c r="F412" s="1"/>
      <c r="G412" s="1"/>
    </row>
    <row r="413" spans="1:7" x14ac:dyDescent="0.25">
      <c r="B413" s="1">
        <v>1.3799999999999999E-4</v>
      </c>
      <c r="C413" s="1"/>
      <c r="D413" s="1"/>
      <c r="E413" s="1"/>
      <c r="F413" s="1"/>
      <c r="G413" s="1"/>
    </row>
    <row r="414" spans="1:7" ht="4.5" customHeight="1" x14ac:dyDescent="0.25">
      <c r="B414" s="9"/>
      <c r="C414" s="9"/>
      <c r="D414" s="9"/>
      <c r="E414" s="9"/>
      <c r="F414" s="9"/>
      <c r="G414" s="9"/>
    </row>
    <row r="415" spans="1:7" x14ac:dyDescent="0.25">
      <c r="A415" s="10" t="s">
        <v>30</v>
      </c>
      <c r="B415" s="21">
        <f>AVERAGE(B290:B413)</f>
        <v>5.6429677419354818E-4</v>
      </c>
      <c r="C415" s="21">
        <f t="shared" ref="C415:G415" si="25">AVERAGE(C290:C413)</f>
        <v>8.5849315068493154E-4</v>
      </c>
      <c r="D415" s="21">
        <f t="shared" si="25"/>
        <v>6.5502676056338025E-4</v>
      </c>
      <c r="E415" s="21">
        <f t="shared" si="25"/>
        <v>5.6924101562499994E-4</v>
      </c>
      <c r="F415" s="21">
        <f t="shared" si="25"/>
        <v>6.2675384615384607E-4</v>
      </c>
      <c r="G415" s="21">
        <f t="shared" si="25"/>
        <v>5.4077049019607838E-4</v>
      </c>
    </row>
    <row r="416" spans="1:7" x14ac:dyDescent="0.25">
      <c r="A416" s="10" t="s">
        <v>31</v>
      </c>
      <c r="B416" s="21">
        <f>STDEV(B290:B413)</f>
        <v>3.6507460779654644E-4</v>
      </c>
      <c r="C416" s="21">
        <f t="shared" ref="C416:G416" si="26">STDEV(C290:C413)</f>
        <v>3.9073080116649761E-4</v>
      </c>
      <c r="D416" s="21">
        <f t="shared" si="26"/>
        <v>3.0123697361652315E-4</v>
      </c>
      <c r="E416" s="21">
        <f t="shared" si="26"/>
        <v>3.38238717594987E-4</v>
      </c>
      <c r="F416" s="21">
        <f t="shared" si="26"/>
        <v>3.4993562045258905E-4</v>
      </c>
      <c r="G416" s="21">
        <f t="shared" si="26"/>
        <v>3.4956917474717467E-4</v>
      </c>
    </row>
    <row r="417" spans="1:7" x14ac:dyDescent="0.25">
      <c r="A417" s="10" t="s">
        <v>32</v>
      </c>
      <c r="B417" s="21">
        <f>B416/B418</f>
        <v>2.9441500628753747E-6</v>
      </c>
      <c r="C417" s="21">
        <f t="shared" ref="C417:G417" si="27">C416/C418</f>
        <v>5.3524767283081864E-6</v>
      </c>
      <c r="D417" s="21">
        <f t="shared" si="27"/>
        <v>4.2427742762890582E-6</v>
      </c>
      <c r="E417" s="21">
        <f t="shared" si="27"/>
        <v>5.2849799624216718E-6</v>
      </c>
      <c r="F417" s="21">
        <f t="shared" si="27"/>
        <v>5.3836249300398317E-6</v>
      </c>
      <c r="G417" s="21">
        <f t="shared" si="27"/>
        <v>3.4271487720311243E-6</v>
      </c>
    </row>
    <row r="418" spans="1:7" x14ac:dyDescent="0.25">
      <c r="A418" s="10" t="s">
        <v>33</v>
      </c>
      <c r="B418" s="12">
        <f>COUNT(B290:B413)</f>
        <v>124</v>
      </c>
      <c r="C418" s="12">
        <f t="shared" ref="C418:G418" si="28">COUNT(C290:C413)</f>
        <v>73</v>
      </c>
      <c r="D418" s="12">
        <f t="shared" si="28"/>
        <v>71</v>
      </c>
      <c r="E418" s="12">
        <f t="shared" si="28"/>
        <v>64</v>
      </c>
      <c r="F418" s="12">
        <f t="shared" si="28"/>
        <v>65</v>
      </c>
      <c r="G418" s="12">
        <f t="shared" si="28"/>
        <v>102</v>
      </c>
    </row>
    <row r="419" spans="1:7" x14ac:dyDescent="0.25">
      <c r="A419" s="18" t="s">
        <v>74</v>
      </c>
      <c r="C419" s="27" t="s">
        <v>73</v>
      </c>
      <c r="E419" s="27">
        <v>0.12139999999999999</v>
      </c>
      <c r="G419" s="27">
        <v>0.12330000000000001</v>
      </c>
    </row>
  </sheetData>
  <mergeCells count="45">
    <mergeCell ref="B1:F1"/>
    <mergeCell ref="B2:F2"/>
    <mergeCell ref="B6:F6"/>
    <mergeCell ref="B12:F12"/>
    <mergeCell ref="B19:C19"/>
    <mergeCell ref="B72:E72"/>
    <mergeCell ref="B73:E73"/>
    <mergeCell ref="B74:C74"/>
    <mergeCell ref="D74:E74"/>
    <mergeCell ref="B20:C20"/>
    <mergeCell ref="B34:C34"/>
    <mergeCell ref="B35:C35"/>
    <mergeCell ref="B55:M55"/>
    <mergeCell ref="B56:M56"/>
    <mergeCell ref="B57:C57"/>
    <mergeCell ref="D57:E57"/>
    <mergeCell ref="F57:G57"/>
    <mergeCell ref="H57:I57"/>
    <mergeCell ref="J57:K57"/>
    <mergeCell ref="L57:M57"/>
    <mergeCell ref="B119:G119"/>
    <mergeCell ref="B238:C238"/>
    <mergeCell ref="D238:E238"/>
    <mergeCell ref="C121:D121"/>
    <mergeCell ref="F121:G121"/>
    <mergeCell ref="B164:C164"/>
    <mergeCell ref="B165:C165"/>
    <mergeCell ref="B176:G176"/>
    <mergeCell ref="B177:G177"/>
    <mergeCell ref="B178:C178"/>
    <mergeCell ref="D178:E178"/>
    <mergeCell ref="F178:G178"/>
    <mergeCell ref="B236:E236"/>
    <mergeCell ref="B237:E237"/>
    <mergeCell ref="B120:D120"/>
    <mergeCell ref="E120:G120"/>
    <mergeCell ref="B288:C288"/>
    <mergeCell ref="D288:E288"/>
    <mergeCell ref="F288:G288"/>
    <mergeCell ref="B260:E260"/>
    <mergeCell ref="B261:E261"/>
    <mergeCell ref="B262:C262"/>
    <mergeCell ref="D262:E262"/>
    <mergeCell ref="B286:G286"/>
    <mergeCell ref="B287:G28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e758d-5d19-4784-b6b1-3db2baf3fe0a" xsi:nil="true"/>
    <lcf76f155ced4ddcb4097134ff3c332f xmlns="0d2d079a-d3b2-485b-846d-79dad9ef147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709A89A61BCE48861A412335EC8F07" ma:contentTypeVersion="12" ma:contentTypeDescription="Create a new document." ma:contentTypeScope="" ma:versionID="3ef5aae869b43de6ddcef423e7fbf51d">
  <xsd:schema xmlns:xsd="http://www.w3.org/2001/XMLSchema" xmlns:xs="http://www.w3.org/2001/XMLSchema" xmlns:p="http://schemas.microsoft.com/office/2006/metadata/properties" xmlns:ns2="0d2d079a-d3b2-485b-846d-79dad9ef1478" xmlns:ns3="5b1e758d-5d19-4784-b6b1-3db2baf3fe0a" targetNamespace="http://schemas.microsoft.com/office/2006/metadata/properties" ma:root="true" ma:fieldsID="82f1507bfa345d9aae24a53cb1068493" ns2:_="" ns3:_="">
    <xsd:import namespace="0d2d079a-d3b2-485b-846d-79dad9ef1478"/>
    <xsd:import namespace="5b1e758d-5d19-4784-b6b1-3db2baf3fe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2d079a-d3b2-485b-846d-79dad9ef14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3b4f369-e68d-40dc-b20e-bd2c7c5d9b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e758d-5d19-4784-b6b1-3db2baf3fe0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c5ec84a-be72-4111-aa60-898009b5d16b}" ma:internalName="TaxCatchAll" ma:showField="CatchAllData" ma:web="5b1e758d-5d19-4784-b6b1-3db2baf3fe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5019D1-70FB-4944-9FDB-5FCE2D12B0A8}">
  <ds:schemaRefs>
    <ds:schemaRef ds:uri="http://schemas.microsoft.com/office/2006/metadata/properties"/>
    <ds:schemaRef ds:uri="http://schemas.microsoft.com/office/infopath/2007/PartnerControls"/>
    <ds:schemaRef ds:uri="5b1e758d-5d19-4784-b6b1-3db2baf3fe0a"/>
    <ds:schemaRef ds:uri="0d2d079a-d3b2-485b-846d-79dad9ef1478"/>
  </ds:schemaRefs>
</ds:datastoreItem>
</file>

<file path=customXml/itemProps2.xml><?xml version="1.0" encoding="utf-8"?>
<ds:datastoreItem xmlns:ds="http://schemas.openxmlformats.org/officeDocument/2006/customXml" ds:itemID="{49BC7F41-E358-4A51-8245-67D390A95E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4A5D06-0A66-41AA-881C-F1FE039EF9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2d079a-d3b2-485b-846d-79dad9ef1478"/>
    <ds:schemaRef ds:uri="5b1e758d-5d19-4784-b6b1-3db2baf3fe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3</vt:lpstr>
    </vt:vector>
  </TitlesOfParts>
  <Company>Nestle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Membrez,Mathieu,CH-LAUSANNE</dc:creator>
  <cp:lastModifiedBy>Membrez,Mathieu,CH-LAUSANNE</cp:lastModifiedBy>
  <dcterms:created xsi:type="dcterms:W3CDTF">2023-12-15T09:17:43Z</dcterms:created>
  <dcterms:modified xsi:type="dcterms:W3CDTF">2023-12-22T13:06:39Z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ada0a2f-b917-4d51-b0d0-d418a10c8b23_Enabled">
    <vt:lpwstr>true</vt:lpwstr>
  </property>
  <property fmtid="{D5CDD505-2E9C-101B-9397-08002B2CF9AE}" pid="3" name="MSIP_Label_1ada0a2f-b917-4d51-b0d0-d418a10c8b23_SetDate">
    <vt:lpwstr>2023-12-15T09:17:43Z</vt:lpwstr>
  </property>
  <property fmtid="{D5CDD505-2E9C-101B-9397-08002B2CF9AE}" pid="4" name="MSIP_Label_1ada0a2f-b917-4d51-b0d0-d418a10c8b23_Method">
    <vt:lpwstr>Standard</vt:lpwstr>
  </property>
  <property fmtid="{D5CDD505-2E9C-101B-9397-08002B2CF9AE}" pid="5" name="MSIP_Label_1ada0a2f-b917-4d51-b0d0-d418a10c8b23_Name">
    <vt:lpwstr>1ada0a2f-b917-4d51-b0d0-d418a10c8b23</vt:lpwstr>
  </property>
  <property fmtid="{D5CDD505-2E9C-101B-9397-08002B2CF9AE}" pid="6" name="MSIP_Label_1ada0a2f-b917-4d51-b0d0-d418a10c8b23_SiteId">
    <vt:lpwstr>12a3af23-a769-4654-847f-958f3d479f4a</vt:lpwstr>
  </property>
  <property fmtid="{D5CDD505-2E9C-101B-9397-08002B2CF9AE}" pid="7" name="MSIP_Label_1ada0a2f-b917-4d51-b0d0-d418a10c8b23_ActionId">
    <vt:lpwstr>8141b2a8-8978-4e7b-9499-518187145082</vt:lpwstr>
  </property>
  <property fmtid="{D5CDD505-2E9C-101B-9397-08002B2CF9AE}" pid="8" name="MSIP_Label_1ada0a2f-b917-4d51-b0d0-d418a10c8b23_ContentBits">
    <vt:lpwstr>0</vt:lpwstr>
  </property>
  <property fmtid="{D5CDD505-2E9C-101B-9397-08002B2CF9AE}" pid="9" name="ContentTypeId">
    <vt:lpwstr>0x01010017709A89A61BCE48861A412335EC8F07</vt:lpwstr>
  </property>
  <property fmtid="{D5CDD505-2E9C-101B-9397-08002B2CF9AE}" pid="10" name="MediaServiceImageTags">
    <vt:lpwstr/>
  </property>
</Properties>
</file>