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.sharepoint.com/teams/TrigoPaperreviews/Shared Documents/Revisions/revised manuscript/Final re-submission Dec2023/Source data files and supplement. tables/"/>
    </mc:Choice>
  </mc:AlternateContent>
  <xr:revisionPtr revIDLastSave="58" documentId="8_{E1C5869B-B01E-4466-8E59-D96200335610}" xr6:coauthVersionLast="47" xr6:coauthVersionMax="47" xr10:uidLastSave="{5DFC40E2-5116-4B5C-9524-2E6B9B16637F}"/>
  <bookViews>
    <workbookView xWindow="-120" yWindow="-120" windowWidth="29040" windowHeight="15840" xr2:uid="{66A01A6D-C7F2-413D-882A-95450C2E5C76}"/>
  </bookViews>
  <sheets>
    <sheet name="Extended data 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8" i="1" l="1"/>
  <c r="B248" i="1"/>
  <c r="D246" i="1"/>
  <c r="B246" i="1"/>
  <c r="D245" i="1"/>
  <c r="B245" i="1"/>
  <c r="J219" i="1"/>
  <c r="I219" i="1"/>
  <c r="H219" i="1"/>
  <c r="G219" i="1"/>
  <c r="F219" i="1"/>
  <c r="E219" i="1"/>
  <c r="D219" i="1"/>
  <c r="C219" i="1"/>
  <c r="B219" i="1"/>
  <c r="J217" i="1"/>
  <c r="J218" i="1" s="1"/>
  <c r="I217" i="1"/>
  <c r="H217" i="1"/>
  <c r="G217" i="1"/>
  <c r="F217" i="1"/>
  <c r="E217" i="1"/>
  <c r="D217" i="1"/>
  <c r="C217" i="1"/>
  <c r="B217" i="1"/>
  <c r="B218" i="1" s="1"/>
  <c r="J216" i="1"/>
  <c r="I216" i="1"/>
  <c r="H216" i="1"/>
  <c r="G216" i="1"/>
  <c r="F216" i="1"/>
  <c r="E216" i="1"/>
  <c r="D216" i="1"/>
  <c r="C216" i="1"/>
  <c r="B216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F173" i="1"/>
  <c r="E173" i="1"/>
  <c r="D173" i="1"/>
  <c r="C173" i="1"/>
  <c r="B173" i="1"/>
  <c r="F171" i="1"/>
  <c r="E171" i="1"/>
  <c r="D171" i="1"/>
  <c r="C171" i="1"/>
  <c r="B171" i="1"/>
  <c r="F170" i="1"/>
  <c r="E170" i="1"/>
  <c r="D170" i="1"/>
  <c r="C170" i="1"/>
  <c r="B170" i="1"/>
  <c r="F154" i="1"/>
  <c r="E154" i="1"/>
  <c r="D154" i="1"/>
  <c r="C154" i="1"/>
  <c r="B154" i="1"/>
  <c r="F152" i="1"/>
  <c r="E152" i="1"/>
  <c r="D152" i="1"/>
  <c r="C152" i="1"/>
  <c r="B152" i="1"/>
  <c r="F151" i="1"/>
  <c r="E151" i="1"/>
  <c r="D151" i="1"/>
  <c r="C151" i="1"/>
  <c r="B151" i="1"/>
  <c r="F133" i="1"/>
  <c r="E133" i="1"/>
  <c r="D133" i="1"/>
  <c r="C133" i="1"/>
  <c r="B133" i="1"/>
  <c r="F131" i="1"/>
  <c r="E131" i="1"/>
  <c r="D131" i="1"/>
  <c r="C131" i="1"/>
  <c r="B131" i="1"/>
  <c r="F130" i="1"/>
  <c r="E130" i="1"/>
  <c r="D130" i="1"/>
  <c r="C130" i="1"/>
  <c r="B130" i="1"/>
  <c r="E115" i="1"/>
  <c r="D115" i="1"/>
  <c r="C115" i="1"/>
  <c r="B115" i="1"/>
  <c r="E113" i="1"/>
  <c r="D113" i="1"/>
  <c r="C113" i="1"/>
  <c r="B113" i="1"/>
  <c r="E112" i="1"/>
  <c r="D112" i="1"/>
  <c r="C112" i="1"/>
  <c r="B112" i="1"/>
  <c r="G90" i="1"/>
  <c r="F90" i="1"/>
  <c r="E90" i="1"/>
  <c r="D90" i="1"/>
  <c r="C90" i="1"/>
  <c r="B90" i="1"/>
  <c r="G88" i="1"/>
  <c r="F88" i="1"/>
  <c r="E88" i="1"/>
  <c r="D88" i="1"/>
  <c r="C88" i="1"/>
  <c r="B88" i="1"/>
  <c r="G87" i="1"/>
  <c r="F87" i="1"/>
  <c r="E87" i="1"/>
  <c r="D87" i="1"/>
  <c r="C87" i="1"/>
  <c r="B87" i="1"/>
  <c r="E73" i="1"/>
  <c r="D73" i="1"/>
  <c r="C73" i="1"/>
  <c r="B73" i="1"/>
  <c r="E71" i="1"/>
  <c r="D71" i="1"/>
  <c r="C71" i="1"/>
  <c r="B71" i="1"/>
  <c r="E70" i="1"/>
  <c r="D70" i="1"/>
  <c r="C70" i="1"/>
  <c r="B70" i="1"/>
  <c r="C72" i="1" l="1"/>
  <c r="D187" i="1"/>
  <c r="B187" i="1"/>
  <c r="C187" i="1"/>
  <c r="K187" i="1"/>
  <c r="C218" i="1"/>
  <c r="D218" i="1"/>
  <c r="D172" i="1"/>
  <c r="C132" i="1"/>
  <c r="E72" i="1"/>
  <c r="E114" i="1"/>
  <c r="F153" i="1"/>
  <c r="D72" i="1"/>
  <c r="F89" i="1"/>
  <c r="E153" i="1"/>
  <c r="F172" i="1"/>
  <c r="I187" i="1"/>
  <c r="L187" i="1"/>
  <c r="E89" i="1"/>
  <c r="D89" i="1"/>
  <c r="B172" i="1"/>
  <c r="B72" i="1"/>
  <c r="B132" i="1"/>
  <c r="C153" i="1"/>
  <c r="F187" i="1"/>
  <c r="B114" i="1"/>
  <c r="G218" i="1"/>
  <c r="B247" i="1"/>
  <c r="E187" i="1"/>
  <c r="M187" i="1"/>
  <c r="C114" i="1"/>
  <c r="E218" i="1"/>
  <c r="D153" i="1"/>
  <c r="D114" i="1"/>
  <c r="G187" i="1"/>
  <c r="F218" i="1"/>
  <c r="H187" i="1"/>
  <c r="G89" i="1"/>
  <c r="D132" i="1"/>
  <c r="B153" i="1"/>
  <c r="C172" i="1"/>
  <c r="J187" i="1"/>
  <c r="C89" i="1"/>
  <c r="E132" i="1"/>
  <c r="F132" i="1"/>
  <c r="H218" i="1"/>
  <c r="D247" i="1"/>
  <c r="B89" i="1"/>
  <c r="E172" i="1"/>
  <c r="I218" i="1"/>
</calcChain>
</file>

<file path=xl/sharedStrings.xml><?xml version="1.0" encoding="utf-8"?>
<sst xmlns="http://schemas.openxmlformats.org/spreadsheetml/2006/main" count="511" uniqueCount="231">
  <si>
    <t>Ext fig 1b</t>
  </si>
  <si>
    <t>SARC-073-C</t>
  </si>
  <si>
    <t>SARC-036-C</t>
  </si>
  <si>
    <t>SARC-082-C</t>
  </si>
  <si>
    <t>SARC-076-C</t>
  </si>
  <si>
    <t>SARC-096-C</t>
  </si>
  <si>
    <t>SARC-077-C</t>
  </si>
  <si>
    <t>SARC-105</t>
  </si>
  <si>
    <t>SARC-009-C</t>
  </si>
  <si>
    <t>SARC-093-C</t>
  </si>
  <si>
    <t>SARC-019</t>
  </si>
  <si>
    <t>SARC-095</t>
  </si>
  <si>
    <t>SARC-089-C</t>
  </si>
  <si>
    <t>SARC-097-C</t>
  </si>
  <si>
    <t>SARC-084-C</t>
  </si>
  <si>
    <t>SARC-014-C</t>
  </si>
  <si>
    <t>SARC-003</t>
  </si>
  <si>
    <t>SARC-085</t>
  </si>
  <si>
    <t>SARC-035-C</t>
  </si>
  <si>
    <t>SARC-001</t>
  </si>
  <si>
    <t>SARC-080-C</t>
  </si>
  <si>
    <t>SARC-015-C</t>
  </si>
  <si>
    <t>SARC-029-C</t>
  </si>
  <si>
    <t>SARC-066-C</t>
  </si>
  <si>
    <t>SARC-049-C</t>
  </si>
  <si>
    <t>SARC-104</t>
  </si>
  <si>
    <t>SARC-011-C</t>
  </si>
  <si>
    <t>SARC-042</t>
  </si>
  <si>
    <t>SARC-020</t>
  </si>
  <si>
    <t>SARC-062</t>
  </si>
  <si>
    <t>SARC-005</t>
  </si>
  <si>
    <t>SARC-109</t>
  </si>
  <si>
    <t>SARC-048</t>
  </si>
  <si>
    <t>SARC-072</t>
  </si>
  <si>
    <t>SARC-050</t>
  </si>
  <si>
    <t>SARC-070</t>
  </si>
  <si>
    <t>SARC-008-C</t>
  </si>
  <si>
    <t>SARC-010</t>
  </si>
  <si>
    <t>SARC-068</t>
  </si>
  <si>
    <t>SARC-031</t>
  </si>
  <si>
    <t>AFG3L2</t>
  </si>
  <si>
    <t>ATP6V1D</t>
  </si>
  <si>
    <t>DLAT</t>
  </si>
  <si>
    <t>NDUFA6</t>
  </si>
  <si>
    <t>SLC25A12</t>
  </si>
  <si>
    <t>NDUFB3</t>
  </si>
  <si>
    <t>COX10</t>
  </si>
  <si>
    <t>VDAC3</t>
  </si>
  <si>
    <t>NDUFB6</t>
  </si>
  <si>
    <t>ATP6V1H</t>
  </si>
  <si>
    <t>MRPL11</t>
  </si>
  <si>
    <t>OPA1</t>
  </si>
  <si>
    <t>COX7A2</t>
  </si>
  <si>
    <t>RHOT1</t>
  </si>
  <si>
    <t>NDUFA1</t>
  </si>
  <si>
    <t>NDUFA5</t>
  </si>
  <si>
    <t>MRPS15</t>
  </si>
  <si>
    <t>TIMM17A</t>
  </si>
  <si>
    <t>NDUFB4</t>
  </si>
  <si>
    <t>ISCU</t>
  </si>
  <si>
    <t>GRPEL1</t>
  </si>
  <si>
    <t>PDP1</t>
  </si>
  <si>
    <t>CYB5R3</t>
  </si>
  <si>
    <t>TOMM22</t>
  </si>
  <si>
    <t>ATP5H</t>
  </si>
  <si>
    <t>MTRF1</t>
  </si>
  <si>
    <t>HSPA9</t>
  </si>
  <si>
    <t>SDHD</t>
  </si>
  <si>
    <t>ATP6V0B</t>
  </si>
  <si>
    <t>NDUFC2</t>
  </si>
  <si>
    <t>NDUFAB1</t>
  </si>
  <si>
    <t>UQCRH</t>
  </si>
  <si>
    <t>ATP5E</t>
  </si>
  <si>
    <t>ATP6V1F</t>
  </si>
  <si>
    <t>SUCLA2</t>
  </si>
  <si>
    <t>NDUFA4</t>
  </si>
  <si>
    <t>HSD17B10</t>
  </si>
  <si>
    <t>LDHB</t>
  </si>
  <si>
    <t>NDUFB5</t>
  </si>
  <si>
    <t>COX8A</t>
  </si>
  <si>
    <t>LRPPRC</t>
  </si>
  <si>
    <t>COX7C</t>
  </si>
  <si>
    <t>MDH1</t>
  </si>
  <si>
    <t>COX7B</t>
  </si>
  <si>
    <t>NDUFA2</t>
  </si>
  <si>
    <t>UQCRB</t>
  </si>
  <si>
    <t>ETFDH</t>
  </si>
  <si>
    <t>ATP6V0E1</t>
  </si>
  <si>
    <t>COX6C</t>
  </si>
  <si>
    <t>VDAC1</t>
  </si>
  <si>
    <t>Ext figure 1e</t>
  </si>
  <si>
    <t>Ext fig 1a</t>
  </si>
  <si>
    <t>Ext fig 1c</t>
  </si>
  <si>
    <t>HSMM NAD+ (% untreated)</t>
  </si>
  <si>
    <t>NAD</t>
  </si>
  <si>
    <t>serum trigonelline levels (log2)</t>
  </si>
  <si>
    <t>Trigonelline</t>
  </si>
  <si>
    <t>ALMi</t>
  </si>
  <si>
    <t>grip strength</t>
  </si>
  <si>
    <t>vit B3 intake</t>
  </si>
  <si>
    <t>caffeine intake</t>
  </si>
  <si>
    <t>6h</t>
  </si>
  <si>
    <t>24h</t>
  </si>
  <si>
    <t>control</t>
  </si>
  <si>
    <t>Trig 1mM</t>
  </si>
  <si>
    <t>     Spearman_rank_cor</t>
  </si>
  <si>
    <t>p_value</t>
  </si>
  <si>
    <t>Trigonelline       </t>
  </si>
  <si>
    <t>     1.0000 </t>
  </si>
  <si>
    <t> 0.0000</t>
  </si>
  <si>
    <t>gripstrength       </t>
  </si>
  <si>
    <t>     0.1464 </t>
  </si>
  <si>
    <t> 0.0473</t>
  </si>
  <si>
    <t>b3oneday           </t>
  </si>
  <si>
    <t>     0.1129 </t>
  </si>
  <si>
    <t> 0.1260</t>
  </si>
  <si>
    <t>almi               </t>
  </si>
  <si>
    <t>     0.0480 </t>
  </si>
  <si>
    <t> 0.5180</t>
  </si>
  <si>
    <t>caffeine1day       </t>
  </si>
  <si>
    <t>    -0.0033 </t>
  </si>
  <si>
    <t> 0.9640</t>
  </si>
  <si>
    <t>avg</t>
  </si>
  <si>
    <t>SD</t>
  </si>
  <si>
    <t>sem</t>
  </si>
  <si>
    <t>n</t>
  </si>
  <si>
    <t xml:space="preserve"> </t>
  </si>
  <si>
    <t>Ext figure 1f</t>
  </si>
  <si>
    <t>HSMM NAD+ (% control)</t>
  </si>
  <si>
    <t>Trig</t>
  </si>
  <si>
    <t>NA</t>
  </si>
  <si>
    <t>NR</t>
  </si>
  <si>
    <t>NMN</t>
  </si>
  <si>
    <t>NAM</t>
  </si>
  <si>
    <t>Ext figure 1g</t>
  </si>
  <si>
    <r>
      <rPr>
        <i/>
        <sz val="10"/>
        <color theme="1"/>
        <rFont val="Arial"/>
        <family val="2"/>
      </rPr>
      <t>Naprt</t>
    </r>
    <r>
      <rPr>
        <sz val="10"/>
        <color theme="1"/>
        <rFont val="Arial"/>
        <family val="2"/>
      </rPr>
      <t xml:space="preserve"> mRNA levels (relative to </t>
    </r>
    <r>
      <rPr>
        <i/>
        <sz val="10"/>
        <color theme="1"/>
        <rFont val="Arial"/>
        <family val="2"/>
      </rPr>
      <t>RPLP0</t>
    </r>
    <r>
      <rPr>
        <sz val="10"/>
        <color theme="1"/>
        <rFont val="Arial"/>
        <family val="2"/>
      </rPr>
      <t>)</t>
    </r>
  </si>
  <si>
    <t>HSMM</t>
  </si>
  <si>
    <t>IM-PTEC</t>
  </si>
  <si>
    <t>C2C12</t>
  </si>
  <si>
    <t>HepG2</t>
  </si>
  <si>
    <t>Ext figure 1h</t>
  </si>
  <si>
    <t>HepG2 NAD+ (% control)</t>
  </si>
  <si>
    <t>C2C12 NAD+ (% control)</t>
  </si>
  <si>
    <t>IM-PTEC NAD+ (% control)</t>
  </si>
  <si>
    <t>Ext figure 1i</t>
  </si>
  <si>
    <t>Stability in human serum (% initial)</t>
  </si>
  <si>
    <t>time (h)</t>
  </si>
  <si>
    <t>NAM fold increase in serum (relative [AU])</t>
  </si>
  <si>
    <t>Ext figure 1j</t>
  </si>
  <si>
    <t xml:space="preserve"> increase in NAD+ (% vs untreated)</t>
  </si>
  <si>
    <t>Control</t>
  </si>
  <si>
    <t>Sarcopenic</t>
  </si>
  <si>
    <t>Ext figure 1k-l</t>
  </si>
  <si>
    <t>SHMT2</t>
  </si>
  <si>
    <t>GripStrength</t>
  </si>
  <si>
    <t>ALMI</t>
  </si>
  <si>
    <t>Sarcopenia</t>
  </si>
  <si>
    <t>no</t>
  </si>
  <si>
    <t>yes</t>
  </si>
  <si>
    <t>Ttest</t>
  </si>
  <si>
    <t>&lt;0,0001</t>
  </si>
  <si>
    <t>a</t>
  </si>
  <si>
    <t>b</t>
  </si>
  <si>
    <t>c</t>
  </si>
  <si>
    <t>d</t>
  </si>
  <si>
    <t>e</t>
  </si>
  <si>
    <t>f</t>
  </si>
  <si>
    <t>ANOVA summary</t>
  </si>
  <si>
    <t>F</t>
  </si>
  <si>
    <t>P value</t>
  </si>
  <si>
    <t>P value summary</t>
  </si>
  <si>
    <t>****</t>
  </si>
  <si>
    <t>Šídák's multiple comparisons test</t>
  </si>
  <si>
    <t>Summary</t>
  </si>
  <si>
    <t>Adjusted P Value</t>
  </si>
  <si>
    <t>control vs. trigo</t>
  </si>
  <si>
    <t>***</t>
  </si>
  <si>
    <t>A-B</t>
  </si>
  <si>
    <t>control vs. NA</t>
  </si>
  <si>
    <t>ns</t>
  </si>
  <si>
    <t>A-C</t>
  </si>
  <si>
    <t>control vs. NR</t>
  </si>
  <si>
    <t>A-D</t>
  </si>
  <si>
    <t>control vs. NMN</t>
  </si>
  <si>
    <t>A-E</t>
  </si>
  <si>
    <t>control vs. NAM</t>
  </si>
  <si>
    <t>**</t>
  </si>
  <si>
    <t>A-F</t>
  </si>
  <si>
    <t>trigo vs. NA</t>
  </si>
  <si>
    <t>B-C</t>
  </si>
  <si>
    <t>trigo vs. NR</t>
  </si>
  <si>
    <t>B-D</t>
  </si>
  <si>
    <t>trigo vs. NMN</t>
  </si>
  <si>
    <t>B-E</t>
  </si>
  <si>
    <t>trigo vs. NAM</t>
  </si>
  <si>
    <t>B-F</t>
  </si>
  <si>
    <t>Tukey's multiple comparisons test</t>
  </si>
  <si>
    <t>control vs. Trig</t>
  </si>
  <si>
    <t>Trig vs. NA</t>
  </si>
  <si>
    <t>Trig vs. NR</t>
  </si>
  <si>
    <t>Trig vs. NAM</t>
  </si>
  <si>
    <t>NA vs. NR</t>
  </si>
  <si>
    <t>C-D</t>
  </si>
  <si>
    <t>NA vs. NAM</t>
  </si>
  <si>
    <t>C-E</t>
  </si>
  <si>
    <t>NR vs. NAM</t>
  </si>
  <si>
    <t>D-E</t>
  </si>
  <si>
    <t>ANOVA table</t>
  </si>
  <si>
    <t>SS</t>
  </si>
  <si>
    <t>DF</t>
  </si>
  <si>
    <t>MS</t>
  </si>
  <si>
    <t>F (DFn, DFd)</t>
  </si>
  <si>
    <t>Interaction</t>
  </si>
  <si>
    <t>F (6, 24) = 44,50</t>
  </si>
  <si>
    <t>P&lt;0,0001</t>
  </si>
  <si>
    <t>Time</t>
  </si>
  <si>
    <t>F (3, 24) = 197,8</t>
  </si>
  <si>
    <t>Compound</t>
  </si>
  <si>
    <t>F (2, 24) = 216,3</t>
  </si>
  <si>
    <t>Residual</t>
  </si>
  <si>
    <t>0</t>
  </si>
  <si>
    <t>Trigonelline vs. NR</t>
  </si>
  <si>
    <t>&gt;0,9999</t>
  </si>
  <si>
    <t>Trigonelline vs. NMN</t>
  </si>
  <si>
    <t>NR vs. NMN</t>
  </si>
  <si>
    <t>2</t>
  </si>
  <si>
    <t>24</t>
  </si>
  <si>
    <t>72</t>
  </si>
  <si>
    <t>F (4, 18) = 48,25</t>
  </si>
  <si>
    <t>F (2, 18) = 177,9</t>
  </si>
  <si>
    <t>F (2, 18) = 411,7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</si>
</sst>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242424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0"/>
      <color rgb="FFFF000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 applyAlignment="1">
      <alignment horizontal="center"/>
    </xf>
    <xf numFmtId="0" fontId="2" fillId="0" borderId="0" xfId="0" applyFont="1"/>
    <xf numFmtId="0" fontId="6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0" borderId="4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0" fillId="2" borderId="9" xfId="0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1" fontId="6" fillId="0" borderId="3" xfId="0" applyNumberFormat="1" applyFont="1" applyBorder="1"/>
    <xf numFmtId="11" fontId="6" fillId="0" borderId="3" xfId="0" applyNumberFormat="1" applyFont="1" applyBorder="1" applyAlignment="1">
      <alignment horizontal="center"/>
    </xf>
    <xf numFmtId="11" fontId="4" fillId="0" borderId="3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3" xfId="0" applyBorder="1"/>
    <xf numFmtId="0" fontId="6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4" xfId="0" applyBorder="1"/>
    <xf numFmtId="2" fontId="6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6E03-A06C-4B68-9846-9EC4526C6711}">
  <dimension ref="A1:AO291"/>
  <sheetViews>
    <sheetView tabSelected="1" topLeftCell="E206" zoomScale="115" zoomScaleNormal="115" workbookViewId="0">
      <selection activeCell="L230" sqref="L230"/>
    </sheetView>
  </sheetViews>
  <sheetFormatPr defaultRowHeight="15" x14ac:dyDescent="0.25"/>
  <cols>
    <col min="2" max="2" width="11.28515625" bestFit="1" customWidth="1"/>
    <col min="3" max="5" width="14" bestFit="1" customWidth="1"/>
    <col min="6" max="6" width="13.42578125" bestFit="1" customWidth="1"/>
    <col min="7" max="10" width="14" bestFit="1" customWidth="1"/>
    <col min="11" max="12" width="29.28515625" bestFit="1" customWidth="1"/>
    <col min="13" max="13" width="9" bestFit="1" customWidth="1"/>
    <col min="14" max="14" width="15.5703125" bestFit="1" customWidth="1"/>
    <col min="15" max="15" width="14" bestFit="1" customWidth="1"/>
    <col min="17" max="17" width="14" style="31" bestFit="1" customWidth="1"/>
    <col min="18" max="18" width="11.7109375" style="31" bestFit="1" customWidth="1"/>
    <col min="19" max="19" width="7" style="31" bestFit="1" customWidth="1"/>
    <col min="20" max="20" width="12.28515625" style="31" bestFit="1" customWidth="1"/>
    <col min="21" max="21" width="11.85546875" style="31" bestFit="1" customWidth="1"/>
    <col min="22" max="22" width="14.42578125" style="31" bestFit="1" customWidth="1"/>
    <col min="24" max="24" width="16.85546875" bestFit="1" customWidth="1"/>
    <col min="25" max="25" width="22.28515625" bestFit="1" customWidth="1"/>
    <col min="26" max="26" width="8" bestFit="1" customWidth="1"/>
    <col min="31" max="31" width="9.7109375" bestFit="1" customWidth="1"/>
    <col min="32" max="34" width="12.7109375" bestFit="1" customWidth="1"/>
    <col min="35" max="35" width="12" bestFit="1" customWidth="1"/>
    <col min="36" max="70" width="12.7109375" bestFit="1" customWidth="1"/>
  </cols>
  <sheetData>
    <row r="1" spans="2:41" x14ac:dyDescent="0.25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</row>
    <row r="2" spans="2:41" x14ac:dyDescent="0.25"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</row>
    <row r="3" spans="2:41" x14ac:dyDescent="0.25">
      <c r="B3" s="1" t="s">
        <v>40</v>
      </c>
      <c r="C3" s="1">
        <v>1.1966872630000001</v>
      </c>
      <c r="D3" s="1">
        <v>0.76596615199999996</v>
      </c>
      <c r="E3" s="1">
        <v>1.5615260369999999</v>
      </c>
      <c r="F3" s="1">
        <v>1.4812362109999999</v>
      </c>
      <c r="G3" s="1">
        <v>1.1653584889999999</v>
      </c>
      <c r="H3" s="1">
        <v>0.28153122200000003</v>
      </c>
      <c r="I3" s="1">
        <v>1.0294431989999999</v>
      </c>
      <c r="J3" s="1">
        <v>1.4119869599999999</v>
      </c>
      <c r="K3" s="1">
        <v>0.94261785099999995</v>
      </c>
      <c r="L3" s="1">
        <v>-0.103756447</v>
      </c>
      <c r="M3" s="1">
        <v>2.1979385000000001E-2</v>
      </c>
      <c r="N3" s="1">
        <v>-0.296385338</v>
      </c>
      <c r="O3" s="1">
        <v>-4.7322463000000002E-2</v>
      </c>
      <c r="P3" s="1">
        <v>0.49249141800000001</v>
      </c>
      <c r="Q3" s="1">
        <v>-1.1751154239999999</v>
      </c>
      <c r="R3" s="1">
        <v>1.1235108680000001</v>
      </c>
      <c r="S3" s="1">
        <v>-0.157824456</v>
      </c>
      <c r="T3" s="1">
        <v>-0.59872327400000003</v>
      </c>
      <c r="U3" s="1">
        <v>8.7658664999999997E-2</v>
      </c>
      <c r="V3" s="1">
        <v>0.72830600499999998</v>
      </c>
      <c r="W3" s="1">
        <v>0.47035874500000002</v>
      </c>
      <c r="X3" s="1">
        <v>0.94602023300000004</v>
      </c>
      <c r="Y3" s="1">
        <v>0.54609353800000004</v>
      </c>
      <c r="Z3" s="1">
        <v>1.3073088450000001</v>
      </c>
      <c r="AA3" s="1">
        <v>-0.68626206099999998</v>
      </c>
      <c r="AB3" s="1">
        <v>-0.27580599900000002</v>
      </c>
      <c r="AC3" s="1">
        <v>-1.3102358709999999</v>
      </c>
      <c r="AD3" s="1">
        <v>0.35942534100000001</v>
      </c>
      <c r="AE3" s="1">
        <v>-1.017598687</v>
      </c>
      <c r="AF3" s="1">
        <v>0.50585171100000004</v>
      </c>
      <c r="AG3" s="1">
        <v>-0.75675393099999999</v>
      </c>
      <c r="AH3" s="1">
        <v>-0.491469832</v>
      </c>
      <c r="AI3" s="1">
        <v>-1.275182241</v>
      </c>
      <c r="AJ3" s="1">
        <v>-2.000633417</v>
      </c>
      <c r="AK3" s="1">
        <v>-2.1284722889999999</v>
      </c>
      <c r="AL3" s="1">
        <v>-0.90744576200000004</v>
      </c>
      <c r="AM3" s="1">
        <v>-0.98549456400000002</v>
      </c>
      <c r="AN3" s="1">
        <v>-1.2491179699999999</v>
      </c>
      <c r="AO3" s="1">
        <v>-0.96175811200000005</v>
      </c>
    </row>
    <row r="4" spans="2:41" x14ac:dyDescent="0.25">
      <c r="B4" s="1" t="s">
        <v>41</v>
      </c>
      <c r="C4" s="1">
        <v>2.011078178</v>
      </c>
      <c r="D4" s="1">
        <v>0.96494412500000004</v>
      </c>
      <c r="E4" s="1">
        <v>1.0913932319999999</v>
      </c>
      <c r="F4" s="1">
        <v>0.98899042500000001</v>
      </c>
      <c r="G4" s="1">
        <v>0.74786312899999996</v>
      </c>
      <c r="H4" s="1">
        <v>0.77085824999999997</v>
      </c>
      <c r="I4" s="1">
        <v>0.44953389599999999</v>
      </c>
      <c r="J4" s="1">
        <v>1.8841066989999999</v>
      </c>
      <c r="K4" s="1">
        <v>0.98913674900000004</v>
      </c>
      <c r="L4" s="1">
        <v>0.56113813499999998</v>
      </c>
      <c r="M4" s="1">
        <v>-0.18759762499999999</v>
      </c>
      <c r="N4" s="1">
        <v>-0.25178476399999999</v>
      </c>
      <c r="O4" s="1">
        <v>0.27589655000000002</v>
      </c>
      <c r="P4" s="1">
        <v>-0.28750461199999999</v>
      </c>
      <c r="Q4" s="1">
        <v>-0.686656657</v>
      </c>
      <c r="R4" s="1">
        <v>0.212891573</v>
      </c>
      <c r="S4" s="1">
        <v>-0.25885998500000001</v>
      </c>
      <c r="T4" s="1">
        <v>-1.044715517</v>
      </c>
      <c r="U4" s="1">
        <v>1.992451441</v>
      </c>
      <c r="V4" s="1">
        <v>0.66588618300000002</v>
      </c>
      <c r="W4" s="1">
        <v>1.0744398260000001</v>
      </c>
      <c r="X4" s="1">
        <v>0.151223576</v>
      </c>
      <c r="Y4" s="1">
        <v>0.77014154800000001</v>
      </c>
      <c r="Z4" s="1">
        <v>0.30173271699999998</v>
      </c>
      <c r="AA4" s="1">
        <v>-0.121358535</v>
      </c>
      <c r="AB4" s="1">
        <v>-0.47788643400000003</v>
      </c>
      <c r="AC4" s="1">
        <v>-0.52650875500000005</v>
      </c>
      <c r="AD4" s="1">
        <v>-0.12876289499999999</v>
      </c>
      <c r="AE4" s="1">
        <v>-0.65267401599999997</v>
      </c>
      <c r="AF4" s="1">
        <v>-1.0079084330000001</v>
      </c>
      <c r="AG4" s="1">
        <v>-0.74771230300000002</v>
      </c>
      <c r="AH4" s="1">
        <v>-1.192217826</v>
      </c>
      <c r="AI4" s="1">
        <v>-0.43010854599999998</v>
      </c>
      <c r="AJ4" s="1">
        <v>-0.97295147000000004</v>
      </c>
      <c r="AK4" s="1">
        <v>-1.308467633</v>
      </c>
      <c r="AL4" s="1">
        <v>-1.610224782</v>
      </c>
      <c r="AM4" s="1">
        <v>-1.1506453059999999</v>
      </c>
      <c r="AN4" s="1">
        <v>-0.52348994800000004</v>
      </c>
      <c r="AO4" s="1">
        <v>-2.3356701929999999</v>
      </c>
    </row>
    <row r="5" spans="2:41" x14ac:dyDescent="0.25">
      <c r="B5" s="1" t="s">
        <v>42</v>
      </c>
      <c r="C5" s="1">
        <v>2.8996792720000002</v>
      </c>
      <c r="D5" s="1">
        <v>1.664583183</v>
      </c>
      <c r="E5" s="1">
        <v>1.43563445</v>
      </c>
      <c r="F5" s="1">
        <v>0.27903030299999998</v>
      </c>
      <c r="G5" s="1">
        <v>0.93624286899999998</v>
      </c>
      <c r="H5" s="1">
        <v>0.31995053499999998</v>
      </c>
      <c r="I5" s="1">
        <v>0.68778560099999997</v>
      </c>
      <c r="J5" s="1">
        <v>0.63953835800000003</v>
      </c>
      <c r="K5" s="1">
        <v>1.0457843950000001</v>
      </c>
      <c r="L5" s="1">
        <v>0.89021884100000004</v>
      </c>
      <c r="M5" s="1">
        <v>0.14685593799999999</v>
      </c>
      <c r="N5" s="1">
        <v>0.324935523</v>
      </c>
      <c r="O5" s="1">
        <v>-0.15451013399999999</v>
      </c>
      <c r="P5" s="1">
        <v>-0.11171297099999999</v>
      </c>
      <c r="Q5" s="1">
        <v>-1.0660702259999999</v>
      </c>
      <c r="R5" s="1">
        <v>-0.331321321</v>
      </c>
      <c r="S5" s="1">
        <v>-0.47898339699999998</v>
      </c>
      <c r="T5" s="1">
        <v>-0.57562975599999999</v>
      </c>
      <c r="U5" s="1">
        <v>0.64088594899999995</v>
      </c>
      <c r="V5" s="1">
        <v>0.92021007099999996</v>
      </c>
      <c r="W5" s="1">
        <v>0.22838760699999999</v>
      </c>
      <c r="X5" s="1">
        <v>0.99237302199999999</v>
      </c>
      <c r="Y5" s="1">
        <v>0.61362709199999999</v>
      </c>
      <c r="Z5" s="1">
        <v>0.35821991800000003</v>
      </c>
      <c r="AA5" s="1">
        <v>-1.285657032</v>
      </c>
      <c r="AB5" s="1">
        <v>-0.18130434400000001</v>
      </c>
      <c r="AC5" s="1">
        <v>-0.33648525000000001</v>
      </c>
      <c r="AD5" s="1">
        <v>0.323224548</v>
      </c>
      <c r="AE5" s="1">
        <v>-0.57862592400000001</v>
      </c>
      <c r="AF5" s="1">
        <v>9.0152519999999996E-3</v>
      </c>
      <c r="AG5" s="1">
        <v>-1.015937042</v>
      </c>
      <c r="AH5" s="1">
        <v>-0.194934894</v>
      </c>
      <c r="AI5" s="1">
        <v>-0.81897056599999996</v>
      </c>
      <c r="AJ5" s="1">
        <v>-1.603955053</v>
      </c>
      <c r="AK5" s="1">
        <v>-1.6546204760000001</v>
      </c>
      <c r="AL5" s="1">
        <v>-0.58697720900000006</v>
      </c>
      <c r="AM5" s="1">
        <v>-1.241668853</v>
      </c>
      <c r="AN5" s="1">
        <v>-1.7469723260000001</v>
      </c>
      <c r="AO5" s="1">
        <v>-1.391845953</v>
      </c>
    </row>
    <row r="6" spans="2:41" x14ac:dyDescent="0.25">
      <c r="B6" s="1" t="s">
        <v>43</v>
      </c>
      <c r="C6" s="1">
        <v>2.8851284740000001</v>
      </c>
      <c r="D6" s="1">
        <v>1.8057801819999999</v>
      </c>
      <c r="E6" s="1">
        <v>1.203173421</v>
      </c>
      <c r="F6" s="1">
        <v>0.76896289100000004</v>
      </c>
      <c r="G6" s="1">
        <v>0.76409435800000003</v>
      </c>
      <c r="H6" s="1">
        <v>0.76138834899999996</v>
      </c>
      <c r="I6" s="1">
        <v>0.327022702</v>
      </c>
      <c r="J6" s="1">
        <v>0.48574360999999999</v>
      </c>
      <c r="K6" s="1">
        <v>0.90068498399999997</v>
      </c>
      <c r="L6" s="1">
        <v>0.52128169800000002</v>
      </c>
      <c r="M6" s="1">
        <v>-0.51781814199999998</v>
      </c>
      <c r="N6" s="1">
        <v>-0.331751727</v>
      </c>
      <c r="O6" s="1">
        <v>-0.38337391500000001</v>
      </c>
      <c r="P6" s="1">
        <v>-0.24431587799999999</v>
      </c>
      <c r="Q6" s="1">
        <v>-0.41421143900000001</v>
      </c>
      <c r="R6" s="1">
        <v>-9.1110509000000006E-2</v>
      </c>
      <c r="S6" s="1">
        <v>-0.413762456</v>
      </c>
      <c r="T6" s="1">
        <v>-0.76683126899999998</v>
      </c>
      <c r="U6" s="1">
        <v>0.82038325700000003</v>
      </c>
      <c r="V6" s="1">
        <v>1.825042053</v>
      </c>
      <c r="W6" s="1">
        <v>0.90191849899999998</v>
      </c>
      <c r="X6" s="1">
        <v>0.27306739299999999</v>
      </c>
      <c r="Y6" s="1">
        <v>0.66569301000000003</v>
      </c>
      <c r="Z6" s="1">
        <v>0.21702591900000001</v>
      </c>
      <c r="AA6" s="1">
        <v>-0.202081448</v>
      </c>
      <c r="AB6" s="1">
        <v>-0.34954613699999998</v>
      </c>
      <c r="AC6" s="1">
        <v>-0.497011288</v>
      </c>
      <c r="AD6" s="1">
        <v>0.321299269</v>
      </c>
      <c r="AE6" s="1">
        <v>-0.126723582</v>
      </c>
      <c r="AF6" s="1">
        <v>1.2900913E-2</v>
      </c>
      <c r="AG6" s="1">
        <v>-0.81436292799999999</v>
      </c>
      <c r="AH6" s="1">
        <v>-0.91432903700000001</v>
      </c>
      <c r="AI6" s="1">
        <v>-1.263953281</v>
      </c>
      <c r="AJ6" s="1">
        <v>-1.427881596</v>
      </c>
      <c r="AK6" s="1">
        <v>-1.5470715939999999</v>
      </c>
      <c r="AL6" s="1">
        <v>-1.097776713</v>
      </c>
      <c r="AM6" s="1">
        <v>-1.058119867</v>
      </c>
      <c r="AN6" s="1">
        <v>-1.529828059</v>
      </c>
      <c r="AO6" s="1">
        <v>-1.46873012</v>
      </c>
    </row>
    <row r="7" spans="2:41" x14ac:dyDescent="0.25">
      <c r="B7" s="1" t="s">
        <v>44</v>
      </c>
      <c r="C7" s="1">
        <v>2.2815107800000001</v>
      </c>
      <c r="D7" s="1">
        <v>1.3267067020000001</v>
      </c>
      <c r="E7" s="1">
        <v>1.601125017</v>
      </c>
      <c r="F7" s="1">
        <v>1.6623342619999999</v>
      </c>
      <c r="G7" s="1">
        <v>5.1812337E-2</v>
      </c>
      <c r="H7" s="1">
        <v>-0.397109133</v>
      </c>
      <c r="I7" s="1">
        <v>0.58079388399999998</v>
      </c>
      <c r="J7" s="1">
        <v>0.77807457199999996</v>
      </c>
      <c r="K7" s="1">
        <v>0.34830248000000003</v>
      </c>
      <c r="L7" s="1">
        <v>-0.12162093</v>
      </c>
      <c r="M7" s="1">
        <v>0.56758878300000004</v>
      </c>
      <c r="N7" s="1">
        <v>-0.21272976199999999</v>
      </c>
      <c r="O7" s="1">
        <v>-0.68910278999999997</v>
      </c>
      <c r="P7" s="1">
        <v>4.3325957999999998E-2</v>
      </c>
      <c r="Q7" s="1">
        <v>-0.46499806300000002</v>
      </c>
      <c r="R7" s="1">
        <v>1.293118845</v>
      </c>
      <c r="S7" s="1">
        <v>-7.8804017000000004E-2</v>
      </c>
      <c r="T7" s="1">
        <v>-0.393429054</v>
      </c>
      <c r="U7" s="1">
        <v>-0.47654048900000001</v>
      </c>
      <c r="V7" s="1">
        <v>1.045563461</v>
      </c>
      <c r="W7" s="1">
        <v>1.538205262</v>
      </c>
      <c r="X7" s="1">
        <v>0.208970394</v>
      </c>
      <c r="Y7" s="1">
        <v>0.76150952800000005</v>
      </c>
      <c r="Z7" s="1">
        <v>-0.66285167199999995</v>
      </c>
      <c r="AA7" s="1">
        <v>-0.118451668</v>
      </c>
      <c r="AB7" s="1">
        <v>-7.3242632000000002E-2</v>
      </c>
      <c r="AC7" s="1">
        <v>-0.82439122799999998</v>
      </c>
      <c r="AD7" s="1">
        <v>-0.91495920799999997</v>
      </c>
      <c r="AE7" s="1">
        <v>-0.14271144199999999</v>
      </c>
      <c r="AF7" s="1">
        <v>1.00961049</v>
      </c>
      <c r="AG7" s="1">
        <v>-1.0345453069999999</v>
      </c>
      <c r="AH7" s="1">
        <v>-0.307001142</v>
      </c>
      <c r="AI7" s="1">
        <v>-0.95848967699999998</v>
      </c>
      <c r="AJ7" s="1">
        <v>-1.320955887</v>
      </c>
      <c r="AK7" s="1">
        <v>-0.47526325699999999</v>
      </c>
      <c r="AL7" s="1">
        <v>-0.108668019</v>
      </c>
      <c r="AM7" s="1">
        <v>-1.855747195</v>
      </c>
      <c r="AN7" s="1">
        <v>-2.3377191640000001</v>
      </c>
      <c r="AO7" s="1">
        <v>-1.129221019</v>
      </c>
    </row>
    <row r="8" spans="2:41" x14ac:dyDescent="0.25">
      <c r="B8" s="1" t="s">
        <v>45</v>
      </c>
      <c r="C8" s="1">
        <v>2.308511067</v>
      </c>
      <c r="D8" s="1">
        <v>1.51508369</v>
      </c>
      <c r="E8" s="1">
        <v>1.4666804149999999</v>
      </c>
      <c r="F8" s="1">
        <v>0.84411373300000003</v>
      </c>
      <c r="G8" s="1">
        <v>0.71201938399999998</v>
      </c>
      <c r="H8" s="1">
        <v>0.90527851599999998</v>
      </c>
      <c r="I8" s="1">
        <v>0.46920132599999997</v>
      </c>
      <c r="J8" s="1">
        <v>0.171947766</v>
      </c>
      <c r="K8" s="1">
        <v>0.82325549099999995</v>
      </c>
      <c r="L8" s="1">
        <v>0.68705724400000001</v>
      </c>
      <c r="M8" s="1">
        <v>-0.19924823699999999</v>
      </c>
      <c r="N8" s="1">
        <v>-0.28182633800000001</v>
      </c>
      <c r="O8" s="1">
        <v>-0.45762533399999999</v>
      </c>
      <c r="P8" s="1">
        <v>7.3959769999999994E-2</v>
      </c>
      <c r="Q8" s="1">
        <v>-0.32320014200000002</v>
      </c>
      <c r="R8" s="1">
        <v>-0.56192018600000004</v>
      </c>
      <c r="S8" s="1">
        <v>-0.42779128100000002</v>
      </c>
      <c r="T8" s="1">
        <v>-1.1890810110000001</v>
      </c>
      <c r="U8" s="1">
        <v>1.319069912</v>
      </c>
      <c r="V8" s="1">
        <v>1.8217885810000001</v>
      </c>
      <c r="W8" s="1">
        <v>0.68590587400000003</v>
      </c>
      <c r="X8" s="1">
        <v>1.030609916</v>
      </c>
      <c r="Y8" s="1">
        <v>0.32164395899999998</v>
      </c>
      <c r="Z8" s="1">
        <v>0.44659813900000001</v>
      </c>
      <c r="AA8" s="1">
        <v>-0.316669437</v>
      </c>
      <c r="AB8" s="1">
        <v>-0.15285785499999999</v>
      </c>
      <c r="AC8" s="1">
        <v>-0.32531754899999998</v>
      </c>
      <c r="AD8" s="1">
        <v>0.114984788</v>
      </c>
      <c r="AE8" s="1">
        <v>-1.2609248999999999E-2</v>
      </c>
      <c r="AF8" s="1">
        <v>-0.64494260599999997</v>
      </c>
      <c r="AG8" s="1">
        <v>-0.43872607400000002</v>
      </c>
      <c r="AH8" s="1">
        <v>-0.84070430200000001</v>
      </c>
      <c r="AI8" s="1">
        <v>-0.83894791899999999</v>
      </c>
      <c r="AJ8" s="1">
        <v>-1.697360134</v>
      </c>
      <c r="AK8" s="1">
        <v>-1.4029928110000001</v>
      </c>
      <c r="AL8" s="1">
        <v>-1.3412323070000001</v>
      </c>
      <c r="AM8" s="1">
        <v>-1.1232384150000001</v>
      </c>
      <c r="AN8" s="1">
        <v>-1.1049200459999999</v>
      </c>
      <c r="AO8" s="1">
        <v>-2.0364983360000002</v>
      </c>
    </row>
    <row r="9" spans="2:41" x14ac:dyDescent="0.25">
      <c r="B9" s="1" t="s">
        <v>46</v>
      </c>
      <c r="C9" s="1">
        <v>2.6887030140000001</v>
      </c>
      <c r="D9" s="1">
        <v>0.67677639099999998</v>
      </c>
      <c r="E9" s="1">
        <v>1.1277649430000001</v>
      </c>
      <c r="F9" s="1">
        <v>0.65356058100000003</v>
      </c>
      <c r="G9" s="1">
        <v>0.97120083899999998</v>
      </c>
      <c r="H9" s="1">
        <v>0.32660281600000002</v>
      </c>
      <c r="I9" s="1">
        <v>-5.3149698000000002E-2</v>
      </c>
      <c r="J9" s="1">
        <v>0.50971103900000003</v>
      </c>
      <c r="K9" s="1">
        <v>0.40813650299999998</v>
      </c>
      <c r="L9" s="1">
        <v>1.1251756930000001</v>
      </c>
      <c r="M9" s="1">
        <v>-0.60922258100000004</v>
      </c>
      <c r="N9" s="1">
        <v>0.10069381199999999</v>
      </c>
      <c r="O9" s="1">
        <v>0.139053816</v>
      </c>
      <c r="P9" s="1">
        <v>0.20667480999999999</v>
      </c>
      <c r="Q9" s="1">
        <v>-0.87098101500000003</v>
      </c>
      <c r="R9" s="1">
        <v>-0.64664432500000002</v>
      </c>
      <c r="S9" s="1">
        <v>-0.608611189</v>
      </c>
      <c r="T9" s="1">
        <v>-2.697546E-2</v>
      </c>
      <c r="U9" s="1">
        <v>1.1578711049999999</v>
      </c>
      <c r="V9" s="1">
        <v>0.55478945499999999</v>
      </c>
      <c r="W9" s="1">
        <v>1.6112801729999999</v>
      </c>
      <c r="X9" s="1">
        <v>0.507571145</v>
      </c>
      <c r="Y9" s="1">
        <v>-0.15928588199999999</v>
      </c>
      <c r="Z9" s="1">
        <v>1.488475182</v>
      </c>
      <c r="AA9" s="1">
        <v>-0.62381996500000003</v>
      </c>
      <c r="AB9" s="1">
        <v>0.230304128</v>
      </c>
      <c r="AC9" s="1">
        <v>-0.44666162100000001</v>
      </c>
      <c r="AD9" s="1">
        <v>0.44654097999999998</v>
      </c>
      <c r="AE9" s="1">
        <v>-2.8486004130000002</v>
      </c>
      <c r="AF9" s="1">
        <v>-0.569436995</v>
      </c>
      <c r="AG9" s="1">
        <v>-0.36040096900000002</v>
      </c>
      <c r="AH9" s="1">
        <v>-0.86073164199999996</v>
      </c>
      <c r="AI9" s="1">
        <v>-0.77481093499999998</v>
      </c>
      <c r="AJ9" s="1">
        <v>-0.79556305000000005</v>
      </c>
      <c r="AK9" s="1">
        <v>-1.5087686650000001</v>
      </c>
      <c r="AL9" s="1">
        <v>3.5259437999999997E-2</v>
      </c>
      <c r="AM9" s="1">
        <v>-1.02088314</v>
      </c>
      <c r="AN9" s="1">
        <v>-1.25026818</v>
      </c>
      <c r="AO9" s="1">
        <v>-0.93133013499999995</v>
      </c>
    </row>
    <row r="10" spans="2:41" x14ac:dyDescent="0.25">
      <c r="B10" s="1" t="s">
        <v>47</v>
      </c>
      <c r="C10" s="1">
        <v>2.6222577779999998</v>
      </c>
      <c r="D10" s="1">
        <v>1.4072810280000001</v>
      </c>
      <c r="E10" s="1">
        <v>1.0416121270000001</v>
      </c>
      <c r="F10" s="1">
        <v>0.59873340600000002</v>
      </c>
      <c r="G10" s="1">
        <v>0.74684077100000001</v>
      </c>
      <c r="H10" s="1">
        <v>0.81411754999999997</v>
      </c>
      <c r="I10" s="1">
        <v>1.051923317</v>
      </c>
      <c r="J10" s="1">
        <v>0.39315022399999999</v>
      </c>
      <c r="K10" s="1">
        <v>0.658591072</v>
      </c>
      <c r="L10" s="1">
        <v>1.029949419</v>
      </c>
      <c r="M10" s="1">
        <v>-0.27800345199999998</v>
      </c>
      <c r="N10" s="1">
        <v>-0.58313245199999997</v>
      </c>
      <c r="O10" s="1">
        <v>-0.149719305</v>
      </c>
      <c r="P10" s="1">
        <v>0.116094981</v>
      </c>
      <c r="Q10" s="1">
        <v>-0.71744938599999997</v>
      </c>
      <c r="R10" s="1">
        <v>-0.80464153000000005</v>
      </c>
      <c r="S10" s="1">
        <v>-2.6138293E-2</v>
      </c>
      <c r="T10" s="1">
        <v>-0.99263395799999998</v>
      </c>
      <c r="U10" s="1">
        <v>0.97003730499999996</v>
      </c>
      <c r="V10" s="1">
        <v>0.92113160299999997</v>
      </c>
      <c r="W10" s="1">
        <v>1.3531661109999999</v>
      </c>
      <c r="X10" s="1">
        <v>0.44303276000000003</v>
      </c>
      <c r="Y10" s="1">
        <v>0.226156316</v>
      </c>
      <c r="Z10" s="1">
        <v>0.46969390300000002</v>
      </c>
      <c r="AA10" s="1">
        <v>0.40648953300000001</v>
      </c>
      <c r="AB10" s="1">
        <v>1.2796053999999999E-2</v>
      </c>
      <c r="AC10" s="1">
        <v>-0.21039128600000001</v>
      </c>
      <c r="AD10" s="1">
        <v>0.61097625799999999</v>
      </c>
      <c r="AE10" s="1">
        <v>-0.27869615599999997</v>
      </c>
      <c r="AF10" s="1">
        <v>-0.45622006199999998</v>
      </c>
      <c r="AG10" s="1">
        <v>-0.96765129599999999</v>
      </c>
      <c r="AH10" s="1">
        <v>-0.45156465899999998</v>
      </c>
      <c r="AI10" s="1">
        <v>-0.70627614400000005</v>
      </c>
      <c r="AJ10" s="1">
        <v>-1.734218869</v>
      </c>
      <c r="AK10" s="1">
        <v>-1.572893844</v>
      </c>
      <c r="AL10" s="1">
        <v>-1.2125168449999999</v>
      </c>
      <c r="AM10" s="1">
        <v>-1.583588741</v>
      </c>
      <c r="AN10" s="1">
        <v>-1.4302597379999999</v>
      </c>
      <c r="AO10" s="1">
        <v>-1.7380355000000001</v>
      </c>
    </row>
    <row r="11" spans="2:41" x14ac:dyDescent="0.25">
      <c r="B11" s="1" t="s">
        <v>48</v>
      </c>
      <c r="C11" s="1">
        <v>2.6096240480000001</v>
      </c>
      <c r="D11" s="1">
        <v>2.0756849329999998</v>
      </c>
      <c r="E11" s="1">
        <v>1.1141182000000001</v>
      </c>
      <c r="F11" s="1">
        <v>1.2064193679999999</v>
      </c>
      <c r="G11" s="1">
        <v>0.31133448000000002</v>
      </c>
      <c r="H11" s="1">
        <v>0.68808413700000004</v>
      </c>
      <c r="I11" s="1">
        <v>0.53648296100000004</v>
      </c>
      <c r="J11" s="1">
        <v>0.19040075300000001</v>
      </c>
      <c r="K11" s="1">
        <v>1.240048491</v>
      </c>
      <c r="L11" s="1">
        <v>0.65124733999999995</v>
      </c>
      <c r="M11" s="1">
        <v>-0.380766769</v>
      </c>
      <c r="N11" s="1">
        <v>-0.92569451400000002</v>
      </c>
      <c r="O11" s="1">
        <v>-0.14087788600000001</v>
      </c>
      <c r="P11" s="1">
        <v>-0.31006499199999998</v>
      </c>
      <c r="Q11" s="1">
        <v>-0.17939413200000001</v>
      </c>
      <c r="R11" s="1">
        <v>-0.28031952700000001</v>
      </c>
      <c r="S11" s="1">
        <v>-0.61766148600000004</v>
      </c>
      <c r="T11" s="1">
        <v>-0.71295693800000004</v>
      </c>
      <c r="U11" s="1">
        <v>0.371977224</v>
      </c>
      <c r="V11" s="1">
        <v>1.7133489529999999</v>
      </c>
      <c r="W11" s="1">
        <v>0.96209307399999999</v>
      </c>
      <c r="X11" s="1">
        <v>0.57669467900000004</v>
      </c>
      <c r="Y11" s="1">
        <v>0.20552763299999999</v>
      </c>
      <c r="Z11" s="1">
        <v>0.36113068199999998</v>
      </c>
      <c r="AA11" s="1">
        <v>8.6278985000000002E-2</v>
      </c>
      <c r="AB11" s="1">
        <v>-0.34906226200000001</v>
      </c>
      <c r="AC11" s="1">
        <v>-0.78660305100000005</v>
      </c>
      <c r="AD11" s="1">
        <v>-2.1157938000000001E-2</v>
      </c>
      <c r="AE11" s="1">
        <v>-5.7219065E-2</v>
      </c>
      <c r="AF11" s="1">
        <v>0.29846128</v>
      </c>
      <c r="AG11" s="1">
        <v>-0.256193487</v>
      </c>
      <c r="AH11" s="1">
        <v>-0.57237695</v>
      </c>
      <c r="AI11" s="1">
        <v>-1.06369041</v>
      </c>
      <c r="AJ11" s="1">
        <v>-1.370815468</v>
      </c>
      <c r="AK11" s="1">
        <v>-1.614315328</v>
      </c>
      <c r="AL11" s="1">
        <v>-1.4669190510000001</v>
      </c>
      <c r="AM11" s="1">
        <v>-1.571044745</v>
      </c>
      <c r="AN11" s="1">
        <v>-1.4262071220000001</v>
      </c>
      <c r="AO11" s="1">
        <v>-1.0956161010000001</v>
      </c>
    </row>
    <row r="12" spans="2:41" x14ac:dyDescent="0.25">
      <c r="B12" s="1" t="s">
        <v>49</v>
      </c>
      <c r="C12" s="1">
        <v>9.8199758999999998E-2</v>
      </c>
      <c r="D12" s="1">
        <v>0.31722928900000003</v>
      </c>
      <c r="E12" s="1">
        <v>0.78474080099999999</v>
      </c>
      <c r="F12" s="1">
        <v>1.4702482459999999</v>
      </c>
      <c r="G12" s="1">
        <v>1.622848509</v>
      </c>
      <c r="H12" s="1">
        <v>1.081308449</v>
      </c>
      <c r="I12" s="1">
        <v>2.4125046719999999</v>
      </c>
      <c r="J12" s="1">
        <v>1.1424354859999999</v>
      </c>
      <c r="K12" s="1">
        <v>1.209947479</v>
      </c>
      <c r="L12" s="1">
        <v>1.5295952559999999</v>
      </c>
      <c r="M12" s="1">
        <v>-1.641455696</v>
      </c>
      <c r="N12" s="1">
        <v>-0.151437242</v>
      </c>
      <c r="O12" s="1">
        <v>-0.68397787799999998</v>
      </c>
      <c r="P12" s="1">
        <v>-0.42072933299999998</v>
      </c>
      <c r="Q12" s="1">
        <v>-0.39936511800000002</v>
      </c>
      <c r="R12" s="1">
        <v>0.38242264999999998</v>
      </c>
      <c r="S12" s="1">
        <v>-0.67307093200000001</v>
      </c>
      <c r="T12" s="1">
        <v>0.19876946600000001</v>
      </c>
      <c r="U12" s="1">
        <v>1.591545006</v>
      </c>
      <c r="V12" s="1">
        <v>-0.74299479400000001</v>
      </c>
      <c r="W12" s="1">
        <v>-0.64036391500000001</v>
      </c>
      <c r="X12" s="1">
        <v>0.72598032499999998</v>
      </c>
      <c r="Y12" s="1">
        <v>0.13302114200000001</v>
      </c>
      <c r="Z12" s="1">
        <v>-0.70089776000000004</v>
      </c>
      <c r="AA12" s="1">
        <v>0.76428499299999997</v>
      </c>
      <c r="AB12" s="1">
        <v>-1.380542567</v>
      </c>
      <c r="AC12" s="1">
        <v>-0.59102373600000002</v>
      </c>
      <c r="AD12" s="1">
        <v>-0.57215287500000001</v>
      </c>
      <c r="AE12" s="1">
        <v>-0.457118256</v>
      </c>
      <c r="AF12" s="1">
        <v>0.26514286599999998</v>
      </c>
      <c r="AG12" s="1">
        <v>-0.22147576999999999</v>
      </c>
      <c r="AH12" s="1">
        <v>0.10951747000000001</v>
      </c>
      <c r="AI12" s="1">
        <v>-0.73904788600000004</v>
      </c>
      <c r="AJ12" s="1">
        <v>-0.58807851600000005</v>
      </c>
      <c r="AK12" s="1">
        <v>-2.9221968000000001E-2</v>
      </c>
      <c r="AL12" s="1">
        <v>-1.77623405</v>
      </c>
      <c r="AM12" s="1">
        <v>-1.377455047</v>
      </c>
      <c r="AN12" s="1">
        <v>-0.77256813599999996</v>
      </c>
      <c r="AO12" s="1">
        <v>-1.280530387</v>
      </c>
    </row>
    <row r="13" spans="2:41" x14ac:dyDescent="0.25">
      <c r="B13" s="1" t="s">
        <v>50</v>
      </c>
      <c r="C13" s="1">
        <v>2.8910906440000002</v>
      </c>
      <c r="D13" s="1">
        <v>0.80918069299999995</v>
      </c>
      <c r="E13" s="1">
        <v>1.387358345</v>
      </c>
      <c r="F13" s="1">
        <v>0.93182903900000003</v>
      </c>
      <c r="G13" s="1">
        <v>0.13958844300000001</v>
      </c>
      <c r="H13" s="1">
        <v>0.83030013400000002</v>
      </c>
      <c r="I13" s="1">
        <v>0.55279872699999999</v>
      </c>
      <c r="J13" s="1">
        <v>-0.39350047900000001</v>
      </c>
      <c r="K13" s="1">
        <v>-1.0432106E-2</v>
      </c>
      <c r="L13" s="1">
        <v>9.4462872000000003E-2</v>
      </c>
      <c r="M13" s="1">
        <v>-0.359080707</v>
      </c>
      <c r="N13" s="1">
        <v>-1.355840591</v>
      </c>
      <c r="O13" s="1">
        <v>-0.550285786</v>
      </c>
      <c r="P13" s="1">
        <v>0.488945038</v>
      </c>
      <c r="Q13" s="1">
        <v>0.44514843199999998</v>
      </c>
      <c r="R13" s="1">
        <v>0.87352323300000001</v>
      </c>
      <c r="S13" s="1">
        <v>0.262072368</v>
      </c>
      <c r="T13" s="1">
        <v>-0.14105079600000001</v>
      </c>
      <c r="U13" s="1">
        <v>0.74954673900000002</v>
      </c>
      <c r="V13" s="1">
        <v>1.4874081450000001</v>
      </c>
      <c r="W13" s="1">
        <v>0.38117932399999999</v>
      </c>
      <c r="X13" s="1">
        <v>1.1531652779999999</v>
      </c>
      <c r="Y13" s="1">
        <v>0.29509275400000001</v>
      </c>
      <c r="Z13" s="1">
        <v>0.10926582899999999</v>
      </c>
      <c r="AA13" s="1">
        <v>-1.2048445990000001</v>
      </c>
      <c r="AB13" s="1">
        <v>0.52683918799999996</v>
      </c>
      <c r="AC13" s="1">
        <v>-0.94149890400000003</v>
      </c>
      <c r="AD13" s="1">
        <v>0.96233518600000001</v>
      </c>
      <c r="AE13" s="1">
        <v>-0.25309237699999998</v>
      </c>
      <c r="AF13" s="1">
        <v>-0.50576856400000003</v>
      </c>
      <c r="AG13" s="1">
        <v>-1.593341189</v>
      </c>
      <c r="AH13" s="1">
        <v>0.23488644</v>
      </c>
      <c r="AI13" s="1">
        <v>-0.98022900199999996</v>
      </c>
      <c r="AJ13" s="1">
        <v>-1.3243455740000001</v>
      </c>
      <c r="AK13" s="1">
        <v>-1.3462512929999999</v>
      </c>
      <c r="AL13" s="1">
        <v>-0.53206865299999995</v>
      </c>
      <c r="AM13" s="1">
        <v>-1.355710596</v>
      </c>
      <c r="AN13" s="1">
        <v>-1.0635958560000001</v>
      </c>
      <c r="AO13" s="1">
        <v>-1.6950797769999999</v>
      </c>
    </row>
    <row r="14" spans="2:41" x14ac:dyDescent="0.25">
      <c r="B14" s="1" t="s">
        <v>51</v>
      </c>
      <c r="C14" s="1">
        <v>2.9990000000000001</v>
      </c>
      <c r="D14" s="1">
        <v>0.82881731000000003</v>
      </c>
      <c r="E14" s="1">
        <v>0.730544101</v>
      </c>
      <c r="F14" s="1">
        <v>0.84930148500000002</v>
      </c>
      <c r="G14" s="1">
        <v>0.73038900399999995</v>
      </c>
      <c r="H14" s="1">
        <v>1.1508795409999999</v>
      </c>
      <c r="I14" s="1">
        <v>1.266219845</v>
      </c>
      <c r="J14" s="1">
        <v>1.0616626280000001</v>
      </c>
      <c r="K14" s="1">
        <v>0.35171033699999998</v>
      </c>
      <c r="L14" s="1">
        <v>0.87085606199999999</v>
      </c>
      <c r="M14" s="1">
        <v>-0.116746275</v>
      </c>
      <c r="N14" s="1">
        <v>-0.13845766700000001</v>
      </c>
      <c r="O14" s="1">
        <v>0.101731145</v>
      </c>
      <c r="P14" s="1">
        <v>0.38937908100000002</v>
      </c>
      <c r="Q14" s="1">
        <v>-0.75227305300000002</v>
      </c>
      <c r="R14" s="1">
        <v>-0.63096495699999999</v>
      </c>
      <c r="S14" s="1">
        <v>-0.73856637700000005</v>
      </c>
      <c r="T14" s="1">
        <v>-1.1280689100000001</v>
      </c>
      <c r="U14" s="1">
        <v>0.33102903700000003</v>
      </c>
      <c r="V14" s="1">
        <v>0.83493580199999995</v>
      </c>
      <c r="W14" s="1">
        <v>0.47677788700000001</v>
      </c>
      <c r="X14" s="1">
        <v>0.85305313599999999</v>
      </c>
      <c r="Y14" s="1">
        <v>3.5948253999999999E-2</v>
      </c>
      <c r="Z14" s="1">
        <v>0.51642326400000005</v>
      </c>
      <c r="AA14" s="1">
        <v>-0.14200452499999999</v>
      </c>
      <c r="AB14" s="1">
        <v>-0.497552775</v>
      </c>
      <c r="AC14" s="1">
        <v>-0.22126221800000001</v>
      </c>
      <c r="AD14" s="1">
        <v>0.26779830700000001</v>
      </c>
      <c r="AE14" s="1">
        <v>-0.58200268499999996</v>
      </c>
      <c r="AF14" s="1">
        <v>-0.15219766000000001</v>
      </c>
      <c r="AG14" s="1">
        <v>-0.89280287300000005</v>
      </c>
      <c r="AH14" s="1">
        <v>0.150516607</v>
      </c>
      <c r="AI14" s="1">
        <v>-0.91231563100000002</v>
      </c>
      <c r="AJ14" s="1">
        <v>-0.820873823</v>
      </c>
      <c r="AK14" s="1">
        <v>-1.351686433</v>
      </c>
      <c r="AL14" s="1">
        <v>-1.4191066370000001</v>
      </c>
      <c r="AM14" s="1">
        <v>-1.0929169009999999</v>
      </c>
      <c r="AN14" s="1">
        <v>-1.983561398</v>
      </c>
      <c r="AO14" s="1">
        <v>-1.557599095</v>
      </c>
    </row>
    <row r="15" spans="2:41" x14ac:dyDescent="0.25">
      <c r="B15" s="1" t="s">
        <v>52</v>
      </c>
      <c r="C15" s="1">
        <v>2.9990000000000001</v>
      </c>
      <c r="D15" s="1">
        <v>1.4068979070000001</v>
      </c>
      <c r="E15" s="1">
        <v>0.90891910099999995</v>
      </c>
      <c r="F15" s="1">
        <v>0.607235309</v>
      </c>
      <c r="G15" s="1">
        <v>0.79612018200000001</v>
      </c>
      <c r="H15" s="1">
        <v>0.49925345799999998</v>
      </c>
      <c r="I15" s="1">
        <v>0.44255779000000001</v>
      </c>
      <c r="J15" s="1">
        <v>6.3925980000000002E-3</v>
      </c>
      <c r="K15" s="1">
        <v>0.40996038600000001</v>
      </c>
      <c r="L15" s="1">
        <v>1.1390655789999999</v>
      </c>
      <c r="M15" s="1">
        <v>-0.59006311199999995</v>
      </c>
      <c r="N15" s="1">
        <v>-1.0767942000000001E-2</v>
      </c>
      <c r="O15" s="1">
        <v>5.6767722999999999E-2</v>
      </c>
      <c r="P15" s="1">
        <v>-0.37940511700000001</v>
      </c>
      <c r="Q15" s="1">
        <v>-3.0505895000000002E-2</v>
      </c>
      <c r="R15" s="1">
        <v>-0.43531151099999998</v>
      </c>
      <c r="S15" s="1">
        <v>-0.38672961700000003</v>
      </c>
      <c r="T15" s="1">
        <v>-0.79837255299999998</v>
      </c>
      <c r="U15" s="1">
        <v>1.1781979250000001</v>
      </c>
      <c r="V15" s="1">
        <v>1.588711505</v>
      </c>
      <c r="W15" s="1">
        <v>1.1889354430000001</v>
      </c>
      <c r="X15" s="1">
        <v>0.62734137300000004</v>
      </c>
      <c r="Y15" s="1">
        <v>0.56686680599999995</v>
      </c>
      <c r="Z15" s="1">
        <v>-6.3293949000000002E-2</v>
      </c>
      <c r="AA15" s="1">
        <v>-0.38107830199999998</v>
      </c>
      <c r="AB15" s="1">
        <v>-0.46740943899999998</v>
      </c>
      <c r="AC15" s="1">
        <v>-0.48875312100000001</v>
      </c>
      <c r="AD15" s="1">
        <v>-0.21328092600000001</v>
      </c>
      <c r="AE15" s="1">
        <v>0.107988954</v>
      </c>
      <c r="AF15" s="1">
        <v>0.129902762</v>
      </c>
      <c r="AG15" s="1">
        <v>-0.50136000599999997</v>
      </c>
      <c r="AH15" s="1">
        <v>-0.82003753599999996</v>
      </c>
      <c r="AI15" s="1">
        <v>-1.331778168</v>
      </c>
      <c r="AJ15" s="1">
        <v>-1.800459053</v>
      </c>
      <c r="AK15" s="1">
        <v>-1.637721325</v>
      </c>
      <c r="AL15" s="1">
        <v>-1.11249379</v>
      </c>
      <c r="AM15" s="1">
        <v>-0.91168331800000002</v>
      </c>
      <c r="AN15" s="1">
        <v>-1.264806791</v>
      </c>
      <c r="AO15" s="1">
        <v>-1.2392059479999999</v>
      </c>
    </row>
    <row r="16" spans="2:41" x14ac:dyDescent="0.25">
      <c r="B16" s="1" t="s">
        <v>53</v>
      </c>
      <c r="C16" s="1">
        <v>0.84944125599999998</v>
      </c>
      <c r="D16" s="1">
        <v>0.47504248599999999</v>
      </c>
      <c r="E16" s="1">
        <v>-0.29019563700000001</v>
      </c>
      <c r="F16" s="1">
        <v>1.3860030109999999</v>
      </c>
      <c r="G16" s="1">
        <v>1.6077297150000001</v>
      </c>
      <c r="H16" s="1">
        <v>1.1004507729999999</v>
      </c>
      <c r="I16" s="1">
        <v>1.227462184</v>
      </c>
      <c r="J16" s="1">
        <v>-9.2248866999999998E-2</v>
      </c>
      <c r="K16" s="1">
        <v>1.1021368250000001</v>
      </c>
      <c r="L16" s="1">
        <v>1.416874382</v>
      </c>
      <c r="M16" s="1">
        <v>0.44907759200000003</v>
      </c>
      <c r="N16" s="1">
        <v>-0.42751393700000001</v>
      </c>
      <c r="O16" s="1">
        <v>-0.29769567899999999</v>
      </c>
      <c r="P16" s="1">
        <v>-3.5791400000000001E-2</v>
      </c>
      <c r="Q16" s="1">
        <v>-0.80976659200000001</v>
      </c>
      <c r="R16" s="1">
        <v>-0.105363235</v>
      </c>
      <c r="S16" s="1">
        <v>0.62836321799999995</v>
      </c>
      <c r="T16" s="1">
        <v>1.0561022999999999E-2</v>
      </c>
      <c r="U16" s="1">
        <v>-1.279030085</v>
      </c>
      <c r="V16" s="1">
        <v>5.7383213000000002E-2</v>
      </c>
      <c r="W16" s="1">
        <v>1.1534885370000001</v>
      </c>
      <c r="X16" s="1">
        <v>0.145575659</v>
      </c>
      <c r="Y16" s="1">
        <v>-0.23025093799999999</v>
      </c>
      <c r="Z16" s="1">
        <v>-1.4694686699999999</v>
      </c>
      <c r="AA16" s="1">
        <v>-5.9637886000000001E-2</v>
      </c>
      <c r="AB16" s="1">
        <v>-0.64637548</v>
      </c>
      <c r="AC16" s="1">
        <v>0.91007106599999998</v>
      </c>
      <c r="AD16" s="1">
        <v>-0.218427492</v>
      </c>
      <c r="AE16" s="1">
        <v>1.0339346920000001</v>
      </c>
      <c r="AF16" s="1">
        <v>-0.18742198800000001</v>
      </c>
      <c r="AG16" s="1">
        <v>-1.797802216</v>
      </c>
      <c r="AH16" s="1">
        <v>-0.47177117699999999</v>
      </c>
      <c r="AI16" s="1">
        <v>0.31042047099999998</v>
      </c>
      <c r="AJ16" s="1">
        <v>4.8752129999999998E-3</v>
      </c>
      <c r="AK16" s="1">
        <v>1.0168819529999999</v>
      </c>
      <c r="AL16" s="1">
        <v>-1.1161314470000001</v>
      </c>
      <c r="AM16" s="1">
        <v>-2.6345654679999999</v>
      </c>
      <c r="AN16" s="1">
        <v>-2.0336384029999999</v>
      </c>
      <c r="AO16" s="1">
        <v>-0.68267666999999999</v>
      </c>
    </row>
    <row r="17" spans="2:41" x14ac:dyDescent="0.25">
      <c r="B17" s="1" t="s">
        <v>54</v>
      </c>
      <c r="C17" s="1">
        <v>2.2719621069999998</v>
      </c>
      <c r="D17" s="1">
        <v>1.694836096</v>
      </c>
      <c r="E17" s="1">
        <v>1.3298286610000001</v>
      </c>
      <c r="F17" s="1">
        <v>1.310244432</v>
      </c>
      <c r="G17" s="1">
        <v>0.58675812699999996</v>
      </c>
      <c r="H17" s="1">
        <v>0.88863136099999995</v>
      </c>
      <c r="I17" s="1">
        <v>0.27273341899999998</v>
      </c>
      <c r="J17" s="1">
        <v>0.46555915799999997</v>
      </c>
      <c r="K17" s="1">
        <v>0.92804145199999999</v>
      </c>
      <c r="L17" s="1">
        <v>0.33633274099999999</v>
      </c>
      <c r="M17" s="1">
        <v>-4.1305944999999997E-2</v>
      </c>
      <c r="N17" s="1">
        <v>-0.54331148399999996</v>
      </c>
      <c r="O17" s="1">
        <v>-0.29499455899999999</v>
      </c>
      <c r="P17" s="1">
        <v>-0.213723893</v>
      </c>
      <c r="Q17" s="1">
        <v>0.112122902</v>
      </c>
      <c r="R17" s="1">
        <v>-0.29353267799999999</v>
      </c>
      <c r="S17" s="1">
        <v>-0.64897839199999996</v>
      </c>
      <c r="T17" s="1">
        <v>-1.01897332</v>
      </c>
      <c r="U17" s="1">
        <v>1.208946104</v>
      </c>
      <c r="V17" s="1">
        <v>1.311599532</v>
      </c>
      <c r="W17" s="1">
        <v>0.78844625899999998</v>
      </c>
      <c r="X17" s="1">
        <v>0.692001486</v>
      </c>
      <c r="Y17" s="1">
        <v>-1.1575841E-2</v>
      </c>
      <c r="Z17" s="1">
        <v>0.15021041800000001</v>
      </c>
      <c r="AA17" s="1">
        <v>8.7008475000000002E-2</v>
      </c>
      <c r="AB17" s="1">
        <v>-0.22438918499999999</v>
      </c>
      <c r="AC17" s="1">
        <v>-0.24099915399999999</v>
      </c>
      <c r="AD17" s="1">
        <v>0.59791648200000003</v>
      </c>
      <c r="AE17" s="1">
        <v>0.21282077299999999</v>
      </c>
      <c r="AF17" s="1">
        <v>-0.28266065800000001</v>
      </c>
      <c r="AG17" s="1">
        <v>-0.29878679800000002</v>
      </c>
      <c r="AH17" s="1">
        <v>-0.75084096499999997</v>
      </c>
      <c r="AI17" s="1">
        <v>-1.2441507730000001</v>
      </c>
      <c r="AJ17" s="1">
        <v>-1.7922383630000001</v>
      </c>
      <c r="AK17" s="1">
        <v>-1.970137749</v>
      </c>
      <c r="AL17" s="1">
        <v>-0.84146338399999998</v>
      </c>
      <c r="AM17" s="1">
        <v>-1.348824123</v>
      </c>
      <c r="AN17" s="1">
        <v>-1.208400672</v>
      </c>
      <c r="AO17" s="1">
        <v>-1.976712048</v>
      </c>
    </row>
    <row r="18" spans="2:41" x14ac:dyDescent="0.25">
      <c r="B18" s="1" t="s">
        <v>55</v>
      </c>
      <c r="C18" s="1">
        <v>2.9990000000000001</v>
      </c>
      <c r="D18" s="1">
        <v>1.3782326279999999</v>
      </c>
      <c r="E18" s="1">
        <v>1.331810714</v>
      </c>
      <c r="F18" s="1">
        <v>1.149012572</v>
      </c>
      <c r="G18" s="1">
        <v>0.64733742500000002</v>
      </c>
      <c r="H18" s="1">
        <v>0.18348510100000001</v>
      </c>
      <c r="I18" s="1">
        <v>0.72245521499999998</v>
      </c>
      <c r="J18" s="1">
        <v>0.21033421199999999</v>
      </c>
      <c r="K18" s="1">
        <v>0.65274648300000004</v>
      </c>
      <c r="L18" s="1">
        <v>0.42178199</v>
      </c>
      <c r="M18" s="1">
        <v>8.7699435000000006E-2</v>
      </c>
      <c r="N18" s="1">
        <v>-8.5860663000000004E-2</v>
      </c>
      <c r="O18" s="1">
        <v>-1.1762282000000001E-2</v>
      </c>
      <c r="P18" s="1">
        <v>-0.114575184</v>
      </c>
      <c r="Q18" s="1">
        <v>-0.42795518500000002</v>
      </c>
      <c r="R18" s="1">
        <v>-4.0765886000000001E-2</v>
      </c>
      <c r="S18" s="1">
        <v>-0.44354027099999999</v>
      </c>
      <c r="T18" s="1">
        <v>-1.206054441</v>
      </c>
      <c r="U18" s="1">
        <v>0.87705520299999995</v>
      </c>
      <c r="V18" s="1">
        <v>1.315506796</v>
      </c>
      <c r="W18" s="1">
        <v>0.81781996499999998</v>
      </c>
      <c r="X18" s="1">
        <v>0.86058105200000001</v>
      </c>
      <c r="Y18" s="1">
        <v>1.0783529670000001</v>
      </c>
      <c r="Z18" s="1">
        <v>-4.9483126000000002E-2</v>
      </c>
      <c r="AA18" s="1">
        <v>-0.12032034599999999</v>
      </c>
      <c r="AB18" s="1">
        <v>-0.83142364800000002</v>
      </c>
      <c r="AC18" s="1">
        <v>7.4559805000000007E-2</v>
      </c>
      <c r="AD18" s="1">
        <v>-0.136904368</v>
      </c>
      <c r="AE18" s="1">
        <v>-0.73851716099999998</v>
      </c>
      <c r="AF18" s="1">
        <v>-4.0417068E-2</v>
      </c>
      <c r="AG18" s="1">
        <v>-0.60270597400000003</v>
      </c>
      <c r="AH18" s="1">
        <v>-0.96670041600000001</v>
      </c>
      <c r="AI18" s="1">
        <v>-0.87994696400000005</v>
      </c>
      <c r="AJ18" s="1">
        <v>-0.72747570299999997</v>
      </c>
      <c r="AK18" s="1">
        <v>-1.2205645620000001</v>
      </c>
      <c r="AL18" s="1">
        <v>-1.686546452</v>
      </c>
      <c r="AM18" s="1">
        <v>-1.141234643</v>
      </c>
      <c r="AN18" s="1">
        <v>-1.366876398</v>
      </c>
      <c r="AO18" s="1">
        <v>-1.987570313</v>
      </c>
    </row>
    <row r="19" spans="2:41" x14ac:dyDescent="0.25">
      <c r="B19" s="1" t="s">
        <v>56</v>
      </c>
      <c r="C19" s="1">
        <v>1.8387618189999999</v>
      </c>
      <c r="D19" s="1">
        <v>1.019820561</v>
      </c>
      <c r="E19" s="1">
        <v>1.228129187</v>
      </c>
      <c r="F19" s="1">
        <v>1.168717199</v>
      </c>
      <c r="G19" s="1">
        <v>1.5990305140000001</v>
      </c>
      <c r="H19" s="1">
        <v>0.72130547700000003</v>
      </c>
      <c r="I19" s="1">
        <v>0.28105967799999998</v>
      </c>
      <c r="J19" s="1">
        <v>0.31733566499999999</v>
      </c>
      <c r="K19" s="1">
        <v>1.063464484</v>
      </c>
      <c r="L19" s="1">
        <v>-0.165499747</v>
      </c>
      <c r="M19" s="1">
        <v>0.48047137299999998</v>
      </c>
      <c r="N19" s="1">
        <v>-0.188645059</v>
      </c>
      <c r="O19" s="1">
        <v>-0.96378249699999996</v>
      </c>
      <c r="P19" s="1">
        <v>0.26076601599999999</v>
      </c>
      <c r="Q19" s="1">
        <v>-0.56664054699999999</v>
      </c>
      <c r="R19" s="1">
        <v>0.111703807</v>
      </c>
      <c r="S19" s="1">
        <v>-1.164208737</v>
      </c>
      <c r="T19" s="1">
        <v>-0.44764538799999998</v>
      </c>
      <c r="U19" s="1">
        <v>0.28586503800000002</v>
      </c>
      <c r="V19" s="1">
        <v>1.431488157</v>
      </c>
      <c r="W19" s="1">
        <v>0.58654268799999998</v>
      </c>
      <c r="X19" s="1">
        <v>0.836063055</v>
      </c>
      <c r="Y19" s="1">
        <v>0.71518894899999996</v>
      </c>
      <c r="Z19" s="1">
        <v>0.76064926399999999</v>
      </c>
      <c r="AA19" s="1">
        <v>-3.1099259000000001E-2</v>
      </c>
      <c r="AB19" s="1">
        <v>0.23625732199999999</v>
      </c>
      <c r="AC19" s="1">
        <v>-0.13916701200000001</v>
      </c>
      <c r="AD19" s="1">
        <v>0.47296234799999998</v>
      </c>
      <c r="AE19" s="1">
        <v>0.219465244</v>
      </c>
      <c r="AF19" s="1">
        <v>0.16571308700000001</v>
      </c>
      <c r="AG19" s="1">
        <v>-1.314083165</v>
      </c>
      <c r="AH19" s="1">
        <v>-0.58631770800000005</v>
      </c>
      <c r="AI19" s="1">
        <v>-0.41864662899999999</v>
      </c>
      <c r="AJ19" s="1">
        <v>-1.6771671880000001</v>
      </c>
      <c r="AK19" s="1">
        <v>-1.897941807</v>
      </c>
      <c r="AL19" s="1">
        <v>-1.3164791920000001</v>
      </c>
      <c r="AM19" s="1">
        <v>-1.5288053340000001</v>
      </c>
      <c r="AN19" s="1">
        <v>-1.6507199029999999</v>
      </c>
      <c r="AO19" s="1">
        <v>-1.7439117609999999</v>
      </c>
    </row>
    <row r="20" spans="2:41" x14ac:dyDescent="0.25">
      <c r="B20" s="1" t="s">
        <v>57</v>
      </c>
      <c r="C20" s="1">
        <v>2.5787846590000001</v>
      </c>
      <c r="D20" s="1">
        <v>1.054968511</v>
      </c>
      <c r="E20" s="1">
        <v>2.0262846620000001</v>
      </c>
      <c r="F20" s="1">
        <v>1.097897634</v>
      </c>
      <c r="G20" s="1">
        <v>0.454120358</v>
      </c>
      <c r="H20" s="1">
        <v>0.76160181599999999</v>
      </c>
      <c r="I20" s="1">
        <v>1.135173741</v>
      </c>
      <c r="J20" s="1">
        <v>1.357934199</v>
      </c>
      <c r="K20" s="1">
        <v>-7.4463761000000003E-2</v>
      </c>
      <c r="L20" s="1">
        <v>-0.44115584000000002</v>
      </c>
      <c r="M20" s="1">
        <v>-0.46717054899999999</v>
      </c>
      <c r="N20" s="1">
        <v>-0.50432294700000002</v>
      </c>
      <c r="O20" s="1">
        <v>-0.402150654</v>
      </c>
      <c r="P20" s="1">
        <v>-0.36243731200000001</v>
      </c>
      <c r="Q20" s="1">
        <v>-0.63331121199999996</v>
      </c>
      <c r="R20" s="1">
        <v>0.633541311</v>
      </c>
      <c r="S20" s="1">
        <v>-2.5456929999999999E-2</v>
      </c>
      <c r="T20" s="1">
        <v>-0.36425854400000002</v>
      </c>
      <c r="U20" s="1">
        <v>-0.11116079399999999</v>
      </c>
      <c r="V20" s="1">
        <v>1.6165024640000001</v>
      </c>
      <c r="W20" s="1">
        <v>1.113852668</v>
      </c>
      <c r="X20" s="1">
        <v>6.1034210000000004E-3</v>
      </c>
      <c r="Y20" s="1">
        <v>1.145370153</v>
      </c>
      <c r="Z20" s="1">
        <v>-0.174421874</v>
      </c>
      <c r="AA20" s="1">
        <v>-0.53645534299999997</v>
      </c>
      <c r="AB20" s="1">
        <v>-1.275113006</v>
      </c>
      <c r="AC20" s="1">
        <v>-0.53691132699999999</v>
      </c>
      <c r="AD20" s="1">
        <v>-0.222820143</v>
      </c>
      <c r="AE20" s="1">
        <v>-0.956345573</v>
      </c>
      <c r="AF20" s="1">
        <v>6.6366649E-2</v>
      </c>
      <c r="AG20" s="1">
        <v>-0.159793511</v>
      </c>
      <c r="AH20" s="1">
        <v>-0.225705249</v>
      </c>
      <c r="AI20" s="1">
        <v>-0.64017416299999996</v>
      </c>
      <c r="AJ20" s="1">
        <v>-2.0755331940000001</v>
      </c>
      <c r="AK20" s="1">
        <v>-1.5734093709999999</v>
      </c>
      <c r="AL20" s="1">
        <v>-0.103249327</v>
      </c>
      <c r="AM20" s="1">
        <v>-0.93128439600000001</v>
      </c>
      <c r="AN20" s="1">
        <v>-1.2740999239999999</v>
      </c>
      <c r="AO20" s="1">
        <v>-0.97729730299999995</v>
      </c>
    </row>
    <row r="21" spans="2:41" x14ac:dyDescent="0.25">
      <c r="B21" s="1" t="s">
        <v>58</v>
      </c>
      <c r="C21" s="1">
        <v>2.0155344350000002</v>
      </c>
      <c r="D21" s="1">
        <v>1.0375688569999999</v>
      </c>
      <c r="E21" s="1">
        <v>1.42750223</v>
      </c>
      <c r="F21" s="1">
        <v>1.34788967</v>
      </c>
      <c r="G21" s="1">
        <v>0.39538768200000002</v>
      </c>
      <c r="H21" s="1">
        <v>1.186444302</v>
      </c>
      <c r="I21" s="1">
        <v>0.271614894</v>
      </c>
      <c r="J21" s="1">
        <v>0.78547707700000002</v>
      </c>
      <c r="K21" s="1">
        <v>1.394122976</v>
      </c>
      <c r="L21" s="1">
        <v>4.4170394000000002E-2</v>
      </c>
      <c r="M21" s="1">
        <v>-7.1822066000000004E-2</v>
      </c>
      <c r="N21" s="1">
        <v>-0.64562360600000002</v>
      </c>
      <c r="O21" s="1">
        <v>-0.62800238200000003</v>
      </c>
      <c r="P21" s="1">
        <v>-4.1540882000000001E-2</v>
      </c>
      <c r="Q21" s="1">
        <v>-0.31621807600000001</v>
      </c>
      <c r="R21" s="1">
        <v>0.51254093700000003</v>
      </c>
      <c r="S21" s="1">
        <v>-0.491153858</v>
      </c>
      <c r="T21" s="1">
        <v>-1.2697517009999999</v>
      </c>
      <c r="U21" s="1">
        <v>0.49552840999999997</v>
      </c>
      <c r="V21" s="1">
        <v>1.674734975</v>
      </c>
      <c r="W21" s="1">
        <v>1.0330568979999999</v>
      </c>
      <c r="X21" s="1">
        <v>0.83885530100000005</v>
      </c>
      <c r="Y21" s="1">
        <v>0.68715204200000002</v>
      </c>
      <c r="Z21" s="1">
        <v>-6.2388497000000001E-2</v>
      </c>
      <c r="AA21" s="1">
        <v>-6.7490484000000003E-2</v>
      </c>
      <c r="AB21" s="1">
        <v>-7.9455812000000001E-2</v>
      </c>
      <c r="AC21" s="1">
        <v>-0.20059542499999999</v>
      </c>
      <c r="AD21" s="1">
        <v>4.8668546E-2</v>
      </c>
      <c r="AE21" s="1">
        <v>0.28767663399999999</v>
      </c>
      <c r="AF21" s="1">
        <v>-0.103754728</v>
      </c>
      <c r="AG21" s="1">
        <v>-0.73485040199999996</v>
      </c>
      <c r="AH21" s="1">
        <v>-1.210998077</v>
      </c>
      <c r="AI21" s="1">
        <v>-0.63309884100000002</v>
      </c>
      <c r="AJ21" s="1">
        <v>-1.2371794190000001</v>
      </c>
      <c r="AK21" s="1">
        <v>-1.0508873320000001</v>
      </c>
      <c r="AL21" s="1">
        <v>-1.558109111</v>
      </c>
      <c r="AM21" s="1">
        <v>-1.303984126</v>
      </c>
      <c r="AN21" s="1">
        <v>-1.778119998</v>
      </c>
      <c r="AO21" s="1">
        <v>-1.9989014359999999</v>
      </c>
    </row>
    <row r="22" spans="2:41" x14ac:dyDescent="0.25">
      <c r="B22" s="1" t="s">
        <v>59</v>
      </c>
      <c r="C22" s="1">
        <v>2.9990000000000001</v>
      </c>
      <c r="D22" s="1">
        <v>0.83558219300000003</v>
      </c>
      <c r="E22" s="1">
        <v>1.1409604099999999</v>
      </c>
      <c r="F22" s="1">
        <v>0.69672878400000005</v>
      </c>
      <c r="G22" s="1">
        <v>-0.35840975400000002</v>
      </c>
      <c r="H22" s="1">
        <v>-0.222627674</v>
      </c>
      <c r="I22" s="1">
        <v>0.614984372</v>
      </c>
      <c r="J22" s="1">
        <v>-0.20486471000000001</v>
      </c>
      <c r="K22" s="1">
        <v>-0.35964730299999997</v>
      </c>
      <c r="L22" s="1">
        <v>1.1362565200000001</v>
      </c>
      <c r="M22" s="1">
        <v>0.297156961</v>
      </c>
      <c r="N22" s="1">
        <v>2.1229626000000001E-2</v>
      </c>
      <c r="O22" s="1">
        <v>-0.453529299</v>
      </c>
      <c r="P22" s="1">
        <v>0.55716150399999997</v>
      </c>
      <c r="Q22" s="1">
        <v>-0.196393278</v>
      </c>
      <c r="R22" s="1">
        <v>-0.279506739</v>
      </c>
      <c r="S22" s="1">
        <v>-0.37999160199999998</v>
      </c>
      <c r="T22" s="1">
        <v>-0.36076646600000001</v>
      </c>
      <c r="U22" s="1">
        <v>1.6602290790000001</v>
      </c>
      <c r="V22" s="1">
        <v>1.6275252140000001</v>
      </c>
      <c r="W22" s="1">
        <v>0.76490724700000001</v>
      </c>
      <c r="X22" s="1">
        <v>-0.14314961500000001</v>
      </c>
      <c r="Y22" s="1">
        <v>-0.72447669699999995</v>
      </c>
      <c r="Z22" s="1">
        <v>1.0486479390000001</v>
      </c>
      <c r="AA22" s="1">
        <v>0.215905971</v>
      </c>
      <c r="AB22" s="1">
        <v>-0.71490611999999998</v>
      </c>
      <c r="AC22" s="1">
        <v>0.509871026</v>
      </c>
      <c r="AD22" s="1">
        <v>-0.630783592</v>
      </c>
      <c r="AE22" s="1">
        <v>-0.46161080900000001</v>
      </c>
      <c r="AF22" s="1">
        <v>-0.46764467100000001</v>
      </c>
      <c r="AG22" s="1">
        <v>-1.1502578020000001</v>
      </c>
      <c r="AH22" s="1">
        <v>-5.0028788999999997E-2</v>
      </c>
      <c r="AI22" s="1">
        <v>-0.38381830300000003</v>
      </c>
      <c r="AJ22" s="1">
        <v>-0.81600292900000004</v>
      </c>
      <c r="AK22" s="1">
        <v>-1.434027911</v>
      </c>
      <c r="AL22" s="1">
        <v>-0.54051295600000004</v>
      </c>
      <c r="AM22" s="1">
        <v>-1.395977088</v>
      </c>
      <c r="AN22" s="1">
        <v>-0.80933167399999995</v>
      </c>
      <c r="AO22" s="1">
        <v>-2.0449355420000002</v>
      </c>
    </row>
    <row r="23" spans="2:41" x14ac:dyDescent="0.25">
      <c r="B23" s="1" t="s">
        <v>60</v>
      </c>
      <c r="C23" s="1">
        <v>2.2084292919999999</v>
      </c>
      <c r="D23" s="1">
        <v>1.0890915640000001</v>
      </c>
      <c r="E23" s="1">
        <v>0.193573305</v>
      </c>
      <c r="F23" s="1">
        <v>0.23516620399999999</v>
      </c>
      <c r="G23" s="1">
        <v>1.63586751</v>
      </c>
      <c r="H23" s="1">
        <v>1.8830837389999999</v>
      </c>
      <c r="I23" s="1">
        <v>1.033356594</v>
      </c>
      <c r="J23" s="1">
        <v>-0.73306015000000002</v>
      </c>
      <c r="K23" s="1">
        <v>-0.28738581499999999</v>
      </c>
      <c r="L23" s="1">
        <v>0.91900622899999995</v>
      </c>
      <c r="M23" s="1">
        <v>1.04582541</v>
      </c>
      <c r="N23" s="1">
        <v>-0.1507415</v>
      </c>
      <c r="O23" s="1">
        <v>-0.38398668899999999</v>
      </c>
      <c r="P23" s="1">
        <v>-0.68412300800000003</v>
      </c>
      <c r="Q23" s="1">
        <v>-6.7940227000000006E-2</v>
      </c>
      <c r="R23" s="1">
        <v>-6.6493588000000006E-2</v>
      </c>
      <c r="S23" s="1">
        <v>-0.54142345599999997</v>
      </c>
      <c r="T23" s="1">
        <v>-0.77963448800000001</v>
      </c>
      <c r="U23" s="1">
        <v>1.6856259680000001</v>
      </c>
      <c r="V23" s="1">
        <v>0.624027726</v>
      </c>
      <c r="W23" s="1">
        <v>1.595022095</v>
      </c>
      <c r="X23" s="1">
        <v>-0.39973838</v>
      </c>
      <c r="Y23" s="1">
        <v>-2.3662025999999999E-2</v>
      </c>
      <c r="Z23" s="1">
        <v>2.9868575000000001E-2</v>
      </c>
      <c r="AA23" s="1">
        <v>-0.107071185</v>
      </c>
      <c r="AB23" s="1">
        <v>-0.69962428799999998</v>
      </c>
      <c r="AC23" s="1">
        <v>-8.1560130999999994E-2</v>
      </c>
      <c r="AD23" s="1">
        <v>-0.84115611499999998</v>
      </c>
      <c r="AE23" s="1">
        <v>0.42180397800000002</v>
      </c>
      <c r="AF23" s="1">
        <v>-1.006156482</v>
      </c>
      <c r="AG23" s="1">
        <v>0.392663704</v>
      </c>
      <c r="AH23" s="1">
        <v>0.48956634100000002</v>
      </c>
      <c r="AI23" s="1">
        <v>-0.50995717799999996</v>
      </c>
      <c r="AJ23" s="1">
        <v>-1.3336617550000001</v>
      </c>
      <c r="AK23" s="1">
        <v>-1.5114364170000001</v>
      </c>
      <c r="AL23" s="1">
        <v>-0.98759886799999996</v>
      </c>
      <c r="AM23" s="1">
        <v>-1.6135789780000001</v>
      </c>
      <c r="AN23" s="1">
        <v>-0.98935426999999998</v>
      </c>
      <c r="AO23" s="1">
        <v>-1.682633244</v>
      </c>
    </row>
    <row r="24" spans="2:41" x14ac:dyDescent="0.25">
      <c r="B24" s="1" t="s">
        <v>61</v>
      </c>
      <c r="C24" s="1">
        <v>2.9621703099999999</v>
      </c>
      <c r="D24" s="1">
        <v>1.5290995510000001</v>
      </c>
      <c r="E24" s="1">
        <v>-1.9622305E-2</v>
      </c>
      <c r="F24" s="1">
        <v>0.29989332699999999</v>
      </c>
      <c r="G24" s="1">
        <v>0.34923423399999998</v>
      </c>
      <c r="H24" s="1">
        <v>0.48687238100000002</v>
      </c>
      <c r="I24" s="1">
        <v>0.96802497099999996</v>
      </c>
      <c r="J24" s="1">
        <v>-9.2099685000000001E-2</v>
      </c>
      <c r="K24" s="1">
        <v>0.42829968200000001</v>
      </c>
      <c r="L24" s="1">
        <v>0.905882046</v>
      </c>
      <c r="M24" s="1">
        <v>-0.32866278199999999</v>
      </c>
      <c r="N24" s="1">
        <v>0.94381071900000002</v>
      </c>
      <c r="O24" s="1">
        <v>-0.94440372400000006</v>
      </c>
      <c r="P24" s="1">
        <v>0.25776472299999997</v>
      </c>
      <c r="Q24" s="1">
        <v>-1.1531455100000001</v>
      </c>
      <c r="R24" s="1">
        <v>0.75161702500000005</v>
      </c>
      <c r="S24" s="1">
        <v>-0.493481006</v>
      </c>
      <c r="T24" s="1">
        <v>-0.45462575300000002</v>
      </c>
      <c r="U24" s="1">
        <v>-0.34633050700000001</v>
      </c>
      <c r="V24" s="1">
        <v>-0.58215976700000005</v>
      </c>
      <c r="W24" s="1">
        <v>1.456460713</v>
      </c>
      <c r="X24" s="1">
        <v>0.97260089199999999</v>
      </c>
      <c r="Y24" s="1">
        <v>0.409217363</v>
      </c>
      <c r="Z24" s="1">
        <v>-0.54204818099999996</v>
      </c>
      <c r="AA24" s="1">
        <v>0.209840468</v>
      </c>
      <c r="AB24" s="1">
        <v>0.35878821999999999</v>
      </c>
      <c r="AC24" s="1">
        <v>-0.75379993099999998</v>
      </c>
      <c r="AD24" s="1">
        <v>-0.232636706</v>
      </c>
      <c r="AE24" s="1">
        <v>0.17766130899999999</v>
      </c>
      <c r="AF24" s="1">
        <v>1.5805896589999999</v>
      </c>
      <c r="AG24" s="1">
        <v>-1.591650242</v>
      </c>
      <c r="AH24" s="1">
        <v>-0.326000389</v>
      </c>
      <c r="AI24" s="1">
        <v>-1.2712647450000001</v>
      </c>
      <c r="AJ24" s="1">
        <v>-0.55090061000000001</v>
      </c>
      <c r="AK24" s="1">
        <v>-1.6485364979999999</v>
      </c>
      <c r="AL24" s="1">
        <v>-0.40844994600000001</v>
      </c>
      <c r="AM24" s="1">
        <v>-8.2837995999999997E-2</v>
      </c>
      <c r="AN24" s="1">
        <v>-1.9462674170000001</v>
      </c>
      <c r="AO24" s="1">
        <v>-1.2789038939999999</v>
      </c>
    </row>
    <row r="25" spans="2:41" x14ac:dyDescent="0.25">
      <c r="B25" s="1" t="s">
        <v>62</v>
      </c>
      <c r="C25" s="1">
        <v>-2.0047076210000001</v>
      </c>
      <c r="D25" s="1">
        <v>-0.97269683900000004</v>
      </c>
      <c r="E25" s="1">
        <v>-0.49987436600000001</v>
      </c>
      <c r="F25" s="1">
        <v>-1.01249503</v>
      </c>
      <c r="G25" s="1">
        <v>-1.3033576630000001</v>
      </c>
      <c r="H25" s="1">
        <v>-1.322877562</v>
      </c>
      <c r="I25" s="1">
        <v>-3.9469138000000001E-2</v>
      </c>
      <c r="J25" s="1">
        <v>0.30988824100000001</v>
      </c>
      <c r="K25" s="1">
        <v>-1.2355732479999999</v>
      </c>
      <c r="L25" s="1">
        <v>5.7139306000000001E-2</v>
      </c>
      <c r="M25" s="1">
        <v>0.21526387299999999</v>
      </c>
      <c r="N25" s="1">
        <v>0.28600952499999999</v>
      </c>
      <c r="O25" s="1">
        <v>0.48025176800000002</v>
      </c>
      <c r="P25" s="1">
        <v>-0.119076538</v>
      </c>
      <c r="Q25" s="1">
        <v>-0.40039637500000003</v>
      </c>
      <c r="R25" s="1">
        <v>8.8007895000000003E-2</v>
      </c>
      <c r="S25" s="1">
        <v>-0.71699388600000002</v>
      </c>
      <c r="T25" s="1">
        <v>0.27348332199999997</v>
      </c>
      <c r="U25" s="1">
        <v>1.858375444</v>
      </c>
      <c r="V25" s="1">
        <v>-0.85350246799999996</v>
      </c>
      <c r="W25" s="1">
        <v>-1.0601824879999999</v>
      </c>
      <c r="X25" s="1">
        <v>-0.51406439500000001</v>
      </c>
      <c r="Y25" s="1">
        <v>-1.1597632389999999</v>
      </c>
      <c r="Z25" s="1">
        <v>0.79224916400000001</v>
      </c>
      <c r="AA25" s="1">
        <v>-1.0482978080000001</v>
      </c>
      <c r="AB25" s="1">
        <v>0.11191427499999999</v>
      </c>
      <c r="AC25" s="1">
        <v>0.20846103499999999</v>
      </c>
      <c r="AD25" s="1">
        <v>-0.65570471399999997</v>
      </c>
      <c r="AE25" s="1">
        <v>-0.53250393699999998</v>
      </c>
      <c r="AF25" s="1">
        <v>1.615778E-3</v>
      </c>
      <c r="AG25" s="1">
        <v>1.4002786739999999</v>
      </c>
      <c r="AH25" s="1">
        <v>0.86534099399999997</v>
      </c>
      <c r="AI25" s="1">
        <v>2.523750401</v>
      </c>
      <c r="AJ25" s="1">
        <v>0.59941473899999997</v>
      </c>
      <c r="AK25" s="1">
        <v>0.29552582700000002</v>
      </c>
      <c r="AL25" s="1">
        <v>1.363179401</v>
      </c>
      <c r="AM25" s="1">
        <v>1.015129492</v>
      </c>
      <c r="AN25" s="1">
        <v>1.535113875</v>
      </c>
      <c r="AO25" s="1">
        <v>1.171144288</v>
      </c>
    </row>
    <row r="26" spans="2:41" x14ac:dyDescent="0.25">
      <c r="B26" s="1" t="s">
        <v>63</v>
      </c>
      <c r="C26" s="1">
        <v>1.4583486290000001</v>
      </c>
      <c r="D26" s="1">
        <v>0.49943609300000003</v>
      </c>
      <c r="E26" s="1">
        <v>0.101421868</v>
      </c>
      <c r="F26" s="1">
        <v>1.8353389149999999</v>
      </c>
      <c r="G26" s="1">
        <v>1.2854541610000001</v>
      </c>
      <c r="H26" s="1">
        <v>6.2441669999999998E-2</v>
      </c>
      <c r="I26" s="1">
        <v>1.0660665490000001</v>
      </c>
      <c r="J26" s="1">
        <v>0.52890701500000004</v>
      </c>
      <c r="K26" s="1">
        <v>-0.85559354700000001</v>
      </c>
      <c r="L26" s="1">
        <v>1.8894127460000001</v>
      </c>
      <c r="M26" s="1">
        <v>-0.64386653999999999</v>
      </c>
      <c r="N26" s="1">
        <v>-0.36413293800000002</v>
      </c>
      <c r="O26" s="1">
        <v>-0.20189014499999999</v>
      </c>
      <c r="P26" s="1">
        <v>0.57524612100000005</v>
      </c>
      <c r="Q26" s="1">
        <v>-0.248973526</v>
      </c>
      <c r="R26" s="1">
        <v>-0.27577488900000002</v>
      </c>
      <c r="S26" s="1">
        <v>-0.51590150400000001</v>
      </c>
      <c r="T26" s="1">
        <v>0.31101308500000002</v>
      </c>
      <c r="U26" s="1">
        <v>2.2356318069999999</v>
      </c>
      <c r="V26" s="1">
        <v>0.81937218199999995</v>
      </c>
      <c r="W26" s="1">
        <v>0.78594840899999996</v>
      </c>
      <c r="X26" s="1">
        <v>-0.12983929899999999</v>
      </c>
      <c r="Y26" s="1">
        <v>-0.36136303800000003</v>
      </c>
      <c r="Z26" s="1">
        <v>1.230003025</v>
      </c>
      <c r="AA26" s="1">
        <v>-1.318640595</v>
      </c>
      <c r="AB26" s="1">
        <v>0.37935295200000002</v>
      </c>
      <c r="AC26" s="1">
        <v>-1.452931118</v>
      </c>
      <c r="AD26" s="1">
        <v>-9.2573135000000001E-2</v>
      </c>
      <c r="AE26" s="1">
        <v>-0.81636249299999997</v>
      </c>
      <c r="AF26" s="1">
        <v>-5.8024596999999997E-2</v>
      </c>
      <c r="AG26" s="1">
        <v>-0.614403433</v>
      </c>
      <c r="AH26" s="1">
        <v>0.27377293400000002</v>
      </c>
      <c r="AI26" s="1">
        <v>-8.2710077000000007E-2</v>
      </c>
      <c r="AJ26" s="1">
        <v>-1.7039415849999999</v>
      </c>
      <c r="AK26" s="1">
        <v>-1.7166936960000001</v>
      </c>
      <c r="AL26" s="1">
        <v>-0.49971237699999999</v>
      </c>
      <c r="AM26" s="1">
        <v>-0.57720253399999999</v>
      </c>
      <c r="AN26" s="1">
        <v>-1.4053879789999999</v>
      </c>
      <c r="AO26" s="1">
        <v>-1.401249118</v>
      </c>
    </row>
    <row r="27" spans="2:41" x14ac:dyDescent="0.25">
      <c r="B27" s="1" t="s">
        <v>64</v>
      </c>
      <c r="C27" s="1">
        <v>2.6857997060000001</v>
      </c>
      <c r="D27" s="1">
        <v>1.7411772219999999</v>
      </c>
      <c r="E27" s="1">
        <v>1.0901922470000001</v>
      </c>
      <c r="F27" s="1">
        <v>0.63129808300000001</v>
      </c>
      <c r="G27" s="1">
        <v>0.76199488900000001</v>
      </c>
      <c r="H27" s="1">
        <v>0.84499457899999997</v>
      </c>
      <c r="I27" s="1">
        <v>0.39035708600000002</v>
      </c>
      <c r="J27" s="1">
        <v>0.23722426299999999</v>
      </c>
      <c r="K27" s="1">
        <v>1.2066103539999999</v>
      </c>
      <c r="L27" s="1">
        <v>0.88349774700000006</v>
      </c>
      <c r="M27" s="1">
        <v>-0.26369561200000002</v>
      </c>
      <c r="N27" s="1">
        <v>-0.32253917399999998</v>
      </c>
      <c r="O27" s="1">
        <v>-0.51570712100000005</v>
      </c>
      <c r="P27" s="1">
        <v>0.15190225299999999</v>
      </c>
      <c r="Q27" s="1">
        <v>-0.43954881200000001</v>
      </c>
      <c r="R27" s="1">
        <v>-0.72228533100000003</v>
      </c>
      <c r="S27" s="1">
        <v>-0.742091379</v>
      </c>
      <c r="T27" s="1">
        <v>-1.0103587789999999</v>
      </c>
      <c r="U27" s="1">
        <v>1.0315459069999999</v>
      </c>
      <c r="V27" s="1">
        <v>1.4896535500000001</v>
      </c>
      <c r="W27" s="1">
        <v>0.64598576399999996</v>
      </c>
      <c r="X27" s="1">
        <v>1.2473347560000001</v>
      </c>
      <c r="Y27" s="1">
        <v>-0.15446557999999999</v>
      </c>
      <c r="Z27" s="1">
        <v>0.39153099200000002</v>
      </c>
      <c r="AA27" s="1">
        <v>0.25002403899999998</v>
      </c>
      <c r="AB27" s="1">
        <v>-0.138850475</v>
      </c>
      <c r="AC27" s="1">
        <v>-0.11544716300000001</v>
      </c>
      <c r="AD27" s="1">
        <v>8.5109450000000003E-2</v>
      </c>
      <c r="AE27" s="1">
        <v>-0.19726833099999999</v>
      </c>
      <c r="AF27" s="1">
        <v>-0.36408937600000002</v>
      </c>
      <c r="AG27" s="1">
        <v>-0.51536669000000002</v>
      </c>
      <c r="AH27" s="1">
        <v>-1.238117446</v>
      </c>
      <c r="AI27" s="1">
        <v>-0.70073860200000004</v>
      </c>
      <c r="AJ27" s="1">
        <v>-1.4348868379999999</v>
      </c>
      <c r="AK27" s="1">
        <v>-1.4972207479999999</v>
      </c>
      <c r="AL27" s="1">
        <v>-1.4681395340000001</v>
      </c>
      <c r="AM27" s="1">
        <v>-1.1147287400000001</v>
      </c>
      <c r="AN27" s="1">
        <v>-1.2760088199999999</v>
      </c>
      <c r="AO27" s="1">
        <v>-1.534678336</v>
      </c>
    </row>
    <row r="28" spans="2:41" x14ac:dyDescent="0.25">
      <c r="B28" s="1" t="s">
        <v>65</v>
      </c>
      <c r="C28" s="1">
        <v>1.165301597</v>
      </c>
      <c r="D28" s="1">
        <v>0.94378635600000005</v>
      </c>
      <c r="E28" s="1">
        <v>0.82166488599999998</v>
      </c>
      <c r="F28" s="1">
        <v>1.0350555560000001</v>
      </c>
      <c r="G28" s="1">
        <v>1.3059317000000001E-2</v>
      </c>
      <c r="H28" s="1">
        <v>1.0922850639999999</v>
      </c>
      <c r="I28" s="1">
        <v>2.3474506430000002</v>
      </c>
      <c r="J28" s="1">
        <v>0.42030534000000003</v>
      </c>
      <c r="K28" s="1">
        <v>1.1815779740000001</v>
      </c>
      <c r="L28" s="1">
        <v>-0.360526191</v>
      </c>
      <c r="M28" s="1">
        <v>0.90516127700000004</v>
      </c>
      <c r="N28" s="1">
        <v>-0.46274912499999998</v>
      </c>
      <c r="O28" s="1">
        <v>-0.778867596</v>
      </c>
      <c r="P28" s="1">
        <v>-0.399878495</v>
      </c>
      <c r="Q28" s="1">
        <v>-1.0059075150000001</v>
      </c>
      <c r="R28" s="1">
        <v>0.23868515000000001</v>
      </c>
      <c r="S28" s="1">
        <v>-1.4589910939999999</v>
      </c>
      <c r="T28" s="1">
        <v>0.202907797</v>
      </c>
      <c r="U28" s="1">
        <v>1.1052556200000001</v>
      </c>
      <c r="V28" s="1">
        <v>1.9805613879999999</v>
      </c>
      <c r="W28" s="1">
        <v>1.396775176</v>
      </c>
      <c r="X28" s="1">
        <v>-0.39148180999999999</v>
      </c>
      <c r="Y28" s="1">
        <v>-1.4013789400000001</v>
      </c>
      <c r="Z28" s="1">
        <v>-0.157568969</v>
      </c>
      <c r="AA28" s="1">
        <v>0.83667938799999997</v>
      </c>
      <c r="AB28" s="1">
        <v>0.12235069</v>
      </c>
      <c r="AC28" s="1">
        <v>9.3629962999999997E-2</v>
      </c>
      <c r="AD28" s="1">
        <v>-9.6503923000000005E-2</v>
      </c>
      <c r="AE28" s="1">
        <v>-1.157551411</v>
      </c>
      <c r="AF28" s="1">
        <v>-0.40857743499999999</v>
      </c>
      <c r="AG28" s="1">
        <v>-1.4331124049999999</v>
      </c>
      <c r="AH28" s="1">
        <v>-1.8595429E-2</v>
      </c>
      <c r="AI28" s="1">
        <v>-0.73525910900000002</v>
      </c>
      <c r="AJ28" s="1">
        <v>-0.43130917000000002</v>
      </c>
      <c r="AK28" s="1">
        <v>-0.53819987499999999</v>
      </c>
      <c r="AL28" s="1">
        <v>-1.189329082</v>
      </c>
      <c r="AM28" s="1">
        <v>-0.72937437500000002</v>
      </c>
      <c r="AN28" s="1">
        <v>-0.99173392900000001</v>
      </c>
      <c r="AO28" s="1">
        <v>-1.7555973030000001</v>
      </c>
    </row>
    <row r="29" spans="2:41" x14ac:dyDescent="0.25">
      <c r="B29" s="1" t="s">
        <v>66</v>
      </c>
      <c r="C29" s="1">
        <v>2.0096409890000002</v>
      </c>
      <c r="D29" s="1">
        <v>2.075407888</v>
      </c>
      <c r="E29" s="1">
        <v>0.837964398</v>
      </c>
      <c r="F29" s="1">
        <v>0.70944638699999996</v>
      </c>
      <c r="G29" s="1">
        <v>0.41397073699999998</v>
      </c>
      <c r="H29" s="1">
        <v>0.48632172499999998</v>
      </c>
      <c r="I29" s="1">
        <v>1.011401083</v>
      </c>
      <c r="J29" s="1">
        <v>0.55372484700000002</v>
      </c>
      <c r="K29" s="1">
        <v>0.521853495</v>
      </c>
      <c r="L29" s="1">
        <v>0.80407017599999997</v>
      </c>
      <c r="M29" s="1">
        <v>0.100148588</v>
      </c>
      <c r="N29" s="1">
        <v>1.3772787E-2</v>
      </c>
      <c r="O29" s="1">
        <v>-0.2030206</v>
      </c>
      <c r="P29" s="1">
        <v>-0.170259348</v>
      </c>
      <c r="Q29" s="1">
        <v>-1.2911374069999999</v>
      </c>
      <c r="R29" s="1">
        <v>-0.75707947499999995</v>
      </c>
      <c r="S29" s="1">
        <v>-0.32807788500000001</v>
      </c>
      <c r="T29" s="1">
        <v>-1.25817091</v>
      </c>
      <c r="U29" s="1">
        <v>2.093555716</v>
      </c>
      <c r="V29" s="1">
        <v>0.69565979200000005</v>
      </c>
      <c r="W29" s="1">
        <v>0.416980446</v>
      </c>
      <c r="X29" s="1">
        <v>0.91035034500000001</v>
      </c>
      <c r="Y29" s="1">
        <v>0.819790028</v>
      </c>
      <c r="Z29" s="1">
        <v>0.84194567399999998</v>
      </c>
      <c r="AA29" s="1">
        <v>-0.62009285800000002</v>
      </c>
      <c r="AB29" s="1">
        <v>0.18944124700000001</v>
      </c>
      <c r="AC29" s="1">
        <v>-0.52071514799999996</v>
      </c>
      <c r="AD29" s="1">
        <v>-0.187982596</v>
      </c>
      <c r="AE29" s="1">
        <v>-0.32756778199999997</v>
      </c>
      <c r="AF29" s="1">
        <v>-0.38083382700000001</v>
      </c>
      <c r="AG29" s="1">
        <v>-0.78131020699999998</v>
      </c>
      <c r="AH29" s="1">
        <v>6.7512383999999995E-2</v>
      </c>
      <c r="AI29" s="1">
        <v>-0.71408845799999998</v>
      </c>
      <c r="AJ29" s="1">
        <v>-1.5359410060000001</v>
      </c>
      <c r="AK29" s="1">
        <v>-1.561848906</v>
      </c>
      <c r="AL29" s="1">
        <v>-0.92032373099999998</v>
      </c>
      <c r="AM29" s="1">
        <v>-0.65882418499999995</v>
      </c>
      <c r="AN29" s="1">
        <v>-1.07928552</v>
      </c>
      <c r="AO29" s="1">
        <v>-2.2763988839999998</v>
      </c>
    </row>
    <row r="30" spans="2:41" x14ac:dyDescent="0.25">
      <c r="B30" s="1" t="s">
        <v>67</v>
      </c>
      <c r="C30" s="1">
        <v>2.624085585</v>
      </c>
      <c r="D30" s="1">
        <v>1.5771749349999999</v>
      </c>
      <c r="E30" s="1">
        <v>1.1672151150000001</v>
      </c>
      <c r="F30" s="1">
        <v>0.79159879399999999</v>
      </c>
      <c r="G30" s="1">
        <v>0.962907811</v>
      </c>
      <c r="H30" s="1">
        <v>0.70583342900000001</v>
      </c>
      <c r="I30" s="1">
        <v>0.72261792300000005</v>
      </c>
      <c r="J30" s="1">
        <v>0.31315997400000001</v>
      </c>
      <c r="K30" s="1">
        <v>0.61560614400000002</v>
      </c>
      <c r="L30" s="1">
        <v>0.59794742999999995</v>
      </c>
      <c r="M30" s="1">
        <v>-0.18731824</v>
      </c>
      <c r="N30" s="1">
        <v>-0.46291888399999997</v>
      </c>
      <c r="O30" s="1">
        <v>-0.21167812799999999</v>
      </c>
      <c r="P30" s="1">
        <v>0.17649275</v>
      </c>
      <c r="Q30" s="1">
        <v>-0.58606293899999995</v>
      </c>
      <c r="R30" s="1">
        <v>-0.23050566</v>
      </c>
      <c r="S30" s="1">
        <v>-0.358172979</v>
      </c>
      <c r="T30" s="1">
        <v>-1.236061125</v>
      </c>
      <c r="U30" s="1">
        <v>0.93997371699999999</v>
      </c>
      <c r="V30" s="1">
        <v>1.386694852</v>
      </c>
      <c r="W30" s="1">
        <v>0.57891305599999998</v>
      </c>
      <c r="X30" s="1">
        <v>0.35405233699999999</v>
      </c>
      <c r="Y30" s="1">
        <v>1.205345683</v>
      </c>
      <c r="Z30" s="1">
        <v>0.45629335999999998</v>
      </c>
      <c r="AA30" s="1">
        <v>-8.2493555999999996E-2</v>
      </c>
      <c r="AB30" s="1">
        <v>0.254271411</v>
      </c>
      <c r="AC30" s="1">
        <v>-0.182471251</v>
      </c>
      <c r="AD30" s="1">
        <v>-0.134588125</v>
      </c>
      <c r="AE30" s="1">
        <v>-0.104977524</v>
      </c>
      <c r="AF30" s="1">
        <v>-0.37438069699999998</v>
      </c>
      <c r="AG30" s="1">
        <v>-0.78431918</v>
      </c>
      <c r="AH30" s="1">
        <v>-0.38250903000000003</v>
      </c>
      <c r="AI30" s="1">
        <v>-0.958343689</v>
      </c>
      <c r="AJ30" s="1">
        <v>-1.7515202050000001</v>
      </c>
      <c r="AK30" s="1">
        <v>-1.497136936</v>
      </c>
      <c r="AL30" s="1">
        <v>-1.129792455</v>
      </c>
      <c r="AM30" s="1">
        <v>-1.132955146</v>
      </c>
      <c r="AN30" s="1">
        <v>-1.603950051</v>
      </c>
      <c r="AO30" s="1">
        <v>-2.0380285040000001</v>
      </c>
    </row>
    <row r="31" spans="2:41" x14ac:dyDescent="0.25">
      <c r="B31" s="1" t="s">
        <v>68</v>
      </c>
      <c r="C31" s="1">
        <v>2.9990000000000001</v>
      </c>
      <c r="D31" s="1">
        <v>0.91427624399999996</v>
      </c>
      <c r="E31" s="1">
        <v>1.415516416</v>
      </c>
      <c r="F31" s="1">
        <v>0.73149177099999996</v>
      </c>
      <c r="G31" s="1">
        <v>1.0606771509999999</v>
      </c>
      <c r="H31" s="1">
        <v>0.37930599500000001</v>
      </c>
      <c r="I31" s="1">
        <v>-0.33880395699999999</v>
      </c>
      <c r="J31" s="1">
        <v>0.93464447100000003</v>
      </c>
      <c r="K31" s="1">
        <v>0.74525190500000005</v>
      </c>
      <c r="L31" s="1">
        <v>0.48992691900000002</v>
      </c>
      <c r="M31" s="1">
        <v>-0.46865027199999998</v>
      </c>
      <c r="N31" s="1">
        <v>0.246335418</v>
      </c>
      <c r="O31" s="1">
        <v>-0.53077402500000004</v>
      </c>
      <c r="P31" s="1">
        <v>2.3125844E-2</v>
      </c>
      <c r="Q31" s="1">
        <v>-0.44191714100000001</v>
      </c>
      <c r="R31" s="1">
        <v>-0.43505296500000001</v>
      </c>
      <c r="S31" s="1">
        <v>2.0841409999999999E-3</v>
      </c>
      <c r="T31" s="1">
        <v>-0.13420064700000001</v>
      </c>
      <c r="U31" s="1">
        <v>0.24219195499999999</v>
      </c>
      <c r="V31" s="1">
        <v>1.240530312</v>
      </c>
      <c r="W31" s="1">
        <v>0.68357395899999995</v>
      </c>
      <c r="X31" s="1">
        <v>0.37856157499999998</v>
      </c>
      <c r="Y31" s="1">
        <v>3.8769286999999999E-2</v>
      </c>
      <c r="Z31" s="1">
        <v>-1.0328155750000001</v>
      </c>
      <c r="AA31" s="1">
        <v>0.82868959900000005</v>
      </c>
      <c r="AB31" s="1">
        <v>-0.13762781299999999</v>
      </c>
      <c r="AC31" s="1">
        <v>0.122930462</v>
      </c>
      <c r="AD31" s="1">
        <v>-3.8120121999999999E-2</v>
      </c>
      <c r="AE31" s="1">
        <v>-0.64729791599999997</v>
      </c>
      <c r="AF31" s="1">
        <v>0.171810978</v>
      </c>
      <c r="AG31" s="1">
        <v>-3.5801389000000003E-2</v>
      </c>
      <c r="AH31" s="1">
        <v>-1.3503379579999999</v>
      </c>
      <c r="AI31" s="1">
        <v>-1.875739083</v>
      </c>
      <c r="AJ31" s="1">
        <v>-1.2442195170000001</v>
      </c>
      <c r="AK31" s="1">
        <v>-2.6494254439999998</v>
      </c>
      <c r="AL31" s="1">
        <v>-0.46833224600000001</v>
      </c>
      <c r="AM31" s="1">
        <v>0.36401992399999999</v>
      </c>
      <c r="AN31" s="1">
        <v>-1.4026665</v>
      </c>
      <c r="AO31" s="1">
        <v>-0.82364877199999997</v>
      </c>
    </row>
    <row r="32" spans="2:41" x14ac:dyDescent="0.25">
      <c r="B32" s="1" t="s">
        <v>69</v>
      </c>
      <c r="C32" s="1">
        <v>0.87669716200000003</v>
      </c>
      <c r="D32" s="1">
        <v>0.47903368200000002</v>
      </c>
      <c r="E32" s="1">
        <v>0.96897004099999995</v>
      </c>
      <c r="F32" s="1">
        <v>1.7705594</v>
      </c>
      <c r="G32" s="1">
        <v>0.61010347799999998</v>
      </c>
      <c r="H32" s="1">
        <v>0.87310570300000001</v>
      </c>
      <c r="I32" s="1">
        <v>1.355497513</v>
      </c>
      <c r="J32" s="1">
        <v>0.48422558799999998</v>
      </c>
      <c r="K32" s="1">
        <v>-0.48791101399999998</v>
      </c>
      <c r="L32" s="1">
        <v>-0.90080681100000004</v>
      </c>
      <c r="M32" s="1">
        <v>-0.429895627</v>
      </c>
      <c r="N32" s="1">
        <v>-0.36259394099999998</v>
      </c>
      <c r="O32" s="1">
        <v>-1.381775602</v>
      </c>
      <c r="P32" s="1">
        <v>0.45140279799999999</v>
      </c>
      <c r="Q32" s="1">
        <v>0.53910691300000002</v>
      </c>
      <c r="R32" s="1">
        <v>1.316087215</v>
      </c>
      <c r="S32" s="1">
        <v>0.68961495500000003</v>
      </c>
      <c r="T32" s="1">
        <v>-1.221783289</v>
      </c>
      <c r="U32" s="1">
        <v>0.94292292200000005</v>
      </c>
      <c r="V32" s="1">
        <v>1.2905600639999999</v>
      </c>
      <c r="W32" s="1">
        <v>1.2912420659999999</v>
      </c>
      <c r="X32" s="1">
        <v>0.62730028999999998</v>
      </c>
      <c r="Y32" s="1">
        <v>-0.50526548199999999</v>
      </c>
      <c r="Z32" s="1">
        <v>0.16202666900000001</v>
      </c>
      <c r="AA32" s="1">
        <v>0.55788308900000005</v>
      </c>
      <c r="AB32" s="1">
        <v>-0.101136908</v>
      </c>
      <c r="AC32" s="1">
        <v>-0.92229118700000001</v>
      </c>
      <c r="AD32" s="1">
        <v>0.49107876</v>
      </c>
      <c r="AE32" s="1">
        <v>0.28356097699999999</v>
      </c>
      <c r="AF32" s="1">
        <v>-0.70542089399999997</v>
      </c>
      <c r="AG32" s="1">
        <v>0.33576949299999997</v>
      </c>
      <c r="AH32" s="1">
        <v>-0.83091169799999998</v>
      </c>
      <c r="AI32" s="1">
        <v>0.23445546</v>
      </c>
      <c r="AJ32" s="1">
        <v>-2.2666258240000001</v>
      </c>
      <c r="AK32" s="1">
        <v>-1.131465154</v>
      </c>
      <c r="AL32" s="1">
        <v>-1.290826121</v>
      </c>
      <c r="AM32" s="1">
        <v>-0.67872516800000005</v>
      </c>
      <c r="AN32" s="1">
        <v>-1.9655680639999999</v>
      </c>
      <c r="AO32" s="1">
        <v>-1.4482014560000001</v>
      </c>
    </row>
    <row r="33" spans="2:41" x14ac:dyDescent="0.25">
      <c r="B33" s="1" t="s">
        <v>70</v>
      </c>
      <c r="C33" s="1">
        <v>2.7464813490000002</v>
      </c>
      <c r="D33" s="1">
        <v>2.0968546369999999</v>
      </c>
      <c r="E33" s="1">
        <v>1.1020006330000001</v>
      </c>
      <c r="F33" s="1">
        <v>1.0637464649999999</v>
      </c>
      <c r="G33" s="1">
        <v>0.58322642400000002</v>
      </c>
      <c r="H33" s="1">
        <v>0.33991080200000001</v>
      </c>
      <c r="I33" s="1">
        <v>0.39149065799999999</v>
      </c>
      <c r="J33" s="1">
        <v>0.31451103200000002</v>
      </c>
      <c r="K33" s="1">
        <v>0.66858220199999996</v>
      </c>
      <c r="L33" s="1">
        <v>0.425817626</v>
      </c>
      <c r="M33" s="1">
        <v>-0.54061623400000003</v>
      </c>
      <c r="N33" s="1">
        <v>-0.223815281</v>
      </c>
      <c r="O33" s="1">
        <v>1.3350842999999999E-2</v>
      </c>
      <c r="P33" s="1">
        <v>-0.51870905599999995</v>
      </c>
      <c r="Q33" s="1">
        <v>-0.53533122200000005</v>
      </c>
      <c r="R33" s="1">
        <v>-0.83614018300000004</v>
      </c>
      <c r="S33" s="1">
        <v>-0.34594884199999998</v>
      </c>
      <c r="T33" s="1">
        <v>-0.71000778399999998</v>
      </c>
      <c r="U33" s="1">
        <v>0.88928654600000001</v>
      </c>
      <c r="V33" s="1">
        <v>1.8264982059999999</v>
      </c>
      <c r="W33" s="1">
        <v>0.92290866800000004</v>
      </c>
      <c r="X33" s="1">
        <v>0.479241682</v>
      </c>
      <c r="Y33" s="1">
        <v>0.77874659899999998</v>
      </c>
      <c r="Z33" s="1">
        <v>0.20488541800000001</v>
      </c>
      <c r="AA33" s="1">
        <v>-0.72355042899999999</v>
      </c>
      <c r="AB33" s="1">
        <v>5.7150020000000003E-3</v>
      </c>
      <c r="AC33" s="1">
        <v>-3.1082189E-2</v>
      </c>
      <c r="AD33" s="1">
        <v>9.5681613999999998E-2</v>
      </c>
      <c r="AE33" s="1">
        <v>-0.29863481800000002</v>
      </c>
      <c r="AF33" s="1">
        <v>-0.13427634699999999</v>
      </c>
      <c r="AG33" s="1">
        <v>-0.34395320499999998</v>
      </c>
      <c r="AH33" s="1">
        <v>-0.510357862</v>
      </c>
      <c r="AI33" s="1">
        <v>-0.88994206499999995</v>
      </c>
      <c r="AJ33" s="1">
        <v>-1.268585981</v>
      </c>
      <c r="AK33" s="1">
        <v>-2.0094221000000001</v>
      </c>
      <c r="AL33" s="1">
        <v>-0.75918013799999995</v>
      </c>
      <c r="AM33" s="1">
        <v>-1.359110643</v>
      </c>
      <c r="AN33" s="1">
        <v>-1.152748195</v>
      </c>
      <c r="AO33" s="1">
        <v>-1.7575238310000001</v>
      </c>
    </row>
    <row r="34" spans="2:41" x14ac:dyDescent="0.25">
      <c r="B34" s="1" t="s">
        <v>71</v>
      </c>
      <c r="C34" s="1">
        <v>2.5917412880000001</v>
      </c>
      <c r="D34" s="1">
        <v>1.6683117940000001</v>
      </c>
      <c r="E34" s="1">
        <v>1.579204381</v>
      </c>
      <c r="F34" s="1">
        <v>1.0672105670000001</v>
      </c>
      <c r="G34" s="1">
        <v>0.66005416800000005</v>
      </c>
      <c r="H34" s="1">
        <v>0.53659336000000002</v>
      </c>
      <c r="I34" s="1">
        <v>-5.5327843000000002E-2</v>
      </c>
      <c r="J34" s="1">
        <v>-0.16367098099999999</v>
      </c>
      <c r="K34" s="1">
        <v>0.66304162300000002</v>
      </c>
      <c r="L34" s="1">
        <v>0.54538344999999999</v>
      </c>
      <c r="M34" s="1">
        <v>-0.27567056299999998</v>
      </c>
      <c r="N34" s="1">
        <v>-0.42881502300000002</v>
      </c>
      <c r="O34" s="1">
        <v>-0.44241480100000002</v>
      </c>
      <c r="P34" s="1">
        <v>-0.241958274</v>
      </c>
      <c r="Q34" s="1">
        <v>-0.45534711500000002</v>
      </c>
      <c r="R34" s="1">
        <v>-0.44520050999999999</v>
      </c>
      <c r="S34" s="1">
        <v>-0.39570634500000001</v>
      </c>
      <c r="T34" s="1">
        <v>-0.969395071</v>
      </c>
      <c r="U34" s="1">
        <v>0.97587440999999997</v>
      </c>
      <c r="V34" s="1">
        <v>1.3528309220000001</v>
      </c>
      <c r="W34" s="1">
        <v>0.82760324900000004</v>
      </c>
      <c r="X34" s="1">
        <v>0.81764209899999996</v>
      </c>
      <c r="Y34" s="1">
        <v>1.1686767410000001</v>
      </c>
      <c r="Z34" s="1">
        <v>8.8623677999999997E-2</v>
      </c>
      <c r="AA34" s="1">
        <v>-0.39846999399999999</v>
      </c>
      <c r="AB34" s="1">
        <v>0.200032929</v>
      </c>
      <c r="AC34" s="1">
        <v>-0.126182452</v>
      </c>
      <c r="AD34" s="1">
        <v>0.60988268899999998</v>
      </c>
      <c r="AE34" s="1">
        <v>0.32604708500000001</v>
      </c>
      <c r="AF34" s="1">
        <v>-0.41088047100000002</v>
      </c>
      <c r="AG34" s="1">
        <v>-0.67373047600000002</v>
      </c>
      <c r="AH34" s="1">
        <v>-0.52651805399999996</v>
      </c>
      <c r="AI34" s="1">
        <v>-1.1947460160000001</v>
      </c>
      <c r="AJ34" s="1">
        <v>-1.7802018660000001</v>
      </c>
      <c r="AK34" s="1">
        <v>-1.87470512</v>
      </c>
      <c r="AL34" s="1">
        <v>-0.87490340600000005</v>
      </c>
      <c r="AM34" s="1">
        <v>-1.077520649</v>
      </c>
      <c r="AN34" s="1">
        <v>-1.200032419</v>
      </c>
      <c r="AO34" s="1">
        <v>-1.667356984</v>
      </c>
    </row>
    <row r="35" spans="2:41" x14ac:dyDescent="0.25">
      <c r="B35" s="1" t="s">
        <v>72</v>
      </c>
      <c r="C35" s="1">
        <v>2.553041356</v>
      </c>
      <c r="D35" s="1">
        <v>1.712563807</v>
      </c>
      <c r="E35" s="1">
        <v>1.2074346810000001</v>
      </c>
      <c r="F35" s="1">
        <v>0.67821312300000003</v>
      </c>
      <c r="G35" s="1">
        <v>0.36741388000000003</v>
      </c>
      <c r="H35" s="1">
        <v>1.0889830700000001</v>
      </c>
      <c r="I35" s="1">
        <v>-0.17818279100000001</v>
      </c>
      <c r="J35" s="1">
        <v>0.24217322499999999</v>
      </c>
      <c r="K35" s="1">
        <v>1.0157415700000001</v>
      </c>
      <c r="L35" s="1">
        <v>0.45787488399999998</v>
      </c>
      <c r="M35" s="1">
        <v>-0.682139516</v>
      </c>
      <c r="N35" s="1">
        <v>-1.066843966</v>
      </c>
      <c r="O35" s="1">
        <v>-0.52529559699999995</v>
      </c>
      <c r="P35" s="1">
        <v>-0.182229737</v>
      </c>
      <c r="Q35" s="1">
        <v>0.16934880099999999</v>
      </c>
      <c r="R35" s="1">
        <v>7.5265646000000005E-2</v>
      </c>
      <c r="S35" s="1">
        <v>9.9552994000000006E-2</v>
      </c>
      <c r="T35" s="1">
        <v>-0.77689064399999996</v>
      </c>
      <c r="U35" s="1">
        <v>0.63852320500000004</v>
      </c>
      <c r="V35" s="1">
        <v>1.4910744220000001</v>
      </c>
      <c r="W35" s="1">
        <v>1.21819514</v>
      </c>
      <c r="X35" s="1">
        <v>0.74819583899999997</v>
      </c>
      <c r="Y35" s="1">
        <v>0.97076059699999995</v>
      </c>
      <c r="Z35" s="1">
        <v>8.4373115999999998E-2</v>
      </c>
      <c r="AA35" s="1">
        <v>0.212311424</v>
      </c>
      <c r="AB35" s="1">
        <v>-0.43025985999999999</v>
      </c>
      <c r="AC35" s="1">
        <v>-0.241303569</v>
      </c>
      <c r="AD35" s="1">
        <v>-1.6391677E-2</v>
      </c>
      <c r="AE35" s="1">
        <v>0.16293928799999999</v>
      </c>
      <c r="AF35" s="1">
        <v>0.25532094</v>
      </c>
      <c r="AG35" s="1">
        <v>-0.811275737</v>
      </c>
      <c r="AH35" s="1">
        <v>-0.88078100800000003</v>
      </c>
      <c r="AI35" s="1">
        <v>-0.97250161000000002</v>
      </c>
      <c r="AJ35" s="1">
        <v>-1.8447761359999999</v>
      </c>
      <c r="AK35" s="1">
        <v>-1.8082399280000001</v>
      </c>
      <c r="AL35" s="1">
        <v>-1.2272970110000001</v>
      </c>
      <c r="AM35" s="1">
        <v>-1.228772309</v>
      </c>
      <c r="AN35" s="1">
        <v>-1.4030426549999999</v>
      </c>
      <c r="AO35" s="1">
        <v>-1.1730772570000001</v>
      </c>
    </row>
    <row r="36" spans="2:41" x14ac:dyDescent="0.25">
      <c r="B36" s="1" t="s">
        <v>73</v>
      </c>
      <c r="C36" s="1">
        <v>1.716895034</v>
      </c>
      <c r="D36" s="1">
        <v>0.55408018800000003</v>
      </c>
      <c r="E36" s="1">
        <v>0.62522321199999997</v>
      </c>
      <c r="F36" s="1">
        <v>0.67834276500000001</v>
      </c>
      <c r="G36" s="1">
        <v>-5.8006312999999997E-2</v>
      </c>
      <c r="H36" s="1">
        <v>-1.2961625429999999</v>
      </c>
      <c r="I36" s="1">
        <v>0.414476766</v>
      </c>
      <c r="J36" s="1">
        <v>-0.482313516</v>
      </c>
      <c r="K36" s="1">
        <v>0.482625737</v>
      </c>
      <c r="L36" s="1">
        <v>1.228917612</v>
      </c>
      <c r="M36" s="1">
        <v>1.3923267020000001</v>
      </c>
      <c r="N36" s="1">
        <v>-0.39889420599999997</v>
      </c>
      <c r="O36" s="1">
        <v>-0.84882310299999997</v>
      </c>
      <c r="P36" s="1">
        <v>0.282580092</v>
      </c>
      <c r="Q36" s="1">
        <v>-0.94116314899999998</v>
      </c>
      <c r="R36" s="1">
        <v>-0.159200341</v>
      </c>
      <c r="S36" s="1">
        <v>3.6137109999999999E-3</v>
      </c>
      <c r="T36" s="1">
        <v>-0.53974732400000003</v>
      </c>
      <c r="U36" s="1">
        <v>0.91970918099999999</v>
      </c>
      <c r="V36" s="1">
        <v>0.53102798600000001</v>
      </c>
      <c r="W36" s="1">
        <v>0.984494443</v>
      </c>
      <c r="X36" s="1">
        <v>2.0946828040000001</v>
      </c>
      <c r="Y36" s="1">
        <v>0.78912870599999996</v>
      </c>
      <c r="Z36" s="1">
        <v>0.35009647799999999</v>
      </c>
      <c r="AA36" s="1">
        <v>-0.236365829</v>
      </c>
      <c r="AB36" s="1">
        <v>1.002054446</v>
      </c>
      <c r="AC36" s="1">
        <v>-1.2913062479999999</v>
      </c>
      <c r="AD36" s="1">
        <v>1.0806290430000001</v>
      </c>
      <c r="AE36" s="1">
        <v>0.98045517800000004</v>
      </c>
      <c r="AF36" s="1">
        <v>-7.4017262E-2</v>
      </c>
      <c r="AG36" s="1">
        <v>-1.3226745680000001</v>
      </c>
      <c r="AH36" s="1">
        <v>-0.146196089</v>
      </c>
      <c r="AI36" s="1">
        <v>-0.57449371100000002</v>
      </c>
      <c r="AJ36" s="1">
        <v>-1.5067233710000001</v>
      </c>
      <c r="AK36" s="1">
        <v>-1.886423889</v>
      </c>
      <c r="AL36" s="1">
        <v>-0.83593806400000004</v>
      </c>
      <c r="AM36" s="1">
        <v>-1.93762934</v>
      </c>
      <c r="AN36" s="1">
        <v>-0.43621062900000002</v>
      </c>
      <c r="AO36" s="1">
        <v>-1.1390705880000001</v>
      </c>
    </row>
    <row r="37" spans="2:41" x14ac:dyDescent="0.25">
      <c r="B37" s="1" t="s">
        <v>74</v>
      </c>
      <c r="C37" s="1">
        <v>2.9990000000000001</v>
      </c>
      <c r="D37" s="1">
        <v>1.7756596360000001</v>
      </c>
      <c r="E37" s="1">
        <v>1.348606038</v>
      </c>
      <c r="F37" s="1">
        <v>0.74391201200000001</v>
      </c>
      <c r="G37" s="1">
        <v>0.90321994400000005</v>
      </c>
      <c r="H37" s="1">
        <v>0.10609990499999999</v>
      </c>
      <c r="I37" s="1">
        <v>-5.7017671999999998E-2</v>
      </c>
      <c r="J37" s="1">
        <v>0.60207527900000002</v>
      </c>
      <c r="K37" s="1">
        <v>0.64860585400000004</v>
      </c>
      <c r="L37" s="1">
        <v>0.64839539700000004</v>
      </c>
      <c r="M37" s="1">
        <v>0.52327222299999998</v>
      </c>
      <c r="N37" s="1">
        <v>-0.51039990999999996</v>
      </c>
      <c r="O37" s="1">
        <v>-0.114165537</v>
      </c>
      <c r="P37" s="1">
        <v>-0.10558332300000001</v>
      </c>
      <c r="Q37" s="1">
        <v>-0.42425298299999997</v>
      </c>
      <c r="R37" s="1">
        <v>-0.30575418999999998</v>
      </c>
      <c r="S37" s="1">
        <v>-0.689962984</v>
      </c>
      <c r="T37" s="1">
        <v>-0.932867416</v>
      </c>
      <c r="U37" s="1">
        <v>0.21980313800000001</v>
      </c>
      <c r="V37" s="1">
        <v>1.265926927</v>
      </c>
      <c r="W37" s="1">
        <v>0.71844596900000002</v>
      </c>
      <c r="X37" s="1">
        <v>1.0243781430000001</v>
      </c>
      <c r="Y37" s="1">
        <v>0.78359659100000001</v>
      </c>
      <c r="Z37" s="1">
        <v>-0.26575480299999998</v>
      </c>
      <c r="AA37" s="1">
        <v>-0.66826582700000003</v>
      </c>
      <c r="AB37" s="1">
        <v>-0.29218133800000001</v>
      </c>
      <c r="AC37" s="1">
        <v>-0.28505454299999999</v>
      </c>
      <c r="AD37" s="1">
        <v>3.9055433000000001E-2</v>
      </c>
      <c r="AE37" s="1">
        <v>-0.23186411700000001</v>
      </c>
      <c r="AF37" s="1">
        <v>0.24314737</v>
      </c>
      <c r="AG37" s="1">
        <v>-0.38144518599999999</v>
      </c>
      <c r="AH37" s="1">
        <v>-0.810546392</v>
      </c>
      <c r="AI37" s="1">
        <v>-0.73193851799999998</v>
      </c>
      <c r="AJ37" s="1">
        <v>-0.89615074299999997</v>
      </c>
      <c r="AK37" s="1">
        <v>-0.90503287200000004</v>
      </c>
      <c r="AL37" s="1">
        <v>-1.119396982</v>
      </c>
      <c r="AM37" s="1">
        <v>-1.504220991</v>
      </c>
      <c r="AN37" s="1">
        <v>-1.4682722130000001</v>
      </c>
      <c r="AO37" s="1">
        <v>-2.1294375379999999</v>
      </c>
    </row>
    <row r="38" spans="2:41" x14ac:dyDescent="0.25">
      <c r="B38" s="1" t="s">
        <v>75</v>
      </c>
      <c r="C38" s="1">
        <v>2.7286457080000002</v>
      </c>
      <c r="D38" s="1">
        <v>1.3628082079999999</v>
      </c>
      <c r="E38" s="1">
        <v>1.2726263529999999</v>
      </c>
      <c r="F38" s="1">
        <v>0.87435585900000001</v>
      </c>
      <c r="G38" s="1">
        <v>0.64088888600000005</v>
      </c>
      <c r="H38" s="1">
        <v>0.427702203</v>
      </c>
      <c r="I38" s="1">
        <v>-1.5626685000000001E-2</v>
      </c>
      <c r="J38" s="1">
        <v>0.120417278</v>
      </c>
      <c r="K38" s="1">
        <v>1.141217331</v>
      </c>
      <c r="L38" s="1">
        <v>0.41320903399999998</v>
      </c>
      <c r="M38" s="1">
        <v>-8.2077550999999999E-2</v>
      </c>
      <c r="N38" s="1">
        <v>-0.709965124</v>
      </c>
      <c r="O38" s="1">
        <v>-0.50762186300000001</v>
      </c>
      <c r="P38" s="1">
        <v>-0.13469446800000001</v>
      </c>
      <c r="Q38" s="1">
        <v>5.4090764999999999E-2</v>
      </c>
      <c r="R38" s="1">
        <v>-0.10885207</v>
      </c>
      <c r="S38" s="1">
        <v>-0.27316592499999998</v>
      </c>
      <c r="T38" s="1">
        <v>-1.0097325610000001</v>
      </c>
      <c r="U38" s="1">
        <v>0.96907366800000005</v>
      </c>
      <c r="V38" s="1">
        <v>1.4894908849999999</v>
      </c>
      <c r="W38" s="1">
        <v>1.2808142549999999</v>
      </c>
      <c r="X38" s="1">
        <v>0.76065627800000002</v>
      </c>
      <c r="Y38" s="1">
        <v>0.387469758</v>
      </c>
      <c r="Z38" s="1">
        <v>-0.48621593499999999</v>
      </c>
      <c r="AA38" s="1">
        <v>-0.35229759799999999</v>
      </c>
      <c r="AB38" s="1">
        <v>0.34944343300000003</v>
      </c>
      <c r="AC38" s="1">
        <v>-0.109892167</v>
      </c>
      <c r="AD38" s="1">
        <v>0.50756359799999995</v>
      </c>
      <c r="AE38" s="1">
        <v>0.54810845799999997</v>
      </c>
      <c r="AF38" s="1">
        <v>7.9575095999999998E-2</v>
      </c>
      <c r="AG38" s="1">
        <v>-0.73220137200000002</v>
      </c>
      <c r="AH38" s="1">
        <v>-1.1816477649999999</v>
      </c>
      <c r="AI38" s="1">
        <v>-1.1498377980000001</v>
      </c>
      <c r="AJ38" s="1">
        <v>-1.1172433159999999</v>
      </c>
      <c r="AK38" s="1">
        <v>-1.3221001480000001</v>
      </c>
      <c r="AL38" s="1">
        <v>-1.319530434</v>
      </c>
      <c r="AM38" s="1">
        <v>-1.7954598319999999</v>
      </c>
      <c r="AN38" s="1">
        <v>-1.368559386</v>
      </c>
      <c r="AO38" s="1">
        <v>-1.6314350580000001</v>
      </c>
    </row>
    <row r="39" spans="2:41" x14ac:dyDescent="0.25">
      <c r="B39" s="1" t="s">
        <v>76</v>
      </c>
      <c r="C39" s="1">
        <v>2.0306453750000002</v>
      </c>
      <c r="D39" s="1">
        <v>0.479397393</v>
      </c>
      <c r="E39" s="1">
        <v>0.32278401899999998</v>
      </c>
      <c r="F39" s="1">
        <v>0.90209071299999999</v>
      </c>
      <c r="G39" s="1">
        <v>-0.32245866000000001</v>
      </c>
      <c r="H39" s="1">
        <v>0.40698144400000003</v>
      </c>
      <c r="I39" s="1">
        <v>0.39138423300000003</v>
      </c>
      <c r="J39" s="1">
        <v>0.57431122000000001</v>
      </c>
      <c r="K39" s="1">
        <v>0.77643445</v>
      </c>
      <c r="L39" s="1">
        <v>1.027211799</v>
      </c>
      <c r="M39" s="1">
        <v>-0.27827694600000003</v>
      </c>
      <c r="N39" s="1">
        <v>0.135248381</v>
      </c>
      <c r="O39" s="1">
        <v>0.21931051300000001</v>
      </c>
      <c r="P39" s="1">
        <v>-0.227303857</v>
      </c>
      <c r="Q39" s="1">
        <v>-1.3884305729999999</v>
      </c>
      <c r="R39" s="1">
        <v>-1.17665503</v>
      </c>
      <c r="S39" s="1">
        <v>-0.86386774300000002</v>
      </c>
      <c r="T39" s="1">
        <v>-0.51190697100000004</v>
      </c>
      <c r="U39" s="1">
        <v>2.3342235269999998</v>
      </c>
      <c r="V39" s="1">
        <v>0.93372797900000004</v>
      </c>
      <c r="W39" s="1">
        <v>-0.54871890499999998</v>
      </c>
      <c r="X39" s="1">
        <v>-0.79556074899999996</v>
      </c>
      <c r="Y39" s="1">
        <v>0.50759612099999996</v>
      </c>
      <c r="Z39" s="1">
        <v>1.8134953650000001</v>
      </c>
      <c r="AA39" s="1">
        <v>0.74307640799999997</v>
      </c>
      <c r="AB39" s="1">
        <v>-0.26588580699999997</v>
      </c>
      <c r="AC39" s="1">
        <v>5.6839867000000002E-2</v>
      </c>
      <c r="AD39" s="1">
        <v>0.411753392</v>
      </c>
      <c r="AE39" s="1">
        <v>-1.115797224</v>
      </c>
      <c r="AF39" s="1">
        <v>-0.69846439699999996</v>
      </c>
      <c r="AG39" s="1">
        <v>-9.6880019999999994E-3</v>
      </c>
      <c r="AH39" s="1">
        <v>-1.423496533</v>
      </c>
      <c r="AI39" s="1">
        <v>-0.71774174300000004</v>
      </c>
      <c r="AJ39" s="1">
        <v>-1.219452167</v>
      </c>
      <c r="AK39" s="1">
        <v>-2.3126318609999998</v>
      </c>
      <c r="AL39" s="1">
        <v>-0.79077905999999998</v>
      </c>
      <c r="AM39" s="1">
        <v>0.111721194</v>
      </c>
      <c r="AN39" s="1">
        <v>1.3257353890000001</v>
      </c>
      <c r="AO39" s="1">
        <v>-0.83685255400000003</v>
      </c>
    </row>
    <row r="40" spans="2:41" x14ac:dyDescent="0.25">
      <c r="B40" s="1" t="s">
        <v>77</v>
      </c>
      <c r="C40" s="1">
        <v>2.2697485519999998</v>
      </c>
      <c r="D40" s="1">
        <v>1.306974391</v>
      </c>
      <c r="E40" s="1">
        <v>0.74235794300000002</v>
      </c>
      <c r="F40" s="1">
        <v>0.112710907</v>
      </c>
      <c r="G40" s="1">
        <v>0.71668768800000004</v>
      </c>
      <c r="H40" s="1">
        <v>0.49260556999999999</v>
      </c>
      <c r="I40" s="1">
        <v>1.1109620549999999</v>
      </c>
      <c r="J40" s="1">
        <v>-0.13447830699999999</v>
      </c>
      <c r="K40" s="1">
        <v>0.22697077700000001</v>
      </c>
      <c r="L40" s="1">
        <v>1.416191065</v>
      </c>
      <c r="M40" s="1">
        <v>-0.37488570399999999</v>
      </c>
      <c r="N40" s="1">
        <v>-4.3005694999999997E-2</v>
      </c>
      <c r="O40" s="1">
        <v>0.71441577000000001</v>
      </c>
      <c r="P40" s="1">
        <v>0.51318758200000003</v>
      </c>
      <c r="Q40" s="1">
        <v>-0.63226855900000001</v>
      </c>
      <c r="R40" s="1">
        <v>-2.2411883929999998</v>
      </c>
      <c r="S40" s="1">
        <v>-0.77305028799999997</v>
      </c>
      <c r="T40" s="1">
        <v>-0.75241981599999996</v>
      </c>
      <c r="U40" s="1">
        <v>1.969794126</v>
      </c>
      <c r="V40" s="1">
        <v>0.91402001499999996</v>
      </c>
      <c r="W40" s="1">
        <v>-4.7951035000000003E-2</v>
      </c>
      <c r="X40" s="1">
        <v>1.3673215299999999</v>
      </c>
      <c r="Y40" s="1">
        <v>-0.97981987699999995</v>
      </c>
      <c r="Z40" s="1">
        <v>0.85226280600000004</v>
      </c>
      <c r="AA40" s="1">
        <v>0.39746895100000001</v>
      </c>
      <c r="AB40" s="1">
        <v>-0.74386052999999996</v>
      </c>
      <c r="AC40" s="1">
        <v>-2.2894504999999999E-2</v>
      </c>
      <c r="AD40" s="1">
        <v>-0.70402113399999999</v>
      </c>
      <c r="AE40" s="1">
        <v>-0.227130793</v>
      </c>
      <c r="AF40" s="1">
        <v>-1.0918323130000001</v>
      </c>
      <c r="AG40" s="1">
        <v>-0.18209386399999999</v>
      </c>
      <c r="AH40" s="1">
        <v>-0.39447559799999998</v>
      </c>
      <c r="AI40" s="1">
        <v>-1.5035945369999999</v>
      </c>
      <c r="AJ40" s="1">
        <v>-1.153830321</v>
      </c>
      <c r="AK40" s="1">
        <v>-1.7101451940000001</v>
      </c>
      <c r="AL40" s="1">
        <v>-0.66754232800000002</v>
      </c>
      <c r="AM40" s="1">
        <v>-0.56793103199999995</v>
      </c>
      <c r="AN40" s="1">
        <v>0.54244796399999995</v>
      </c>
      <c r="AO40" s="1">
        <v>-0.71770786799999997</v>
      </c>
    </row>
    <row r="41" spans="2:41" x14ac:dyDescent="0.25">
      <c r="B41" s="1" t="s">
        <v>78</v>
      </c>
      <c r="C41" s="1">
        <v>2.8265594799999998</v>
      </c>
      <c r="D41" s="1">
        <v>1.2212630040000001</v>
      </c>
      <c r="E41" s="1">
        <v>1.3418316530000001</v>
      </c>
      <c r="F41" s="1">
        <v>0.99701521599999998</v>
      </c>
      <c r="G41" s="1">
        <v>0.67632046499999998</v>
      </c>
      <c r="H41" s="1">
        <v>0.87323906500000004</v>
      </c>
      <c r="I41" s="1">
        <v>0.75453941599999996</v>
      </c>
      <c r="J41" s="1">
        <v>0.44603663100000002</v>
      </c>
      <c r="K41" s="1">
        <v>0.432984062</v>
      </c>
      <c r="L41" s="1">
        <v>0.99688774800000002</v>
      </c>
      <c r="M41" s="1">
        <v>-0.31403372600000001</v>
      </c>
      <c r="N41" s="1">
        <v>-0.14646173600000001</v>
      </c>
      <c r="O41" s="1">
        <v>-0.35297992</v>
      </c>
      <c r="P41" s="1">
        <v>-0.124002563</v>
      </c>
      <c r="Q41" s="1">
        <v>-0.78965000299999999</v>
      </c>
      <c r="R41" s="1">
        <v>-0.447198237</v>
      </c>
      <c r="S41" s="1">
        <v>-4.3100318999999998E-2</v>
      </c>
      <c r="T41" s="1">
        <v>-0.82327781499999997</v>
      </c>
      <c r="U41" s="1">
        <v>1.438496974</v>
      </c>
      <c r="V41" s="1">
        <v>1.3923748570000001</v>
      </c>
      <c r="W41" s="1">
        <v>0.57117754200000004</v>
      </c>
      <c r="X41" s="1">
        <v>0.85699344200000005</v>
      </c>
      <c r="Y41" s="1">
        <v>0.36061958</v>
      </c>
      <c r="Z41" s="1">
        <v>0.25616661099999999</v>
      </c>
      <c r="AA41" s="1">
        <v>-0.78127394500000003</v>
      </c>
      <c r="AB41" s="1">
        <v>-0.396618411</v>
      </c>
      <c r="AC41" s="1">
        <v>-5.3971851000000001E-2</v>
      </c>
      <c r="AD41" s="1">
        <v>-0.55000106599999998</v>
      </c>
      <c r="AE41" s="1">
        <v>-0.38695257500000002</v>
      </c>
      <c r="AF41" s="1">
        <v>-0.14032481399999999</v>
      </c>
      <c r="AG41" s="1">
        <v>-0.200488893</v>
      </c>
      <c r="AH41" s="1">
        <v>-0.48301634100000002</v>
      </c>
      <c r="AI41" s="1">
        <v>-1.498079479</v>
      </c>
      <c r="AJ41" s="1">
        <v>-1.135438728</v>
      </c>
      <c r="AK41" s="1">
        <v>-1.8041374050000001</v>
      </c>
      <c r="AL41" s="1">
        <v>-0.48313112699999999</v>
      </c>
      <c r="AM41" s="1">
        <v>-1.073280451</v>
      </c>
      <c r="AN41" s="1">
        <v>-1.7637665810000001</v>
      </c>
      <c r="AO41" s="1">
        <v>-1.6513197589999999</v>
      </c>
    </row>
    <row r="42" spans="2:41" x14ac:dyDescent="0.25">
      <c r="B42" s="1" t="s">
        <v>79</v>
      </c>
      <c r="C42" s="1">
        <v>2.1687797240000002</v>
      </c>
      <c r="D42" s="1">
        <v>1.4073875570000001</v>
      </c>
      <c r="E42" s="1">
        <v>1.6034716280000001</v>
      </c>
      <c r="F42" s="1">
        <v>1.223199637</v>
      </c>
      <c r="G42" s="1">
        <v>0.69365969599999999</v>
      </c>
      <c r="H42" s="1">
        <v>0.80190233499999997</v>
      </c>
      <c r="I42" s="1">
        <v>8.1334713000000003E-2</v>
      </c>
      <c r="J42" s="1">
        <v>0.448423185</v>
      </c>
      <c r="K42" s="1">
        <v>1.613094641</v>
      </c>
      <c r="L42" s="1">
        <v>9.4251409999999997E-3</v>
      </c>
      <c r="M42" s="1">
        <v>-0.24245198500000001</v>
      </c>
      <c r="N42" s="1">
        <v>-0.87702926800000003</v>
      </c>
      <c r="O42" s="1">
        <v>-0.43961052099999998</v>
      </c>
      <c r="P42" s="1">
        <v>-0.43738022100000001</v>
      </c>
      <c r="Q42" s="1">
        <v>-0.22626006500000001</v>
      </c>
      <c r="R42" s="1">
        <v>-0.25655095700000002</v>
      </c>
      <c r="S42" s="1">
        <v>0.131176874</v>
      </c>
      <c r="T42" s="1">
        <v>-1.013439231</v>
      </c>
      <c r="U42" s="1">
        <v>1.062080087</v>
      </c>
      <c r="V42" s="1">
        <v>1.5575283579999999</v>
      </c>
      <c r="W42" s="1">
        <v>1.2500991770000001</v>
      </c>
      <c r="X42" s="1">
        <v>0.51489160099999998</v>
      </c>
      <c r="Y42" s="1">
        <v>-0.115962728</v>
      </c>
      <c r="Z42" s="1">
        <v>-3.2903118000000002E-2</v>
      </c>
      <c r="AA42" s="1">
        <v>-0.55533043500000001</v>
      </c>
      <c r="AB42" s="1">
        <v>0.51976243600000005</v>
      </c>
      <c r="AC42" s="1">
        <v>-0.145695617</v>
      </c>
      <c r="AD42" s="1">
        <v>0.51091485800000003</v>
      </c>
      <c r="AE42" s="1">
        <v>1.0978735E-2</v>
      </c>
      <c r="AF42" s="1">
        <v>-0.45671721500000001</v>
      </c>
      <c r="AG42" s="1">
        <v>-0.79400100200000001</v>
      </c>
      <c r="AH42" s="1">
        <v>-1.0116326710000001</v>
      </c>
      <c r="AI42" s="1">
        <v>-1.512429051</v>
      </c>
      <c r="AJ42" s="1">
        <v>-1.4183493730000001</v>
      </c>
      <c r="AK42" s="1">
        <v>-1.2504367709999999</v>
      </c>
      <c r="AL42" s="1">
        <v>-0.287073829</v>
      </c>
      <c r="AM42" s="1">
        <v>-1.5147696470000001</v>
      </c>
      <c r="AN42" s="1">
        <v>-1.611626209</v>
      </c>
      <c r="AO42" s="1">
        <v>-1.408460469</v>
      </c>
    </row>
    <row r="43" spans="2:41" x14ac:dyDescent="0.25">
      <c r="B43" s="1" t="s">
        <v>80</v>
      </c>
      <c r="C43" s="1">
        <v>2.3990892009999998</v>
      </c>
      <c r="D43" s="1">
        <v>2.3653688129999999</v>
      </c>
      <c r="E43" s="1">
        <v>0.671144246</v>
      </c>
      <c r="F43" s="1">
        <v>0.59017050199999999</v>
      </c>
      <c r="G43" s="1">
        <v>0.67995696400000005</v>
      </c>
      <c r="H43" s="1">
        <v>0.26370553099999999</v>
      </c>
      <c r="I43" s="1">
        <v>-5.9078798000000002E-2</v>
      </c>
      <c r="J43" s="1">
        <v>1.1084423329999999</v>
      </c>
      <c r="K43" s="1">
        <v>0.87554542099999999</v>
      </c>
      <c r="L43" s="1">
        <v>0.48055542499999998</v>
      </c>
      <c r="M43" s="1">
        <v>-8.5297751000000005E-2</v>
      </c>
      <c r="N43" s="1">
        <v>-0.408948851</v>
      </c>
      <c r="O43" s="1">
        <v>-0.61760738900000001</v>
      </c>
      <c r="P43" s="1">
        <v>0.58452578099999997</v>
      </c>
      <c r="Q43" s="1">
        <v>-0.81975876800000003</v>
      </c>
      <c r="R43" s="1">
        <v>-0.57441670600000005</v>
      </c>
      <c r="S43" s="1">
        <v>-0.16615075200000001</v>
      </c>
      <c r="T43" s="1">
        <v>-1.371229786</v>
      </c>
      <c r="U43" s="1">
        <v>0.54122436600000001</v>
      </c>
      <c r="V43" s="1">
        <v>0.57496882000000005</v>
      </c>
      <c r="W43" s="1">
        <v>0.67779131599999998</v>
      </c>
      <c r="X43" s="1">
        <v>0.98382219299999996</v>
      </c>
      <c r="Y43" s="1">
        <v>0.67215791800000002</v>
      </c>
      <c r="Z43" s="1">
        <v>4.3737681E-2</v>
      </c>
      <c r="AA43" s="1">
        <v>-1.0226969690000001</v>
      </c>
      <c r="AB43" s="1">
        <v>0.52957726100000002</v>
      </c>
      <c r="AC43" s="1">
        <v>1.8466368E-2</v>
      </c>
      <c r="AD43" s="1">
        <v>1.2957321719999999</v>
      </c>
      <c r="AE43" s="1">
        <v>0.206100168</v>
      </c>
      <c r="AF43" s="1">
        <v>-0.67695560700000001</v>
      </c>
      <c r="AG43" s="1">
        <v>-0.90259923399999997</v>
      </c>
      <c r="AH43" s="1">
        <v>-0.113143092</v>
      </c>
      <c r="AI43" s="1">
        <v>-0.88895735200000003</v>
      </c>
      <c r="AJ43" s="1">
        <v>-0.85027090299999997</v>
      </c>
      <c r="AK43" s="1">
        <v>-0.63918924099999996</v>
      </c>
      <c r="AL43" s="1">
        <v>-1.303621701</v>
      </c>
      <c r="AM43" s="1">
        <v>-2.1029139030000001</v>
      </c>
      <c r="AN43" s="1">
        <v>-1.376481632</v>
      </c>
      <c r="AO43" s="1">
        <v>-1.5827640489999999</v>
      </c>
    </row>
    <row r="44" spans="2:41" x14ac:dyDescent="0.25">
      <c r="B44" s="1" t="s">
        <v>81</v>
      </c>
      <c r="C44" s="1">
        <v>2.3751451220000002</v>
      </c>
      <c r="D44" s="1">
        <v>1.570880241</v>
      </c>
      <c r="E44" s="1">
        <v>1.2952409709999999</v>
      </c>
      <c r="F44" s="1">
        <v>0.91934751800000003</v>
      </c>
      <c r="G44" s="1">
        <v>0.63937062099999997</v>
      </c>
      <c r="H44" s="1">
        <v>0.85081934999999997</v>
      </c>
      <c r="I44" s="1">
        <v>5.0250508999999999E-2</v>
      </c>
      <c r="J44" s="1">
        <v>4.8537160000000001E-3</v>
      </c>
      <c r="K44" s="1">
        <v>1.2451670589999999</v>
      </c>
      <c r="L44" s="1">
        <v>0.221602464</v>
      </c>
      <c r="M44" s="1">
        <v>-0.16498979699999999</v>
      </c>
      <c r="N44" s="1">
        <v>-0.67022207300000003</v>
      </c>
      <c r="O44" s="1">
        <v>-0.46799339200000001</v>
      </c>
      <c r="P44" s="1">
        <v>-0.119029327</v>
      </c>
      <c r="Q44" s="1">
        <v>-0.28928949199999998</v>
      </c>
      <c r="R44" s="1">
        <v>-0.106384094</v>
      </c>
      <c r="S44" s="1">
        <v>-0.74428989899999998</v>
      </c>
      <c r="T44" s="1">
        <v>-0.832856072</v>
      </c>
      <c r="U44" s="1">
        <v>0.71923676400000003</v>
      </c>
      <c r="V44" s="1">
        <v>1.882228061</v>
      </c>
      <c r="W44" s="1">
        <v>0.78414276500000002</v>
      </c>
      <c r="X44" s="1">
        <v>1.0612112499999999</v>
      </c>
      <c r="Y44" s="1">
        <v>1.173872735</v>
      </c>
      <c r="Z44" s="1">
        <v>0.122167368</v>
      </c>
      <c r="AA44" s="1">
        <v>-0.49715700099999999</v>
      </c>
      <c r="AB44" s="1">
        <v>-1.1148956E-2</v>
      </c>
      <c r="AC44" s="1">
        <v>-0.27135869899999998</v>
      </c>
      <c r="AD44" s="1">
        <v>0.19880420400000001</v>
      </c>
      <c r="AE44" s="1">
        <v>0.38917191899999998</v>
      </c>
      <c r="AF44" s="1">
        <v>-8.5168354000000002E-2</v>
      </c>
      <c r="AG44" s="1">
        <v>-0.77426137500000003</v>
      </c>
      <c r="AH44" s="1">
        <v>-1.028818864</v>
      </c>
      <c r="AI44" s="1">
        <v>-0.97692741500000002</v>
      </c>
      <c r="AJ44" s="1">
        <v>-1.2674605569999999</v>
      </c>
      <c r="AK44" s="1">
        <v>-1.3728514970000001</v>
      </c>
      <c r="AL44" s="1">
        <v>-1.0979830349999999</v>
      </c>
      <c r="AM44" s="1">
        <v>-1.401084201</v>
      </c>
      <c r="AN44" s="1">
        <v>-1.4742782029999999</v>
      </c>
      <c r="AO44" s="1">
        <v>-1.849960337</v>
      </c>
    </row>
    <row r="45" spans="2:41" x14ac:dyDescent="0.25">
      <c r="B45" s="1" t="s">
        <v>82</v>
      </c>
      <c r="C45" s="1">
        <v>2.9990000000000001</v>
      </c>
      <c r="D45" s="1">
        <v>1.5774676219999999</v>
      </c>
      <c r="E45" s="1">
        <v>1.4143212789999999</v>
      </c>
      <c r="F45" s="1">
        <v>0.18577480399999999</v>
      </c>
      <c r="G45" s="1">
        <v>0.90543464600000001</v>
      </c>
      <c r="H45" s="1">
        <v>0.17406092300000001</v>
      </c>
      <c r="I45" s="1">
        <v>0.73722824899999995</v>
      </c>
      <c r="J45" s="1">
        <v>0.23039034999999999</v>
      </c>
      <c r="K45" s="1">
        <v>0.362159334</v>
      </c>
      <c r="L45" s="1">
        <v>1.04151065</v>
      </c>
      <c r="M45" s="1">
        <v>-0.75301225800000005</v>
      </c>
      <c r="N45" s="1">
        <v>3.4178397999999999E-2</v>
      </c>
      <c r="O45" s="1">
        <v>4.9275921E-2</v>
      </c>
      <c r="P45" s="1">
        <v>-0.18916143199999999</v>
      </c>
      <c r="Q45" s="1">
        <v>-0.69262893999999997</v>
      </c>
      <c r="R45" s="1">
        <v>-1.387456348</v>
      </c>
      <c r="S45" s="1">
        <v>-0.18482147800000001</v>
      </c>
      <c r="T45" s="1">
        <v>-0.78215225399999999</v>
      </c>
      <c r="U45" s="1">
        <v>1.2182025439999999</v>
      </c>
      <c r="V45" s="1">
        <v>1.2994795859999999</v>
      </c>
      <c r="W45" s="1">
        <v>0.52471265099999997</v>
      </c>
      <c r="X45" s="1">
        <v>0.779918157</v>
      </c>
      <c r="Y45" s="1">
        <v>-4.8006523000000002E-2</v>
      </c>
      <c r="Z45" s="1">
        <v>0.48497346200000002</v>
      </c>
      <c r="AA45" s="1">
        <v>-0.46567631999999998</v>
      </c>
      <c r="AB45" s="1">
        <v>-0.53927426899999997</v>
      </c>
      <c r="AC45" s="1">
        <v>-0.120955153</v>
      </c>
      <c r="AD45" s="1">
        <v>-0.43105057099999999</v>
      </c>
      <c r="AE45" s="1">
        <v>-0.366869261</v>
      </c>
      <c r="AF45" s="1">
        <v>-0.45308515300000002</v>
      </c>
      <c r="AG45" s="1">
        <v>0.222607312</v>
      </c>
      <c r="AH45" s="1">
        <v>-0.35768690400000003</v>
      </c>
      <c r="AI45" s="1">
        <v>-1.247600168</v>
      </c>
      <c r="AJ45" s="1">
        <v>-1.1516775640000001</v>
      </c>
      <c r="AK45" s="1">
        <v>-1.7523404810000001</v>
      </c>
      <c r="AL45" s="1">
        <v>-0.34514348</v>
      </c>
      <c r="AM45" s="1">
        <v>-1.2452916169999999</v>
      </c>
      <c r="AN45" s="1">
        <v>-0.77556849999999999</v>
      </c>
      <c r="AO45" s="1">
        <v>-1.3547976690000001</v>
      </c>
    </row>
    <row r="46" spans="2:41" x14ac:dyDescent="0.25">
      <c r="B46" s="1" t="s">
        <v>83</v>
      </c>
      <c r="C46" s="1">
        <v>2.6809500040000001</v>
      </c>
      <c r="D46" s="1">
        <v>1.703439234</v>
      </c>
      <c r="E46" s="1">
        <v>1.334749618</v>
      </c>
      <c r="F46" s="1">
        <v>1.1015138520000001</v>
      </c>
      <c r="G46" s="1">
        <v>0.66458206200000003</v>
      </c>
      <c r="H46" s="1">
        <v>0.40975165299999999</v>
      </c>
      <c r="I46" s="1">
        <v>0.47048373300000002</v>
      </c>
      <c r="J46" s="1">
        <v>0.163759662</v>
      </c>
      <c r="K46" s="1">
        <v>0.83215803499999996</v>
      </c>
      <c r="L46" s="1">
        <v>0.60410387399999999</v>
      </c>
      <c r="M46" s="1">
        <v>-0.44291173700000003</v>
      </c>
      <c r="N46" s="1">
        <v>-0.37416016200000002</v>
      </c>
      <c r="O46" s="1">
        <v>-0.93370640599999999</v>
      </c>
      <c r="P46" s="1">
        <v>-0.25273066900000002</v>
      </c>
      <c r="Q46" s="1">
        <v>-0.23251001099999999</v>
      </c>
      <c r="R46" s="1">
        <v>-0.13192646799999999</v>
      </c>
      <c r="S46" s="1">
        <v>-0.21300017700000001</v>
      </c>
      <c r="T46" s="1">
        <v>-1.0466184949999999</v>
      </c>
      <c r="U46" s="1">
        <v>0.88668387100000001</v>
      </c>
      <c r="V46" s="1">
        <v>1.79221922</v>
      </c>
      <c r="W46" s="1">
        <v>0.89268483499999995</v>
      </c>
      <c r="X46" s="1">
        <v>0.67369115499999999</v>
      </c>
      <c r="Y46" s="1">
        <v>0.55718848899999995</v>
      </c>
      <c r="Z46" s="1">
        <v>-8.2514387999999994E-2</v>
      </c>
      <c r="AA46" s="1">
        <v>-0.248295876</v>
      </c>
      <c r="AB46" s="1">
        <v>0.21908635500000001</v>
      </c>
      <c r="AC46" s="1">
        <v>-0.26960219499999999</v>
      </c>
      <c r="AD46" s="1">
        <v>0.31892463100000001</v>
      </c>
      <c r="AE46" s="1">
        <v>-0.124324317</v>
      </c>
      <c r="AF46" s="1">
        <v>7.9317559999999999E-3</v>
      </c>
      <c r="AG46" s="1">
        <v>-0.652638634</v>
      </c>
      <c r="AH46" s="1">
        <v>-0.83633919599999995</v>
      </c>
      <c r="AI46" s="1">
        <v>-1.2038135679999999</v>
      </c>
      <c r="AJ46" s="1">
        <v>-1.3022233940000001</v>
      </c>
      <c r="AK46" s="1">
        <v>-1.5161242699999999</v>
      </c>
      <c r="AL46" s="1">
        <v>-0.90139616</v>
      </c>
      <c r="AM46" s="1">
        <v>-1.2858496450000001</v>
      </c>
      <c r="AN46" s="1">
        <v>-1.2497609629999999</v>
      </c>
      <c r="AO46" s="1">
        <v>-2.0134553080000002</v>
      </c>
    </row>
    <row r="47" spans="2:41" x14ac:dyDescent="0.25">
      <c r="B47" s="1" t="s">
        <v>84</v>
      </c>
      <c r="C47" s="1">
        <v>1.9989748380000001</v>
      </c>
      <c r="D47" s="1">
        <v>1.47264003</v>
      </c>
      <c r="E47" s="1">
        <v>0.96271515500000004</v>
      </c>
      <c r="F47" s="1">
        <v>1.1632760689999999</v>
      </c>
      <c r="G47" s="1">
        <v>0.121085497</v>
      </c>
      <c r="H47" s="1">
        <v>1.098215451</v>
      </c>
      <c r="I47" s="1">
        <v>-0.108235656</v>
      </c>
      <c r="J47" s="1">
        <v>0.83986915200000001</v>
      </c>
      <c r="K47" s="1">
        <v>1.061804857</v>
      </c>
      <c r="L47" s="1">
        <v>0.65733367300000001</v>
      </c>
      <c r="M47" s="1">
        <v>-0.16551364599999999</v>
      </c>
      <c r="N47" s="1">
        <v>-1.513362965</v>
      </c>
      <c r="O47" s="1">
        <v>-0.42524802299999998</v>
      </c>
      <c r="P47" s="1">
        <v>6.1954462000000002E-2</v>
      </c>
      <c r="Q47" s="1">
        <v>-0.360662125</v>
      </c>
      <c r="R47" s="1">
        <v>0.24713248700000001</v>
      </c>
      <c r="S47" s="1">
        <v>-0.51219135100000002</v>
      </c>
      <c r="T47" s="1">
        <v>-1.2248318389999999</v>
      </c>
      <c r="U47" s="1">
        <v>1.160169537</v>
      </c>
      <c r="V47" s="1">
        <v>1.0024348599999999</v>
      </c>
      <c r="W47" s="1">
        <v>1.410686799</v>
      </c>
      <c r="X47" s="1">
        <v>1.2959031670000001</v>
      </c>
      <c r="Y47" s="1">
        <v>2.7005119000000001E-2</v>
      </c>
      <c r="Z47" s="1">
        <v>0.11583261</v>
      </c>
      <c r="AA47" s="1">
        <v>0.14780099299999999</v>
      </c>
      <c r="AB47" s="1">
        <v>0.57940608999999998</v>
      </c>
      <c r="AC47" s="1">
        <v>-0.55108905399999997</v>
      </c>
      <c r="AD47" s="1">
        <v>6.9652569999999997E-2</v>
      </c>
      <c r="AE47" s="1">
        <v>0.323314131</v>
      </c>
      <c r="AF47" s="1">
        <v>-0.42766417299999998</v>
      </c>
      <c r="AG47" s="1">
        <v>-0.79859986199999999</v>
      </c>
      <c r="AH47" s="1">
        <v>-0.316224065</v>
      </c>
      <c r="AI47" s="1">
        <v>-0.49582718999999997</v>
      </c>
      <c r="AJ47" s="1">
        <v>-1.784960374</v>
      </c>
      <c r="AK47" s="1">
        <v>-1.5887819700000001</v>
      </c>
      <c r="AL47" s="1">
        <v>-1.5546963519999999</v>
      </c>
      <c r="AM47" s="1">
        <v>-1.647145927</v>
      </c>
      <c r="AN47" s="1">
        <v>-1.0176587159999999</v>
      </c>
      <c r="AO47" s="1">
        <v>-1.3245142569999999</v>
      </c>
    </row>
    <row r="48" spans="2:41" x14ac:dyDescent="0.25">
      <c r="B48" s="1" t="s">
        <v>85</v>
      </c>
      <c r="C48" s="1">
        <v>2.8697646149999998</v>
      </c>
      <c r="D48" s="1">
        <v>1.713162777</v>
      </c>
      <c r="E48" s="1">
        <v>1.1543265380000001</v>
      </c>
      <c r="F48" s="1">
        <v>0.94156728700000003</v>
      </c>
      <c r="G48" s="1">
        <v>0.67599516900000001</v>
      </c>
      <c r="H48" s="1">
        <v>0.47961568900000001</v>
      </c>
      <c r="I48" s="1">
        <v>0.176859872</v>
      </c>
      <c r="J48" s="1">
        <v>-7.262045E-3</v>
      </c>
      <c r="K48" s="1">
        <v>1.1839254829999999</v>
      </c>
      <c r="L48" s="1">
        <v>0.172157275</v>
      </c>
      <c r="M48" s="1">
        <v>-0.43228341100000001</v>
      </c>
      <c r="N48" s="1">
        <v>-0.331734374</v>
      </c>
      <c r="O48" s="1">
        <v>-0.91746945199999996</v>
      </c>
      <c r="P48" s="1">
        <v>0.25141570200000002</v>
      </c>
      <c r="Q48" s="1">
        <v>-0.20637968600000001</v>
      </c>
      <c r="R48" s="1">
        <v>-5.6255085000000003E-2</v>
      </c>
      <c r="S48" s="1">
        <v>-0.70923641100000001</v>
      </c>
      <c r="T48" s="1">
        <v>-0.83125207300000004</v>
      </c>
      <c r="U48" s="1">
        <v>0.46924145</v>
      </c>
      <c r="V48" s="1">
        <v>1.919859475</v>
      </c>
      <c r="W48" s="1">
        <v>0.37180254899999998</v>
      </c>
      <c r="X48" s="1">
        <v>0.90686100599999997</v>
      </c>
      <c r="Y48" s="1">
        <v>1.2452809250000001</v>
      </c>
      <c r="Z48" s="1">
        <v>-0.305850595</v>
      </c>
      <c r="AA48" s="1">
        <v>-4.8127794000000002E-2</v>
      </c>
      <c r="AB48" s="1">
        <v>-0.48455375699999997</v>
      </c>
      <c r="AC48" s="1">
        <v>0.119367614</v>
      </c>
      <c r="AD48" s="1">
        <v>0.101188372</v>
      </c>
      <c r="AE48" s="1">
        <v>0.28623105399999998</v>
      </c>
      <c r="AF48" s="1">
        <v>-0.177076597</v>
      </c>
      <c r="AG48" s="1">
        <v>-1.083121153</v>
      </c>
      <c r="AH48" s="1">
        <v>-1.062749532</v>
      </c>
      <c r="AI48" s="1">
        <v>-0.839346908</v>
      </c>
      <c r="AJ48" s="1">
        <v>-1.1727658940000001</v>
      </c>
      <c r="AK48" s="1">
        <v>-0.79403773799999999</v>
      </c>
      <c r="AL48" s="1">
        <v>-0.95803122500000004</v>
      </c>
      <c r="AM48" s="1">
        <v>-1.3501144300000001</v>
      </c>
      <c r="AN48" s="1">
        <v>-1.5126956439999999</v>
      </c>
      <c r="AO48" s="1">
        <v>-1.758279049</v>
      </c>
    </row>
    <row r="49" spans="1:41" x14ac:dyDescent="0.25">
      <c r="B49" s="1" t="s">
        <v>86</v>
      </c>
      <c r="C49" s="1">
        <v>2.9571392580000002</v>
      </c>
      <c r="D49" s="1">
        <v>1.5149741139999999</v>
      </c>
      <c r="E49" s="1">
        <v>1.1558022269999999</v>
      </c>
      <c r="F49" s="1">
        <v>0.543091781</v>
      </c>
      <c r="G49" s="1">
        <v>0.78255385300000002</v>
      </c>
      <c r="H49" s="1">
        <v>0.20989559699999999</v>
      </c>
      <c r="I49" s="1">
        <v>-0.178550183</v>
      </c>
      <c r="J49" s="1">
        <v>-7.5557800999999994E-2</v>
      </c>
      <c r="K49" s="1">
        <v>0.69476864199999999</v>
      </c>
      <c r="L49" s="1">
        <v>0.36213469300000001</v>
      </c>
      <c r="M49" s="1">
        <v>3.0540378999999999E-2</v>
      </c>
      <c r="N49" s="1">
        <v>0.24540246700000001</v>
      </c>
      <c r="O49" s="1">
        <v>-0.14662388300000001</v>
      </c>
      <c r="P49" s="1">
        <v>-1.343132131</v>
      </c>
      <c r="Q49" s="1">
        <v>-0.73669658299999996</v>
      </c>
      <c r="R49" s="1">
        <v>-0.28414619400000002</v>
      </c>
      <c r="S49" s="1">
        <v>0.361999864</v>
      </c>
      <c r="T49" s="1">
        <v>-0.65538574500000002</v>
      </c>
      <c r="U49" s="1">
        <v>1.4339999320000001</v>
      </c>
      <c r="V49" s="1">
        <v>1.5953406409999999</v>
      </c>
      <c r="W49" s="1">
        <v>1.040815697</v>
      </c>
      <c r="X49" s="1">
        <v>0.25419259</v>
      </c>
      <c r="Y49" s="1">
        <v>0.60218726600000005</v>
      </c>
      <c r="Z49" s="1">
        <v>0.64652210700000001</v>
      </c>
      <c r="AA49" s="1">
        <v>0.43499550300000001</v>
      </c>
      <c r="AB49" s="1">
        <v>-0.11793709099999999</v>
      </c>
      <c r="AC49" s="1">
        <v>-0.44358799700000001</v>
      </c>
      <c r="AD49" s="1">
        <v>-0.89910589200000002</v>
      </c>
      <c r="AE49" s="1">
        <v>-1.474276031</v>
      </c>
      <c r="AF49" s="1">
        <v>-0.102194628</v>
      </c>
      <c r="AG49" s="1">
        <v>0.378162991</v>
      </c>
      <c r="AH49" s="1">
        <v>-1.4009342579999999</v>
      </c>
      <c r="AI49" s="1">
        <v>-1.014933402</v>
      </c>
      <c r="AJ49" s="1">
        <v>-1.2705957000000001</v>
      </c>
      <c r="AK49" s="1">
        <v>-1.0119691120000001</v>
      </c>
      <c r="AL49" s="1">
        <v>-0.97593423300000004</v>
      </c>
      <c r="AM49" s="1">
        <v>-0.94192118599999997</v>
      </c>
      <c r="AN49" s="1">
        <v>-0.358201406</v>
      </c>
      <c r="AO49" s="1">
        <v>-1.812836144</v>
      </c>
    </row>
    <row r="50" spans="1:41" x14ac:dyDescent="0.25">
      <c r="B50" s="1" t="s">
        <v>87</v>
      </c>
      <c r="C50" s="1">
        <v>0.32233548099999998</v>
      </c>
      <c r="D50" s="1">
        <v>-1.425797285</v>
      </c>
      <c r="E50" s="1">
        <v>0.41920781200000001</v>
      </c>
      <c r="F50" s="1">
        <v>1.1867708729999999</v>
      </c>
      <c r="G50" s="1">
        <v>0.116878651</v>
      </c>
      <c r="H50" s="1">
        <v>0.90644698000000001</v>
      </c>
      <c r="I50" s="1">
        <v>0.58691996800000001</v>
      </c>
      <c r="J50" s="1">
        <v>1.0172719990000001</v>
      </c>
      <c r="K50" s="1">
        <v>-1.1594719899999999</v>
      </c>
      <c r="L50" s="1">
        <v>0.31149520800000002</v>
      </c>
      <c r="M50" s="1">
        <v>-0.20201422999999999</v>
      </c>
      <c r="N50" s="1">
        <v>0.10794556700000001</v>
      </c>
      <c r="O50" s="1">
        <v>0.89451065299999999</v>
      </c>
      <c r="P50" s="1">
        <v>-1.417978084</v>
      </c>
      <c r="Q50" s="1">
        <v>-0.22363867700000001</v>
      </c>
      <c r="R50" s="1">
        <v>-0.285626304</v>
      </c>
      <c r="S50" s="1">
        <v>1.0763161809999999</v>
      </c>
      <c r="T50" s="1">
        <v>-0.75018825899999997</v>
      </c>
      <c r="U50" s="1">
        <v>2.9990000000000001</v>
      </c>
      <c r="V50" s="1">
        <v>0.42353847</v>
      </c>
      <c r="W50" s="1">
        <v>0.96576024699999996</v>
      </c>
      <c r="X50" s="1">
        <v>-0.117439539</v>
      </c>
      <c r="Y50" s="1">
        <v>-1.354096698</v>
      </c>
      <c r="Z50" s="1">
        <v>0.98194893400000005</v>
      </c>
      <c r="AA50" s="1">
        <v>0.19663785</v>
      </c>
      <c r="AB50" s="1">
        <v>0.56337616300000004</v>
      </c>
      <c r="AC50" s="1">
        <v>-0.36280550900000003</v>
      </c>
      <c r="AD50" s="1">
        <v>-0.20736168999999999</v>
      </c>
      <c r="AE50" s="1">
        <v>-0.75193351900000005</v>
      </c>
      <c r="AF50" s="1">
        <v>-0.25251110999999998</v>
      </c>
      <c r="AG50" s="1">
        <v>0.18171968299999999</v>
      </c>
      <c r="AH50" s="1">
        <v>-0.41412669400000002</v>
      </c>
      <c r="AI50" s="1">
        <v>-0.83015396500000005</v>
      </c>
      <c r="AJ50" s="1">
        <v>-0.99488147299999996</v>
      </c>
      <c r="AK50" s="1">
        <v>-0.51501404200000001</v>
      </c>
      <c r="AL50" s="1">
        <v>-2.6237688920000002</v>
      </c>
      <c r="AM50" s="1">
        <v>0.78938040700000001</v>
      </c>
      <c r="AN50" s="1">
        <v>-0.66442209399999996</v>
      </c>
      <c r="AO50" s="1">
        <v>0.23841120399999999</v>
      </c>
    </row>
    <row r="51" spans="1:41" x14ac:dyDescent="0.25">
      <c r="B51" s="1" t="s">
        <v>88</v>
      </c>
      <c r="C51" s="1">
        <v>2.5997583909999999</v>
      </c>
      <c r="D51" s="1">
        <v>1.392955145</v>
      </c>
      <c r="E51" s="1">
        <v>1.355899352</v>
      </c>
      <c r="F51" s="1">
        <v>0.78998283199999997</v>
      </c>
      <c r="G51" s="1">
        <v>0.242342737</v>
      </c>
      <c r="H51" s="1">
        <v>0.84649491799999999</v>
      </c>
      <c r="I51" s="1">
        <v>0.19169396699999999</v>
      </c>
      <c r="J51" s="1">
        <v>0.27599209099999999</v>
      </c>
      <c r="K51" s="1">
        <v>1.1682682630000001</v>
      </c>
      <c r="L51" s="1">
        <v>0.21993965800000001</v>
      </c>
      <c r="M51" s="1">
        <v>-0.20179380899999999</v>
      </c>
      <c r="N51" s="1">
        <v>-0.65752525299999998</v>
      </c>
      <c r="O51" s="1">
        <v>-0.25725761899999999</v>
      </c>
      <c r="P51" s="1">
        <v>-0.53102537900000002</v>
      </c>
      <c r="Q51" s="1">
        <v>-4.0122681E-2</v>
      </c>
      <c r="R51" s="1">
        <v>6.2493119E-2</v>
      </c>
      <c r="S51" s="1">
        <v>-0.48083816200000001</v>
      </c>
      <c r="T51" s="1">
        <v>-0.70401361100000004</v>
      </c>
      <c r="U51" s="1">
        <v>0.79025234600000005</v>
      </c>
      <c r="V51" s="1">
        <v>1.9033089009999999</v>
      </c>
      <c r="W51" s="1">
        <v>0.72535672500000004</v>
      </c>
      <c r="X51" s="1">
        <v>0.89837386299999999</v>
      </c>
      <c r="Y51" s="1">
        <v>1.2370287019999999</v>
      </c>
      <c r="Z51" s="1">
        <v>-0.20440302799999999</v>
      </c>
      <c r="AA51" s="1">
        <v>3.9086332000000001E-2</v>
      </c>
      <c r="AB51" s="1">
        <v>-0.22111989400000001</v>
      </c>
      <c r="AC51" s="1">
        <v>-0.25869196300000002</v>
      </c>
      <c r="AD51" s="1">
        <v>9.4656575000000007E-2</v>
      </c>
      <c r="AE51" s="1">
        <v>0.15653950999999999</v>
      </c>
      <c r="AF51" s="1">
        <v>-0.178050242</v>
      </c>
      <c r="AG51" s="1">
        <v>-0.54762385899999999</v>
      </c>
      <c r="AH51" s="1">
        <v>-0.98856696799999999</v>
      </c>
      <c r="AI51" s="1">
        <v>-1.290786247</v>
      </c>
      <c r="AJ51" s="1">
        <v>-0.87386512599999999</v>
      </c>
      <c r="AK51" s="1">
        <v>-1.3669575220000001</v>
      </c>
      <c r="AL51" s="1">
        <v>-1.156495305</v>
      </c>
      <c r="AM51" s="1">
        <v>-1.2952783720000001</v>
      </c>
      <c r="AN51" s="1">
        <v>-1.6693240869999999</v>
      </c>
      <c r="AO51" s="1">
        <v>-2.0666843020000001</v>
      </c>
    </row>
    <row r="52" spans="1:41" x14ac:dyDescent="0.25">
      <c r="B52" s="1" t="s">
        <v>89</v>
      </c>
      <c r="C52" s="1">
        <v>2.0839448520000001</v>
      </c>
      <c r="D52" s="1">
        <v>0.221305377</v>
      </c>
      <c r="E52" s="1">
        <v>1.195758409</v>
      </c>
      <c r="F52" s="1">
        <v>1.126031005</v>
      </c>
      <c r="G52" s="1">
        <v>0.98581514400000003</v>
      </c>
      <c r="H52" s="1">
        <v>1.27396672</v>
      </c>
      <c r="I52" s="1">
        <v>1.1155343019999999</v>
      </c>
      <c r="J52" s="1">
        <v>0.27093567800000001</v>
      </c>
      <c r="K52" s="1">
        <v>0.46354022</v>
      </c>
      <c r="L52" s="1">
        <v>0.98574251800000001</v>
      </c>
      <c r="M52" s="1">
        <v>-8.0537866999999999E-2</v>
      </c>
      <c r="N52" s="1">
        <v>-0.80429893399999997</v>
      </c>
      <c r="O52" s="1">
        <v>-0.295883432</v>
      </c>
      <c r="P52" s="1">
        <v>0.87624996099999997</v>
      </c>
      <c r="Q52" s="1">
        <v>-0.39509612799999999</v>
      </c>
      <c r="R52" s="1">
        <v>-0.63275903600000005</v>
      </c>
      <c r="S52" s="1">
        <v>-0.74881924200000005</v>
      </c>
      <c r="T52" s="1">
        <v>-1.2156575169999999</v>
      </c>
      <c r="U52" s="1">
        <v>1.1236865089999999</v>
      </c>
      <c r="V52" s="1">
        <v>1.1359917719999999</v>
      </c>
      <c r="W52" s="1">
        <v>1.652228569</v>
      </c>
      <c r="X52" s="1">
        <v>1.276830677</v>
      </c>
      <c r="Y52" s="1">
        <v>-0.10692143</v>
      </c>
      <c r="Z52" s="1">
        <v>0.467256852</v>
      </c>
      <c r="AA52" s="1">
        <v>-0.58147062500000002</v>
      </c>
      <c r="AB52" s="1">
        <v>-0.77354737100000004</v>
      </c>
      <c r="AC52" s="1">
        <v>-0.78533809899999996</v>
      </c>
      <c r="AD52" s="1">
        <v>6.1792468000000003E-2</v>
      </c>
      <c r="AE52" s="1">
        <v>-0.62514022700000005</v>
      </c>
      <c r="AF52" s="1">
        <v>-0.708756571</v>
      </c>
      <c r="AG52" s="1">
        <v>0.54389485500000001</v>
      </c>
      <c r="AH52" s="1">
        <v>-0.96532226499999996</v>
      </c>
      <c r="AI52" s="1">
        <v>-0.37572335099999998</v>
      </c>
      <c r="AJ52" s="1">
        <v>-1.128746815</v>
      </c>
      <c r="AK52" s="1">
        <v>-0.66742574700000001</v>
      </c>
      <c r="AL52" s="1">
        <v>-1.5002473009999999</v>
      </c>
      <c r="AM52" s="1">
        <v>-1.2389603979999999</v>
      </c>
      <c r="AN52" s="1">
        <v>-1.505238319</v>
      </c>
      <c r="AO52" s="1">
        <v>-1.7246152159999999</v>
      </c>
    </row>
    <row r="55" spans="1:41" ht="15.75" x14ac:dyDescent="0.25">
      <c r="A55" s="2"/>
      <c r="B55" s="48" t="s">
        <v>90</v>
      </c>
      <c r="C55" s="49"/>
      <c r="D55" s="49"/>
      <c r="E55" s="50"/>
      <c r="J55" s="51" t="s">
        <v>91</v>
      </c>
      <c r="K55" s="51"/>
      <c r="Q55" s="52" t="s">
        <v>92</v>
      </c>
      <c r="R55" s="53"/>
      <c r="S55" s="53"/>
      <c r="T55" s="53"/>
      <c r="U55" s="53"/>
      <c r="V55" s="54"/>
    </row>
    <row r="56" spans="1:41" x14ac:dyDescent="0.25">
      <c r="B56" s="43" t="s">
        <v>93</v>
      </c>
      <c r="C56" s="44"/>
      <c r="D56" s="44"/>
      <c r="E56" s="45"/>
      <c r="J56" s="1" t="s">
        <v>94</v>
      </c>
      <c r="K56" s="1" t="s">
        <v>95</v>
      </c>
      <c r="Q56" s="1"/>
      <c r="R56" s="1" t="s">
        <v>96</v>
      </c>
      <c r="S56" s="1" t="s">
        <v>97</v>
      </c>
      <c r="T56" s="1" t="s">
        <v>98</v>
      </c>
      <c r="U56" s="1" t="s">
        <v>99</v>
      </c>
      <c r="V56" s="1" t="s">
        <v>100</v>
      </c>
    </row>
    <row r="57" spans="1:41" x14ac:dyDescent="0.25">
      <c r="B57" s="55" t="s">
        <v>101</v>
      </c>
      <c r="C57" s="56"/>
      <c r="D57" s="55" t="s">
        <v>102</v>
      </c>
      <c r="E57" s="56"/>
      <c r="J57" s="1">
        <v>3.0342350000000001E-2</v>
      </c>
      <c r="K57" s="1">
        <v>1.28</v>
      </c>
      <c r="Q57" s="1">
        <v>1</v>
      </c>
      <c r="R57" s="1">
        <v>0.112</v>
      </c>
      <c r="S57" s="1">
        <v>8.6371000000000002</v>
      </c>
      <c r="T57" s="1">
        <v>28.65</v>
      </c>
      <c r="U57" s="1">
        <v>59.06</v>
      </c>
      <c r="V57" s="1">
        <v>142.1</v>
      </c>
    </row>
    <row r="58" spans="1:41" x14ac:dyDescent="0.25">
      <c r="B58" s="3" t="s">
        <v>103</v>
      </c>
      <c r="C58" s="3" t="s">
        <v>104</v>
      </c>
      <c r="D58" s="3" t="s">
        <v>103</v>
      </c>
      <c r="E58" s="3" t="s">
        <v>104</v>
      </c>
      <c r="J58" s="1">
        <v>1.7423850000000001E-2</v>
      </c>
      <c r="K58" s="1">
        <v>0.36699999999999999</v>
      </c>
      <c r="Q58" s="1">
        <v>2</v>
      </c>
      <c r="R58" s="1">
        <v>0.90900000000000003</v>
      </c>
      <c r="S58" s="1">
        <v>6.5006000000000004</v>
      </c>
      <c r="T58" s="1">
        <v>28.85</v>
      </c>
      <c r="U58" s="1">
        <v>39.6</v>
      </c>
      <c r="V58" s="1">
        <v>0</v>
      </c>
    </row>
    <row r="59" spans="1:41" x14ac:dyDescent="0.25">
      <c r="B59" s="4">
        <v>35.254519999999999</v>
      </c>
      <c r="C59" s="4">
        <v>161.6996</v>
      </c>
      <c r="D59" s="4">
        <v>70.381960000000007</v>
      </c>
      <c r="E59" s="4">
        <v>210.91849999999999</v>
      </c>
      <c r="J59" s="1">
        <v>4.234363E-2</v>
      </c>
      <c r="K59" s="1">
        <v>2.2200000000000002</v>
      </c>
      <c r="Q59" s="1">
        <v>3</v>
      </c>
      <c r="R59" s="1">
        <v>0.25600000000000001</v>
      </c>
      <c r="S59" s="1">
        <v>6.3413000000000004</v>
      </c>
      <c r="T59" s="1">
        <v>18.5</v>
      </c>
      <c r="U59" s="1">
        <v>6.1689999999999996</v>
      </c>
      <c r="V59" s="1">
        <v>189.4</v>
      </c>
    </row>
    <row r="60" spans="1:41" x14ac:dyDescent="0.25">
      <c r="B60" s="4">
        <v>34.535699999999999</v>
      </c>
      <c r="C60" s="4">
        <v>207.74690000000001</v>
      </c>
      <c r="D60" s="4">
        <v>97.179860000000005</v>
      </c>
      <c r="E60" s="4">
        <v>251.5087</v>
      </c>
      <c r="J60" s="1">
        <v>3.5520839999999998E-2</v>
      </c>
      <c r="K60" s="1">
        <v>1.6</v>
      </c>
      <c r="Q60" s="1">
        <v>4</v>
      </c>
      <c r="R60" s="1">
        <v>1.31</v>
      </c>
      <c r="S60" s="1">
        <v>8.3249999999999993</v>
      </c>
      <c r="T60" s="1">
        <v>28.35</v>
      </c>
      <c r="U60" s="1">
        <v>18.27</v>
      </c>
      <c r="V60" s="1">
        <v>94.72</v>
      </c>
      <c r="X60" s="5"/>
      <c r="Y60" s="5" t="s">
        <v>105</v>
      </c>
      <c r="Z60" s="6" t="s">
        <v>106</v>
      </c>
    </row>
    <row r="61" spans="1:41" x14ac:dyDescent="0.25">
      <c r="B61" s="4">
        <v>44.599809999999998</v>
      </c>
      <c r="C61" s="4">
        <v>146.51079999999999</v>
      </c>
      <c r="D61" s="4">
        <v>76.902869999999993</v>
      </c>
      <c r="E61" s="4">
        <v>258.09390000000002</v>
      </c>
      <c r="J61" s="1">
        <v>1.853844E-2</v>
      </c>
      <c r="K61" s="1">
        <v>2.0299999999999998</v>
      </c>
      <c r="Q61" s="1">
        <v>5</v>
      </c>
      <c r="R61" s="1">
        <v>0.72699999999999998</v>
      </c>
      <c r="S61" s="1">
        <v>8.6051000000000002</v>
      </c>
      <c r="T61" s="1">
        <v>31.5</v>
      </c>
      <c r="U61" s="1">
        <v>22.99</v>
      </c>
      <c r="V61" s="1">
        <v>94.72</v>
      </c>
      <c r="X61" s="5" t="s">
        <v>107</v>
      </c>
      <c r="Y61" s="6" t="s">
        <v>108</v>
      </c>
      <c r="Z61" s="6" t="s">
        <v>109</v>
      </c>
    </row>
    <row r="62" spans="1:41" x14ac:dyDescent="0.25">
      <c r="B62" s="4">
        <v>71.493139999999997</v>
      </c>
      <c r="C62" s="4">
        <v>211.53649999999999</v>
      </c>
      <c r="D62" s="4">
        <v>110.1721</v>
      </c>
      <c r="E62" s="4">
        <v>237.90299999999999</v>
      </c>
      <c r="J62" s="1">
        <v>1.384868E-2</v>
      </c>
      <c r="K62" s="1">
        <v>0.98399999999999999</v>
      </c>
      <c r="Q62" s="1">
        <v>6</v>
      </c>
      <c r="R62" s="1">
        <v>0.20200000000000001</v>
      </c>
      <c r="S62" s="1">
        <v>7.3737000000000004</v>
      </c>
      <c r="T62" s="1">
        <v>27.35</v>
      </c>
      <c r="U62" s="1">
        <v>22.92</v>
      </c>
      <c r="V62" s="1">
        <v>0</v>
      </c>
      <c r="X62" s="5" t="s">
        <v>110</v>
      </c>
      <c r="Y62" s="6" t="s">
        <v>111</v>
      </c>
      <c r="Z62" s="6" t="s">
        <v>112</v>
      </c>
    </row>
    <row r="63" spans="1:41" x14ac:dyDescent="0.25">
      <c r="B63" s="4">
        <v>112.9812</v>
      </c>
      <c r="C63" s="4">
        <v>217.2148</v>
      </c>
      <c r="D63" s="4">
        <v>67.742630000000005</v>
      </c>
      <c r="E63" s="4">
        <v>205.2431</v>
      </c>
      <c r="J63" s="1">
        <v>2.027487E-2</v>
      </c>
      <c r="K63" s="1">
        <v>0.52700000000000002</v>
      </c>
      <c r="Q63" s="1">
        <v>7</v>
      </c>
      <c r="R63" s="1">
        <v>1.1000000000000001</v>
      </c>
      <c r="S63" s="1">
        <v>7.0946999999999996</v>
      </c>
      <c r="T63" s="1">
        <v>40.799999999999997</v>
      </c>
      <c r="U63" s="1">
        <v>15.98</v>
      </c>
      <c r="V63" s="1">
        <v>23.78</v>
      </c>
      <c r="X63" s="5" t="s">
        <v>113</v>
      </c>
      <c r="Y63" s="6" t="s">
        <v>114</v>
      </c>
      <c r="Z63" s="6" t="s">
        <v>115</v>
      </c>
    </row>
    <row r="64" spans="1:41" x14ac:dyDescent="0.25">
      <c r="B64" s="4">
        <v>97.004990000000006</v>
      </c>
      <c r="C64" s="4">
        <v>284.71140000000003</v>
      </c>
      <c r="D64" s="4">
        <v>112.8794</v>
      </c>
      <c r="E64" s="4">
        <v>258.2278</v>
      </c>
      <c r="J64" s="1">
        <v>3.2435220000000001E-2</v>
      </c>
      <c r="K64" s="1">
        <v>1.58</v>
      </c>
      <c r="Q64" s="1">
        <v>8</v>
      </c>
      <c r="R64" s="1">
        <v>3.2</v>
      </c>
      <c r="S64" s="1">
        <v>6.74</v>
      </c>
      <c r="T64" s="1">
        <v>30.7</v>
      </c>
      <c r="U64" s="1">
        <v>10.51</v>
      </c>
      <c r="V64" s="1">
        <v>23.68</v>
      </c>
      <c r="X64" s="5" t="s">
        <v>116</v>
      </c>
      <c r="Y64" s="6" t="s">
        <v>117</v>
      </c>
      <c r="Z64" s="6" t="s">
        <v>118</v>
      </c>
    </row>
    <row r="65" spans="1:26" x14ac:dyDescent="0.25">
      <c r="B65" s="4">
        <v>116.05970000000001</v>
      </c>
      <c r="C65" s="4">
        <v>283.3313</v>
      </c>
      <c r="D65" s="4">
        <v>89.177599999999998</v>
      </c>
      <c r="E65" s="4">
        <v>255.32079999999999</v>
      </c>
      <c r="J65" s="1">
        <v>2.1148520000000001E-2</v>
      </c>
      <c r="K65" s="1">
        <v>1.67</v>
      </c>
      <c r="Q65" s="1">
        <v>9</v>
      </c>
      <c r="R65" s="1">
        <v>0.40500000000000003</v>
      </c>
      <c r="S65" s="1">
        <v>7.8517000000000001</v>
      </c>
      <c r="T65" s="1">
        <v>25.15</v>
      </c>
      <c r="U65" s="1">
        <v>13.43</v>
      </c>
      <c r="V65" s="1">
        <v>0</v>
      </c>
      <c r="X65" s="5" t="s">
        <v>119</v>
      </c>
      <c r="Y65" s="6" t="s">
        <v>120</v>
      </c>
      <c r="Z65" s="6" t="s">
        <v>121</v>
      </c>
    </row>
    <row r="66" spans="1:26" x14ac:dyDescent="0.25">
      <c r="B66" s="4">
        <v>158.88570000000001</v>
      </c>
      <c r="C66" s="4">
        <v>329.47140000000002</v>
      </c>
      <c r="D66" s="4">
        <v>111.6994</v>
      </c>
      <c r="E66" s="4">
        <v>263.74099999999999</v>
      </c>
      <c r="J66" s="1">
        <v>2.2326510000000001E-2</v>
      </c>
      <c r="K66" s="1">
        <v>1.31</v>
      </c>
      <c r="Q66" s="1">
        <v>10</v>
      </c>
      <c r="R66" s="1">
        <v>0.97</v>
      </c>
      <c r="S66" s="1">
        <v>5.8699000000000003</v>
      </c>
      <c r="T66" s="1">
        <v>27.1</v>
      </c>
      <c r="U66" s="1">
        <v>14.97</v>
      </c>
      <c r="V66" s="1">
        <v>94.72</v>
      </c>
    </row>
    <row r="67" spans="1:26" x14ac:dyDescent="0.25">
      <c r="B67" s="4">
        <v>182.6729</v>
      </c>
      <c r="C67" s="4">
        <v>307.03649999999999</v>
      </c>
      <c r="D67" s="4">
        <v>121.3805</v>
      </c>
      <c r="E67" s="4">
        <v>241.03890000000001</v>
      </c>
      <c r="Q67" s="1">
        <v>11</v>
      </c>
      <c r="R67" s="1">
        <v>0.94099999999999995</v>
      </c>
      <c r="S67" s="1">
        <v>6.9960000000000004</v>
      </c>
      <c r="T67" s="1">
        <v>17.45</v>
      </c>
      <c r="U67" s="1">
        <v>30.02</v>
      </c>
      <c r="V67" s="1">
        <v>47.36</v>
      </c>
    </row>
    <row r="68" spans="1:26" x14ac:dyDescent="0.25">
      <c r="B68" s="4">
        <v>146.51240000000001</v>
      </c>
      <c r="C68" s="4">
        <v>328.55070000000001</v>
      </c>
      <c r="D68" s="4">
        <v>142.4837</v>
      </c>
      <c r="E68" s="4">
        <v>251.71729999999999</v>
      </c>
      <c r="Q68" s="1">
        <v>12</v>
      </c>
      <c r="R68" s="1">
        <v>0.26300000000000001</v>
      </c>
      <c r="S68" s="1">
        <v>9.3513000000000002</v>
      </c>
      <c r="T68" s="1">
        <v>37.549999999999997</v>
      </c>
      <c r="U68" s="1">
        <v>18.420000000000002</v>
      </c>
      <c r="V68" s="1">
        <v>23.68</v>
      </c>
    </row>
    <row r="69" spans="1:26" x14ac:dyDescent="0.25">
      <c r="B69" s="7"/>
      <c r="C69" s="7"/>
      <c r="D69" s="7"/>
      <c r="E69" s="7"/>
      <c r="Q69" s="1">
        <v>13</v>
      </c>
      <c r="R69" s="1">
        <v>0.26100000000000001</v>
      </c>
      <c r="S69" s="1">
        <v>7.5106000000000002</v>
      </c>
      <c r="T69" s="1">
        <v>32.6</v>
      </c>
      <c r="U69" s="1">
        <v>11.93</v>
      </c>
      <c r="V69" s="1">
        <v>165.8</v>
      </c>
    </row>
    <row r="70" spans="1:26" x14ac:dyDescent="0.25">
      <c r="A70" s="8" t="s">
        <v>122</v>
      </c>
      <c r="B70" s="9">
        <f>AVERAGE(B59:B68)</f>
        <v>100.00000600000001</v>
      </c>
      <c r="C70" s="9">
        <f>AVERAGE(C59:C68)</f>
        <v>247.78099000000003</v>
      </c>
      <c r="D70" s="9">
        <f>AVERAGE(D59:D68)</f>
        <v>100.00000199999999</v>
      </c>
      <c r="E70" s="9">
        <f>AVERAGE(E59:E68)</f>
        <v>243.37129999999996</v>
      </c>
      <c r="Q70" s="1">
        <v>14</v>
      </c>
      <c r="R70" s="1">
        <v>0.96399999999999997</v>
      </c>
      <c r="S70" s="1">
        <v>7.0407999999999999</v>
      </c>
      <c r="T70" s="1">
        <v>52.1</v>
      </c>
      <c r="U70" s="1">
        <v>19.28</v>
      </c>
      <c r="V70" s="1">
        <v>47.36</v>
      </c>
    </row>
    <row r="71" spans="1:26" x14ac:dyDescent="0.25">
      <c r="A71" s="8" t="s">
        <v>123</v>
      </c>
      <c r="B71" s="9">
        <f>STDEV(B59:B68)</f>
        <v>52.978514396672409</v>
      </c>
      <c r="C71" s="9">
        <f>STDEV(C59:C68)</f>
        <v>67.373176993888933</v>
      </c>
      <c r="D71" s="9">
        <f>STDEV(D59:D68)</f>
        <v>24.13972803732695</v>
      </c>
      <c r="E71" s="9">
        <f>STDEV(E59:E68)</f>
        <v>20.202708904830892</v>
      </c>
      <c r="Q71" s="1">
        <v>15</v>
      </c>
      <c r="R71" s="1">
        <v>1.74</v>
      </c>
      <c r="S71" s="1">
        <v>5.8360000000000003</v>
      </c>
      <c r="T71" s="1">
        <v>24.45</v>
      </c>
      <c r="U71" s="1">
        <v>43.54</v>
      </c>
      <c r="V71" s="1">
        <v>171.2</v>
      </c>
    </row>
    <row r="72" spans="1:26" x14ac:dyDescent="0.25">
      <c r="A72" s="8" t="s">
        <v>124</v>
      </c>
      <c r="B72" s="9">
        <f>B71/B73</f>
        <v>5.2978514396672409</v>
      </c>
      <c r="C72" s="9">
        <f>C71/C73</f>
        <v>6.7373176993888935</v>
      </c>
      <c r="D72" s="9">
        <f>D71/D73</f>
        <v>2.4139728037326948</v>
      </c>
      <c r="E72" s="9">
        <f>E71/E73</f>
        <v>2.0202708904830891</v>
      </c>
      <c r="Q72" s="1">
        <v>16</v>
      </c>
      <c r="R72" s="1">
        <v>2.15</v>
      </c>
      <c r="S72" s="1">
        <v>8.2154000000000007</v>
      </c>
      <c r="T72" s="1">
        <v>33</v>
      </c>
      <c r="U72" s="1">
        <v>17.64</v>
      </c>
      <c r="V72" s="1">
        <v>142.1</v>
      </c>
    </row>
    <row r="73" spans="1:26" x14ac:dyDescent="0.25">
      <c r="A73" s="10" t="s">
        <v>125</v>
      </c>
      <c r="B73" s="11">
        <f>COUNT(B59:B68)</f>
        <v>10</v>
      </c>
      <c r="C73" s="11">
        <f>COUNT(C59:C68)</f>
        <v>10</v>
      </c>
      <c r="D73" s="11">
        <f>COUNT(D59:D68)</f>
        <v>10</v>
      </c>
      <c r="E73" s="11">
        <f>COUNT(E59:E68)</f>
        <v>10</v>
      </c>
      <c r="Q73" s="1">
        <v>17</v>
      </c>
      <c r="R73" s="1">
        <v>1.72</v>
      </c>
      <c r="S73" s="1">
        <v>5.5532000000000004</v>
      </c>
      <c r="T73" s="1">
        <v>28.1</v>
      </c>
      <c r="U73" s="1">
        <v>14.05</v>
      </c>
      <c r="V73" s="1">
        <v>71.040000000000006</v>
      </c>
    </row>
    <row r="74" spans="1:26" x14ac:dyDescent="0.25">
      <c r="A74" s="34" t="s">
        <v>159</v>
      </c>
      <c r="B74" s="13"/>
      <c r="C74" s="35" t="s">
        <v>160</v>
      </c>
      <c r="D74" s="13"/>
      <c r="E74" s="35" t="s">
        <v>160</v>
      </c>
      <c r="Q74" s="1">
        <v>18</v>
      </c>
      <c r="R74" s="1">
        <v>1.03</v>
      </c>
      <c r="S74" s="1">
        <v>7.4584999999999999</v>
      </c>
      <c r="T74" s="1">
        <v>26.65</v>
      </c>
      <c r="U74" s="1">
        <v>7.3929999999999998</v>
      </c>
      <c r="V74" s="1">
        <v>142.1</v>
      </c>
    </row>
    <row r="75" spans="1:26" x14ac:dyDescent="0.25">
      <c r="Q75" s="1">
        <v>19</v>
      </c>
      <c r="R75" s="1">
        <v>0.36899999999999999</v>
      </c>
      <c r="S75" s="1">
        <v>6.742</v>
      </c>
      <c r="T75" s="1">
        <v>27.65</v>
      </c>
      <c r="U75" s="1">
        <v>17.34</v>
      </c>
      <c r="V75" s="1">
        <v>0</v>
      </c>
    </row>
    <row r="76" spans="1:26" x14ac:dyDescent="0.25">
      <c r="D76" t="s">
        <v>126</v>
      </c>
      <c r="I76" s="36" t="s">
        <v>167</v>
      </c>
      <c r="J76" s="37"/>
      <c r="K76" s="14"/>
      <c r="L76" s="14"/>
      <c r="M76" s="14"/>
      <c r="N76" s="14"/>
      <c r="O76" s="14"/>
      <c r="Q76" s="1">
        <v>20</v>
      </c>
      <c r="R76" s="1">
        <v>1.04</v>
      </c>
      <c r="S76" s="1">
        <v>8.3757999999999999</v>
      </c>
      <c r="T76" s="1">
        <v>36.75</v>
      </c>
      <c r="U76" s="1">
        <v>14.58</v>
      </c>
      <c r="V76" s="1">
        <v>72</v>
      </c>
    </row>
    <row r="77" spans="1:26" ht="15.75" x14ac:dyDescent="0.25">
      <c r="A77" s="2"/>
      <c r="B77" s="48" t="s">
        <v>127</v>
      </c>
      <c r="C77" s="49"/>
      <c r="D77" s="49"/>
      <c r="E77" s="49"/>
      <c r="F77" s="49"/>
      <c r="G77" s="50"/>
      <c r="I77" s="36" t="s">
        <v>168</v>
      </c>
      <c r="J77" s="38">
        <v>32.29</v>
      </c>
      <c r="K77" s="15"/>
      <c r="L77" s="15"/>
      <c r="M77" s="15"/>
      <c r="N77" s="15"/>
      <c r="O77" s="15"/>
      <c r="Q77" s="1">
        <v>21</v>
      </c>
      <c r="R77" s="1">
        <v>1.64</v>
      </c>
      <c r="S77" s="1">
        <v>7.0731000000000002</v>
      </c>
      <c r="T77" s="1">
        <v>28.5</v>
      </c>
      <c r="U77" s="1">
        <v>23.63</v>
      </c>
      <c r="V77" s="1">
        <v>94.72</v>
      </c>
    </row>
    <row r="78" spans="1:26" x14ac:dyDescent="0.25">
      <c r="B78" s="43" t="s">
        <v>128</v>
      </c>
      <c r="C78" s="44"/>
      <c r="D78" s="44"/>
      <c r="E78" s="44"/>
      <c r="F78" s="44"/>
      <c r="G78" s="45"/>
      <c r="I78" s="36" t="s">
        <v>169</v>
      </c>
      <c r="J78" s="38" t="s">
        <v>160</v>
      </c>
      <c r="K78" s="15"/>
      <c r="L78" s="15"/>
      <c r="M78" s="15"/>
      <c r="N78" s="15"/>
      <c r="O78" s="15"/>
      <c r="Q78" s="1">
        <v>22</v>
      </c>
      <c r="R78" s="1">
        <v>8.9200000000000002E-2</v>
      </c>
      <c r="S78" s="1">
        <v>6.4970999999999997</v>
      </c>
      <c r="T78" s="1">
        <v>27</v>
      </c>
      <c r="U78" s="1">
        <v>14.78</v>
      </c>
      <c r="V78" s="1">
        <v>47.36</v>
      </c>
    </row>
    <row r="79" spans="1:26" x14ac:dyDescent="0.25">
      <c r="B79" s="3" t="s">
        <v>103</v>
      </c>
      <c r="C79" s="3" t="s">
        <v>129</v>
      </c>
      <c r="D79" s="3" t="s">
        <v>130</v>
      </c>
      <c r="E79" s="3" t="s">
        <v>131</v>
      </c>
      <c r="F79" s="3" t="s">
        <v>132</v>
      </c>
      <c r="G79" s="3" t="s">
        <v>133</v>
      </c>
      <c r="I79" s="36" t="s">
        <v>170</v>
      </c>
      <c r="J79" s="38" t="s">
        <v>171</v>
      </c>
      <c r="K79" s="15"/>
      <c r="L79" s="15"/>
      <c r="M79" s="15"/>
      <c r="N79" s="15"/>
      <c r="O79" s="15"/>
      <c r="Q79" s="1">
        <v>23</v>
      </c>
      <c r="R79" s="1">
        <v>0.29299999999999998</v>
      </c>
      <c r="S79" s="1">
        <v>6.6037999999999997</v>
      </c>
      <c r="T79" s="1">
        <v>22.6</v>
      </c>
      <c r="U79" s="1">
        <v>11.6</v>
      </c>
      <c r="V79" s="1">
        <v>71.040000000000006</v>
      </c>
    </row>
    <row r="80" spans="1:26" x14ac:dyDescent="0.25">
      <c r="B80" s="4">
        <v>105.17010000000001</v>
      </c>
      <c r="C80" s="4">
        <v>162.41300000000001</v>
      </c>
      <c r="D80" s="4">
        <v>123.94</v>
      </c>
      <c r="E80" s="4">
        <v>256.41140000000001</v>
      </c>
      <c r="F80" s="4">
        <v>267.1148</v>
      </c>
      <c r="G80" s="4">
        <v>144.24959999999999</v>
      </c>
      <c r="K80" s="15"/>
      <c r="L80" s="15"/>
      <c r="M80" s="15"/>
      <c r="N80" s="15"/>
      <c r="O80" s="15"/>
      <c r="Q80" s="1">
        <v>24</v>
      </c>
      <c r="R80" s="1">
        <v>0.124</v>
      </c>
      <c r="S80" s="1">
        <v>6.6318000000000001</v>
      </c>
      <c r="T80" s="1">
        <v>26.05</v>
      </c>
      <c r="U80" s="1">
        <v>15.04</v>
      </c>
      <c r="V80" s="1">
        <v>47.36</v>
      </c>
    </row>
    <row r="81" spans="1:22" x14ac:dyDescent="0.25">
      <c r="B81" s="4">
        <v>81.349779999999996</v>
      </c>
      <c r="C81" s="4">
        <v>128.9864</v>
      </c>
      <c r="D81" s="4">
        <v>118.3107</v>
      </c>
      <c r="E81" s="4">
        <v>218.58969999999999</v>
      </c>
      <c r="F81" s="4">
        <v>320.21780000000001</v>
      </c>
      <c r="G81" s="4">
        <v>146.01249999999999</v>
      </c>
      <c r="I81" s="36" t="s">
        <v>172</v>
      </c>
      <c r="J81" s="37" t="s">
        <v>174</v>
      </c>
      <c r="K81" s="37"/>
      <c r="Q81" s="1">
        <v>25</v>
      </c>
      <c r="R81" s="1">
        <v>0.25800000000000001</v>
      </c>
      <c r="S81" s="1">
        <v>7.5830000000000002</v>
      </c>
      <c r="T81" s="1">
        <v>35.15</v>
      </c>
      <c r="U81" s="1">
        <v>13.37</v>
      </c>
      <c r="V81" s="1">
        <v>71.040000000000006</v>
      </c>
    </row>
    <row r="82" spans="1:22" x14ac:dyDescent="0.25">
      <c r="B82" s="4">
        <v>99.61242</v>
      </c>
      <c r="C82" s="4">
        <v>183.24510000000001</v>
      </c>
      <c r="D82" s="4">
        <v>123.7244</v>
      </c>
      <c r="E82" s="4">
        <v>204.83879999999999</v>
      </c>
      <c r="F82" s="4">
        <v>276.18200000000002</v>
      </c>
      <c r="G82" s="4">
        <v>177.04509999999999</v>
      </c>
      <c r="I82" s="36" t="s">
        <v>175</v>
      </c>
      <c r="J82" s="38">
        <v>5.9999999999999995E-4</v>
      </c>
      <c r="K82" s="38" t="s">
        <v>177</v>
      </c>
      <c r="Q82" s="1">
        <v>26</v>
      </c>
      <c r="R82" s="1">
        <v>0.77500000000000002</v>
      </c>
      <c r="S82" s="1">
        <v>7.4619999999999997</v>
      </c>
      <c r="T82" s="1">
        <v>14.05</v>
      </c>
      <c r="U82" s="1">
        <v>25.64</v>
      </c>
      <c r="V82" s="1">
        <v>94.72</v>
      </c>
    </row>
    <row r="83" spans="1:22" x14ac:dyDescent="0.25">
      <c r="B83" s="4">
        <v>121.886</v>
      </c>
      <c r="C83" s="4">
        <v>181.9743</v>
      </c>
      <c r="D83" s="4">
        <v>122.2393</v>
      </c>
      <c r="E83" s="4">
        <v>204.8124</v>
      </c>
      <c r="F83" s="4">
        <v>218.97880000000001</v>
      </c>
      <c r="G83" s="4">
        <v>164.99860000000001</v>
      </c>
      <c r="I83" s="36" t="s">
        <v>178</v>
      </c>
      <c r="J83" s="38">
        <v>0.45400000000000001</v>
      </c>
      <c r="K83" s="38" t="s">
        <v>180</v>
      </c>
      <c r="Q83" s="1">
        <v>27</v>
      </c>
      <c r="R83" s="1">
        <v>0.11</v>
      </c>
      <c r="S83" s="1">
        <v>6.2218999999999998</v>
      </c>
      <c r="T83" s="1">
        <v>12.2</v>
      </c>
      <c r="U83" s="1">
        <v>20.05</v>
      </c>
      <c r="V83" s="1">
        <v>71.040000000000006</v>
      </c>
    </row>
    <row r="84" spans="1:22" x14ac:dyDescent="0.25">
      <c r="B84" s="4">
        <v>103.218</v>
      </c>
      <c r="C84" s="4">
        <v>177.77610000000001</v>
      </c>
      <c r="D84" s="4">
        <v>145.2747</v>
      </c>
      <c r="E84" s="4">
        <v>198.16130000000001</v>
      </c>
      <c r="F84" s="4">
        <v>187.41040000000001</v>
      </c>
      <c r="G84" s="4">
        <v>159.69589999999999</v>
      </c>
      <c r="I84" s="36" t="s">
        <v>181</v>
      </c>
      <c r="J84" s="38" t="s">
        <v>160</v>
      </c>
      <c r="K84" s="38" t="s">
        <v>182</v>
      </c>
      <c r="Q84" s="1">
        <v>28</v>
      </c>
      <c r="R84" s="1">
        <v>0.26900000000000002</v>
      </c>
      <c r="S84" s="1">
        <v>5.1296999999999997</v>
      </c>
      <c r="T84" s="1">
        <v>26.5</v>
      </c>
      <c r="U84" s="1">
        <v>15.9</v>
      </c>
      <c r="V84" s="1">
        <v>94.72</v>
      </c>
    </row>
    <row r="85" spans="1:22" x14ac:dyDescent="0.25">
      <c r="B85" s="4">
        <v>88.763649999999998</v>
      </c>
      <c r="C85" s="4">
        <v>165.5446</v>
      </c>
      <c r="D85" s="4">
        <v>131.34190000000001</v>
      </c>
      <c r="E85" s="4">
        <v>256.17380000000003</v>
      </c>
      <c r="F85" s="4">
        <v>250.1806</v>
      </c>
      <c r="G85" s="4">
        <v>159.654</v>
      </c>
      <c r="I85" s="36" t="s">
        <v>183</v>
      </c>
      <c r="J85" s="38" t="s">
        <v>160</v>
      </c>
      <c r="K85" s="38" t="s">
        <v>184</v>
      </c>
      <c r="Q85" s="1">
        <v>29</v>
      </c>
      <c r="R85" s="1">
        <v>0.23200000000000001</v>
      </c>
      <c r="S85" s="1">
        <v>6.9173999999999998</v>
      </c>
      <c r="T85" s="1">
        <v>23.3</v>
      </c>
      <c r="U85" s="1">
        <v>15.49</v>
      </c>
      <c r="V85" s="1">
        <v>142.1</v>
      </c>
    </row>
    <row r="86" spans="1:22" x14ac:dyDescent="0.25">
      <c r="B86" s="16"/>
      <c r="C86" s="16"/>
      <c r="D86" s="16"/>
      <c r="E86" s="16"/>
      <c r="F86" s="16"/>
      <c r="G86" s="16"/>
      <c r="I86" s="36" t="s">
        <v>185</v>
      </c>
      <c r="J86" s="38">
        <v>2.7000000000000001E-3</v>
      </c>
      <c r="K86" s="38" t="s">
        <v>187</v>
      </c>
      <c r="Q86" s="1">
        <v>30</v>
      </c>
      <c r="R86" s="1">
        <v>1.42</v>
      </c>
      <c r="S86" s="1">
        <v>6.7698999999999998</v>
      </c>
      <c r="T86" s="1">
        <v>21.3</v>
      </c>
      <c r="U86" s="1">
        <v>31.21</v>
      </c>
      <c r="V86" s="1">
        <v>142.1</v>
      </c>
    </row>
    <row r="87" spans="1:22" x14ac:dyDescent="0.25">
      <c r="A87" s="8" t="s">
        <v>122</v>
      </c>
      <c r="B87" s="9">
        <f t="shared" ref="B87:G87" si="0">AVERAGE(B80:B85)</f>
        <v>99.999991666666673</v>
      </c>
      <c r="C87" s="9">
        <f t="shared" si="0"/>
        <v>166.65658333333332</v>
      </c>
      <c r="D87" s="9">
        <f t="shared" si="0"/>
        <v>127.47183333333334</v>
      </c>
      <c r="E87" s="9">
        <f t="shared" si="0"/>
        <v>223.16456666666667</v>
      </c>
      <c r="F87" s="9">
        <f t="shared" si="0"/>
        <v>253.34739999999999</v>
      </c>
      <c r="G87" s="9">
        <f t="shared" si="0"/>
        <v>158.60928333333334</v>
      </c>
      <c r="I87" s="36" t="s">
        <v>188</v>
      </c>
      <c r="J87" s="38">
        <v>9.0200000000000002E-2</v>
      </c>
      <c r="K87" s="38" t="s">
        <v>189</v>
      </c>
      <c r="Q87" s="1">
        <v>31</v>
      </c>
      <c r="R87" s="1">
        <v>2</v>
      </c>
      <c r="S87" s="1">
        <v>6.8818000000000001</v>
      </c>
      <c r="T87" s="1">
        <v>30.1</v>
      </c>
      <c r="U87" s="1">
        <v>23.92</v>
      </c>
      <c r="V87" s="1">
        <v>233.9</v>
      </c>
    </row>
    <row r="88" spans="1:22" x14ac:dyDescent="0.25">
      <c r="A88" s="8" t="s">
        <v>123</v>
      </c>
      <c r="B88" s="9">
        <f t="shared" ref="B88:G88" si="1">STDEV(B80:B85)</f>
        <v>14.073513702248516</v>
      </c>
      <c r="C88" s="9">
        <f t="shared" si="1"/>
        <v>20.355550588418808</v>
      </c>
      <c r="D88" s="9">
        <f t="shared" si="1"/>
        <v>9.6927018923861805</v>
      </c>
      <c r="E88" s="9">
        <f t="shared" si="1"/>
        <v>26.50920559448496</v>
      </c>
      <c r="F88" s="9">
        <f t="shared" si="1"/>
        <v>46.306647283689337</v>
      </c>
      <c r="G88" s="9">
        <f t="shared" si="1"/>
        <v>12.229916828076419</v>
      </c>
      <c r="I88" s="36" t="s">
        <v>190</v>
      </c>
      <c r="J88" s="38">
        <v>4.0000000000000001E-3</v>
      </c>
      <c r="K88" s="38" t="s">
        <v>191</v>
      </c>
      <c r="Q88" s="1">
        <v>32</v>
      </c>
      <c r="R88" s="1">
        <v>0.26600000000000001</v>
      </c>
      <c r="S88" s="1">
        <v>7.1228999999999996</v>
      </c>
      <c r="T88" s="1">
        <v>28.95</v>
      </c>
      <c r="U88" s="1">
        <v>15.81</v>
      </c>
      <c r="V88" s="1">
        <v>142.1</v>
      </c>
    </row>
    <row r="89" spans="1:22" x14ac:dyDescent="0.25">
      <c r="A89" s="8" t="s">
        <v>124</v>
      </c>
      <c r="B89" s="9">
        <f t="shared" ref="B89:G89" si="2">B88/B90</f>
        <v>2.3455856170414191</v>
      </c>
      <c r="C89" s="9">
        <f t="shared" si="2"/>
        <v>3.3925917647364678</v>
      </c>
      <c r="D89" s="9">
        <f t="shared" si="2"/>
        <v>1.6154503153976967</v>
      </c>
      <c r="E89" s="9">
        <f t="shared" si="2"/>
        <v>4.4182009324141598</v>
      </c>
      <c r="F89" s="9">
        <f t="shared" si="2"/>
        <v>7.7177745472815564</v>
      </c>
      <c r="G89" s="9">
        <f t="shared" si="2"/>
        <v>2.0383194713460697</v>
      </c>
      <c r="I89" s="36" t="s">
        <v>192</v>
      </c>
      <c r="J89" s="38" t="s">
        <v>160</v>
      </c>
      <c r="K89" s="38" t="s">
        <v>193</v>
      </c>
      <c r="Q89" s="1">
        <v>33</v>
      </c>
      <c r="R89" s="1">
        <v>0.997</v>
      </c>
      <c r="S89" s="1">
        <v>6.8788999999999998</v>
      </c>
      <c r="T89" s="1">
        <v>17.899999999999999</v>
      </c>
      <c r="U89" s="1">
        <v>17.920000000000002</v>
      </c>
      <c r="V89" s="1">
        <v>0</v>
      </c>
    </row>
    <row r="90" spans="1:22" x14ac:dyDescent="0.25">
      <c r="A90" s="8" t="s">
        <v>125</v>
      </c>
      <c r="B90" s="17">
        <f t="shared" ref="B90:G90" si="3">COUNT(B80:B85)</f>
        <v>6</v>
      </c>
      <c r="C90" s="17">
        <f t="shared" si="3"/>
        <v>6</v>
      </c>
      <c r="D90" s="17">
        <f t="shared" si="3"/>
        <v>6</v>
      </c>
      <c r="E90" s="17">
        <f t="shared" si="3"/>
        <v>6</v>
      </c>
      <c r="F90" s="17">
        <f t="shared" si="3"/>
        <v>6</v>
      </c>
      <c r="G90" s="17">
        <f t="shared" si="3"/>
        <v>6</v>
      </c>
      <c r="I90" s="36" t="s">
        <v>194</v>
      </c>
      <c r="J90" s="38">
        <v>0.99960000000000004</v>
      </c>
      <c r="K90" s="38" t="s">
        <v>195</v>
      </c>
      <c r="Q90" s="1">
        <v>34</v>
      </c>
      <c r="R90" s="1">
        <v>1.73</v>
      </c>
      <c r="S90" s="1">
        <v>5.4215999999999998</v>
      </c>
      <c r="T90" s="1">
        <v>17.100000000000001</v>
      </c>
      <c r="U90" s="1">
        <v>4.2880000000000003</v>
      </c>
      <c r="V90" s="1">
        <v>0</v>
      </c>
    </row>
    <row r="91" spans="1:22" x14ac:dyDescent="0.25">
      <c r="B91" s="18" t="s">
        <v>161</v>
      </c>
      <c r="C91" s="19" t="s">
        <v>162</v>
      </c>
      <c r="D91" s="18" t="s">
        <v>163</v>
      </c>
      <c r="E91" s="18" t="s">
        <v>164</v>
      </c>
      <c r="F91" s="18" t="s">
        <v>165</v>
      </c>
      <c r="G91" s="19" t="s">
        <v>166</v>
      </c>
      <c r="Q91" s="1">
        <v>35</v>
      </c>
      <c r="R91" s="1">
        <v>0.10199999999999999</v>
      </c>
      <c r="S91" s="1">
        <v>7.8715000000000002</v>
      </c>
      <c r="T91" s="1">
        <v>20.8</v>
      </c>
      <c r="U91" s="1">
        <v>26.25</v>
      </c>
      <c r="V91" s="1">
        <v>94.72</v>
      </c>
    </row>
    <row r="92" spans="1:22" x14ac:dyDescent="0.25">
      <c r="Q92" s="1">
        <v>36</v>
      </c>
      <c r="R92" s="1">
        <v>0.13900000000000001</v>
      </c>
      <c r="S92" s="1">
        <v>5.8235999999999999</v>
      </c>
      <c r="T92" s="1">
        <v>19.05</v>
      </c>
      <c r="U92" s="1">
        <v>15.34</v>
      </c>
      <c r="V92" s="1">
        <v>47.36</v>
      </c>
    </row>
    <row r="93" spans="1:22" x14ac:dyDescent="0.25">
      <c r="Q93" s="1">
        <v>37</v>
      </c>
      <c r="R93" s="1">
        <v>0.17899999999999999</v>
      </c>
      <c r="S93" s="1">
        <v>6.3387000000000002</v>
      </c>
      <c r="T93" s="1">
        <v>34.9</v>
      </c>
      <c r="U93" s="1">
        <v>24.81</v>
      </c>
      <c r="V93" s="1">
        <v>95.68</v>
      </c>
    </row>
    <row r="94" spans="1:22" x14ac:dyDescent="0.25">
      <c r="Q94" s="1">
        <v>38</v>
      </c>
      <c r="R94" s="1">
        <v>1.58</v>
      </c>
      <c r="S94" s="1">
        <v>6.7805999999999997</v>
      </c>
      <c r="T94" s="1">
        <v>39.1</v>
      </c>
      <c r="U94" s="1">
        <v>36.24</v>
      </c>
      <c r="V94" s="1">
        <v>94.72</v>
      </c>
    </row>
    <row r="95" spans="1:22" x14ac:dyDescent="0.25">
      <c r="Q95" s="1">
        <v>39</v>
      </c>
      <c r="R95" s="1">
        <v>2.5</v>
      </c>
      <c r="S95" s="1">
        <v>7.7778999999999998</v>
      </c>
      <c r="T95" s="1">
        <v>21.9</v>
      </c>
      <c r="U95" s="1">
        <v>10.32</v>
      </c>
      <c r="V95" s="1">
        <v>94.72</v>
      </c>
    </row>
    <row r="96" spans="1:22" ht="15.75" x14ac:dyDescent="0.25">
      <c r="A96" s="2"/>
      <c r="B96" s="48" t="s">
        <v>134</v>
      </c>
      <c r="C96" s="49"/>
      <c r="D96" s="49"/>
      <c r="E96" s="50"/>
      <c r="Q96" s="1">
        <v>40</v>
      </c>
      <c r="R96" s="1">
        <v>1.28</v>
      </c>
      <c r="S96" s="1">
        <v>5.3284000000000002</v>
      </c>
      <c r="T96" s="1">
        <v>32.9</v>
      </c>
      <c r="U96" s="1">
        <v>18.07</v>
      </c>
      <c r="V96" s="1">
        <v>233.9</v>
      </c>
    </row>
    <row r="97" spans="1:22" x14ac:dyDescent="0.25">
      <c r="B97" s="43" t="s">
        <v>135</v>
      </c>
      <c r="C97" s="44"/>
      <c r="D97" s="44"/>
      <c r="E97" s="45"/>
      <c r="Q97" s="1">
        <v>41</v>
      </c>
      <c r="R97" s="1">
        <v>1.04</v>
      </c>
      <c r="S97" s="1">
        <v>7.0772000000000004</v>
      </c>
      <c r="T97" s="1">
        <v>45.55</v>
      </c>
      <c r="U97" s="1">
        <v>14.54</v>
      </c>
      <c r="V97" s="1">
        <v>23.68</v>
      </c>
    </row>
    <row r="98" spans="1:22" x14ac:dyDescent="0.25">
      <c r="B98" s="3" t="s">
        <v>136</v>
      </c>
      <c r="C98" s="3" t="s">
        <v>137</v>
      </c>
      <c r="D98" s="3" t="s">
        <v>138</v>
      </c>
      <c r="E98" s="3" t="s">
        <v>139</v>
      </c>
      <c r="Q98" s="1">
        <v>42</v>
      </c>
      <c r="R98" s="1">
        <v>0.32800000000000001</v>
      </c>
      <c r="S98" s="1">
        <v>6.2359999999999998</v>
      </c>
      <c r="T98" s="1">
        <v>31.4</v>
      </c>
      <c r="U98" s="1">
        <v>24.62</v>
      </c>
      <c r="V98" s="1">
        <v>47.36</v>
      </c>
    </row>
    <row r="99" spans="1:22" x14ac:dyDescent="0.25">
      <c r="B99" s="20">
        <v>6.7900000000000002E-4</v>
      </c>
      <c r="C99" s="20">
        <v>3.5369399999999999E-4</v>
      </c>
      <c r="D99" s="20">
        <v>1.25E-4</v>
      </c>
      <c r="E99" s="20">
        <v>4.2699999999999998E-6</v>
      </c>
      <c r="Q99" s="1">
        <v>43</v>
      </c>
      <c r="R99" s="1">
        <v>0.16800000000000001</v>
      </c>
      <c r="S99" s="1">
        <v>8.0548999999999999</v>
      </c>
      <c r="T99" s="1">
        <v>21.8</v>
      </c>
      <c r="U99" s="1">
        <v>15.97</v>
      </c>
      <c r="V99" s="1">
        <v>47.36</v>
      </c>
    </row>
    <row r="100" spans="1:22" x14ac:dyDescent="0.25">
      <c r="B100" s="20">
        <v>6.1799999999999995E-4</v>
      </c>
      <c r="C100" s="20">
        <v>3.4200499999999999E-4</v>
      </c>
      <c r="D100" s="20">
        <v>1.26E-4</v>
      </c>
      <c r="E100" s="20">
        <v>3.8399999999999997E-6</v>
      </c>
      <c r="Q100" s="1">
        <v>44</v>
      </c>
      <c r="R100" s="1">
        <v>0.39100000000000001</v>
      </c>
      <c r="S100" s="1">
        <v>6.7275999999999998</v>
      </c>
      <c r="T100" s="1">
        <v>22.35</v>
      </c>
      <c r="U100" s="1">
        <v>14.95</v>
      </c>
      <c r="V100" s="1">
        <v>94.72</v>
      </c>
    </row>
    <row r="101" spans="1:22" x14ac:dyDescent="0.25">
      <c r="B101" s="20">
        <v>5.4299999999999997E-4</v>
      </c>
      <c r="C101" s="20">
        <v>3.33526E-4</v>
      </c>
      <c r="D101" s="20">
        <v>1.17E-4</v>
      </c>
      <c r="E101" s="20">
        <v>4.0099999999999997E-6</v>
      </c>
      <c r="H101" s="14"/>
      <c r="Q101" s="1">
        <v>45</v>
      </c>
      <c r="R101" s="1">
        <v>1.82</v>
      </c>
      <c r="S101" s="1">
        <v>6.5362999999999998</v>
      </c>
      <c r="T101" s="1">
        <v>39.9</v>
      </c>
      <c r="U101" s="1">
        <v>84.68</v>
      </c>
      <c r="V101" s="1">
        <v>23.68</v>
      </c>
    </row>
    <row r="102" spans="1:22" x14ac:dyDescent="0.25">
      <c r="B102" s="20">
        <v>5.5099999999999995E-4</v>
      </c>
      <c r="C102" s="20">
        <v>2.8997000000000002E-4</v>
      </c>
      <c r="D102" s="20">
        <v>1.35E-4</v>
      </c>
      <c r="E102" s="20">
        <v>6.8900000000000001E-6</v>
      </c>
      <c r="H102" s="15"/>
      <c r="Q102" s="1">
        <v>46</v>
      </c>
      <c r="R102" s="1">
        <v>0.67100000000000004</v>
      </c>
      <c r="S102" s="1">
        <v>5.9383999999999997</v>
      </c>
      <c r="T102" s="1">
        <v>29.5</v>
      </c>
      <c r="U102" s="1">
        <v>28.94</v>
      </c>
      <c r="V102" s="1">
        <v>94.72</v>
      </c>
    </row>
    <row r="103" spans="1:22" x14ac:dyDescent="0.25">
      <c r="B103" s="20"/>
      <c r="C103" s="20"/>
      <c r="D103" s="20">
        <v>1.25E-4</v>
      </c>
      <c r="E103" s="20"/>
      <c r="H103" s="15"/>
      <c r="Q103" s="1">
        <v>47</v>
      </c>
      <c r="R103" s="1">
        <v>2.1</v>
      </c>
      <c r="S103" s="1">
        <v>7.2560000000000002</v>
      </c>
      <c r="T103" s="1">
        <v>35.549999999999997</v>
      </c>
      <c r="U103" s="1">
        <v>26.4</v>
      </c>
      <c r="V103" s="1">
        <v>94.72</v>
      </c>
    </row>
    <row r="104" spans="1:22" x14ac:dyDescent="0.25">
      <c r="B104" s="20"/>
      <c r="C104" s="20"/>
      <c r="D104" s="20">
        <v>1.08E-4</v>
      </c>
      <c r="E104" s="20"/>
      <c r="H104" s="15"/>
      <c r="Q104" s="1">
        <v>48</v>
      </c>
      <c r="R104" s="1">
        <v>0.65400000000000003</v>
      </c>
      <c r="S104" s="1">
        <v>6.1299000000000001</v>
      </c>
      <c r="T104" s="1">
        <v>23.6</v>
      </c>
      <c r="U104" s="1">
        <v>25.52</v>
      </c>
      <c r="V104" s="1">
        <v>94.72</v>
      </c>
    </row>
    <row r="105" spans="1:22" x14ac:dyDescent="0.25">
      <c r="B105" s="20"/>
      <c r="C105" s="20"/>
      <c r="D105" s="20">
        <v>1.46E-4</v>
      </c>
      <c r="E105" s="20"/>
      <c r="H105" s="15"/>
      <c r="Q105" s="1">
        <v>49</v>
      </c>
      <c r="R105" s="1">
        <v>1.095</v>
      </c>
      <c r="S105" s="1">
        <v>6.8540999999999999</v>
      </c>
      <c r="T105" s="1">
        <v>40.1</v>
      </c>
      <c r="U105" s="1">
        <v>16.23</v>
      </c>
      <c r="V105" s="1">
        <v>47.36</v>
      </c>
    </row>
    <row r="106" spans="1:22" x14ac:dyDescent="0.25">
      <c r="B106" s="20"/>
      <c r="C106" s="20"/>
      <c r="D106" s="20">
        <v>1.03E-4</v>
      </c>
      <c r="E106" s="20"/>
      <c r="H106" s="15"/>
      <c r="Q106" s="1">
        <v>50</v>
      </c>
      <c r="R106" s="1">
        <v>0.88300000000000001</v>
      </c>
      <c r="S106" s="1">
        <v>6.2530999999999999</v>
      </c>
      <c r="T106" s="1">
        <v>33.1</v>
      </c>
      <c r="U106" s="1">
        <v>46.25</v>
      </c>
      <c r="V106" s="1">
        <v>119.4</v>
      </c>
    </row>
    <row r="107" spans="1:22" x14ac:dyDescent="0.25">
      <c r="B107" s="20"/>
      <c r="C107" s="20"/>
      <c r="D107" s="20">
        <v>1.34E-4</v>
      </c>
      <c r="E107" s="20"/>
      <c r="H107" s="15"/>
      <c r="Q107" s="1">
        <v>51</v>
      </c>
      <c r="R107" s="1">
        <v>0.80300000000000005</v>
      </c>
      <c r="S107" s="1">
        <v>6.3147000000000002</v>
      </c>
      <c r="T107" s="1">
        <v>28.95</v>
      </c>
      <c r="U107" s="1">
        <v>14.86</v>
      </c>
      <c r="V107" s="1">
        <v>0</v>
      </c>
    </row>
    <row r="108" spans="1:22" x14ac:dyDescent="0.25">
      <c r="B108" s="20"/>
      <c r="C108" s="20"/>
      <c r="D108" s="20">
        <v>9.0400000000000002E-5</v>
      </c>
      <c r="E108" s="20"/>
      <c r="H108" s="15"/>
      <c r="Q108" s="1">
        <v>52</v>
      </c>
      <c r="R108" s="1">
        <v>0.106</v>
      </c>
      <c r="S108" s="1">
        <v>9.3412000000000006</v>
      </c>
      <c r="T108" s="1">
        <v>31.7</v>
      </c>
      <c r="U108" s="1">
        <v>20.85</v>
      </c>
      <c r="V108" s="1">
        <v>94.72</v>
      </c>
    </row>
    <row r="109" spans="1:22" x14ac:dyDescent="0.25">
      <c r="B109" s="21"/>
      <c r="C109" s="21"/>
      <c r="D109" s="20">
        <v>1.12E-4</v>
      </c>
      <c r="E109" s="21"/>
      <c r="H109" s="15"/>
      <c r="Q109" s="1">
        <v>53</v>
      </c>
      <c r="R109" s="1">
        <v>0.28100000000000003</v>
      </c>
      <c r="S109" s="1">
        <v>6.3304</v>
      </c>
      <c r="T109" s="1">
        <v>28.6</v>
      </c>
      <c r="U109" s="1">
        <v>32.18</v>
      </c>
      <c r="V109" s="1">
        <v>0</v>
      </c>
    </row>
    <row r="110" spans="1:22" x14ac:dyDescent="0.25">
      <c r="B110" s="21"/>
      <c r="C110" s="21"/>
      <c r="D110" s="20">
        <v>8.2200000000000006E-5</v>
      </c>
      <c r="E110" s="21"/>
      <c r="H110" s="15"/>
      <c r="Q110" s="1">
        <v>54</v>
      </c>
      <c r="R110" s="1">
        <v>2.73</v>
      </c>
      <c r="S110" s="1">
        <v>6.0217999999999998</v>
      </c>
      <c r="T110" s="1">
        <v>28.25</v>
      </c>
      <c r="U110" s="1">
        <v>11.15</v>
      </c>
      <c r="V110" s="1">
        <v>47.36</v>
      </c>
    </row>
    <row r="111" spans="1:22" x14ac:dyDescent="0.25">
      <c r="B111" s="7"/>
      <c r="C111" s="7"/>
      <c r="D111" s="7"/>
      <c r="E111" s="7"/>
      <c r="H111" s="15"/>
      <c r="Q111" s="1">
        <v>55</v>
      </c>
      <c r="R111" s="1">
        <v>0.123</v>
      </c>
      <c r="S111" s="1">
        <v>7.5118</v>
      </c>
      <c r="T111" s="1">
        <v>28</v>
      </c>
      <c r="U111" s="1">
        <v>29.94</v>
      </c>
      <c r="V111" s="1">
        <v>94.72</v>
      </c>
    </row>
    <row r="112" spans="1:22" x14ac:dyDescent="0.25">
      <c r="A112" s="8" t="s">
        <v>122</v>
      </c>
      <c r="B112" s="22">
        <f>AVERAGE(B99:B110)</f>
        <v>5.9774999999999997E-4</v>
      </c>
      <c r="C112" s="22">
        <f>AVERAGE(C99:C110)</f>
        <v>3.2979875E-4</v>
      </c>
      <c r="D112" s="22">
        <f>AVERAGE(D99:D110)</f>
        <v>1.1696666666666666E-4</v>
      </c>
      <c r="E112" s="22">
        <f>AVERAGE(E99:E110)</f>
        <v>4.7524999999999998E-6</v>
      </c>
      <c r="H112" s="15"/>
      <c r="Q112" s="1">
        <v>56</v>
      </c>
      <c r="R112" s="1">
        <v>0.38700000000000001</v>
      </c>
      <c r="S112" s="1">
        <v>5.8802000000000003</v>
      </c>
      <c r="T112" s="1">
        <v>19.100000000000001</v>
      </c>
      <c r="U112" s="1">
        <v>12.92</v>
      </c>
      <c r="V112" s="1">
        <v>94.72</v>
      </c>
    </row>
    <row r="113" spans="1:22" x14ac:dyDescent="0.25">
      <c r="A113" s="8" t="s">
        <v>123</v>
      </c>
      <c r="B113" s="22">
        <f>STDEV(B99:B110)</f>
        <v>6.3756698994432503E-5</v>
      </c>
      <c r="C113" s="22">
        <f>STDEV(C99:C110)</f>
        <v>2.7810053522362482E-5</v>
      </c>
      <c r="D113" s="22">
        <f>STDEV(D99:D110)</f>
        <v>1.8789713497904469E-5</v>
      </c>
      <c r="E113" s="22">
        <f>STDEV(E99:E110)</f>
        <v>1.4359288515336223E-6</v>
      </c>
      <c r="H113" s="15"/>
      <c r="Q113" s="1">
        <v>57</v>
      </c>
      <c r="R113" s="1">
        <v>1.3</v>
      </c>
      <c r="S113" s="1">
        <v>6.7164999999999999</v>
      </c>
      <c r="T113" s="1">
        <v>33.15</v>
      </c>
      <c r="U113" s="1">
        <v>16.78</v>
      </c>
      <c r="V113" s="1">
        <v>47.36</v>
      </c>
    </row>
    <row r="114" spans="1:22" x14ac:dyDescent="0.25">
      <c r="A114" s="8" t="s">
        <v>124</v>
      </c>
      <c r="B114" s="22">
        <f>B113/B115</f>
        <v>1.5939174748608126E-5</v>
      </c>
      <c r="C114" s="22">
        <f>C113/C115</f>
        <v>6.9525133805906206E-6</v>
      </c>
      <c r="D114" s="22">
        <f>D113/D115</f>
        <v>1.5658094581587057E-6</v>
      </c>
      <c r="E114" s="22">
        <f>E113/E115</f>
        <v>3.5898221288340558E-7</v>
      </c>
      <c r="H114" s="15"/>
      <c r="Q114" s="1">
        <v>58</v>
      </c>
      <c r="R114" s="1">
        <v>0.99399999999999999</v>
      </c>
      <c r="S114" s="1">
        <v>6.5693000000000001</v>
      </c>
      <c r="T114" s="1">
        <v>42.65</v>
      </c>
      <c r="U114" s="1">
        <v>16.37</v>
      </c>
      <c r="V114" s="1">
        <v>142.1</v>
      </c>
    </row>
    <row r="115" spans="1:22" x14ac:dyDescent="0.25">
      <c r="A115" s="8" t="s">
        <v>125</v>
      </c>
      <c r="B115" s="17">
        <f>COUNT(B99:B110)</f>
        <v>4</v>
      </c>
      <c r="C115" s="17">
        <f>COUNT(C99:C110)</f>
        <v>4</v>
      </c>
      <c r="D115" s="17">
        <f>COUNT(D99:D110)</f>
        <v>12</v>
      </c>
      <c r="E115" s="17">
        <f>COUNT(E99:E110)</f>
        <v>4</v>
      </c>
      <c r="H115" s="15"/>
      <c r="Q115" s="1">
        <v>59</v>
      </c>
      <c r="R115" s="1">
        <v>2.56</v>
      </c>
      <c r="S115" s="1">
        <v>8.5511999999999997</v>
      </c>
      <c r="T115" s="1">
        <v>37.25</v>
      </c>
      <c r="U115" s="1">
        <v>17.78</v>
      </c>
      <c r="V115" s="1">
        <v>65.36</v>
      </c>
    </row>
    <row r="116" spans="1:22" x14ac:dyDescent="0.25">
      <c r="B116" s="18"/>
      <c r="C116" s="19"/>
      <c r="D116" s="18"/>
      <c r="E116" s="18"/>
      <c r="H116" s="15"/>
      <c r="Q116" s="1">
        <v>60</v>
      </c>
      <c r="R116" s="1">
        <v>0.253</v>
      </c>
      <c r="S116" s="1">
        <v>5.9691000000000001</v>
      </c>
      <c r="T116" s="1">
        <v>13.15</v>
      </c>
      <c r="U116" s="1">
        <v>19.510000000000002</v>
      </c>
      <c r="V116" s="1">
        <v>47.36</v>
      </c>
    </row>
    <row r="117" spans="1:22" x14ac:dyDescent="0.25">
      <c r="Q117" s="1">
        <v>61</v>
      </c>
      <c r="R117" s="1">
        <v>1.27</v>
      </c>
      <c r="S117" s="1">
        <v>7.4311999999999996</v>
      </c>
      <c r="T117" s="1">
        <v>33.049999999999997</v>
      </c>
      <c r="U117" s="1">
        <v>31.37</v>
      </c>
      <c r="V117" s="1">
        <v>124.5</v>
      </c>
    </row>
    <row r="118" spans="1:22" ht="15.75" x14ac:dyDescent="0.25">
      <c r="A118" s="2"/>
      <c r="B118" s="48" t="s">
        <v>140</v>
      </c>
      <c r="C118" s="49"/>
      <c r="D118" s="49"/>
      <c r="E118" s="49"/>
      <c r="F118" s="50"/>
      <c r="G118" s="23"/>
      <c r="H118" s="39" t="s">
        <v>167</v>
      </c>
      <c r="I118" s="40"/>
      <c r="J118" s="14"/>
      <c r="K118" s="14"/>
      <c r="L118" s="14"/>
      <c r="M118" s="14"/>
      <c r="Q118" s="1">
        <v>62</v>
      </c>
      <c r="R118" s="1">
        <v>1.9</v>
      </c>
      <c r="S118" s="1">
        <v>8.1001999999999992</v>
      </c>
      <c r="T118" s="1">
        <v>29.45</v>
      </c>
      <c r="U118" s="1">
        <v>18.420000000000002</v>
      </c>
      <c r="V118" s="1">
        <v>119.4</v>
      </c>
    </row>
    <row r="119" spans="1:22" x14ac:dyDescent="0.25">
      <c r="B119" s="43" t="s">
        <v>141</v>
      </c>
      <c r="C119" s="44"/>
      <c r="D119" s="44"/>
      <c r="E119" s="44"/>
      <c r="F119" s="45"/>
      <c r="G119" s="24"/>
      <c r="H119" s="39" t="s">
        <v>168</v>
      </c>
      <c r="I119" s="26">
        <v>39.04</v>
      </c>
      <c r="J119" s="15"/>
      <c r="K119" s="15"/>
      <c r="L119" s="15"/>
      <c r="M119" s="15"/>
      <c r="Q119" s="1">
        <v>63</v>
      </c>
      <c r="R119" s="1">
        <v>1.08</v>
      </c>
      <c r="S119" s="1">
        <v>7.4945000000000004</v>
      </c>
      <c r="T119" s="1">
        <v>26.25</v>
      </c>
      <c r="U119" s="1">
        <v>19.149999999999999</v>
      </c>
      <c r="V119" s="1">
        <v>0</v>
      </c>
    </row>
    <row r="120" spans="1:22" x14ac:dyDescent="0.25">
      <c r="B120" s="3" t="s">
        <v>103</v>
      </c>
      <c r="C120" s="3" t="s">
        <v>129</v>
      </c>
      <c r="D120" s="3" t="s">
        <v>130</v>
      </c>
      <c r="E120" s="3" t="s">
        <v>131</v>
      </c>
      <c r="F120" s="3" t="s">
        <v>133</v>
      </c>
      <c r="H120" s="39" t="s">
        <v>169</v>
      </c>
      <c r="I120" s="26" t="s">
        <v>160</v>
      </c>
      <c r="J120" s="15"/>
      <c r="K120" s="15"/>
      <c r="L120" s="15"/>
      <c r="M120" s="15"/>
      <c r="Q120" s="1">
        <v>64</v>
      </c>
      <c r="R120" s="1">
        <v>0.54</v>
      </c>
      <c r="S120" s="1">
        <v>5.7382</v>
      </c>
      <c r="T120" s="1">
        <v>20.65</v>
      </c>
      <c r="U120" s="1">
        <v>11.54</v>
      </c>
      <c r="V120" s="1">
        <v>94.72</v>
      </c>
    </row>
    <row r="121" spans="1:22" x14ac:dyDescent="0.25">
      <c r="B121" s="4">
        <v>115.02930000000001</v>
      </c>
      <c r="C121" s="4">
        <v>83.539360000000002</v>
      </c>
      <c r="D121" s="4">
        <v>100.7157</v>
      </c>
      <c r="E121" s="4">
        <v>206.37610000000001</v>
      </c>
      <c r="F121" s="4">
        <v>161.09299999999999</v>
      </c>
      <c r="H121" s="39" t="s">
        <v>170</v>
      </c>
      <c r="I121" s="26" t="s">
        <v>171</v>
      </c>
      <c r="J121" s="15"/>
      <c r="K121" s="15"/>
      <c r="L121" s="15"/>
      <c r="M121" s="15"/>
      <c r="Q121" s="1">
        <v>65</v>
      </c>
      <c r="R121" s="1">
        <v>0.88200000000000001</v>
      </c>
      <c r="S121" s="1">
        <v>6.8475999999999999</v>
      </c>
      <c r="T121" s="1">
        <v>31</v>
      </c>
      <c r="U121" s="1">
        <v>22.91</v>
      </c>
      <c r="V121" s="1">
        <v>142.1</v>
      </c>
    </row>
    <row r="122" spans="1:22" x14ac:dyDescent="0.25">
      <c r="B122" s="4">
        <v>94.469750000000005</v>
      </c>
      <c r="C122" s="4">
        <v>64.020820000000001</v>
      </c>
      <c r="D122" s="4">
        <v>99.154200000000003</v>
      </c>
      <c r="E122" s="4">
        <v>174.1054</v>
      </c>
      <c r="F122" s="4">
        <v>131.42490000000001</v>
      </c>
      <c r="I122" s="15"/>
      <c r="J122" s="15"/>
      <c r="K122" s="15"/>
      <c r="L122" s="15"/>
      <c r="M122" s="15"/>
      <c r="Q122" s="1">
        <v>66</v>
      </c>
      <c r="R122" s="1">
        <v>0.82799999999999996</v>
      </c>
      <c r="S122" s="1">
        <v>6.5385999999999997</v>
      </c>
      <c r="T122" s="1">
        <v>27.5</v>
      </c>
      <c r="U122" s="1">
        <v>16.25</v>
      </c>
      <c r="V122" s="1">
        <v>47.36</v>
      </c>
    </row>
    <row r="123" spans="1:22" x14ac:dyDescent="0.25">
      <c r="B123" s="4">
        <v>110.60509999999999</v>
      </c>
      <c r="C123" s="4">
        <v>75.471699999999998</v>
      </c>
      <c r="D123" s="4">
        <v>104.6194</v>
      </c>
      <c r="E123" s="4">
        <v>194.92519999999999</v>
      </c>
      <c r="F123" s="4">
        <v>123.6174</v>
      </c>
      <c r="H123" s="39" t="s">
        <v>196</v>
      </c>
      <c r="I123" s="40" t="s">
        <v>174</v>
      </c>
      <c r="J123" s="40"/>
      <c r="Q123" s="1">
        <v>67</v>
      </c>
      <c r="R123" s="1">
        <v>0.151</v>
      </c>
      <c r="S123" s="1">
        <v>5.8315999999999999</v>
      </c>
      <c r="T123" s="1">
        <v>31.4</v>
      </c>
      <c r="U123" s="1">
        <v>19.54</v>
      </c>
      <c r="V123" s="1">
        <v>142.1</v>
      </c>
    </row>
    <row r="124" spans="1:22" x14ac:dyDescent="0.25">
      <c r="B124" s="4">
        <v>108.2628</v>
      </c>
      <c r="C124" s="4">
        <v>110.08459999999999</v>
      </c>
      <c r="D124" s="4">
        <v>92.648020000000002</v>
      </c>
      <c r="E124" s="4">
        <v>213.14250000000001</v>
      </c>
      <c r="F124" s="4">
        <v>167.5992</v>
      </c>
      <c r="H124" s="39" t="s">
        <v>197</v>
      </c>
      <c r="I124" s="26">
        <v>0.99970000000000003</v>
      </c>
      <c r="J124" s="26" t="s">
        <v>177</v>
      </c>
      <c r="Q124" s="1">
        <v>68</v>
      </c>
      <c r="R124" s="1">
        <v>9.9700000000000006</v>
      </c>
      <c r="S124" s="1">
        <v>5.0781000000000001</v>
      </c>
      <c r="T124" s="1">
        <v>29.3</v>
      </c>
      <c r="U124" s="1">
        <v>14.85</v>
      </c>
      <c r="V124" s="1">
        <v>71.040000000000006</v>
      </c>
    </row>
    <row r="125" spans="1:22" x14ac:dyDescent="0.25">
      <c r="B125" s="4">
        <v>75.211449999999999</v>
      </c>
      <c r="C125" s="4">
        <v>119.974</v>
      </c>
      <c r="D125" s="4">
        <v>129.86340000000001</v>
      </c>
      <c r="E125" s="4">
        <v>247.49510000000001</v>
      </c>
      <c r="F125" s="4">
        <v>156.14830000000001</v>
      </c>
      <c r="H125" s="39" t="s">
        <v>178</v>
      </c>
      <c r="I125" s="26">
        <v>0.51049999999999995</v>
      </c>
      <c r="J125" s="26" t="s">
        <v>180</v>
      </c>
      <c r="Q125" s="1">
        <v>69</v>
      </c>
      <c r="R125" s="1">
        <v>0.78300000000000003</v>
      </c>
      <c r="S125" s="1">
        <v>5.8365</v>
      </c>
      <c r="T125" s="1">
        <v>29.65</v>
      </c>
      <c r="U125" s="1">
        <v>32.9</v>
      </c>
      <c r="V125" s="1">
        <v>47.36</v>
      </c>
    </row>
    <row r="126" spans="1:22" x14ac:dyDescent="0.25">
      <c r="B126" s="4">
        <v>96.291480000000007</v>
      </c>
      <c r="C126" s="4">
        <v>114.24850000000001</v>
      </c>
      <c r="D126" s="4">
        <v>146.77940000000001</v>
      </c>
      <c r="E126" s="4">
        <v>252.17959999999999</v>
      </c>
      <c r="F126" s="4">
        <v>135.32859999999999</v>
      </c>
      <c r="H126" s="39" t="s">
        <v>181</v>
      </c>
      <c r="I126" s="26" t="s">
        <v>160</v>
      </c>
      <c r="J126" s="26" t="s">
        <v>182</v>
      </c>
      <c r="Q126" s="1">
        <v>70</v>
      </c>
      <c r="R126" s="1">
        <v>0.93200000000000005</v>
      </c>
      <c r="S126" s="1">
        <v>8.0841999999999992</v>
      </c>
      <c r="T126" s="1">
        <v>37.700000000000003</v>
      </c>
      <c r="U126" s="1">
        <v>43.36</v>
      </c>
      <c r="V126" s="1">
        <v>47.36</v>
      </c>
    </row>
    <row r="127" spans="1:22" x14ac:dyDescent="0.25">
      <c r="B127" s="4">
        <v>94.469750000000005</v>
      </c>
      <c r="C127" s="4">
        <v>111.12560000000001</v>
      </c>
      <c r="D127" s="4">
        <v>117.3715</v>
      </c>
      <c r="E127" s="4">
        <v>175.9271</v>
      </c>
      <c r="F127" s="4">
        <v>125.6994</v>
      </c>
      <c r="H127" s="39" t="s">
        <v>185</v>
      </c>
      <c r="I127" s="26">
        <v>1.2999999999999999E-3</v>
      </c>
      <c r="J127" s="26" t="s">
        <v>184</v>
      </c>
      <c r="Q127" s="1">
        <v>71</v>
      </c>
      <c r="R127" s="1">
        <v>1.89</v>
      </c>
      <c r="S127" s="1">
        <v>7.4848999999999997</v>
      </c>
      <c r="T127" s="1">
        <v>38.75</v>
      </c>
      <c r="U127" s="1">
        <v>21.53</v>
      </c>
      <c r="V127" s="1">
        <v>47.36</v>
      </c>
    </row>
    <row r="128" spans="1:22" x14ac:dyDescent="0.25">
      <c r="B128" s="4">
        <v>105.6604</v>
      </c>
      <c r="C128" s="4">
        <v>105.92059999999999</v>
      </c>
      <c r="D128" s="4">
        <v>141.3142</v>
      </c>
      <c r="E128" s="4">
        <v>204.03380000000001</v>
      </c>
      <c r="F128" s="4">
        <v>153.28559999999999</v>
      </c>
      <c r="H128" s="39" t="s">
        <v>198</v>
      </c>
      <c r="I128" s="26">
        <v>0.39800000000000002</v>
      </c>
      <c r="J128" s="26" t="s">
        <v>189</v>
      </c>
      <c r="Q128" s="1">
        <v>72</v>
      </c>
      <c r="R128" s="1">
        <v>0.65400000000000003</v>
      </c>
      <c r="S128" s="1">
        <v>7.4619</v>
      </c>
      <c r="T128" s="1">
        <v>23.25</v>
      </c>
      <c r="U128" s="1">
        <v>17.829999999999998</v>
      </c>
      <c r="V128" s="1">
        <v>94.72</v>
      </c>
    </row>
    <row r="129" spans="1:22" x14ac:dyDescent="0.25">
      <c r="B129" s="16"/>
      <c r="C129" s="16"/>
      <c r="D129" s="16"/>
      <c r="E129" s="16"/>
      <c r="F129" s="16"/>
      <c r="H129" s="39" t="s">
        <v>199</v>
      </c>
      <c r="I129" s="26" t="s">
        <v>160</v>
      </c>
      <c r="J129" s="26" t="s">
        <v>191</v>
      </c>
      <c r="Q129" s="1">
        <v>73</v>
      </c>
      <c r="R129" s="1">
        <v>0.121</v>
      </c>
      <c r="S129" s="1">
        <v>5.0030000000000001</v>
      </c>
      <c r="T129" s="1" t="s">
        <v>130</v>
      </c>
      <c r="U129" s="1">
        <v>27.82</v>
      </c>
      <c r="V129" s="1">
        <v>0</v>
      </c>
    </row>
    <row r="130" spans="1:22" x14ac:dyDescent="0.25">
      <c r="A130" s="8" t="s">
        <v>122</v>
      </c>
      <c r="B130" s="9">
        <f>AVERAGE(B121:B128)</f>
        <v>100.00000374999999</v>
      </c>
      <c r="C130" s="9">
        <f>AVERAGE(C121:C128)</f>
        <v>98.048147499999999</v>
      </c>
      <c r="D130" s="9">
        <f>AVERAGE(D121:D128)</f>
        <v>116.5582275</v>
      </c>
      <c r="E130" s="9">
        <f>AVERAGE(E121:E128)</f>
        <v>208.52309999999997</v>
      </c>
      <c r="F130" s="9">
        <f>AVERAGE(F121:F128)</f>
        <v>144.27455</v>
      </c>
      <c r="H130" s="39" t="s">
        <v>200</v>
      </c>
      <c r="I130" s="26">
        <v>6.9999999999999999E-4</v>
      </c>
      <c r="J130" s="26" t="s">
        <v>193</v>
      </c>
      <c r="Q130" s="1">
        <v>74</v>
      </c>
      <c r="R130" s="1">
        <v>0.64400000000000002</v>
      </c>
      <c r="S130" s="1">
        <v>6.9097</v>
      </c>
      <c r="T130" s="1">
        <v>25.45</v>
      </c>
      <c r="U130" s="1">
        <v>26.31</v>
      </c>
      <c r="V130" s="1">
        <v>0</v>
      </c>
    </row>
    <row r="131" spans="1:22" x14ac:dyDescent="0.25">
      <c r="A131" s="8" t="s">
        <v>123</v>
      </c>
      <c r="B131" s="9">
        <f>STDEV(B121:B128)</f>
        <v>12.694513203505384</v>
      </c>
      <c r="C131" s="9">
        <f>STDEV(C121:C128)</f>
        <v>20.698950295151057</v>
      </c>
      <c r="D131" s="9">
        <f>STDEV(D121:D128)</f>
        <v>20.605082398997517</v>
      </c>
      <c r="E131" s="9">
        <f>STDEV(E121:E128)</f>
        <v>29.038863687430307</v>
      </c>
      <c r="F131" s="9">
        <f>STDEV(F121:F128)</f>
        <v>17.179647798485203</v>
      </c>
      <c r="H131" s="39" t="s">
        <v>201</v>
      </c>
      <c r="I131" s="26" t="s">
        <v>160</v>
      </c>
      <c r="J131" s="26" t="s">
        <v>202</v>
      </c>
      <c r="Q131" s="1">
        <v>75</v>
      </c>
      <c r="R131" s="1">
        <v>0.83399999999999996</v>
      </c>
      <c r="S131" s="1">
        <v>6.6067</v>
      </c>
      <c r="T131" s="1">
        <v>23</v>
      </c>
      <c r="U131" s="1">
        <v>13.48</v>
      </c>
      <c r="V131" s="1">
        <v>0</v>
      </c>
    </row>
    <row r="132" spans="1:22" x14ac:dyDescent="0.25">
      <c r="A132" s="8" t="s">
        <v>124</v>
      </c>
      <c r="B132" s="9">
        <f>B131/B133</f>
        <v>1.586814150438173</v>
      </c>
      <c r="C132" s="9">
        <f>C131/C133</f>
        <v>2.5873687868938822</v>
      </c>
      <c r="D132" s="9">
        <f>D131/D133</f>
        <v>2.5756352998746896</v>
      </c>
      <c r="E132" s="9">
        <f>E131/E133</f>
        <v>3.6298579609287884</v>
      </c>
      <c r="F132" s="9">
        <f>F131/F133</f>
        <v>2.1474559748106503</v>
      </c>
      <c r="H132" s="39" t="s">
        <v>203</v>
      </c>
      <c r="I132" s="26">
        <v>7.9500000000000001E-2</v>
      </c>
      <c r="J132" s="26" t="s">
        <v>204</v>
      </c>
      <c r="Q132" s="1">
        <v>76</v>
      </c>
      <c r="R132" s="1">
        <v>1.23</v>
      </c>
      <c r="S132" s="1">
        <v>6.7958999999999996</v>
      </c>
      <c r="T132" s="1">
        <v>30.6</v>
      </c>
      <c r="U132" s="1">
        <v>19.21</v>
      </c>
      <c r="V132" s="1">
        <v>47.36</v>
      </c>
    </row>
    <row r="133" spans="1:22" x14ac:dyDescent="0.25">
      <c r="A133" s="8" t="s">
        <v>125</v>
      </c>
      <c r="B133" s="17">
        <f>COUNT(B121:B128)</f>
        <v>8</v>
      </c>
      <c r="C133" s="17">
        <f>COUNT(C121:C128)</f>
        <v>8</v>
      </c>
      <c r="D133" s="17">
        <f>COUNT(D121:D128)</f>
        <v>8</v>
      </c>
      <c r="E133" s="17">
        <f>COUNT(E121:E128)</f>
        <v>8</v>
      </c>
      <c r="F133" s="17">
        <f>COUNT(F121:F128)</f>
        <v>8</v>
      </c>
      <c r="H133" s="39" t="s">
        <v>205</v>
      </c>
      <c r="I133" s="26" t="s">
        <v>160</v>
      </c>
      <c r="J133" s="26" t="s">
        <v>206</v>
      </c>
      <c r="Q133" s="1">
        <v>77</v>
      </c>
      <c r="R133" s="1">
        <v>0.23200000000000001</v>
      </c>
      <c r="S133" s="1">
        <v>6.9560000000000004</v>
      </c>
      <c r="T133" s="1">
        <v>29.75</v>
      </c>
      <c r="U133" s="1">
        <v>13.52</v>
      </c>
      <c r="V133" s="1">
        <v>47.36</v>
      </c>
    </row>
    <row r="134" spans="1:22" x14ac:dyDescent="0.25">
      <c r="B134" s="18" t="s">
        <v>161</v>
      </c>
      <c r="C134" s="19" t="s">
        <v>162</v>
      </c>
      <c r="D134" s="18" t="s">
        <v>163</v>
      </c>
      <c r="E134" s="18" t="s">
        <v>164</v>
      </c>
      <c r="F134" s="19" t="s">
        <v>165</v>
      </c>
      <c r="Q134" s="1">
        <v>78</v>
      </c>
      <c r="R134" s="1">
        <v>1.52</v>
      </c>
      <c r="S134" s="1">
        <v>6.5583</v>
      </c>
      <c r="T134" s="1">
        <v>35.799999999999997</v>
      </c>
      <c r="U134" s="1">
        <v>33.47</v>
      </c>
      <c r="V134" s="1">
        <v>142.1</v>
      </c>
    </row>
    <row r="135" spans="1:22" x14ac:dyDescent="0.25">
      <c r="Q135" s="1">
        <v>79</v>
      </c>
      <c r="R135" s="1">
        <v>0.88700000000000001</v>
      </c>
      <c r="S135" s="1">
        <v>5.9572000000000003</v>
      </c>
      <c r="T135" s="1">
        <v>26.9</v>
      </c>
      <c r="U135" s="1">
        <v>21.31</v>
      </c>
      <c r="V135" s="1">
        <v>94.72</v>
      </c>
    </row>
    <row r="136" spans="1:22" x14ac:dyDescent="0.25">
      <c r="B136" s="43" t="s">
        <v>142</v>
      </c>
      <c r="C136" s="44"/>
      <c r="D136" s="44"/>
      <c r="E136" s="44"/>
      <c r="F136" s="45"/>
      <c r="H136" s="39" t="s">
        <v>167</v>
      </c>
      <c r="I136" s="40"/>
      <c r="J136" s="15"/>
      <c r="K136" s="15"/>
      <c r="L136" s="15"/>
      <c r="M136" s="15"/>
      <c r="Q136" s="1">
        <v>80</v>
      </c>
      <c r="R136" s="1">
        <v>1.65</v>
      </c>
      <c r="S136" s="1">
        <v>9.0609999999999999</v>
      </c>
      <c r="T136" s="1">
        <v>30.8</v>
      </c>
      <c r="U136" s="1">
        <v>24.95</v>
      </c>
      <c r="V136" s="1">
        <v>47.36</v>
      </c>
    </row>
    <row r="137" spans="1:22" x14ac:dyDescent="0.25">
      <c r="B137" s="3" t="s">
        <v>103</v>
      </c>
      <c r="C137" s="3" t="s">
        <v>129</v>
      </c>
      <c r="D137" s="3" t="s">
        <v>130</v>
      </c>
      <c r="E137" s="3" t="s">
        <v>131</v>
      </c>
      <c r="F137" s="3" t="s">
        <v>133</v>
      </c>
      <c r="H137" s="39" t="s">
        <v>168</v>
      </c>
      <c r="I137" s="26">
        <v>150.9</v>
      </c>
      <c r="J137" s="15"/>
      <c r="K137" s="15"/>
      <c r="L137" s="15"/>
      <c r="M137" s="15"/>
      <c r="Q137" s="1">
        <v>81</v>
      </c>
      <c r="R137" s="1">
        <v>0.624</v>
      </c>
      <c r="S137" s="1">
        <v>6.9539999999999997</v>
      </c>
      <c r="T137" s="1">
        <v>29.85</v>
      </c>
      <c r="U137" s="1">
        <v>19.62</v>
      </c>
      <c r="V137" s="1">
        <v>94.72</v>
      </c>
    </row>
    <row r="138" spans="1:22" x14ac:dyDescent="0.25">
      <c r="B138" s="4">
        <v>84.78792</v>
      </c>
      <c r="C138" s="4">
        <v>68.887659999999997</v>
      </c>
      <c r="D138" s="4">
        <v>73.568640000000002</v>
      </c>
      <c r="E138" s="4">
        <v>166.9383</v>
      </c>
      <c r="F138" s="4">
        <v>97.139430000000004</v>
      </c>
      <c r="G138" s="15"/>
      <c r="H138" s="39" t="s">
        <v>169</v>
      </c>
      <c r="I138" s="26" t="s">
        <v>160</v>
      </c>
      <c r="J138" s="15"/>
      <c r="K138" s="15"/>
      <c r="L138" s="15"/>
      <c r="M138" s="15"/>
      <c r="Q138" s="1">
        <v>82</v>
      </c>
      <c r="R138" s="1">
        <v>2.35</v>
      </c>
      <c r="S138" s="1">
        <v>7.3719999999999999</v>
      </c>
      <c r="T138" s="1">
        <v>24.15</v>
      </c>
      <c r="U138" s="1">
        <v>14.73</v>
      </c>
      <c r="V138" s="1">
        <v>142.1</v>
      </c>
    </row>
    <row r="139" spans="1:22" x14ac:dyDescent="0.25">
      <c r="B139" s="4">
        <v>81.314059999999998</v>
      </c>
      <c r="C139" s="4">
        <v>64.600930000000005</v>
      </c>
      <c r="D139" s="4">
        <v>73.182659999999998</v>
      </c>
      <c r="E139" s="4">
        <v>155.93770000000001</v>
      </c>
      <c r="F139" s="4">
        <v>81.751509999999996</v>
      </c>
      <c r="G139" s="15"/>
      <c r="H139" s="39" t="s">
        <v>170</v>
      </c>
      <c r="I139" s="26" t="s">
        <v>171</v>
      </c>
      <c r="J139" s="15"/>
      <c r="K139" s="15"/>
      <c r="L139" s="15"/>
      <c r="M139" s="15"/>
      <c r="Q139" s="1">
        <v>83</v>
      </c>
      <c r="R139" s="1">
        <v>1.68</v>
      </c>
      <c r="S139" s="1">
        <v>7.3525</v>
      </c>
      <c r="T139" s="1">
        <v>24.75</v>
      </c>
      <c r="U139" s="1">
        <v>11.1</v>
      </c>
      <c r="V139" s="1">
        <v>94.72</v>
      </c>
    </row>
    <row r="140" spans="1:22" x14ac:dyDescent="0.25">
      <c r="B140" s="4">
        <v>102.92919999999999</v>
      </c>
      <c r="C140" s="4">
        <v>91.774240000000006</v>
      </c>
      <c r="D140" s="4">
        <v>94.103009999999998</v>
      </c>
      <c r="E140" s="4">
        <v>201.23939999999999</v>
      </c>
      <c r="F140" s="4">
        <v>112.27</v>
      </c>
      <c r="G140" s="15"/>
      <c r="J140" s="15"/>
      <c r="K140" s="15"/>
      <c r="L140" s="15"/>
      <c r="M140" s="15"/>
      <c r="Q140" s="1">
        <v>84</v>
      </c>
      <c r="R140" s="1">
        <v>0.44800000000000001</v>
      </c>
      <c r="S140" s="1">
        <v>6.6193</v>
      </c>
      <c r="T140" s="1">
        <v>23.1</v>
      </c>
      <c r="U140" s="1">
        <v>12.35</v>
      </c>
      <c r="V140" s="1">
        <v>142.1</v>
      </c>
    </row>
    <row r="141" spans="1:22" x14ac:dyDescent="0.25">
      <c r="B141" s="4">
        <v>99.969980000000007</v>
      </c>
      <c r="C141" s="4">
        <v>84.131749999999997</v>
      </c>
      <c r="D141" s="4">
        <v>91.002269999999996</v>
      </c>
      <c r="E141" s="4">
        <v>188.45050000000001</v>
      </c>
      <c r="F141" s="4">
        <v>99.223740000000006</v>
      </c>
      <c r="G141" s="15"/>
      <c r="H141" s="39" t="s">
        <v>196</v>
      </c>
      <c r="I141" s="40" t="s">
        <v>174</v>
      </c>
      <c r="J141" s="40"/>
      <c r="Q141" s="1">
        <v>85</v>
      </c>
      <c r="R141" s="1">
        <v>1.31</v>
      </c>
      <c r="S141" s="1">
        <v>6.4542999999999999</v>
      </c>
      <c r="T141" s="1">
        <v>34.85</v>
      </c>
      <c r="U141" s="1">
        <v>23.6</v>
      </c>
      <c r="V141" s="1">
        <v>189.4</v>
      </c>
    </row>
    <row r="142" spans="1:22" x14ac:dyDescent="0.25">
      <c r="B142" s="4">
        <v>93.369640000000004</v>
      </c>
      <c r="C142" s="4">
        <v>90.217439999999996</v>
      </c>
      <c r="D142" s="4">
        <v>91.99297</v>
      </c>
      <c r="E142" s="4">
        <v>188.05160000000001</v>
      </c>
      <c r="F142" s="4">
        <v>112.9648</v>
      </c>
      <c r="G142" s="15"/>
      <c r="H142" s="39" t="s">
        <v>197</v>
      </c>
      <c r="I142" s="26">
        <v>7.5300000000000006E-2</v>
      </c>
      <c r="J142" s="26" t="s">
        <v>177</v>
      </c>
      <c r="Q142" s="1">
        <v>86</v>
      </c>
      <c r="R142" s="1">
        <v>0.33600000000000002</v>
      </c>
      <c r="S142" s="1">
        <v>6.7328000000000001</v>
      </c>
      <c r="T142" s="1">
        <v>37.65</v>
      </c>
      <c r="U142" s="1">
        <v>14.91</v>
      </c>
      <c r="V142" s="1">
        <v>94.72</v>
      </c>
    </row>
    <row r="143" spans="1:22" x14ac:dyDescent="0.25">
      <c r="B143" s="4">
        <v>100.3817</v>
      </c>
      <c r="C143" s="4">
        <v>86.010210000000001</v>
      </c>
      <c r="D143" s="4">
        <v>90.809280000000001</v>
      </c>
      <c r="E143" s="4">
        <v>184.0889</v>
      </c>
      <c r="F143" s="4">
        <v>93.279579999999996</v>
      </c>
      <c r="G143" s="15"/>
      <c r="H143" s="39" t="s">
        <v>178</v>
      </c>
      <c r="I143" s="26">
        <v>0.34100000000000003</v>
      </c>
      <c r="J143" s="26" t="s">
        <v>180</v>
      </c>
      <c r="Q143" s="1">
        <v>87</v>
      </c>
      <c r="R143" s="1">
        <v>0.35</v>
      </c>
      <c r="S143" s="1">
        <v>8.5212000000000003</v>
      </c>
      <c r="T143" s="1">
        <v>27.35</v>
      </c>
      <c r="U143" s="1">
        <v>16.09</v>
      </c>
      <c r="V143" s="1">
        <v>0</v>
      </c>
    </row>
    <row r="144" spans="1:22" x14ac:dyDescent="0.25">
      <c r="B144" s="4">
        <v>103.0579</v>
      </c>
      <c r="C144" s="4">
        <v>96.406059999999997</v>
      </c>
      <c r="D144" s="4">
        <v>95.801349999999999</v>
      </c>
      <c r="E144" s="4">
        <v>205.93559999999999</v>
      </c>
      <c r="F144" s="4">
        <v>132.71430000000001</v>
      </c>
      <c r="G144" s="15"/>
      <c r="H144" s="39" t="s">
        <v>181</v>
      </c>
      <c r="I144" s="26" t="s">
        <v>160</v>
      </c>
      <c r="J144" s="26" t="s">
        <v>182</v>
      </c>
      <c r="Q144" s="1">
        <v>88</v>
      </c>
      <c r="R144" s="1">
        <v>0.93400000000000005</v>
      </c>
      <c r="S144" s="1" t="s">
        <v>130</v>
      </c>
      <c r="T144" s="1">
        <v>32.1</v>
      </c>
      <c r="U144" s="1">
        <v>21.15</v>
      </c>
      <c r="V144" s="1">
        <v>71.040000000000006</v>
      </c>
    </row>
    <row r="145" spans="1:22" x14ac:dyDescent="0.25">
      <c r="B145" s="4">
        <v>112.777</v>
      </c>
      <c r="C145" s="4">
        <v>93.536900000000003</v>
      </c>
      <c r="D145" s="4">
        <v>95.067980000000006</v>
      </c>
      <c r="E145" s="4">
        <v>204.1601</v>
      </c>
      <c r="F145" s="4">
        <v>114.4573</v>
      </c>
      <c r="G145" s="15"/>
      <c r="H145" s="39" t="s">
        <v>185</v>
      </c>
      <c r="I145" s="26">
        <v>0.34739999999999999</v>
      </c>
      <c r="J145" s="26" t="s">
        <v>184</v>
      </c>
      <c r="Q145" s="1">
        <v>89</v>
      </c>
      <c r="R145" s="1">
        <v>0.16800000000000001</v>
      </c>
      <c r="S145" s="1">
        <v>8.1389999999999993</v>
      </c>
      <c r="T145" s="1">
        <v>42.9</v>
      </c>
      <c r="U145" s="1">
        <v>25.46</v>
      </c>
      <c r="V145" s="1">
        <v>119.4</v>
      </c>
    </row>
    <row r="146" spans="1:22" x14ac:dyDescent="0.25">
      <c r="B146" s="4">
        <v>103.8942</v>
      </c>
      <c r="C146" s="4">
        <v>97.126559999999998</v>
      </c>
      <c r="D146" s="4">
        <v>95.698419999999999</v>
      </c>
      <c r="E146" s="4">
        <v>195.97720000000001</v>
      </c>
      <c r="F146" s="4">
        <v>126.0111</v>
      </c>
      <c r="G146" s="15"/>
      <c r="H146" s="39" t="s">
        <v>198</v>
      </c>
      <c r="I146" s="26">
        <v>0.93789999999999996</v>
      </c>
      <c r="J146" s="26" t="s">
        <v>189</v>
      </c>
      <c r="Q146" s="1">
        <v>90</v>
      </c>
      <c r="R146" s="1">
        <v>0.72899999999999998</v>
      </c>
      <c r="S146" s="1">
        <v>6.9446000000000003</v>
      </c>
      <c r="T146" s="1">
        <v>20.350000000000001</v>
      </c>
      <c r="U146" s="1">
        <v>26.95</v>
      </c>
      <c r="V146" s="1">
        <v>47.36</v>
      </c>
    </row>
    <row r="147" spans="1:22" x14ac:dyDescent="0.25">
      <c r="B147" s="4">
        <v>116.199</v>
      </c>
      <c r="C147" s="4">
        <v>90.719220000000007</v>
      </c>
      <c r="D147" s="4">
        <v>93.845690000000005</v>
      </c>
      <c r="E147" s="4">
        <v>202.24299999999999</v>
      </c>
      <c r="F147" s="4">
        <v>112.7718</v>
      </c>
      <c r="G147" s="15"/>
      <c r="H147" s="39" t="s">
        <v>199</v>
      </c>
      <c r="I147" s="26" t="s">
        <v>160</v>
      </c>
      <c r="J147" s="26" t="s">
        <v>191</v>
      </c>
      <c r="Q147" s="1">
        <v>91</v>
      </c>
      <c r="R147" s="1">
        <v>1.29</v>
      </c>
      <c r="S147" s="1">
        <v>6.2089999999999996</v>
      </c>
      <c r="T147" s="1">
        <v>32.049999999999997</v>
      </c>
      <c r="U147" s="1">
        <v>30.62</v>
      </c>
      <c r="V147" s="1">
        <v>23.68</v>
      </c>
    </row>
    <row r="148" spans="1:22" x14ac:dyDescent="0.25">
      <c r="B148" s="4">
        <v>98.400310000000005</v>
      </c>
      <c r="C148" s="4">
        <v>91.272459999999995</v>
      </c>
      <c r="D148" s="4">
        <v>95.093710000000002</v>
      </c>
      <c r="E148" s="4">
        <v>195.60409999999999</v>
      </c>
      <c r="F148" s="4">
        <v>119.4879</v>
      </c>
      <c r="G148" s="15"/>
      <c r="H148" s="39" t="s">
        <v>200</v>
      </c>
      <c r="I148" s="26">
        <v>2.9999999999999997E-4</v>
      </c>
      <c r="J148" s="26" t="s">
        <v>193</v>
      </c>
      <c r="Q148" s="1">
        <v>92</v>
      </c>
      <c r="R148" s="1">
        <v>1.06</v>
      </c>
      <c r="S148" s="1" t="s">
        <v>130</v>
      </c>
      <c r="T148" s="1">
        <v>31.05</v>
      </c>
      <c r="U148" s="1">
        <v>8.5820000000000007</v>
      </c>
      <c r="V148" s="1">
        <v>94.72</v>
      </c>
    </row>
    <row r="149" spans="1:22" x14ac:dyDescent="0.25">
      <c r="B149" s="4">
        <v>102.69759999999999</v>
      </c>
      <c r="C149" s="4">
        <v>90.33323</v>
      </c>
      <c r="D149" s="4">
        <v>99.764120000000005</v>
      </c>
      <c r="E149" s="4">
        <v>185.5685</v>
      </c>
      <c r="F149" s="4">
        <v>106.892</v>
      </c>
      <c r="G149" s="15"/>
      <c r="H149" s="39" t="s">
        <v>201</v>
      </c>
      <c r="I149" s="26" t="s">
        <v>160</v>
      </c>
      <c r="J149" s="26" t="s">
        <v>202</v>
      </c>
      <c r="Q149" s="1">
        <v>93</v>
      </c>
      <c r="R149" s="1">
        <v>0.80900000000000005</v>
      </c>
      <c r="S149" s="1">
        <v>6.9179000000000004</v>
      </c>
      <c r="T149" s="1">
        <v>41.55</v>
      </c>
      <c r="U149" s="1">
        <v>27.92</v>
      </c>
      <c r="V149" s="1">
        <v>0</v>
      </c>
    </row>
    <row r="150" spans="1:22" x14ac:dyDescent="0.25">
      <c r="B150" s="16"/>
      <c r="C150" s="16"/>
      <c r="D150" s="16"/>
      <c r="E150" s="16"/>
      <c r="F150" s="16"/>
      <c r="H150" s="39" t="s">
        <v>203</v>
      </c>
      <c r="I150" s="26">
        <v>3.8E-3</v>
      </c>
      <c r="J150" s="26" t="s">
        <v>204</v>
      </c>
      <c r="Q150" s="1">
        <v>94</v>
      </c>
      <c r="R150" s="1">
        <v>0.623</v>
      </c>
      <c r="S150" s="1">
        <v>6.9557000000000002</v>
      </c>
      <c r="T150" s="1">
        <v>28.95</v>
      </c>
      <c r="U150" s="1">
        <v>18.52</v>
      </c>
      <c r="V150" s="1">
        <v>94.72</v>
      </c>
    </row>
    <row r="151" spans="1:22" x14ac:dyDescent="0.25">
      <c r="A151" s="8" t="s">
        <v>122</v>
      </c>
      <c r="B151" s="9">
        <f>AVERAGE(B138:B149)</f>
        <v>99.981542500000003</v>
      </c>
      <c r="C151" s="9">
        <f>AVERAGE(C138:C149)</f>
        <v>87.084721666666681</v>
      </c>
      <c r="D151" s="9">
        <f>AVERAGE(D138:D149)</f>
        <v>90.827508333333341</v>
      </c>
      <c r="E151" s="9">
        <f>AVERAGE(E138:E149)</f>
        <v>189.51624166666667</v>
      </c>
      <c r="F151" s="9">
        <f>AVERAGE(F138:F149)</f>
        <v>109.08028833333334</v>
      </c>
      <c r="H151" s="39" t="s">
        <v>205</v>
      </c>
      <c r="I151" s="26" t="s">
        <v>160</v>
      </c>
      <c r="J151" s="26" t="s">
        <v>206</v>
      </c>
      <c r="Q151" s="1">
        <v>95</v>
      </c>
      <c r="R151" s="1">
        <v>0.30599999999999999</v>
      </c>
      <c r="S151" s="1">
        <v>6.5025000000000004</v>
      </c>
      <c r="T151" s="1">
        <v>32.6</v>
      </c>
      <c r="U151" s="1">
        <v>17.97</v>
      </c>
      <c r="V151" s="1">
        <v>142.1</v>
      </c>
    </row>
    <row r="152" spans="1:22" x14ac:dyDescent="0.25">
      <c r="A152" s="8" t="s">
        <v>123</v>
      </c>
      <c r="B152" s="9">
        <f>STDEV(B138:B149)</f>
        <v>9.9693487332852779</v>
      </c>
      <c r="C152" s="9">
        <f>STDEV(C138:C149)</f>
        <v>10.22025649877688</v>
      </c>
      <c r="D152" s="9">
        <f>STDEV(D138:D149)</f>
        <v>8.5010518145514151</v>
      </c>
      <c r="E152" s="9">
        <f>STDEV(E138:E149)</f>
        <v>15.219157569354268</v>
      </c>
      <c r="F152" s="9">
        <f>STDEV(F138:F149)</f>
        <v>14.341260353042733</v>
      </c>
      <c r="Q152" s="1">
        <v>96</v>
      </c>
      <c r="R152" s="1">
        <v>1.27</v>
      </c>
      <c r="S152" s="1">
        <v>7.0983999999999998</v>
      </c>
      <c r="T152" s="1">
        <v>32.4</v>
      </c>
      <c r="U152" s="1">
        <v>16.23</v>
      </c>
      <c r="V152" s="1">
        <v>47.36</v>
      </c>
    </row>
    <row r="153" spans="1:22" x14ac:dyDescent="0.25">
      <c r="A153" s="8" t="s">
        <v>124</v>
      </c>
      <c r="B153" s="9">
        <f>B152/B154</f>
        <v>0.83077906110710653</v>
      </c>
      <c r="C153" s="9">
        <f>C152/C154</f>
        <v>0.85168804156473998</v>
      </c>
      <c r="D153" s="9">
        <f>D152/D154</f>
        <v>0.70842098454595126</v>
      </c>
      <c r="E153" s="9">
        <f>E152/E154</f>
        <v>1.2682631307795222</v>
      </c>
      <c r="F153" s="9">
        <f>F152/F154</f>
        <v>1.1951050294202277</v>
      </c>
      <c r="Q153" s="1">
        <v>97</v>
      </c>
      <c r="R153" s="1">
        <v>6.0100000000000001E-2</v>
      </c>
      <c r="S153" s="1">
        <v>5.7161999999999997</v>
      </c>
      <c r="T153" s="1">
        <v>21.8</v>
      </c>
      <c r="U153" s="1">
        <v>28.49</v>
      </c>
      <c r="V153" s="1">
        <v>94.72</v>
      </c>
    </row>
    <row r="154" spans="1:22" x14ac:dyDescent="0.25">
      <c r="A154" s="8" t="s">
        <v>125</v>
      </c>
      <c r="B154" s="17">
        <f>COUNT(B138:B149)</f>
        <v>12</v>
      </c>
      <c r="C154" s="17">
        <f>COUNT(C138:C149)</f>
        <v>12</v>
      </c>
      <c r="D154" s="17">
        <f>COUNT(D138:D149)</f>
        <v>12</v>
      </c>
      <c r="E154" s="17">
        <f>COUNT(E138:E149)</f>
        <v>12</v>
      </c>
      <c r="F154" s="17">
        <f>COUNT(F138:F149)</f>
        <v>12</v>
      </c>
      <c r="Q154" s="1">
        <v>98</v>
      </c>
      <c r="R154" s="1">
        <v>0.38700000000000001</v>
      </c>
      <c r="S154" s="1">
        <v>6.0823</v>
      </c>
      <c r="T154" s="1">
        <v>26.9</v>
      </c>
      <c r="U154" s="1">
        <v>23.77</v>
      </c>
      <c r="V154" s="1">
        <v>142.1</v>
      </c>
    </row>
    <row r="155" spans="1:22" x14ac:dyDescent="0.25">
      <c r="B155" s="18" t="s">
        <v>161</v>
      </c>
      <c r="C155" s="19" t="s">
        <v>162</v>
      </c>
      <c r="D155" s="18" t="s">
        <v>163</v>
      </c>
      <c r="E155" s="18" t="s">
        <v>164</v>
      </c>
      <c r="F155" s="19" t="s">
        <v>165</v>
      </c>
      <c r="Q155" s="1">
        <v>99</v>
      </c>
      <c r="R155" s="1">
        <v>1.69</v>
      </c>
      <c r="S155" s="1">
        <v>7.2862999999999998</v>
      </c>
      <c r="T155" s="1">
        <v>34.9</v>
      </c>
      <c r="U155" s="1">
        <v>27.59</v>
      </c>
      <c r="V155" s="1">
        <v>94.72</v>
      </c>
    </row>
    <row r="156" spans="1:22" x14ac:dyDescent="0.25">
      <c r="Q156" s="1">
        <v>100</v>
      </c>
      <c r="R156" s="1">
        <v>1.79</v>
      </c>
      <c r="S156" s="1">
        <v>5.7881</v>
      </c>
      <c r="T156" s="1">
        <v>15.7</v>
      </c>
      <c r="U156" s="1">
        <v>6.0419999999999998</v>
      </c>
      <c r="V156" s="1">
        <v>47.36</v>
      </c>
    </row>
    <row r="157" spans="1:22" x14ac:dyDescent="0.25">
      <c r="B157" s="43" t="s">
        <v>143</v>
      </c>
      <c r="C157" s="44"/>
      <c r="D157" s="44"/>
      <c r="E157" s="44"/>
      <c r="F157" s="45"/>
      <c r="H157" s="39" t="s">
        <v>167</v>
      </c>
      <c r="I157" s="40"/>
      <c r="J157" s="15"/>
      <c r="K157" s="15"/>
      <c r="L157" s="15"/>
      <c r="Q157" s="1">
        <v>101</v>
      </c>
      <c r="R157" s="1">
        <v>7.2599999999999998E-2</v>
      </c>
      <c r="S157" s="1">
        <v>7.8422000000000001</v>
      </c>
      <c r="T157" s="1">
        <v>32.450000000000003</v>
      </c>
      <c r="U157" s="1">
        <v>17.72</v>
      </c>
      <c r="V157" s="1">
        <v>23.68</v>
      </c>
    </row>
    <row r="158" spans="1:22" x14ac:dyDescent="0.25">
      <c r="B158" s="3" t="s">
        <v>103</v>
      </c>
      <c r="C158" s="3" t="s">
        <v>129</v>
      </c>
      <c r="D158" s="3" t="s">
        <v>130</v>
      </c>
      <c r="E158" s="3" t="s">
        <v>131</v>
      </c>
      <c r="F158" s="3" t="s">
        <v>133</v>
      </c>
      <c r="H158" s="39" t="s">
        <v>168</v>
      </c>
      <c r="I158" s="26">
        <v>8.3550000000000004</v>
      </c>
      <c r="J158" s="15"/>
      <c r="K158" s="15"/>
      <c r="L158" s="15"/>
      <c r="Q158" s="1">
        <v>102</v>
      </c>
      <c r="R158" s="1">
        <v>0.375</v>
      </c>
      <c r="S158" s="1">
        <v>5.0792000000000002</v>
      </c>
      <c r="T158" s="1">
        <v>30.1</v>
      </c>
      <c r="U158" s="1">
        <v>20.51</v>
      </c>
      <c r="V158" s="1">
        <v>94.72</v>
      </c>
    </row>
    <row r="159" spans="1:22" x14ac:dyDescent="0.25">
      <c r="B159" s="4">
        <v>97.604889999999997</v>
      </c>
      <c r="C159" s="4">
        <v>125.65949999999999</v>
      </c>
      <c r="D159" s="4">
        <v>131.75190000000001</v>
      </c>
      <c r="E159" s="4">
        <v>150.63650000000001</v>
      </c>
      <c r="F159" s="4">
        <v>113.2024</v>
      </c>
      <c r="H159" s="39" t="s">
        <v>169</v>
      </c>
      <c r="I159" s="26" t="s">
        <v>160</v>
      </c>
      <c r="J159" s="15"/>
      <c r="K159" s="15"/>
      <c r="L159" s="15"/>
      <c r="Q159" s="1">
        <v>103</v>
      </c>
      <c r="R159" s="1">
        <v>1.8</v>
      </c>
      <c r="S159" s="1">
        <v>5.8390000000000004</v>
      </c>
      <c r="T159" s="1">
        <v>21.2</v>
      </c>
      <c r="U159" s="1">
        <v>16.829999999999998</v>
      </c>
      <c r="V159" s="1">
        <v>47.36</v>
      </c>
    </row>
    <row r="160" spans="1:22" x14ac:dyDescent="0.25">
      <c r="B160" s="4">
        <v>99.237920000000003</v>
      </c>
      <c r="C160" s="4">
        <v>113.5583</v>
      </c>
      <c r="D160" s="4">
        <v>117.07559999999999</v>
      </c>
      <c r="E160" s="4">
        <v>131.50069999999999</v>
      </c>
      <c r="F160" s="4">
        <v>119.4414</v>
      </c>
      <c r="H160" s="39" t="s">
        <v>170</v>
      </c>
      <c r="I160" s="26" t="s">
        <v>171</v>
      </c>
      <c r="J160" s="15"/>
      <c r="K160" s="15"/>
      <c r="L160" s="15"/>
      <c r="Q160" s="1">
        <v>104</v>
      </c>
      <c r="R160" s="1">
        <v>0.218</v>
      </c>
      <c r="S160" s="1">
        <v>6.9600999999999997</v>
      </c>
      <c r="T160" s="1">
        <v>22.15</v>
      </c>
      <c r="U160" s="1">
        <v>14.58</v>
      </c>
      <c r="V160" s="1">
        <v>94.72</v>
      </c>
    </row>
    <row r="161" spans="1:22" x14ac:dyDescent="0.25">
      <c r="B161" s="4">
        <v>90.674989999999994</v>
      </c>
      <c r="C161" s="4">
        <v>126.8738</v>
      </c>
      <c r="D161" s="4">
        <v>116.21720000000001</v>
      </c>
      <c r="E161" s="4">
        <v>127.27160000000001</v>
      </c>
      <c r="F161" s="4">
        <v>110.81570000000001</v>
      </c>
      <c r="H161" s="15"/>
      <c r="I161" s="15"/>
      <c r="J161" s="15"/>
      <c r="K161" s="15"/>
      <c r="L161" s="15"/>
      <c r="Q161" s="1">
        <v>105</v>
      </c>
      <c r="R161" s="1">
        <v>2.75</v>
      </c>
      <c r="S161" s="1">
        <v>7.2004000000000001</v>
      </c>
      <c r="T161" s="1">
        <v>33.25</v>
      </c>
      <c r="U161" s="1">
        <v>11.78</v>
      </c>
      <c r="V161" s="1">
        <v>47.36</v>
      </c>
    </row>
    <row r="162" spans="1:22" x14ac:dyDescent="0.25">
      <c r="B162" s="4">
        <v>94.63194</v>
      </c>
      <c r="C162" s="4">
        <v>117.99679999999999</v>
      </c>
      <c r="D162" s="4">
        <v>119.6717</v>
      </c>
      <c r="E162" s="4">
        <v>143.3716</v>
      </c>
      <c r="F162" s="4">
        <v>153.12790000000001</v>
      </c>
      <c r="H162" s="39" t="s">
        <v>196</v>
      </c>
      <c r="I162" s="40" t="s">
        <v>174</v>
      </c>
      <c r="J162" s="40"/>
      <c r="Q162" s="1">
        <v>106</v>
      </c>
      <c r="R162" s="1">
        <v>1.23</v>
      </c>
      <c r="S162" s="1">
        <v>7.1105999999999998</v>
      </c>
      <c r="T162" s="1">
        <v>35.1</v>
      </c>
      <c r="U162" s="1">
        <v>28.39</v>
      </c>
      <c r="V162" s="1">
        <v>142.1</v>
      </c>
    </row>
    <row r="163" spans="1:22" x14ac:dyDescent="0.25">
      <c r="B163" s="4">
        <v>107.6752</v>
      </c>
      <c r="C163" s="4">
        <v>116.5103</v>
      </c>
      <c r="D163" s="4">
        <v>116.44750000000001</v>
      </c>
      <c r="E163" s="4">
        <v>112.7628</v>
      </c>
      <c r="F163" s="4">
        <v>119.902</v>
      </c>
      <c r="H163" s="39" t="s">
        <v>197</v>
      </c>
      <c r="I163" s="26">
        <v>5.9999999999999995E-4</v>
      </c>
      <c r="J163" s="26" t="s">
        <v>177</v>
      </c>
      <c r="Q163" s="1">
        <v>107</v>
      </c>
      <c r="R163" s="1">
        <v>1.06</v>
      </c>
      <c r="S163" s="1">
        <v>4.9398</v>
      </c>
      <c r="T163" s="1">
        <v>23.7</v>
      </c>
      <c r="U163" s="1">
        <v>12.97</v>
      </c>
      <c r="V163" s="1">
        <v>94.72</v>
      </c>
    </row>
    <row r="164" spans="1:22" x14ac:dyDescent="0.25">
      <c r="B164" s="4">
        <v>96.913989999999998</v>
      </c>
      <c r="C164" s="4">
        <v>113.05589999999999</v>
      </c>
      <c r="D164" s="4">
        <v>107.5915</v>
      </c>
      <c r="E164" s="4">
        <v>143.24600000000001</v>
      </c>
      <c r="F164" s="4">
        <v>138.8912</v>
      </c>
      <c r="H164" s="39" t="s">
        <v>178</v>
      </c>
      <c r="I164" s="26">
        <v>2.2000000000000001E-3</v>
      </c>
      <c r="J164" s="26" t="s">
        <v>180</v>
      </c>
      <c r="Q164" s="1">
        <v>108</v>
      </c>
      <c r="R164" s="1">
        <v>4.01</v>
      </c>
      <c r="S164" s="1">
        <v>7.0073999999999996</v>
      </c>
      <c r="T164" s="1">
        <v>33.950000000000003</v>
      </c>
      <c r="U164" s="1">
        <v>20.12</v>
      </c>
      <c r="V164" s="1">
        <v>94.72</v>
      </c>
    </row>
    <row r="165" spans="1:22" x14ac:dyDescent="0.25">
      <c r="B165" s="4">
        <v>111.92529999999999</v>
      </c>
      <c r="C165" s="4">
        <v>118.68770000000001</v>
      </c>
      <c r="D165" s="4">
        <v>127.5856</v>
      </c>
      <c r="E165" s="4">
        <v>129.63740000000001</v>
      </c>
      <c r="F165" s="4">
        <v>130.93539999999999</v>
      </c>
      <c r="H165" s="39" t="s">
        <v>181</v>
      </c>
      <c r="I165" s="26">
        <v>2.0000000000000001E-4</v>
      </c>
      <c r="J165" s="26" t="s">
        <v>182</v>
      </c>
      <c r="Q165" s="1">
        <v>109</v>
      </c>
      <c r="R165" s="1">
        <v>0.52300000000000002</v>
      </c>
      <c r="S165" s="1">
        <v>5.6957000000000004</v>
      </c>
      <c r="T165" s="1">
        <v>29.15</v>
      </c>
      <c r="U165" s="1">
        <v>15.13</v>
      </c>
      <c r="V165" s="1">
        <v>47.36</v>
      </c>
    </row>
    <row r="166" spans="1:22" x14ac:dyDescent="0.25">
      <c r="B166" s="4">
        <v>110.4388</v>
      </c>
      <c r="C166" s="4">
        <v>140.94300000000001</v>
      </c>
      <c r="D166" s="4">
        <v>140.98480000000001</v>
      </c>
      <c r="E166" s="4">
        <v>96.076539999999994</v>
      </c>
      <c r="F166" s="4">
        <v>131.94040000000001</v>
      </c>
      <c r="H166" s="39" t="s">
        <v>185</v>
      </c>
      <c r="I166" s="26">
        <v>1E-4</v>
      </c>
      <c r="J166" s="26" t="s">
        <v>184</v>
      </c>
      <c r="Q166" s="1">
        <v>110</v>
      </c>
      <c r="R166" s="1">
        <v>0.32100000000000001</v>
      </c>
      <c r="S166" s="1">
        <v>5.9156000000000004</v>
      </c>
      <c r="T166" s="1">
        <v>12.2</v>
      </c>
      <c r="U166" s="1">
        <v>13.28</v>
      </c>
      <c r="V166" s="1">
        <v>71.040000000000006</v>
      </c>
    </row>
    <row r="167" spans="1:22" x14ac:dyDescent="0.25">
      <c r="B167" s="4">
        <v>92.852360000000004</v>
      </c>
      <c r="C167" s="4">
        <v>119.2111</v>
      </c>
      <c r="D167" s="4">
        <v>128.61150000000001</v>
      </c>
      <c r="E167" s="4">
        <v>126.1829</v>
      </c>
      <c r="F167" s="4">
        <v>127.25060000000001</v>
      </c>
      <c r="H167" s="39" t="s">
        <v>198</v>
      </c>
      <c r="I167" s="26">
        <v>0.99429999999999996</v>
      </c>
      <c r="J167" s="26" t="s">
        <v>189</v>
      </c>
      <c r="Q167" s="1">
        <v>111</v>
      </c>
      <c r="R167" s="1">
        <v>0.496</v>
      </c>
      <c r="S167" s="1">
        <v>7.2164999999999999</v>
      </c>
      <c r="T167" s="1">
        <v>30.85</v>
      </c>
      <c r="U167" s="1">
        <v>27.36</v>
      </c>
      <c r="V167" s="1">
        <v>189.4</v>
      </c>
    </row>
    <row r="168" spans="1:22" x14ac:dyDescent="0.25">
      <c r="B168" s="4">
        <v>98.044550000000001</v>
      </c>
      <c r="C168" s="4">
        <v>168.1182</v>
      </c>
      <c r="D168" s="4">
        <v>130.7679</v>
      </c>
      <c r="E168" s="4">
        <v>121.43040000000001</v>
      </c>
      <c r="F168" s="4">
        <v>145.4024</v>
      </c>
      <c r="H168" s="39" t="s">
        <v>199</v>
      </c>
      <c r="I168" s="26">
        <v>0.99629999999999996</v>
      </c>
      <c r="J168" s="26" t="s">
        <v>191</v>
      </c>
      <c r="Q168" s="1">
        <v>112</v>
      </c>
      <c r="R168" s="1">
        <v>1.03</v>
      </c>
      <c r="S168" s="1">
        <v>7.2923999999999998</v>
      </c>
      <c r="T168" s="1">
        <v>23.6</v>
      </c>
      <c r="U168" s="1">
        <v>19.97</v>
      </c>
      <c r="V168" s="1">
        <v>47.36</v>
      </c>
    </row>
    <row r="169" spans="1:22" x14ac:dyDescent="0.25">
      <c r="B169" s="16"/>
      <c r="C169" s="16"/>
      <c r="D169" s="16"/>
      <c r="E169" s="16"/>
      <c r="F169" s="16"/>
      <c r="H169" s="39" t="s">
        <v>200</v>
      </c>
      <c r="I169" s="26">
        <v>0.98629999999999995</v>
      </c>
      <c r="J169" s="26" t="s">
        <v>193</v>
      </c>
      <c r="Q169" s="1">
        <v>113</v>
      </c>
      <c r="R169" s="1">
        <v>0.39200000000000002</v>
      </c>
      <c r="S169" s="1">
        <v>7.6946000000000003</v>
      </c>
      <c r="T169" s="1">
        <v>31.6</v>
      </c>
      <c r="U169" s="1">
        <v>20.95</v>
      </c>
      <c r="V169" s="1">
        <v>47.36</v>
      </c>
    </row>
    <row r="170" spans="1:22" x14ac:dyDescent="0.25">
      <c r="A170" s="8" t="s">
        <v>122</v>
      </c>
      <c r="B170" s="9">
        <f>AVERAGE(B160:B168)</f>
        <v>100.26611666666666</v>
      </c>
      <c r="C170" s="9">
        <f>AVERAGE(C160:C168)</f>
        <v>126.10612222222224</v>
      </c>
      <c r="D170" s="9">
        <f>AVERAGE(D160:D168)</f>
        <v>122.7725888888889</v>
      </c>
      <c r="E170" s="9">
        <f>AVERAGE(E160:E168)</f>
        <v>125.71999333333332</v>
      </c>
      <c r="F170" s="9">
        <f>AVERAGE(F160:F168)</f>
        <v>130.85633333333331</v>
      </c>
      <c r="H170" s="39" t="s">
        <v>201</v>
      </c>
      <c r="I170" s="26">
        <v>0.94010000000000005</v>
      </c>
      <c r="J170" s="26" t="s">
        <v>202</v>
      </c>
      <c r="Q170" s="1">
        <v>114</v>
      </c>
      <c r="R170" s="1">
        <v>0.13500000000000001</v>
      </c>
      <c r="S170" s="1">
        <v>6.3577000000000004</v>
      </c>
      <c r="T170" s="1">
        <v>20.85</v>
      </c>
      <c r="U170" s="1">
        <v>9.5779999999999994</v>
      </c>
      <c r="V170" s="1">
        <v>281.3</v>
      </c>
    </row>
    <row r="171" spans="1:22" x14ac:dyDescent="0.25">
      <c r="A171" s="8" t="s">
        <v>123</v>
      </c>
      <c r="B171" s="9">
        <f>STDEV(B160:B168)</f>
        <v>7.8281647228916302</v>
      </c>
      <c r="C171" s="9">
        <f>STDEV(C160:C168)</f>
        <v>17.937071680863703</v>
      </c>
      <c r="D171" s="9">
        <f>STDEV(D160:D168)</f>
        <v>10.052264168639379</v>
      </c>
      <c r="E171" s="9">
        <f>STDEV(E160:E168)</f>
        <v>14.727305989009059</v>
      </c>
      <c r="F171" s="9">
        <f>STDEV(F160:F168)</f>
        <v>13.408382129940213</v>
      </c>
      <c r="H171" s="39" t="s">
        <v>203</v>
      </c>
      <c r="I171" s="26">
        <v>0.89229999999999998</v>
      </c>
      <c r="J171" s="26" t="s">
        <v>204</v>
      </c>
      <c r="Q171" s="1">
        <v>115</v>
      </c>
      <c r="R171" s="1">
        <v>0.378</v>
      </c>
      <c r="S171" s="1">
        <v>6.5401999999999996</v>
      </c>
      <c r="T171" s="1">
        <v>30.6</v>
      </c>
      <c r="U171" s="1">
        <v>22.36</v>
      </c>
      <c r="V171" s="1">
        <v>278.39999999999998</v>
      </c>
    </row>
    <row r="172" spans="1:22" x14ac:dyDescent="0.25">
      <c r="A172" s="8" t="s">
        <v>124</v>
      </c>
      <c r="B172" s="9">
        <f>B171/B173</f>
        <v>0.8697960803212923</v>
      </c>
      <c r="C172" s="9">
        <f>C171/C173</f>
        <v>1.9930079645404115</v>
      </c>
      <c r="D172" s="9">
        <f>D171/D173</f>
        <v>1.116918240959931</v>
      </c>
      <c r="E172" s="9">
        <f>E171/E173</f>
        <v>1.6363673321121177</v>
      </c>
      <c r="F172" s="9">
        <f>F171/F173</f>
        <v>1.4898202366600237</v>
      </c>
      <c r="H172" s="39" t="s">
        <v>205</v>
      </c>
      <c r="I172" s="26">
        <v>0.99990000000000001</v>
      </c>
      <c r="J172" s="26" t="s">
        <v>206</v>
      </c>
      <c r="Q172" s="1">
        <v>116</v>
      </c>
      <c r="R172" s="1">
        <v>0.29499999999999998</v>
      </c>
      <c r="S172" s="1">
        <v>6.9484000000000004</v>
      </c>
      <c r="T172" s="1">
        <v>38</v>
      </c>
      <c r="U172" s="1">
        <v>22.8</v>
      </c>
      <c r="V172" s="1">
        <v>94.72</v>
      </c>
    </row>
    <row r="173" spans="1:22" x14ac:dyDescent="0.25">
      <c r="A173" s="8" t="s">
        <v>125</v>
      </c>
      <c r="B173" s="17">
        <f>COUNT(B160:B168)</f>
        <v>9</v>
      </c>
      <c r="C173" s="17">
        <f>COUNT(C160:C168)</f>
        <v>9</v>
      </c>
      <c r="D173" s="17">
        <f>COUNT(D160:D168)</f>
        <v>9</v>
      </c>
      <c r="E173" s="17">
        <f>COUNT(E160:E168)</f>
        <v>9</v>
      </c>
      <c r="F173" s="17">
        <f>COUNT(F160:F168)</f>
        <v>9</v>
      </c>
      <c r="Q173" s="1">
        <v>117</v>
      </c>
      <c r="R173" s="1">
        <v>1.07</v>
      </c>
      <c r="S173" s="1">
        <v>7.42</v>
      </c>
      <c r="T173" s="1">
        <v>23.5</v>
      </c>
      <c r="U173" s="1">
        <v>9.4420000000000002</v>
      </c>
      <c r="V173" s="1">
        <v>189.4</v>
      </c>
    </row>
    <row r="174" spans="1:22" x14ac:dyDescent="0.25">
      <c r="B174" s="18" t="s">
        <v>161</v>
      </c>
      <c r="C174" s="19" t="s">
        <v>162</v>
      </c>
      <c r="D174" s="18" t="s">
        <v>163</v>
      </c>
      <c r="E174" s="18" t="s">
        <v>164</v>
      </c>
      <c r="F174" s="19" t="s">
        <v>165</v>
      </c>
      <c r="Q174" s="1">
        <v>118</v>
      </c>
      <c r="R174" s="1">
        <v>0.32</v>
      </c>
      <c r="S174" s="1">
        <v>6.8266</v>
      </c>
      <c r="T174" s="1">
        <v>35.450000000000003</v>
      </c>
      <c r="U174" s="1">
        <v>27.36</v>
      </c>
      <c r="V174" s="1">
        <v>47.36</v>
      </c>
    </row>
    <row r="175" spans="1:22" x14ac:dyDescent="0.25">
      <c r="Q175" s="1">
        <v>119</v>
      </c>
      <c r="R175" s="1">
        <v>2.72</v>
      </c>
      <c r="S175" s="1">
        <v>7.1264000000000003</v>
      </c>
      <c r="T175" s="1">
        <v>25.15</v>
      </c>
      <c r="U175" s="1">
        <v>21.64</v>
      </c>
      <c r="V175" s="1">
        <v>120.3</v>
      </c>
    </row>
    <row r="176" spans="1:22" x14ac:dyDescent="0.25">
      <c r="Q176" s="1">
        <v>120</v>
      </c>
      <c r="R176" s="1">
        <v>0.76200000000000001</v>
      </c>
      <c r="S176" s="1">
        <v>7.6308999999999996</v>
      </c>
      <c r="T176" s="1">
        <v>50</v>
      </c>
      <c r="U176" s="1">
        <v>23.47</v>
      </c>
      <c r="V176" s="1">
        <v>94.72</v>
      </c>
    </row>
    <row r="177" spans="1:22" x14ac:dyDescent="0.25">
      <c r="B177" s="57" t="s">
        <v>144</v>
      </c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Q177" s="1">
        <v>121</v>
      </c>
      <c r="R177" s="1">
        <v>0.21299999999999999</v>
      </c>
      <c r="S177" s="1">
        <v>6.6340000000000003</v>
      </c>
      <c r="T177" s="1">
        <v>35.049999999999997</v>
      </c>
      <c r="U177" s="1">
        <v>25.68</v>
      </c>
      <c r="V177" s="1">
        <v>47.36</v>
      </c>
    </row>
    <row r="178" spans="1:22" x14ac:dyDescent="0.25">
      <c r="B178" s="57" t="s">
        <v>145</v>
      </c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Q178" s="1">
        <v>122</v>
      </c>
      <c r="R178" s="1">
        <v>4.8499999999999996</v>
      </c>
      <c r="S178" s="1">
        <v>6.6893000000000002</v>
      </c>
      <c r="T178" s="1">
        <v>34.35</v>
      </c>
      <c r="U178" s="1">
        <v>21.04</v>
      </c>
      <c r="V178" s="1">
        <v>72</v>
      </c>
    </row>
    <row r="179" spans="1:22" x14ac:dyDescent="0.25">
      <c r="A179" s="25" t="s">
        <v>146</v>
      </c>
      <c r="B179" s="58">
        <v>0</v>
      </c>
      <c r="C179" s="58"/>
      <c r="D179" s="58"/>
      <c r="E179" s="58">
        <v>2</v>
      </c>
      <c r="F179" s="58"/>
      <c r="G179" s="58"/>
      <c r="H179" s="58">
        <v>24</v>
      </c>
      <c r="I179" s="58"/>
      <c r="J179" s="58"/>
      <c r="K179" s="58">
        <v>48</v>
      </c>
      <c r="L179" s="58"/>
      <c r="M179" s="58"/>
      <c r="Q179" s="1">
        <v>123</v>
      </c>
      <c r="R179" s="1">
        <v>0.38600000000000001</v>
      </c>
      <c r="S179" s="1">
        <v>6.0292000000000003</v>
      </c>
      <c r="T179" s="1">
        <v>28.5</v>
      </c>
      <c r="U179" s="1">
        <v>20.239999999999998</v>
      </c>
      <c r="V179" s="1">
        <v>94.72</v>
      </c>
    </row>
    <row r="180" spans="1:22" x14ac:dyDescent="0.25">
      <c r="B180" s="6" t="s">
        <v>129</v>
      </c>
      <c r="C180" s="6" t="s">
        <v>131</v>
      </c>
      <c r="D180" s="6" t="s">
        <v>132</v>
      </c>
      <c r="E180" s="6" t="s">
        <v>129</v>
      </c>
      <c r="F180" s="6" t="s">
        <v>131</v>
      </c>
      <c r="G180" s="6" t="s">
        <v>132</v>
      </c>
      <c r="H180" s="6" t="s">
        <v>129</v>
      </c>
      <c r="I180" s="6" t="s">
        <v>131</v>
      </c>
      <c r="J180" s="6" t="s">
        <v>132</v>
      </c>
      <c r="K180" s="6" t="s">
        <v>129</v>
      </c>
      <c r="L180" s="6" t="s">
        <v>131</v>
      </c>
      <c r="M180" s="6" t="s">
        <v>132</v>
      </c>
      <c r="Q180" s="1">
        <v>124</v>
      </c>
      <c r="R180" s="1">
        <v>0.34899999999999998</v>
      </c>
      <c r="S180" s="1">
        <v>7.1104000000000003</v>
      </c>
      <c r="T180" s="1">
        <v>38.5</v>
      </c>
      <c r="U180" s="1">
        <v>21.68</v>
      </c>
      <c r="V180" s="1">
        <v>47.36</v>
      </c>
    </row>
    <row r="181" spans="1:22" x14ac:dyDescent="0.25">
      <c r="B181" s="4">
        <v>94.137289999999993</v>
      </c>
      <c r="C181" s="4">
        <v>81.311499999999995</v>
      </c>
      <c r="D181" s="4">
        <v>111.4605</v>
      </c>
      <c r="E181" s="4">
        <v>105.5568</v>
      </c>
      <c r="F181" s="4">
        <v>69.963999999999999</v>
      </c>
      <c r="G181" s="4">
        <v>89.556110000000004</v>
      </c>
      <c r="H181" s="4">
        <v>98.788759999999996</v>
      </c>
      <c r="I181" s="4">
        <v>0.16564300000000001</v>
      </c>
      <c r="J181" s="4">
        <v>0.95412600000000003</v>
      </c>
      <c r="K181" s="4">
        <v>93.864159999999998</v>
      </c>
      <c r="L181" s="4">
        <v>5.3543E-2</v>
      </c>
      <c r="M181" s="4">
        <v>0.50078400000000001</v>
      </c>
      <c r="Q181" s="1">
        <v>125</v>
      </c>
      <c r="R181" s="1">
        <v>1.49</v>
      </c>
      <c r="S181" s="1">
        <v>7.2641</v>
      </c>
      <c r="T181" s="1">
        <v>33.200000000000003</v>
      </c>
      <c r="U181" s="1">
        <v>15.33</v>
      </c>
      <c r="V181" s="1">
        <v>59.68</v>
      </c>
    </row>
    <row r="182" spans="1:22" x14ac:dyDescent="0.25">
      <c r="B182" s="4">
        <v>103.4658</v>
      </c>
      <c r="C182" s="4">
        <v>101.2641</v>
      </c>
      <c r="D182" s="4">
        <v>100.8873</v>
      </c>
      <c r="E182" s="4">
        <v>96.695779999999999</v>
      </c>
      <c r="F182" s="4">
        <v>73.871380000000002</v>
      </c>
      <c r="G182" s="4">
        <v>71.157960000000003</v>
      </c>
      <c r="H182" s="4">
        <v>103.6356</v>
      </c>
      <c r="I182" s="4">
        <v>6.5168000000000004E-2</v>
      </c>
      <c r="J182" s="4">
        <v>0.90422100000000005</v>
      </c>
      <c r="K182" s="4">
        <v>93.484350000000006</v>
      </c>
      <c r="L182" s="4">
        <v>6.0812999999999999E-2</v>
      </c>
      <c r="M182" s="4">
        <v>0.72737200000000002</v>
      </c>
      <c r="Q182" s="1">
        <v>126</v>
      </c>
      <c r="R182" s="1">
        <v>0.67900000000000005</v>
      </c>
      <c r="S182" s="1">
        <v>7.3266</v>
      </c>
      <c r="T182" s="1">
        <v>30.2</v>
      </c>
      <c r="U182" s="1">
        <v>19.52</v>
      </c>
      <c r="V182" s="1">
        <v>27.68</v>
      </c>
    </row>
    <row r="183" spans="1:22" x14ac:dyDescent="0.25">
      <c r="B183" s="4">
        <v>102.3969</v>
      </c>
      <c r="C183" s="4">
        <v>117.42440000000001</v>
      </c>
      <c r="D183" s="4">
        <v>87.652209999999997</v>
      </c>
      <c r="E183" s="4">
        <v>109.23350000000001</v>
      </c>
      <c r="F183" s="4">
        <v>83.406890000000004</v>
      </c>
      <c r="G183" s="4">
        <v>80.221869999999996</v>
      </c>
      <c r="H183" s="4">
        <v>102.3246</v>
      </c>
      <c r="I183" s="4">
        <v>0.23789199999999999</v>
      </c>
      <c r="J183" s="4">
        <v>0.98165199999999997</v>
      </c>
      <c r="K183" s="4">
        <v>96.635630000000006</v>
      </c>
      <c r="L183" s="4">
        <v>5.6665E-2</v>
      </c>
      <c r="M183" s="4">
        <v>0.59130499999999997</v>
      </c>
      <c r="Q183" s="1">
        <v>127</v>
      </c>
      <c r="R183" s="1">
        <v>0.17299999999999999</v>
      </c>
      <c r="S183" s="1">
        <v>7.6687000000000003</v>
      </c>
      <c r="T183" s="1">
        <v>37.200000000000003</v>
      </c>
      <c r="U183" s="1">
        <v>11.43</v>
      </c>
      <c r="V183" s="1">
        <v>0</v>
      </c>
    </row>
    <row r="184" spans="1:22" x14ac:dyDescent="0.25"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Q184" s="1">
        <v>128</v>
      </c>
      <c r="R184" s="1">
        <v>0.98699999999999999</v>
      </c>
      <c r="S184" s="1">
        <v>6.42</v>
      </c>
      <c r="T184" s="1">
        <v>22</v>
      </c>
      <c r="U184" s="1">
        <v>18.21</v>
      </c>
      <c r="V184" s="1">
        <v>94.72</v>
      </c>
    </row>
    <row r="185" spans="1:22" x14ac:dyDescent="0.25">
      <c r="A185" s="8" t="s">
        <v>122</v>
      </c>
      <c r="B185" s="9">
        <f>AVERAGE(B181:B183)</f>
        <v>99.999996666666675</v>
      </c>
      <c r="C185" s="9">
        <f t="shared" ref="C185:M185" si="4">AVERAGE(C181:C183)</f>
        <v>100</v>
      </c>
      <c r="D185" s="9">
        <f t="shared" si="4"/>
        <v>100.00000333333332</v>
      </c>
      <c r="E185" s="9">
        <f t="shared" si="4"/>
        <v>103.82869333333333</v>
      </c>
      <c r="F185" s="9">
        <f t="shared" si="4"/>
        <v>75.74742333333333</v>
      </c>
      <c r="G185" s="9">
        <f t="shared" si="4"/>
        <v>80.311979999999991</v>
      </c>
      <c r="H185" s="9">
        <f t="shared" si="4"/>
        <v>101.58298666666667</v>
      </c>
      <c r="I185" s="9">
        <f t="shared" si="4"/>
        <v>0.15623433333333334</v>
      </c>
      <c r="J185" s="9">
        <f t="shared" si="4"/>
        <v>0.94666633333333339</v>
      </c>
      <c r="K185" s="9">
        <f t="shared" si="4"/>
        <v>94.661380000000008</v>
      </c>
      <c r="L185" s="9">
        <f t="shared" si="4"/>
        <v>5.7007000000000002E-2</v>
      </c>
      <c r="M185" s="9">
        <f t="shared" si="4"/>
        <v>0.606487</v>
      </c>
      <c r="Q185" s="1">
        <v>129</v>
      </c>
      <c r="R185" s="1">
        <v>2.4700000000000002</v>
      </c>
      <c r="S185" s="1">
        <v>7.3295000000000003</v>
      </c>
      <c r="T185" s="1">
        <v>43.9</v>
      </c>
      <c r="U185" s="1">
        <v>32.950000000000003</v>
      </c>
      <c r="V185" s="1">
        <v>94.72</v>
      </c>
    </row>
    <row r="186" spans="1:22" x14ac:dyDescent="0.25">
      <c r="A186" s="8" t="s">
        <v>123</v>
      </c>
      <c r="B186" s="9">
        <f>STDEV(B181:B183)</f>
        <v>5.1053044862215016</v>
      </c>
      <c r="C186" s="9">
        <f t="shared" ref="C186:M186" si="5">STDEV(C181:C183)</f>
        <v>18.089606082223078</v>
      </c>
      <c r="D186" s="9">
        <f t="shared" si="5"/>
        <v>11.928920307891797</v>
      </c>
      <c r="E186" s="9">
        <f t="shared" si="5"/>
        <v>6.4450267794737188</v>
      </c>
      <c r="F186" s="9">
        <f t="shared" si="5"/>
        <v>6.9150182089010706</v>
      </c>
      <c r="G186" s="9">
        <f t="shared" si="5"/>
        <v>9.1994059979272578</v>
      </c>
      <c r="H186" s="9">
        <f t="shared" si="5"/>
        <v>2.5070814204036811</v>
      </c>
      <c r="I186" s="9">
        <f t="shared" si="5"/>
        <v>8.6745531875326812E-2</v>
      </c>
      <c r="J186" s="9">
        <f t="shared" si="5"/>
        <v>3.9250795028041539E-2</v>
      </c>
      <c r="K186" s="9">
        <f t="shared" si="5"/>
        <v>1.7202648650425916</v>
      </c>
      <c r="L186" s="9">
        <f t="shared" si="5"/>
        <v>3.6470464762599331E-3</v>
      </c>
      <c r="M186" s="9">
        <f t="shared" si="5"/>
        <v>0.11405437422124623</v>
      </c>
      <c r="Q186" s="1">
        <v>130</v>
      </c>
      <c r="R186" s="1">
        <v>1.55</v>
      </c>
      <c r="S186" s="1">
        <v>5.7904999999999998</v>
      </c>
      <c r="T186" s="1">
        <v>30.8</v>
      </c>
      <c r="U186" s="1">
        <v>25.5</v>
      </c>
      <c r="V186" s="1">
        <v>142.1</v>
      </c>
    </row>
    <row r="187" spans="1:22" x14ac:dyDescent="0.25">
      <c r="A187" s="8" t="s">
        <v>124</v>
      </c>
      <c r="B187" s="9">
        <f>B186/B188</f>
        <v>1.7017681620738339</v>
      </c>
      <c r="C187" s="9">
        <f t="shared" ref="C187:M187" si="6">C186/C188</f>
        <v>6.0298686940743593</v>
      </c>
      <c r="D187" s="9">
        <f t="shared" si="6"/>
        <v>3.9763067692972656</v>
      </c>
      <c r="E187" s="9">
        <f t="shared" si="6"/>
        <v>2.1483422598245729</v>
      </c>
      <c r="F187" s="9">
        <f t="shared" si="6"/>
        <v>2.30500606963369</v>
      </c>
      <c r="G187" s="9">
        <f t="shared" si="6"/>
        <v>3.0664686659757527</v>
      </c>
      <c r="H187" s="9">
        <f t="shared" si="6"/>
        <v>0.83569380680122707</v>
      </c>
      <c r="I187" s="9">
        <f t="shared" si="6"/>
        <v>2.8915177291775604E-2</v>
      </c>
      <c r="J187" s="9">
        <f t="shared" si="6"/>
        <v>1.3083598342680513E-2</v>
      </c>
      <c r="K187" s="9">
        <f t="shared" si="6"/>
        <v>0.57342162168086386</v>
      </c>
      <c r="L187" s="9">
        <f t="shared" si="6"/>
        <v>1.2156821587533111E-3</v>
      </c>
      <c r="M187" s="9">
        <f t="shared" si="6"/>
        <v>3.801812474041541E-2</v>
      </c>
      <c r="Q187" s="1">
        <v>131</v>
      </c>
      <c r="R187" s="1">
        <v>0.24299999999999999</v>
      </c>
      <c r="S187" s="1">
        <v>6.4823000000000004</v>
      </c>
      <c r="T187" s="1">
        <v>31.8</v>
      </c>
      <c r="U187" s="1">
        <v>10.16</v>
      </c>
      <c r="V187" s="1">
        <v>47.36</v>
      </c>
    </row>
    <row r="188" spans="1:22" x14ac:dyDescent="0.25">
      <c r="A188" s="8" t="s">
        <v>125</v>
      </c>
      <c r="B188" s="17">
        <f>COUNT(B181:B183)</f>
        <v>3</v>
      </c>
      <c r="C188" s="17">
        <f t="shared" ref="C188:M188" si="7">COUNT(C181:C183)</f>
        <v>3</v>
      </c>
      <c r="D188" s="17">
        <f t="shared" si="7"/>
        <v>3</v>
      </c>
      <c r="E188" s="17">
        <f t="shared" si="7"/>
        <v>3</v>
      </c>
      <c r="F188" s="17">
        <f t="shared" si="7"/>
        <v>3</v>
      </c>
      <c r="G188" s="17">
        <f t="shared" si="7"/>
        <v>3</v>
      </c>
      <c r="H188" s="17">
        <f t="shared" si="7"/>
        <v>3</v>
      </c>
      <c r="I188" s="17">
        <f t="shared" si="7"/>
        <v>3</v>
      </c>
      <c r="J188" s="17">
        <f t="shared" si="7"/>
        <v>3</v>
      </c>
      <c r="K188" s="17">
        <f t="shared" si="7"/>
        <v>3</v>
      </c>
      <c r="L188" s="17">
        <f t="shared" si="7"/>
        <v>3</v>
      </c>
      <c r="M188" s="17">
        <f t="shared" si="7"/>
        <v>3</v>
      </c>
      <c r="Q188" s="1">
        <v>132</v>
      </c>
      <c r="R188" s="1">
        <v>0.79900000000000004</v>
      </c>
      <c r="S188" s="1">
        <v>8.8574000000000002</v>
      </c>
      <c r="T188" s="1">
        <v>31.9</v>
      </c>
      <c r="U188" s="1">
        <v>18.2</v>
      </c>
      <c r="V188" s="1">
        <v>94.72</v>
      </c>
    </row>
    <row r="189" spans="1:22" x14ac:dyDescent="0.25">
      <c r="A189" s="12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Q189" s="1">
        <v>133</v>
      </c>
      <c r="R189" s="1">
        <v>1.1499999999999999</v>
      </c>
      <c r="S189" s="1">
        <v>6.7942</v>
      </c>
      <c r="T189" s="1">
        <v>25.6</v>
      </c>
      <c r="U189" s="1">
        <v>20.47</v>
      </c>
      <c r="V189" s="1">
        <v>47.36</v>
      </c>
    </row>
    <row r="190" spans="1:22" x14ac:dyDescent="0.25">
      <c r="A190" s="12"/>
      <c r="B190" s="39" t="s">
        <v>207</v>
      </c>
      <c r="C190" s="26" t="s">
        <v>208</v>
      </c>
      <c r="D190" s="26" t="s">
        <v>209</v>
      </c>
      <c r="E190" s="26" t="s">
        <v>210</v>
      </c>
      <c r="F190" s="26" t="s">
        <v>211</v>
      </c>
      <c r="G190" s="26" t="s">
        <v>169</v>
      </c>
      <c r="H190" s="27"/>
      <c r="I190" s="25"/>
      <c r="J190" s="39" t="s">
        <v>172</v>
      </c>
      <c r="K190" s="40" t="s">
        <v>173</v>
      </c>
      <c r="L190" s="40" t="s">
        <v>174</v>
      </c>
      <c r="Q190" s="1">
        <v>134</v>
      </c>
      <c r="R190" s="1">
        <v>0.376</v>
      </c>
      <c r="S190" s="1">
        <v>6.5004</v>
      </c>
      <c r="T190" s="1">
        <v>37.35</v>
      </c>
      <c r="U190" s="1">
        <v>8.7319999999999993</v>
      </c>
      <c r="V190" s="1">
        <v>94.72</v>
      </c>
    </row>
    <row r="191" spans="1:22" x14ac:dyDescent="0.25">
      <c r="A191" s="12"/>
      <c r="B191" s="39" t="s">
        <v>212</v>
      </c>
      <c r="C191" s="26">
        <v>15106</v>
      </c>
      <c r="D191" s="26">
        <v>6</v>
      </c>
      <c r="E191" s="26">
        <v>2518</v>
      </c>
      <c r="F191" s="26" t="s">
        <v>213</v>
      </c>
      <c r="G191" s="26" t="s">
        <v>214</v>
      </c>
      <c r="H191" s="27"/>
      <c r="I191" s="59" t="s">
        <v>220</v>
      </c>
      <c r="J191" s="39" t="s">
        <v>221</v>
      </c>
      <c r="K191" s="26" t="s">
        <v>179</v>
      </c>
      <c r="L191" s="26" t="s">
        <v>222</v>
      </c>
      <c r="Q191" s="1">
        <v>135</v>
      </c>
      <c r="R191" s="1">
        <v>0.45300000000000001</v>
      </c>
      <c r="S191" s="1">
        <v>7.0674000000000001</v>
      </c>
      <c r="T191" s="1">
        <v>21.5</v>
      </c>
      <c r="U191" s="1">
        <v>13.54</v>
      </c>
      <c r="V191" s="1">
        <v>0</v>
      </c>
    </row>
    <row r="192" spans="1:22" x14ac:dyDescent="0.25">
      <c r="A192" s="12"/>
      <c r="B192" s="39" t="s">
        <v>215</v>
      </c>
      <c r="C192" s="26">
        <v>33570</v>
      </c>
      <c r="D192" s="26">
        <v>3</v>
      </c>
      <c r="E192" s="26">
        <v>11190</v>
      </c>
      <c r="F192" s="26" t="s">
        <v>216</v>
      </c>
      <c r="G192" s="26" t="s">
        <v>214</v>
      </c>
      <c r="H192" s="27"/>
      <c r="I192" s="59"/>
      <c r="J192" s="39" t="s">
        <v>223</v>
      </c>
      <c r="K192" s="26" t="s">
        <v>179</v>
      </c>
      <c r="L192" s="26" t="s">
        <v>222</v>
      </c>
      <c r="Q192" s="1">
        <v>136</v>
      </c>
      <c r="R192" s="1">
        <v>0.63300000000000001</v>
      </c>
      <c r="S192" s="1">
        <v>6.5837000000000003</v>
      </c>
      <c r="T192" s="1">
        <v>27.5</v>
      </c>
      <c r="U192" s="1">
        <v>15.37</v>
      </c>
      <c r="V192" s="1">
        <v>47.36</v>
      </c>
    </row>
    <row r="193" spans="1:25" x14ac:dyDescent="0.25">
      <c r="A193" s="12"/>
      <c r="B193" s="39" t="s">
        <v>217</v>
      </c>
      <c r="C193" s="26">
        <v>24469</v>
      </c>
      <c r="D193" s="26">
        <v>2</v>
      </c>
      <c r="E193" s="26">
        <v>12234</v>
      </c>
      <c r="F193" s="26" t="s">
        <v>218</v>
      </c>
      <c r="G193" s="26" t="s">
        <v>214</v>
      </c>
      <c r="H193" s="27"/>
      <c r="I193" s="59"/>
      <c r="J193" s="39" t="s">
        <v>224</v>
      </c>
      <c r="K193" s="26" t="s">
        <v>179</v>
      </c>
      <c r="L193" s="26" t="s">
        <v>222</v>
      </c>
      <c r="Q193" s="1">
        <v>137</v>
      </c>
      <c r="R193" s="1">
        <v>0.77600000000000002</v>
      </c>
      <c r="S193" s="1">
        <v>8.4331999999999994</v>
      </c>
      <c r="T193" s="1">
        <v>31.35</v>
      </c>
      <c r="U193" s="1">
        <v>22.26</v>
      </c>
      <c r="V193" s="1">
        <v>47.36</v>
      </c>
    </row>
    <row r="194" spans="1:25" x14ac:dyDescent="0.25">
      <c r="A194" s="12"/>
      <c r="B194" s="39" t="s">
        <v>219</v>
      </c>
      <c r="C194" s="26">
        <v>1358</v>
      </c>
      <c r="D194" s="26">
        <v>24</v>
      </c>
      <c r="E194" s="26">
        <v>56.57</v>
      </c>
      <c r="F194" s="26"/>
      <c r="G194" s="26"/>
      <c r="H194" s="27"/>
      <c r="I194" s="59" t="s">
        <v>225</v>
      </c>
      <c r="J194" s="39" t="s">
        <v>221</v>
      </c>
      <c r="K194" s="26" t="s">
        <v>176</v>
      </c>
      <c r="L194" s="26">
        <v>4.0000000000000002E-4</v>
      </c>
      <c r="Q194" s="1">
        <v>138</v>
      </c>
      <c r="R194" s="1">
        <v>0.128</v>
      </c>
      <c r="S194" s="1">
        <v>6.9443000000000001</v>
      </c>
      <c r="T194" s="1">
        <v>31.95</v>
      </c>
      <c r="U194" s="1">
        <v>14.27</v>
      </c>
      <c r="V194" s="1">
        <v>142.1</v>
      </c>
    </row>
    <row r="195" spans="1:25" x14ac:dyDescent="0.25">
      <c r="A195" s="12"/>
      <c r="B195" s="27"/>
      <c r="C195" s="27"/>
      <c r="D195" s="27"/>
      <c r="E195" s="27"/>
      <c r="F195" s="27"/>
      <c r="G195" s="27"/>
      <c r="H195" s="27"/>
      <c r="I195" s="59"/>
      <c r="J195" s="39" t="s">
        <v>223</v>
      </c>
      <c r="K195" s="26" t="s">
        <v>186</v>
      </c>
      <c r="L195" s="26">
        <v>2.3999999999999998E-3</v>
      </c>
      <c r="Q195" s="1">
        <v>139</v>
      </c>
      <c r="R195" s="1">
        <v>1.3</v>
      </c>
      <c r="S195" s="1">
        <v>6.5094000000000003</v>
      </c>
      <c r="T195" s="1">
        <v>21.35</v>
      </c>
      <c r="U195" s="1">
        <v>27.57</v>
      </c>
      <c r="V195" s="1">
        <v>72</v>
      </c>
    </row>
    <row r="196" spans="1:25" x14ac:dyDescent="0.25">
      <c r="A196" s="12"/>
      <c r="B196" s="27"/>
      <c r="C196" s="27"/>
      <c r="D196" s="27"/>
      <c r="E196" s="27"/>
      <c r="F196" s="27"/>
      <c r="G196" s="27"/>
      <c r="H196" s="27"/>
      <c r="I196" s="59"/>
      <c r="J196" s="39" t="s">
        <v>224</v>
      </c>
      <c r="K196" s="26" t="s">
        <v>179</v>
      </c>
      <c r="L196" s="26">
        <v>0.84650000000000003</v>
      </c>
      <c r="Q196" s="1">
        <v>140</v>
      </c>
      <c r="R196" s="1">
        <v>0.54249999999999998</v>
      </c>
      <c r="S196" s="1">
        <v>7.7615999999999996</v>
      </c>
      <c r="T196" s="1">
        <v>36</v>
      </c>
      <c r="U196" s="1">
        <v>17.52</v>
      </c>
      <c r="V196" s="1">
        <v>23.68</v>
      </c>
    </row>
    <row r="197" spans="1:25" x14ac:dyDescent="0.25">
      <c r="A197" s="12"/>
      <c r="B197" s="27"/>
      <c r="C197" s="27"/>
      <c r="D197" s="27"/>
      <c r="E197" s="27"/>
      <c r="F197" s="27"/>
      <c r="G197" s="27"/>
      <c r="H197" s="27"/>
      <c r="I197" s="59" t="s">
        <v>226</v>
      </c>
      <c r="J197" s="39" t="s">
        <v>221</v>
      </c>
      <c r="K197" s="26" t="s">
        <v>171</v>
      </c>
      <c r="L197" s="26" t="s">
        <v>160</v>
      </c>
      <c r="Q197" s="1">
        <v>141</v>
      </c>
      <c r="R197" s="1">
        <v>1.79</v>
      </c>
      <c r="S197" s="1">
        <v>6.9503000000000004</v>
      </c>
      <c r="T197" s="1">
        <v>43.45</v>
      </c>
      <c r="U197" s="1">
        <v>28.21</v>
      </c>
      <c r="V197" s="1">
        <v>118.4</v>
      </c>
    </row>
    <row r="198" spans="1:25" x14ac:dyDescent="0.25">
      <c r="A198" s="12"/>
      <c r="B198" s="27"/>
      <c r="C198" s="27"/>
      <c r="D198" s="27"/>
      <c r="E198" s="27"/>
      <c r="F198" s="27"/>
      <c r="G198" s="27"/>
      <c r="H198" s="27"/>
      <c r="I198" s="59"/>
      <c r="J198" s="39" t="s">
        <v>223</v>
      </c>
      <c r="K198" s="26" t="s">
        <v>171</v>
      </c>
      <c r="L198" s="26" t="s">
        <v>160</v>
      </c>
      <c r="Q198" s="1">
        <v>142</v>
      </c>
      <c r="R198" s="1">
        <v>0.314</v>
      </c>
      <c r="S198" s="1">
        <v>6.6756000000000002</v>
      </c>
      <c r="T198" s="1">
        <v>35.700000000000003</v>
      </c>
      <c r="U198" s="1">
        <v>29.61</v>
      </c>
      <c r="V198" s="1">
        <v>94.72</v>
      </c>
    </row>
    <row r="199" spans="1:25" x14ac:dyDescent="0.25">
      <c r="A199" s="12"/>
      <c r="B199" s="27"/>
      <c r="C199" s="27"/>
      <c r="D199" s="27"/>
      <c r="E199" s="27"/>
      <c r="F199" s="27"/>
      <c r="G199" s="27"/>
      <c r="H199" s="27"/>
      <c r="I199" s="59"/>
      <c r="J199" s="39" t="s">
        <v>224</v>
      </c>
      <c r="K199" s="26" t="s">
        <v>179</v>
      </c>
      <c r="L199" s="26">
        <v>0.999</v>
      </c>
      <c r="Q199" s="1">
        <v>143</v>
      </c>
      <c r="R199" s="1">
        <v>0.66500000000000004</v>
      </c>
      <c r="S199" s="1">
        <v>6.0707000000000004</v>
      </c>
      <c r="T199" s="1">
        <v>31.2</v>
      </c>
      <c r="U199" s="1">
        <v>12.67</v>
      </c>
      <c r="V199" s="1">
        <v>23.68</v>
      </c>
    </row>
    <row r="200" spans="1:25" x14ac:dyDescent="0.25">
      <c r="A200" s="12"/>
      <c r="B200" s="27"/>
      <c r="C200" s="27"/>
      <c r="D200" s="27"/>
      <c r="E200" s="27"/>
      <c r="F200" s="27"/>
      <c r="G200" s="27"/>
      <c r="H200" s="27"/>
      <c r="I200" s="59" t="s">
        <v>227</v>
      </c>
      <c r="J200" s="39" t="s">
        <v>221</v>
      </c>
      <c r="K200" s="26" t="s">
        <v>171</v>
      </c>
      <c r="L200" s="26" t="s">
        <v>160</v>
      </c>
      <c r="Q200" s="1">
        <v>144</v>
      </c>
      <c r="R200" s="1">
        <v>2.57</v>
      </c>
      <c r="S200" s="1">
        <v>8.0786999999999995</v>
      </c>
      <c r="T200" s="1">
        <v>37.75</v>
      </c>
      <c r="U200" s="1">
        <v>25.19</v>
      </c>
      <c r="V200" s="1">
        <v>0</v>
      </c>
    </row>
    <row r="201" spans="1:25" x14ac:dyDescent="0.25">
      <c r="A201" s="12"/>
      <c r="B201" s="27"/>
      <c r="C201" s="27"/>
      <c r="D201" s="27"/>
      <c r="E201" s="27"/>
      <c r="F201" s="27"/>
      <c r="G201" s="27"/>
      <c r="H201" s="27"/>
      <c r="I201" s="59"/>
      <c r="J201" s="39" t="s">
        <v>223</v>
      </c>
      <c r="K201" s="26" t="s">
        <v>171</v>
      </c>
      <c r="L201" s="26" t="s">
        <v>160</v>
      </c>
      <c r="Q201" s="1">
        <v>145</v>
      </c>
      <c r="R201" s="1">
        <v>0.30099999999999999</v>
      </c>
      <c r="S201" s="1">
        <v>6.8634000000000004</v>
      </c>
      <c r="T201" s="1">
        <v>25.25</v>
      </c>
      <c r="U201" s="1">
        <v>17.55</v>
      </c>
      <c r="V201" s="1">
        <v>144</v>
      </c>
    </row>
    <row r="202" spans="1:25" x14ac:dyDescent="0.25">
      <c r="A202" s="12"/>
      <c r="B202" s="27"/>
      <c r="C202" s="27"/>
      <c r="D202" s="27"/>
      <c r="E202" s="27"/>
      <c r="F202" s="27"/>
      <c r="G202" s="27"/>
      <c r="H202" s="27"/>
      <c r="I202" s="59"/>
      <c r="J202" s="39" t="s">
        <v>224</v>
      </c>
      <c r="K202" s="26" t="s">
        <v>179</v>
      </c>
      <c r="L202" s="26">
        <v>0.99960000000000004</v>
      </c>
      <c r="Q202" s="1">
        <v>146</v>
      </c>
      <c r="R202" s="1">
        <v>0.13500000000000001</v>
      </c>
      <c r="S202" s="1" t="s">
        <v>130</v>
      </c>
      <c r="T202" s="1">
        <v>24.35</v>
      </c>
      <c r="U202" s="1">
        <v>16.489999999999998</v>
      </c>
      <c r="V202" s="1">
        <v>94.72</v>
      </c>
      <c r="Y202" s="31"/>
    </row>
    <row r="203" spans="1:25" x14ac:dyDescent="0.25">
      <c r="A203" s="12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Q203" s="1">
        <v>147</v>
      </c>
      <c r="R203" s="1">
        <v>0.27100000000000002</v>
      </c>
      <c r="S203" s="1">
        <v>7.1654</v>
      </c>
      <c r="T203" s="1">
        <v>29.8</v>
      </c>
      <c r="U203" s="1">
        <v>11.82</v>
      </c>
      <c r="V203" s="1">
        <v>142.1</v>
      </c>
    </row>
    <row r="204" spans="1:25" x14ac:dyDescent="0.25">
      <c r="A204" s="12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Q204" s="1">
        <v>148</v>
      </c>
      <c r="R204" s="1">
        <v>2.0150000000000001</v>
      </c>
      <c r="S204" s="1">
        <v>5.7717000000000001</v>
      </c>
      <c r="T204" s="1">
        <v>12.7</v>
      </c>
      <c r="U204" s="1">
        <v>20.09</v>
      </c>
      <c r="V204" s="1">
        <v>71.040000000000006</v>
      </c>
    </row>
    <row r="205" spans="1:25" x14ac:dyDescent="0.25">
      <c r="A205" s="12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Q205" s="1">
        <v>149</v>
      </c>
      <c r="R205" s="1">
        <v>0.57899999999999996</v>
      </c>
      <c r="S205" s="1">
        <v>7.1982999999999997</v>
      </c>
      <c r="T205" s="1">
        <v>28.25</v>
      </c>
      <c r="U205" s="1">
        <v>8.4879999999999995</v>
      </c>
      <c r="V205" s="1">
        <v>94.72</v>
      </c>
    </row>
    <row r="206" spans="1:25" x14ac:dyDescent="0.25">
      <c r="A206" s="12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Q206" s="1">
        <v>150</v>
      </c>
      <c r="R206" s="1">
        <v>0.76100000000000001</v>
      </c>
      <c r="S206" s="1">
        <v>5.4347000000000003</v>
      </c>
      <c r="T206" s="1">
        <v>29.95</v>
      </c>
      <c r="U206" s="1">
        <v>18.87</v>
      </c>
      <c r="V206" s="1">
        <v>47.36</v>
      </c>
    </row>
    <row r="207" spans="1:25" x14ac:dyDescent="0.25">
      <c r="A207" s="12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4"/>
      <c r="M207" s="24"/>
      <c r="Q207" s="1">
        <v>151</v>
      </c>
      <c r="R207" s="1">
        <v>0.63700000000000001</v>
      </c>
      <c r="S207" s="1">
        <v>7.6616999999999997</v>
      </c>
      <c r="T207" s="1">
        <v>25.25</v>
      </c>
      <c r="U207" s="1">
        <v>33.49</v>
      </c>
      <c r="V207" s="1">
        <v>94.72</v>
      </c>
    </row>
    <row r="208" spans="1:25" x14ac:dyDescent="0.25">
      <c r="Q208" s="1">
        <v>152</v>
      </c>
      <c r="R208" s="1">
        <v>0.78300000000000003</v>
      </c>
      <c r="S208" s="1">
        <v>6.8503999999999996</v>
      </c>
      <c r="T208" s="1">
        <v>40.450000000000003</v>
      </c>
      <c r="U208" s="1">
        <v>23.26</v>
      </c>
      <c r="V208" s="1">
        <v>47.36</v>
      </c>
    </row>
    <row r="209" spans="1:27" x14ac:dyDescent="0.25">
      <c r="B209" s="57" t="s">
        <v>147</v>
      </c>
      <c r="C209" s="57"/>
      <c r="D209" s="57"/>
      <c r="E209" s="57"/>
      <c r="F209" s="57"/>
      <c r="G209" s="57"/>
      <c r="H209" s="57"/>
      <c r="I209" s="57"/>
      <c r="J209" s="57"/>
      <c r="K209" s="24"/>
      <c r="Q209" s="1">
        <v>153</v>
      </c>
      <c r="R209" s="1">
        <v>1.43</v>
      </c>
      <c r="S209" s="1">
        <v>7.7244000000000002</v>
      </c>
      <c r="T209" s="1">
        <v>30.45</v>
      </c>
      <c r="U209" s="1">
        <v>18.38</v>
      </c>
      <c r="V209" s="1">
        <v>119.4</v>
      </c>
    </row>
    <row r="210" spans="1:27" x14ac:dyDescent="0.25">
      <c r="A210" s="28" t="s">
        <v>146</v>
      </c>
      <c r="B210" s="58">
        <v>2</v>
      </c>
      <c r="C210" s="58"/>
      <c r="D210" s="58"/>
      <c r="E210" s="58">
        <v>24</v>
      </c>
      <c r="F210" s="58"/>
      <c r="G210" s="58"/>
      <c r="H210" s="58">
        <v>48</v>
      </c>
      <c r="I210" s="58"/>
      <c r="J210" s="58"/>
      <c r="Q210" s="1">
        <v>154</v>
      </c>
      <c r="R210" s="1">
        <v>2.4900000000000002</v>
      </c>
      <c r="S210" s="1">
        <v>6.6593</v>
      </c>
      <c r="T210" s="1">
        <v>43.95</v>
      </c>
      <c r="U210" s="1">
        <v>14.52</v>
      </c>
      <c r="V210" s="1">
        <v>142.1</v>
      </c>
    </row>
    <row r="211" spans="1:27" x14ac:dyDescent="0.25">
      <c r="B211" s="6" t="s">
        <v>129</v>
      </c>
      <c r="C211" s="6" t="s">
        <v>131</v>
      </c>
      <c r="D211" s="6" t="s">
        <v>132</v>
      </c>
      <c r="E211" s="6" t="s">
        <v>129</v>
      </c>
      <c r="F211" s="6" t="s">
        <v>131</v>
      </c>
      <c r="G211" s="6" t="s">
        <v>132</v>
      </c>
      <c r="H211" s="6" t="s">
        <v>129</v>
      </c>
      <c r="I211" s="6" t="s">
        <v>131</v>
      </c>
      <c r="J211" s="6" t="s">
        <v>132</v>
      </c>
      <c r="Q211" s="1">
        <v>155</v>
      </c>
      <c r="R211" s="1">
        <v>0.66100000000000003</v>
      </c>
      <c r="S211" s="1">
        <v>7.2617000000000003</v>
      </c>
      <c r="T211" s="1">
        <v>32.549999999999997</v>
      </c>
      <c r="U211" s="1">
        <v>16.239999999999998</v>
      </c>
      <c r="V211" s="1">
        <v>94.72</v>
      </c>
    </row>
    <row r="212" spans="1:27" x14ac:dyDescent="0.25">
      <c r="B212" s="29">
        <v>0</v>
      </c>
      <c r="C212" s="29">
        <v>4.4766919999999999</v>
      </c>
      <c r="D212" s="29">
        <v>2.2871410000000001</v>
      </c>
      <c r="E212" s="29">
        <v>0</v>
      </c>
      <c r="F212" s="29">
        <v>12.768269999999999</v>
      </c>
      <c r="G212" s="29">
        <v>12.30331</v>
      </c>
      <c r="H212" s="29">
        <v>0</v>
      </c>
      <c r="I212" s="29">
        <v>12.391730000000001</v>
      </c>
      <c r="J212" s="29">
        <v>13.028879999999999</v>
      </c>
      <c r="Q212" s="1">
        <v>156</v>
      </c>
      <c r="R212" s="1">
        <v>0.158</v>
      </c>
      <c r="S212" s="1">
        <v>6.7720000000000002</v>
      </c>
      <c r="T212" s="1">
        <v>35.200000000000003</v>
      </c>
      <c r="U212" s="1">
        <v>22.1</v>
      </c>
      <c r="V212" s="1">
        <v>118.4</v>
      </c>
    </row>
    <row r="213" spans="1:27" x14ac:dyDescent="0.25">
      <c r="B213" s="29">
        <v>0</v>
      </c>
      <c r="C213" s="29">
        <v>4.7682710000000004</v>
      </c>
      <c r="D213" s="29">
        <v>2.2477299999999998</v>
      </c>
      <c r="E213" s="29">
        <v>1</v>
      </c>
      <c r="F213" s="29">
        <v>11.308120000000001</v>
      </c>
      <c r="G213" s="29">
        <v>15.017799999999999</v>
      </c>
      <c r="H213" s="29">
        <v>0</v>
      </c>
      <c r="I213" s="29">
        <v>13.110379999999999</v>
      </c>
      <c r="J213" s="29">
        <v>15.61533</v>
      </c>
      <c r="Q213" s="1">
        <v>157</v>
      </c>
      <c r="R213" s="1">
        <v>0.624</v>
      </c>
      <c r="S213" s="1">
        <v>6.8918999999999997</v>
      </c>
      <c r="T213" s="1">
        <v>30.45</v>
      </c>
      <c r="U213" s="1" t="s">
        <v>130</v>
      </c>
      <c r="V213" s="1" t="s">
        <v>130</v>
      </c>
      <c r="AA213" s="31"/>
    </row>
    <row r="214" spans="1:27" x14ac:dyDescent="0.25">
      <c r="B214" s="29">
        <v>0</v>
      </c>
      <c r="C214" s="29">
        <v>4.6231580000000001</v>
      </c>
      <c r="D214" s="29">
        <v>2.4100980000000001</v>
      </c>
      <c r="E214" s="29">
        <v>0</v>
      </c>
      <c r="F214" s="29">
        <v>11.5609</v>
      </c>
      <c r="G214" s="29">
        <v>13.59226</v>
      </c>
      <c r="H214" s="29">
        <v>0</v>
      </c>
      <c r="I214" s="29">
        <v>11.115790000000001</v>
      </c>
      <c r="J214" s="29">
        <v>12.9802</v>
      </c>
      <c r="Q214" s="1">
        <v>158</v>
      </c>
      <c r="R214" s="1">
        <v>1.08</v>
      </c>
      <c r="S214" s="1">
        <v>6.1524999999999999</v>
      </c>
      <c r="T214" s="1">
        <v>20.55</v>
      </c>
      <c r="U214" s="1">
        <v>19.82</v>
      </c>
      <c r="V214" s="1">
        <v>0</v>
      </c>
    </row>
    <row r="215" spans="1:27" x14ac:dyDescent="0.25">
      <c r="B215" s="7"/>
      <c r="C215" s="7"/>
      <c r="D215" s="7"/>
      <c r="E215" s="7"/>
      <c r="F215" s="7"/>
      <c r="G215" s="7"/>
      <c r="H215" s="7"/>
      <c r="I215" s="7"/>
      <c r="J215" s="7"/>
      <c r="Q215" s="1">
        <v>159</v>
      </c>
      <c r="R215" s="1">
        <v>0.77100000000000002</v>
      </c>
      <c r="S215" s="1">
        <v>5.8316999999999997</v>
      </c>
      <c r="T215" s="1">
        <v>30.25</v>
      </c>
      <c r="U215" s="1">
        <v>21.54</v>
      </c>
      <c r="V215" s="1">
        <v>94.72</v>
      </c>
    </row>
    <row r="216" spans="1:27" x14ac:dyDescent="0.25">
      <c r="A216" s="8" t="s">
        <v>122</v>
      </c>
      <c r="B216" s="30">
        <f>AVERAGE(B212:B214)</f>
        <v>0</v>
      </c>
      <c r="C216" s="30">
        <f t="shared" ref="C216:J216" si="8">AVERAGE(C212:C214)</f>
        <v>4.6227070000000001</v>
      </c>
      <c r="D216" s="30">
        <f t="shared" si="8"/>
        <v>2.3149896666666669</v>
      </c>
      <c r="E216" s="30">
        <f t="shared" si="8"/>
        <v>0.33333333333333331</v>
      </c>
      <c r="F216" s="30">
        <f t="shared" si="8"/>
        <v>11.879096666666667</v>
      </c>
      <c r="G216" s="30">
        <f t="shared" si="8"/>
        <v>13.637790000000001</v>
      </c>
      <c r="H216" s="30">
        <f t="shared" si="8"/>
        <v>0</v>
      </c>
      <c r="I216" s="30">
        <f t="shared" si="8"/>
        <v>12.205966666666669</v>
      </c>
      <c r="J216" s="30">
        <f t="shared" si="8"/>
        <v>13.874803333333332</v>
      </c>
      <c r="Q216" s="1">
        <v>160</v>
      </c>
      <c r="R216" s="1">
        <v>0.60599999999999998</v>
      </c>
      <c r="S216" s="1">
        <v>7.9229000000000003</v>
      </c>
      <c r="T216" s="1">
        <v>37.15</v>
      </c>
      <c r="U216" s="1">
        <v>9.81</v>
      </c>
      <c r="V216" s="1">
        <v>23.68</v>
      </c>
    </row>
    <row r="217" spans="1:27" x14ac:dyDescent="0.25">
      <c r="A217" s="8" t="s">
        <v>123</v>
      </c>
      <c r="B217" s="30">
        <f t="shared" ref="B217:J217" si="9">STDEV(B212:B214)</f>
        <v>0</v>
      </c>
      <c r="C217" s="30">
        <f t="shared" si="9"/>
        <v>0.14579002318745982</v>
      </c>
      <c r="D217" s="30">
        <f t="shared" si="9"/>
        <v>8.4690631313819792E-2</v>
      </c>
      <c r="E217" s="30">
        <f t="shared" si="9"/>
        <v>0.57735026918962584</v>
      </c>
      <c r="F217" s="30">
        <f t="shared" si="9"/>
        <v>0.78035014232928301</v>
      </c>
      <c r="G217" s="30">
        <f t="shared" si="9"/>
        <v>1.3578176334471428</v>
      </c>
      <c r="H217" s="30">
        <f t="shared" si="9"/>
        <v>0</v>
      </c>
      <c r="I217" s="30">
        <f t="shared" si="9"/>
        <v>1.0101872742384614</v>
      </c>
      <c r="J217" s="30">
        <f t="shared" si="9"/>
        <v>1.5075368133592406</v>
      </c>
      <c r="Q217" s="1">
        <v>161</v>
      </c>
      <c r="R217" s="1">
        <v>0.47199999999999998</v>
      </c>
      <c r="S217" s="1">
        <v>8.2274999999999991</v>
      </c>
      <c r="T217" s="1">
        <v>34.950000000000003</v>
      </c>
      <c r="U217" s="1">
        <v>17.600000000000001</v>
      </c>
      <c r="V217" s="1">
        <v>72</v>
      </c>
    </row>
    <row r="218" spans="1:27" x14ac:dyDescent="0.25">
      <c r="A218" s="8" t="s">
        <v>124</v>
      </c>
      <c r="B218" s="30">
        <f t="shared" ref="B218:J218" si="10">B217/B219</f>
        <v>0</v>
      </c>
      <c r="C218" s="30">
        <f t="shared" si="10"/>
        <v>4.8596674395819939E-2</v>
      </c>
      <c r="D218" s="30">
        <f t="shared" si="10"/>
        <v>2.8230210437939929E-2</v>
      </c>
      <c r="E218" s="30">
        <f t="shared" si="10"/>
        <v>0.19245008972987529</v>
      </c>
      <c r="F218" s="30">
        <f t="shared" si="10"/>
        <v>0.260116714109761</v>
      </c>
      <c r="G218" s="30">
        <f t="shared" si="10"/>
        <v>0.45260587781571426</v>
      </c>
      <c r="H218" s="30">
        <f t="shared" si="10"/>
        <v>0</v>
      </c>
      <c r="I218" s="30">
        <f t="shared" si="10"/>
        <v>0.33672909141282048</v>
      </c>
      <c r="J218" s="30">
        <f t="shared" si="10"/>
        <v>0.50251227111974683</v>
      </c>
      <c r="Q218" s="1">
        <v>162</v>
      </c>
      <c r="R218" s="1">
        <v>0.497</v>
      </c>
      <c r="S218" s="1">
        <v>6.3578000000000001</v>
      </c>
      <c r="T218" s="1">
        <v>38.049999999999997</v>
      </c>
      <c r="U218" s="1">
        <v>18.989999999999998</v>
      </c>
      <c r="V218" s="1">
        <v>47.36</v>
      </c>
    </row>
    <row r="219" spans="1:27" x14ac:dyDescent="0.25">
      <c r="A219" s="8" t="s">
        <v>125</v>
      </c>
      <c r="B219" s="17">
        <f t="shared" ref="B219:J219" si="11">COUNT(B212:B214)</f>
        <v>3</v>
      </c>
      <c r="C219" s="17">
        <f t="shared" si="11"/>
        <v>3</v>
      </c>
      <c r="D219" s="17">
        <f t="shared" si="11"/>
        <v>3</v>
      </c>
      <c r="E219" s="17">
        <f t="shared" si="11"/>
        <v>3</v>
      </c>
      <c r="F219" s="17">
        <f t="shared" si="11"/>
        <v>3</v>
      </c>
      <c r="G219" s="17">
        <f t="shared" si="11"/>
        <v>3</v>
      </c>
      <c r="H219" s="17">
        <f t="shared" si="11"/>
        <v>3</v>
      </c>
      <c r="I219" s="17">
        <f t="shared" si="11"/>
        <v>3</v>
      </c>
      <c r="J219" s="17">
        <f t="shared" si="11"/>
        <v>3</v>
      </c>
      <c r="Q219" s="1">
        <v>163</v>
      </c>
      <c r="R219" s="1">
        <v>0.77600000000000002</v>
      </c>
      <c r="S219" s="1">
        <v>6.8247999999999998</v>
      </c>
      <c r="T219" s="1">
        <v>21.8</v>
      </c>
      <c r="U219" s="1">
        <v>18.14</v>
      </c>
      <c r="V219" s="1">
        <v>47.36</v>
      </c>
    </row>
    <row r="220" spans="1:27" x14ac:dyDescent="0.25">
      <c r="A220" s="41"/>
      <c r="B220" s="42"/>
      <c r="C220" s="42"/>
      <c r="D220" s="42"/>
      <c r="E220" s="42"/>
      <c r="F220" s="42"/>
      <c r="G220" s="42"/>
      <c r="H220" s="42"/>
      <c r="I220" s="42"/>
      <c r="J220" s="42"/>
      <c r="Q220" s="1">
        <v>164</v>
      </c>
      <c r="R220" s="1">
        <v>1.79</v>
      </c>
      <c r="S220" s="1">
        <v>7.0045999999999999</v>
      </c>
      <c r="T220" s="1">
        <v>30.95</v>
      </c>
      <c r="U220" s="1">
        <v>26.76</v>
      </c>
      <c r="V220" s="1">
        <v>0</v>
      </c>
    </row>
    <row r="221" spans="1:27" x14ac:dyDescent="0.25">
      <c r="A221" s="41"/>
      <c r="B221" s="42"/>
      <c r="C221" s="42"/>
      <c r="D221" s="42"/>
      <c r="E221" s="42"/>
      <c r="F221" s="42"/>
      <c r="G221" s="42"/>
      <c r="H221" s="42"/>
      <c r="I221" s="42"/>
      <c r="J221" s="42"/>
      <c r="Q221" s="1">
        <v>165</v>
      </c>
      <c r="R221" s="1">
        <v>0.44500000000000001</v>
      </c>
      <c r="S221" s="1">
        <v>6.827</v>
      </c>
      <c r="T221" s="1">
        <v>23.4</v>
      </c>
      <c r="U221" s="1">
        <v>12.73</v>
      </c>
      <c r="V221" s="1">
        <v>23.68</v>
      </c>
    </row>
    <row r="222" spans="1:27" x14ac:dyDescent="0.25">
      <c r="A222" s="41"/>
      <c r="B222" s="39" t="s">
        <v>207</v>
      </c>
      <c r="C222" s="40" t="s">
        <v>208</v>
      </c>
      <c r="D222" s="40" t="s">
        <v>209</v>
      </c>
      <c r="E222" s="40" t="s">
        <v>210</v>
      </c>
      <c r="F222" s="40" t="s">
        <v>211</v>
      </c>
      <c r="G222" s="40" t="s">
        <v>169</v>
      </c>
      <c r="I222" s="25"/>
      <c r="J222" s="39" t="s">
        <v>172</v>
      </c>
      <c r="K222" s="40" t="s">
        <v>174</v>
      </c>
      <c r="Q222" s="1">
        <v>166</v>
      </c>
      <c r="R222" s="1">
        <v>2.23</v>
      </c>
      <c r="S222" s="1">
        <v>7.1463000000000001</v>
      </c>
      <c r="T222" s="1">
        <v>24.3</v>
      </c>
      <c r="U222" s="1">
        <v>13.2</v>
      </c>
      <c r="V222" s="1">
        <v>100.2</v>
      </c>
    </row>
    <row r="223" spans="1:27" x14ac:dyDescent="0.25">
      <c r="A223" s="41"/>
      <c r="B223" s="39" t="s">
        <v>212</v>
      </c>
      <c r="C223" s="26">
        <v>131</v>
      </c>
      <c r="D223" s="26">
        <v>4</v>
      </c>
      <c r="E223" s="26">
        <v>32.75</v>
      </c>
      <c r="F223" s="26" t="s">
        <v>228</v>
      </c>
      <c r="G223" s="26" t="s">
        <v>214</v>
      </c>
      <c r="I223" s="59" t="s">
        <v>225</v>
      </c>
      <c r="J223" s="26" t="s">
        <v>221</v>
      </c>
      <c r="K223" s="26" t="s">
        <v>160</v>
      </c>
      <c r="Q223" s="1">
        <v>167</v>
      </c>
      <c r="R223" s="1">
        <v>0.68600000000000005</v>
      </c>
      <c r="S223" s="1">
        <v>6.6056999999999997</v>
      </c>
      <c r="T223" s="1">
        <v>39.6</v>
      </c>
      <c r="U223" s="1">
        <v>19.82</v>
      </c>
      <c r="V223" s="1">
        <v>119.4</v>
      </c>
    </row>
    <row r="224" spans="1:27" x14ac:dyDescent="0.25">
      <c r="A224" s="41"/>
      <c r="B224" s="39" t="s">
        <v>215</v>
      </c>
      <c r="C224" s="26">
        <v>241.4</v>
      </c>
      <c r="D224" s="26">
        <v>2</v>
      </c>
      <c r="E224" s="26">
        <v>120.7</v>
      </c>
      <c r="F224" s="26" t="s">
        <v>229</v>
      </c>
      <c r="G224" s="26" t="s">
        <v>214</v>
      </c>
      <c r="I224" s="59"/>
      <c r="J224" s="26" t="s">
        <v>223</v>
      </c>
      <c r="K224" s="26">
        <v>8.6999999999999994E-3</v>
      </c>
      <c r="Q224" s="1">
        <v>168</v>
      </c>
      <c r="R224" s="1">
        <v>0.35699999999999998</v>
      </c>
      <c r="S224" s="1">
        <v>6.6184000000000003</v>
      </c>
      <c r="T224" s="1">
        <v>36.200000000000003</v>
      </c>
      <c r="U224" s="1">
        <v>12.39</v>
      </c>
      <c r="V224" s="1">
        <v>59.2</v>
      </c>
    </row>
    <row r="225" spans="1:22" x14ac:dyDescent="0.25">
      <c r="A225" s="41"/>
      <c r="B225" s="39" t="s">
        <v>217</v>
      </c>
      <c r="C225" s="26">
        <v>558.79999999999995</v>
      </c>
      <c r="D225" s="26">
        <v>2</v>
      </c>
      <c r="E225" s="26">
        <v>279.39999999999998</v>
      </c>
      <c r="F225" s="26" t="s">
        <v>230</v>
      </c>
      <c r="G225" s="26" t="s">
        <v>214</v>
      </c>
      <c r="I225" s="59"/>
      <c r="J225" s="26" t="s">
        <v>224</v>
      </c>
      <c r="K225" s="26">
        <v>8.8999999999999999E-3</v>
      </c>
      <c r="Q225" s="1">
        <v>169</v>
      </c>
      <c r="R225" s="1">
        <v>0.74399999999999999</v>
      </c>
      <c r="S225" s="1">
        <v>6.2285000000000004</v>
      </c>
      <c r="T225" s="1">
        <v>16.7</v>
      </c>
      <c r="U225" s="1">
        <v>15.6</v>
      </c>
      <c r="V225" s="1">
        <v>0</v>
      </c>
    </row>
    <row r="226" spans="1:22" x14ac:dyDescent="0.25">
      <c r="A226" s="41"/>
      <c r="B226" s="39" t="s">
        <v>219</v>
      </c>
      <c r="C226" s="26">
        <v>12.22</v>
      </c>
      <c r="D226" s="26">
        <v>18</v>
      </c>
      <c r="E226" s="26">
        <v>0.67859999999999998</v>
      </c>
      <c r="F226" s="26"/>
      <c r="G226" s="26"/>
      <c r="I226" s="59" t="s">
        <v>226</v>
      </c>
      <c r="J226" s="26" t="s">
        <v>221</v>
      </c>
      <c r="K226" s="26" t="s">
        <v>160</v>
      </c>
      <c r="Q226" s="1">
        <v>170</v>
      </c>
      <c r="R226" s="1">
        <v>0.47849999999999998</v>
      </c>
      <c r="S226" s="1">
        <v>5.3955000000000002</v>
      </c>
      <c r="T226" s="1">
        <v>11.95</v>
      </c>
      <c r="U226" s="1">
        <v>8.9039999999999999</v>
      </c>
      <c r="V226" s="1">
        <v>106.6</v>
      </c>
    </row>
    <row r="227" spans="1:22" x14ac:dyDescent="0.25">
      <c r="A227" s="41"/>
      <c r="I227" s="59"/>
      <c r="J227" s="26" t="s">
        <v>223</v>
      </c>
      <c r="K227" s="26" t="s">
        <v>160</v>
      </c>
      <c r="Q227" s="1">
        <v>171</v>
      </c>
      <c r="R227" s="1">
        <v>2.1</v>
      </c>
      <c r="S227" s="1">
        <v>7.0194000000000001</v>
      </c>
      <c r="T227" s="1">
        <v>33.700000000000003</v>
      </c>
      <c r="U227" s="1">
        <v>23.79</v>
      </c>
      <c r="V227" s="1">
        <v>47.36</v>
      </c>
    </row>
    <row r="228" spans="1:22" x14ac:dyDescent="0.25">
      <c r="A228" s="41"/>
      <c r="I228" s="59"/>
      <c r="J228" s="26" t="s">
        <v>224</v>
      </c>
      <c r="K228" s="26">
        <v>5.1700000000000003E-2</v>
      </c>
      <c r="Q228" s="1">
        <v>172</v>
      </c>
      <c r="R228" s="1">
        <v>1.04</v>
      </c>
      <c r="S228" s="1">
        <v>5.7553000000000001</v>
      </c>
      <c r="T228" s="1">
        <v>18.8</v>
      </c>
      <c r="U228" s="1">
        <v>12.13</v>
      </c>
      <c r="V228" s="1">
        <v>47.36</v>
      </c>
    </row>
    <row r="229" spans="1:22" x14ac:dyDescent="0.25">
      <c r="A229" s="41"/>
      <c r="I229" s="59" t="s">
        <v>227</v>
      </c>
      <c r="J229" s="26" t="s">
        <v>221</v>
      </c>
      <c r="K229" s="26" t="s">
        <v>160</v>
      </c>
      <c r="Q229" s="1">
        <v>173</v>
      </c>
      <c r="R229" s="1">
        <v>0.39300000000000002</v>
      </c>
      <c r="S229" s="1">
        <v>5.9728000000000003</v>
      </c>
      <c r="T229" s="1">
        <v>15.7</v>
      </c>
      <c r="U229" s="1">
        <v>18.100000000000001</v>
      </c>
      <c r="V229" s="1">
        <v>47.36</v>
      </c>
    </row>
    <row r="230" spans="1:22" x14ac:dyDescent="0.25">
      <c r="A230" s="41"/>
      <c r="I230" s="59"/>
      <c r="J230" s="26" t="s">
        <v>223</v>
      </c>
      <c r="K230" s="26" t="s">
        <v>160</v>
      </c>
      <c r="Q230" s="1">
        <v>174</v>
      </c>
      <c r="R230" s="1">
        <v>2.1</v>
      </c>
      <c r="S230" s="1">
        <v>6.0929000000000002</v>
      </c>
      <c r="T230" s="1">
        <v>26.8</v>
      </c>
      <c r="U230" s="1">
        <v>25.87</v>
      </c>
      <c r="V230" s="1">
        <v>94.72</v>
      </c>
    </row>
    <row r="231" spans="1:22" x14ac:dyDescent="0.25">
      <c r="A231" s="41"/>
      <c r="I231" s="59"/>
      <c r="J231" s="26" t="s">
        <v>224</v>
      </c>
      <c r="K231" s="26">
        <v>6.8000000000000005E-2</v>
      </c>
      <c r="Q231" s="1">
        <v>175</v>
      </c>
      <c r="R231" s="1">
        <v>0.68700000000000006</v>
      </c>
      <c r="S231" s="1">
        <v>8.0131999999999994</v>
      </c>
      <c r="T231" s="1">
        <v>36.65</v>
      </c>
      <c r="U231" s="1">
        <v>14.94</v>
      </c>
      <c r="V231" s="1">
        <v>47.36</v>
      </c>
    </row>
    <row r="232" spans="1:22" x14ac:dyDescent="0.25">
      <c r="A232" s="41"/>
      <c r="B232" s="42"/>
      <c r="C232" s="42"/>
      <c r="D232" s="42"/>
      <c r="E232" s="42"/>
      <c r="F232" s="42"/>
      <c r="G232" s="42"/>
      <c r="H232" s="42"/>
      <c r="I232" s="42"/>
      <c r="J232" s="42"/>
      <c r="Q232" s="1">
        <v>176</v>
      </c>
      <c r="R232" s="1">
        <v>0.221</v>
      </c>
      <c r="S232" s="1">
        <v>6.2458</v>
      </c>
      <c r="T232" s="1">
        <v>14.8</v>
      </c>
      <c r="U232" s="1">
        <v>7.81</v>
      </c>
      <c r="V232" s="1">
        <v>94.72</v>
      </c>
    </row>
    <row r="233" spans="1:22" x14ac:dyDescent="0.25">
      <c r="A233" s="41"/>
      <c r="B233" s="42"/>
      <c r="C233" s="42"/>
      <c r="D233" s="42"/>
      <c r="E233" s="42"/>
      <c r="F233" s="42"/>
      <c r="G233" s="42"/>
      <c r="H233" s="42"/>
      <c r="I233" s="42"/>
      <c r="J233" s="42"/>
      <c r="Q233" s="1">
        <v>177</v>
      </c>
      <c r="R233" s="1">
        <v>0.39900000000000002</v>
      </c>
      <c r="S233" s="1">
        <v>7.1513999999999998</v>
      </c>
      <c r="T233" s="1">
        <v>34</v>
      </c>
      <c r="U233" s="1">
        <v>27.02</v>
      </c>
      <c r="V233" s="1">
        <v>0</v>
      </c>
    </row>
    <row r="234" spans="1:22" x14ac:dyDescent="0.25">
      <c r="A234" s="41"/>
      <c r="B234" s="42"/>
      <c r="C234" s="42"/>
      <c r="D234" s="42"/>
      <c r="E234" s="42"/>
      <c r="F234" s="42"/>
      <c r="G234" s="42"/>
      <c r="H234" s="42"/>
      <c r="I234" s="42"/>
      <c r="J234" s="42"/>
      <c r="Q234" s="1">
        <v>178</v>
      </c>
      <c r="R234" s="1">
        <v>1.07</v>
      </c>
      <c r="S234" s="1">
        <v>6.1372</v>
      </c>
      <c r="T234" s="1">
        <v>43.3</v>
      </c>
      <c r="U234" s="1">
        <v>15.69</v>
      </c>
      <c r="V234" s="1">
        <v>94.72</v>
      </c>
    </row>
    <row r="235" spans="1:22" x14ac:dyDescent="0.25">
      <c r="A235" s="41"/>
      <c r="B235" s="42"/>
      <c r="C235" s="42"/>
      <c r="D235" s="42"/>
      <c r="E235" s="42"/>
      <c r="F235" s="42"/>
      <c r="G235" s="42"/>
      <c r="H235" s="42"/>
      <c r="I235" s="42"/>
      <c r="J235" s="42"/>
      <c r="Q235" s="1">
        <v>179</v>
      </c>
      <c r="R235" s="1">
        <v>0.88200000000000001</v>
      </c>
      <c r="S235" s="1">
        <v>7.3185000000000002</v>
      </c>
      <c r="T235" s="1">
        <v>30.9</v>
      </c>
      <c r="U235" s="1">
        <v>19.829999999999998</v>
      </c>
      <c r="V235" s="1">
        <v>94.72</v>
      </c>
    </row>
    <row r="236" spans="1:22" x14ac:dyDescent="0.25">
      <c r="Q236" s="1">
        <v>180</v>
      </c>
      <c r="R236" s="1">
        <v>0.14799999999999999</v>
      </c>
      <c r="S236" s="1">
        <v>5.7561</v>
      </c>
      <c r="T236" s="1">
        <v>15.1</v>
      </c>
      <c r="U236" s="1">
        <v>14.63</v>
      </c>
      <c r="V236" s="1">
        <v>94.72</v>
      </c>
    </row>
    <row r="237" spans="1:22" x14ac:dyDescent="0.25">
      <c r="Q237" s="1">
        <v>181</v>
      </c>
      <c r="R237" s="1">
        <v>0.52700000000000002</v>
      </c>
      <c r="S237" s="1">
        <v>7.2004999999999999</v>
      </c>
      <c r="T237" s="1">
        <v>29.8</v>
      </c>
      <c r="U237" s="1">
        <v>11.09</v>
      </c>
      <c r="V237" s="1">
        <v>94.72</v>
      </c>
    </row>
    <row r="238" spans="1:22" ht="15.75" x14ac:dyDescent="0.25">
      <c r="A238" s="2"/>
      <c r="B238" s="60" t="s">
        <v>148</v>
      </c>
      <c r="C238" s="60"/>
      <c r="D238" s="60"/>
      <c r="E238" s="60"/>
      <c r="Q238" s="1">
        <v>182</v>
      </c>
      <c r="R238" s="1">
        <v>0.88200000000000001</v>
      </c>
      <c r="S238" s="1">
        <v>6.1441999999999997</v>
      </c>
      <c r="T238" s="1">
        <v>39.6</v>
      </c>
      <c r="U238" s="1">
        <v>14.61</v>
      </c>
      <c r="V238" s="1">
        <v>0</v>
      </c>
    </row>
    <row r="239" spans="1:22" x14ac:dyDescent="0.25">
      <c r="B239" s="57" t="s">
        <v>149</v>
      </c>
      <c r="C239" s="57"/>
      <c r="D239" s="57"/>
      <c r="E239" s="57"/>
      <c r="Q239" s="1">
        <v>183</v>
      </c>
      <c r="R239" s="1">
        <v>0.93300000000000005</v>
      </c>
      <c r="S239" s="1">
        <v>7.4356</v>
      </c>
      <c r="T239" s="1">
        <v>23.45</v>
      </c>
      <c r="U239" s="1">
        <v>21.52</v>
      </c>
      <c r="V239" s="1">
        <v>94.72</v>
      </c>
    </row>
    <row r="240" spans="1:22" x14ac:dyDescent="0.25">
      <c r="B240" s="61" t="s">
        <v>150</v>
      </c>
      <c r="C240" s="61"/>
      <c r="D240" s="61" t="s">
        <v>151</v>
      </c>
      <c r="E240" s="61"/>
      <c r="Q240" s="1">
        <v>184</v>
      </c>
      <c r="R240" s="1">
        <v>0.84899999999999998</v>
      </c>
      <c r="S240" s="1">
        <v>7.2698999999999998</v>
      </c>
      <c r="T240" s="1">
        <v>35.65</v>
      </c>
      <c r="U240" s="1">
        <v>25.93</v>
      </c>
      <c r="V240" s="1">
        <v>331.5</v>
      </c>
    </row>
    <row r="241" spans="1:22" x14ac:dyDescent="0.25">
      <c r="B241" s="62">
        <v>10.41699</v>
      </c>
      <c r="C241" s="62"/>
      <c r="D241" s="62">
        <v>11.673</v>
      </c>
      <c r="E241" s="62"/>
      <c r="Q241" s="1">
        <v>185</v>
      </c>
      <c r="R241" s="1">
        <v>1.59</v>
      </c>
      <c r="S241" s="1">
        <v>6.4722999999999997</v>
      </c>
      <c r="T241" s="1">
        <v>15.95</v>
      </c>
      <c r="U241" s="1">
        <v>40.44</v>
      </c>
      <c r="V241" s="1">
        <v>47.36</v>
      </c>
    </row>
    <row r="242" spans="1:22" x14ac:dyDescent="0.25">
      <c r="B242" s="62">
        <v>21.12594</v>
      </c>
      <c r="C242" s="62"/>
      <c r="D242" s="62">
        <v>27.329750000000001</v>
      </c>
      <c r="E242" s="62"/>
      <c r="Q242" s="1">
        <v>186</v>
      </c>
      <c r="R242" s="1">
        <v>0.624</v>
      </c>
      <c r="S242" s="1">
        <v>5.2427000000000001</v>
      </c>
      <c r="T242" s="1" t="s">
        <v>130</v>
      </c>
      <c r="U242" s="1">
        <v>16.329999999999998</v>
      </c>
      <c r="V242" s="1">
        <v>94.72</v>
      </c>
    </row>
    <row r="243" spans="1:22" x14ac:dyDescent="0.25">
      <c r="B243" s="62">
        <v>15.823589999999999</v>
      </c>
      <c r="C243" s="62"/>
      <c r="D243" s="62">
        <v>14.2157</v>
      </c>
      <c r="E243" s="62"/>
    </row>
    <row r="244" spans="1:22" x14ac:dyDescent="0.25">
      <c r="B244" s="63"/>
      <c r="C244" s="63"/>
      <c r="D244" s="63"/>
      <c r="E244" s="63"/>
    </row>
    <row r="245" spans="1:22" x14ac:dyDescent="0.25">
      <c r="A245" s="8" t="s">
        <v>122</v>
      </c>
      <c r="B245" s="64">
        <f>AVERAGE(B241:B243)</f>
        <v>15.788839999999999</v>
      </c>
      <c r="C245" s="64"/>
      <c r="D245" s="64">
        <f>AVERAGE(D241:D243)</f>
        <v>17.739483333333332</v>
      </c>
      <c r="E245" s="64"/>
    </row>
    <row r="246" spans="1:22" x14ac:dyDescent="0.25">
      <c r="A246" s="8" t="s">
        <v>123</v>
      </c>
      <c r="B246" s="64">
        <f>STDEV(B241:B243)</f>
        <v>5.3545595708237368</v>
      </c>
      <c r="C246" s="64"/>
      <c r="D246" s="64">
        <f t="shared" ref="D246" si="12">STDEV(D241:D243)</f>
        <v>8.4021569775762561</v>
      </c>
      <c r="E246" s="64"/>
    </row>
    <row r="247" spans="1:22" x14ac:dyDescent="0.25">
      <c r="A247" s="8" t="s">
        <v>124</v>
      </c>
      <c r="B247" s="64">
        <f>B246/B248</f>
        <v>1.784853190274579</v>
      </c>
      <c r="C247" s="64"/>
      <c r="D247" s="64">
        <f t="shared" ref="D247" si="13">D246/D248</f>
        <v>2.8007189925254186</v>
      </c>
      <c r="E247" s="64"/>
    </row>
    <row r="248" spans="1:22" x14ac:dyDescent="0.25">
      <c r="A248" s="8" t="s">
        <v>125</v>
      </c>
      <c r="B248" s="57">
        <f>COUNT(B241:B243)</f>
        <v>3</v>
      </c>
      <c r="C248" s="57"/>
      <c r="D248" s="57">
        <f t="shared" ref="D248" si="14">COUNT(D241:D243)</f>
        <v>3</v>
      </c>
      <c r="E248" s="57"/>
    </row>
    <row r="249" spans="1:22" x14ac:dyDescent="0.25">
      <c r="A249" s="8" t="s">
        <v>159</v>
      </c>
      <c r="B249" s="65"/>
      <c r="C249" s="66"/>
      <c r="D249" s="67">
        <v>0.75160000000000005</v>
      </c>
      <c r="E249" s="67"/>
    </row>
    <row r="251" spans="1:22" x14ac:dyDescent="0.25">
      <c r="B251" s="60" t="s">
        <v>152</v>
      </c>
      <c r="C251" s="60"/>
      <c r="D251" s="60"/>
      <c r="E251" s="60"/>
      <c r="F251" s="60"/>
      <c r="G251" s="23"/>
    </row>
    <row r="252" spans="1:22" x14ac:dyDescent="0.25">
      <c r="B252" s="1" t="s">
        <v>153</v>
      </c>
      <c r="C252" s="1" t="s">
        <v>129</v>
      </c>
      <c r="D252" s="1" t="s">
        <v>154</v>
      </c>
      <c r="E252" s="1" t="s">
        <v>155</v>
      </c>
      <c r="F252" s="1" t="s">
        <v>156</v>
      </c>
    </row>
    <row r="253" spans="1:22" x14ac:dyDescent="0.25">
      <c r="B253" s="32">
        <v>3.4831616215432102</v>
      </c>
      <c r="C253" s="33">
        <v>0.92900000000000005</v>
      </c>
      <c r="D253" s="33">
        <v>40.9</v>
      </c>
      <c r="E253" s="33">
        <v>7.06</v>
      </c>
      <c r="F253" s="33" t="s">
        <v>157</v>
      </c>
    </row>
    <row r="254" spans="1:22" x14ac:dyDescent="0.25">
      <c r="B254" s="32">
        <v>2.9811113148459798</v>
      </c>
      <c r="C254" s="33">
        <v>1.6</v>
      </c>
      <c r="D254" s="33">
        <v>29.5</v>
      </c>
      <c r="E254" s="33">
        <v>7.09</v>
      </c>
      <c r="F254" s="33" t="s">
        <v>157</v>
      </c>
    </row>
    <row r="255" spans="1:22" x14ac:dyDescent="0.25">
      <c r="B255" s="32">
        <v>3.4149372395085198</v>
      </c>
      <c r="C255" s="33">
        <v>0.83099999999999996</v>
      </c>
      <c r="D255" s="33">
        <v>25.9</v>
      </c>
      <c r="E255" s="33">
        <v>6.71</v>
      </c>
      <c r="F255" s="33" t="s">
        <v>158</v>
      </c>
    </row>
    <row r="256" spans="1:22" x14ac:dyDescent="0.25">
      <c r="B256" s="32">
        <v>3.8806212793025501</v>
      </c>
      <c r="C256" s="33">
        <v>1.56</v>
      </c>
      <c r="D256" s="33">
        <v>26.6</v>
      </c>
      <c r="E256" s="33">
        <v>7.33</v>
      </c>
      <c r="F256" s="33" t="s">
        <v>157</v>
      </c>
    </row>
    <row r="257" spans="2:26" x14ac:dyDescent="0.25">
      <c r="B257" s="32">
        <v>3.6095729319007899</v>
      </c>
      <c r="C257" s="33">
        <v>2.2200000000000002</v>
      </c>
      <c r="D257" s="33">
        <v>43.6</v>
      </c>
      <c r="E257" s="33">
        <v>7.43</v>
      </c>
      <c r="F257" s="33" t="s">
        <v>157</v>
      </c>
    </row>
    <row r="258" spans="2:26" x14ac:dyDescent="0.25">
      <c r="B258" s="32">
        <v>3.74598689913143</v>
      </c>
      <c r="C258" s="33">
        <v>2.87</v>
      </c>
      <c r="D258" s="33">
        <v>22.6</v>
      </c>
      <c r="E258" s="33">
        <v>6.61</v>
      </c>
      <c r="F258" s="33" t="s">
        <v>158</v>
      </c>
    </row>
    <row r="259" spans="2:26" x14ac:dyDescent="0.25">
      <c r="B259" s="32">
        <v>3.3912566169643701</v>
      </c>
      <c r="C259" s="33">
        <v>1.31</v>
      </c>
      <c r="D259" s="33">
        <v>24.9</v>
      </c>
      <c r="E259" s="33">
        <v>6.71</v>
      </c>
      <c r="F259" s="33" t="s">
        <v>158</v>
      </c>
    </row>
    <row r="260" spans="2:26" x14ac:dyDescent="0.25">
      <c r="B260" s="32">
        <v>3.5428025217658501</v>
      </c>
      <c r="C260" s="33">
        <v>1.28</v>
      </c>
      <c r="D260" s="33">
        <v>31.6</v>
      </c>
      <c r="E260" s="33">
        <v>7.33</v>
      </c>
      <c r="F260" s="33" t="s">
        <v>157</v>
      </c>
    </row>
    <row r="261" spans="2:26" x14ac:dyDescent="0.25">
      <c r="B261" s="32">
        <v>3.5947134771298601</v>
      </c>
      <c r="C261" s="33">
        <v>2.58</v>
      </c>
      <c r="D261" s="33">
        <v>26.6</v>
      </c>
      <c r="E261" s="33">
        <v>7.55</v>
      </c>
      <c r="F261" s="33" t="s">
        <v>157</v>
      </c>
    </row>
    <row r="262" spans="2:26" x14ac:dyDescent="0.25">
      <c r="B262" s="32">
        <v>3.2512021871627201</v>
      </c>
      <c r="C262" s="33">
        <v>0.93</v>
      </c>
      <c r="D262" s="33">
        <v>24.8</v>
      </c>
      <c r="E262" s="33">
        <v>5.41</v>
      </c>
      <c r="F262" s="33" t="s">
        <v>158</v>
      </c>
    </row>
    <row r="263" spans="2:26" x14ac:dyDescent="0.25">
      <c r="B263" s="32">
        <v>3.58777396581505</v>
      </c>
      <c r="C263" s="33">
        <v>0.68500000000000005</v>
      </c>
      <c r="D263" s="33">
        <v>25.8</v>
      </c>
      <c r="E263" s="33">
        <v>5.59</v>
      </c>
      <c r="F263" s="33" t="s">
        <v>158</v>
      </c>
    </row>
    <row r="264" spans="2:26" x14ac:dyDescent="0.25">
      <c r="B264" s="32">
        <v>3.40813863231417</v>
      </c>
      <c r="C264" s="33">
        <v>0.29699999999999999</v>
      </c>
      <c r="D264" s="33">
        <v>26.6</v>
      </c>
      <c r="E264" s="33">
        <v>7.21</v>
      </c>
      <c r="F264" s="33" t="s">
        <v>157</v>
      </c>
      <c r="X264" s="31"/>
      <c r="Y264" s="31"/>
      <c r="Z264" s="31"/>
    </row>
    <row r="265" spans="2:26" x14ac:dyDescent="0.25">
      <c r="B265" s="32">
        <v>3.2513114189464098</v>
      </c>
      <c r="C265" s="33">
        <v>1.56</v>
      </c>
      <c r="D265" s="33">
        <v>34</v>
      </c>
      <c r="E265" s="33">
        <v>7</v>
      </c>
      <c r="F265" s="33" t="s">
        <v>157</v>
      </c>
    </row>
    <row r="266" spans="2:26" x14ac:dyDescent="0.25">
      <c r="B266" s="32">
        <v>3.6572190156283502</v>
      </c>
      <c r="C266" s="33">
        <v>1.3</v>
      </c>
      <c r="D266" s="33">
        <v>25</v>
      </c>
      <c r="E266" s="33">
        <v>6.21</v>
      </c>
      <c r="F266" s="33" t="s">
        <v>158</v>
      </c>
    </row>
    <row r="267" spans="2:26" x14ac:dyDescent="0.25">
      <c r="B267" s="32">
        <v>3.4448388236579599</v>
      </c>
      <c r="C267" s="33">
        <v>1.58</v>
      </c>
      <c r="D267" s="33">
        <v>24.9</v>
      </c>
      <c r="E267" s="33">
        <v>6.61</v>
      </c>
      <c r="F267" s="33" t="s">
        <v>158</v>
      </c>
    </row>
    <row r="268" spans="2:26" x14ac:dyDescent="0.25">
      <c r="B268" s="32">
        <v>3.8395910049747801</v>
      </c>
      <c r="C268" s="33">
        <v>3.29</v>
      </c>
      <c r="D268" s="33">
        <v>39.5</v>
      </c>
      <c r="E268" s="33">
        <v>8.69</v>
      </c>
      <c r="F268" s="33" t="s">
        <v>157</v>
      </c>
    </row>
    <row r="269" spans="2:26" x14ac:dyDescent="0.25">
      <c r="B269" s="32">
        <v>3.8941132562891201</v>
      </c>
      <c r="C269" s="33">
        <v>1.56</v>
      </c>
      <c r="D269" s="33">
        <v>45.4</v>
      </c>
      <c r="E269" s="33">
        <v>7.69</v>
      </c>
      <c r="F269" s="33" t="s">
        <v>157</v>
      </c>
    </row>
    <row r="270" spans="2:26" x14ac:dyDescent="0.25">
      <c r="B270" s="32">
        <v>3.6507513626675001</v>
      </c>
      <c r="C270" s="33">
        <v>0.77100000000000002</v>
      </c>
      <c r="D270" s="33">
        <v>24</v>
      </c>
      <c r="E270" s="33">
        <v>6.79</v>
      </c>
      <c r="F270" s="33" t="s">
        <v>158</v>
      </c>
    </row>
    <row r="271" spans="2:26" x14ac:dyDescent="0.25">
      <c r="B271" s="32">
        <v>3.7004003122756601</v>
      </c>
      <c r="C271" s="33">
        <v>0.67500000000000004</v>
      </c>
      <c r="D271" s="33">
        <v>32</v>
      </c>
      <c r="E271" s="33">
        <v>7.2</v>
      </c>
      <c r="F271" s="33" t="s">
        <v>157</v>
      </c>
    </row>
    <row r="272" spans="2:26" x14ac:dyDescent="0.25">
      <c r="B272" s="32">
        <v>3.6934701851368401</v>
      </c>
      <c r="C272" s="33">
        <v>3.9</v>
      </c>
      <c r="D272" s="33">
        <v>40.700000000000003</v>
      </c>
      <c r="E272" s="33">
        <v>7.92</v>
      </c>
      <c r="F272" s="33" t="s">
        <v>157</v>
      </c>
    </row>
    <row r="273" spans="2:6" x14ac:dyDescent="0.25">
      <c r="B273" s="32">
        <v>3.4718222737314699</v>
      </c>
      <c r="C273" s="33">
        <v>0.52700000000000002</v>
      </c>
      <c r="D273" s="33">
        <v>25.8</v>
      </c>
      <c r="E273" s="33">
        <v>5.73</v>
      </c>
      <c r="F273" s="33" t="s">
        <v>158</v>
      </c>
    </row>
    <row r="274" spans="2:6" x14ac:dyDescent="0.25">
      <c r="B274" s="32">
        <v>3.5456364507403899</v>
      </c>
      <c r="C274" s="33">
        <v>0.97699999999999998</v>
      </c>
      <c r="D274" s="33">
        <v>30.5</v>
      </c>
      <c r="E274" s="33">
        <v>7.39</v>
      </c>
      <c r="F274" s="33" t="s">
        <v>157</v>
      </c>
    </row>
    <row r="275" spans="2:6" x14ac:dyDescent="0.25">
      <c r="B275" s="32">
        <v>3.5985383668798798</v>
      </c>
      <c r="C275" s="33">
        <v>2.94</v>
      </c>
      <c r="D275" s="33">
        <v>36.299999999999997</v>
      </c>
      <c r="E275" s="33">
        <v>7.62</v>
      </c>
      <c r="F275" s="33" t="s">
        <v>157</v>
      </c>
    </row>
    <row r="276" spans="2:6" x14ac:dyDescent="0.25">
      <c r="B276" s="32">
        <v>3.3833796125292199</v>
      </c>
      <c r="C276" s="33">
        <v>0.80300000000000005</v>
      </c>
      <c r="D276" s="33">
        <v>28.9</v>
      </c>
      <c r="E276" s="33">
        <v>6.44</v>
      </c>
      <c r="F276" s="33" t="s">
        <v>158</v>
      </c>
    </row>
    <row r="277" spans="2:6" x14ac:dyDescent="0.25">
      <c r="B277" s="32">
        <v>3.3557825475765002</v>
      </c>
      <c r="C277" s="33">
        <v>1.36</v>
      </c>
      <c r="D277" s="33">
        <v>37.5</v>
      </c>
      <c r="E277" s="33">
        <v>7.26</v>
      </c>
      <c r="F277" s="33" t="s">
        <v>157</v>
      </c>
    </row>
    <row r="278" spans="2:6" x14ac:dyDescent="0.25">
      <c r="B278" s="32">
        <v>3.5096743363765102</v>
      </c>
      <c r="C278" s="33">
        <v>1.38</v>
      </c>
      <c r="D278" s="33">
        <v>42.8</v>
      </c>
      <c r="E278" s="33">
        <v>7.7</v>
      </c>
      <c r="F278" s="33" t="s">
        <v>157</v>
      </c>
    </row>
    <row r="279" spans="2:6" x14ac:dyDescent="0.25">
      <c r="B279" s="32">
        <v>3.14187374010009</v>
      </c>
      <c r="C279" s="33">
        <v>0.49299999999999999</v>
      </c>
      <c r="D279" s="33">
        <v>25.5</v>
      </c>
      <c r="E279" s="33">
        <v>5.24</v>
      </c>
      <c r="F279" s="33" t="s">
        <v>158</v>
      </c>
    </row>
    <row r="280" spans="2:6" x14ac:dyDescent="0.25">
      <c r="B280" s="32">
        <v>3.7053299582484098</v>
      </c>
      <c r="C280" s="33">
        <v>0.90200000000000002</v>
      </c>
      <c r="D280" s="33">
        <v>35.700000000000003</v>
      </c>
      <c r="E280" s="33">
        <v>7.26</v>
      </c>
      <c r="F280" s="33" t="s">
        <v>157</v>
      </c>
    </row>
    <row r="281" spans="2:6" x14ac:dyDescent="0.25">
      <c r="B281" s="32">
        <v>3.7387483751000898</v>
      </c>
      <c r="C281" s="33">
        <v>0.82</v>
      </c>
      <c r="D281" s="33">
        <v>32</v>
      </c>
      <c r="E281" s="33">
        <v>6.19</v>
      </c>
      <c r="F281" s="33" t="s">
        <v>158</v>
      </c>
    </row>
    <row r="282" spans="2:6" x14ac:dyDescent="0.25">
      <c r="B282" s="32">
        <v>3.5215582212793799</v>
      </c>
      <c r="C282" s="33">
        <v>1.3</v>
      </c>
      <c r="D282" s="33">
        <v>19.600000000000001</v>
      </c>
      <c r="E282" s="33">
        <v>6.2</v>
      </c>
      <c r="F282" s="33" t="s">
        <v>158</v>
      </c>
    </row>
    <row r="283" spans="2:6" x14ac:dyDescent="0.25">
      <c r="B283" s="32">
        <v>3.6498417899141899</v>
      </c>
      <c r="C283" s="33">
        <v>2.86</v>
      </c>
      <c r="D283" s="33">
        <v>29</v>
      </c>
      <c r="E283" s="33">
        <v>7</v>
      </c>
      <c r="F283" s="33" t="s">
        <v>157</v>
      </c>
    </row>
    <row r="284" spans="2:6" x14ac:dyDescent="0.25">
      <c r="B284" s="32">
        <v>3.19015044650933</v>
      </c>
      <c r="C284" s="33">
        <v>2.0299999999999998</v>
      </c>
      <c r="D284" s="33">
        <v>22.7</v>
      </c>
      <c r="E284" s="33">
        <v>6.57</v>
      </c>
      <c r="F284" s="33" t="s">
        <v>158</v>
      </c>
    </row>
    <row r="285" spans="2:6" x14ac:dyDescent="0.25">
      <c r="B285" s="32">
        <v>3.2338190794887298</v>
      </c>
      <c r="C285" s="33">
        <v>0.42399999999999999</v>
      </c>
      <c r="D285" s="33">
        <v>23.2</v>
      </c>
      <c r="E285" s="33">
        <v>6.31</v>
      </c>
      <c r="F285" s="33" t="s">
        <v>158</v>
      </c>
    </row>
    <row r="286" spans="2:6" x14ac:dyDescent="0.25">
      <c r="B286" s="32">
        <v>3.5397085102816299</v>
      </c>
      <c r="C286" s="33">
        <v>1.41</v>
      </c>
      <c r="D286" s="33">
        <v>38.200000000000003</v>
      </c>
      <c r="E286" s="33">
        <v>7.49</v>
      </c>
      <c r="F286" s="33" t="s">
        <v>157</v>
      </c>
    </row>
    <row r="287" spans="2:6" x14ac:dyDescent="0.25">
      <c r="B287" s="32">
        <v>3.4599111430076701</v>
      </c>
      <c r="C287" s="33">
        <v>0.98399999999999999</v>
      </c>
      <c r="D287" s="33">
        <v>26.5</v>
      </c>
      <c r="E287" s="33">
        <v>6.08</v>
      </c>
      <c r="F287" s="33" t="s">
        <v>158</v>
      </c>
    </row>
    <row r="288" spans="2:6" x14ac:dyDescent="0.25">
      <c r="B288" s="32">
        <v>3.46695619765531</v>
      </c>
      <c r="C288" s="33">
        <v>1.05</v>
      </c>
      <c r="D288" s="33">
        <v>23.4</v>
      </c>
      <c r="E288" s="33">
        <v>6.19</v>
      </c>
      <c r="F288" s="33" t="s">
        <v>158</v>
      </c>
    </row>
    <row r="289" spans="2:6" x14ac:dyDescent="0.25">
      <c r="B289" s="32">
        <v>3.38121918754829</v>
      </c>
      <c r="C289" s="33">
        <v>0.36699999999999999</v>
      </c>
      <c r="D289" s="33">
        <v>35.200000000000003</v>
      </c>
      <c r="E289" s="33">
        <v>7.08</v>
      </c>
      <c r="F289" s="33" t="s">
        <v>157</v>
      </c>
    </row>
    <row r="290" spans="2:6" x14ac:dyDescent="0.25">
      <c r="B290" s="32">
        <v>3.5660108950026799</v>
      </c>
      <c r="C290" s="33">
        <v>0.185</v>
      </c>
      <c r="D290" s="33">
        <v>22.1</v>
      </c>
      <c r="E290" s="33">
        <v>6.26</v>
      </c>
      <c r="F290" s="33" t="s">
        <v>158</v>
      </c>
    </row>
    <row r="291" spans="2:6" x14ac:dyDescent="0.25">
      <c r="B291" s="32">
        <v>3.6437831798518401</v>
      </c>
      <c r="C291" s="33">
        <v>1.67</v>
      </c>
      <c r="D291" s="33">
        <v>25.6</v>
      </c>
      <c r="E291" s="33">
        <v>5.47</v>
      </c>
      <c r="F291" s="33" t="s">
        <v>158</v>
      </c>
    </row>
  </sheetData>
  <mergeCells count="55">
    <mergeCell ref="B251:F251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43:C243"/>
    <mergeCell ref="D243:E243"/>
    <mergeCell ref="B244:C244"/>
    <mergeCell ref="D244:E244"/>
    <mergeCell ref="B245:C245"/>
    <mergeCell ref="D245:E245"/>
    <mergeCell ref="B240:C240"/>
    <mergeCell ref="D240:E240"/>
    <mergeCell ref="B241:C241"/>
    <mergeCell ref="D241:E241"/>
    <mergeCell ref="B242:C242"/>
    <mergeCell ref="D242:E242"/>
    <mergeCell ref="B209:J209"/>
    <mergeCell ref="B210:D210"/>
    <mergeCell ref="E210:G210"/>
    <mergeCell ref="H210:J210"/>
    <mergeCell ref="B238:E238"/>
    <mergeCell ref="B239:E239"/>
    <mergeCell ref="B136:F136"/>
    <mergeCell ref="B157:F157"/>
    <mergeCell ref="B177:M177"/>
    <mergeCell ref="B178:M178"/>
    <mergeCell ref="B179:D179"/>
    <mergeCell ref="E179:G179"/>
    <mergeCell ref="H179:J179"/>
    <mergeCell ref="K179:M179"/>
    <mergeCell ref="I191:I193"/>
    <mergeCell ref="I194:I196"/>
    <mergeCell ref="I197:I199"/>
    <mergeCell ref="I200:I202"/>
    <mergeCell ref="I223:I225"/>
    <mergeCell ref="I226:I228"/>
    <mergeCell ref="I229:I231"/>
    <mergeCell ref="B119:F119"/>
    <mergeCell ref="B1:AO1"/>
    <mergeCell ref="B55:E55"/>
    <mergeCell ref="J55:K55"/>
    <mergeCell ref="Q55:V55"/>
    <mergeCell ref="B56:E56"/>
    <mergeCell ref="B57:C57"/>
    <mergeCell ref="D57:E57"/>
    <mergeCell ref="B77:G77"/>
    <mergeCell ref="B78:G78"/>
    <mergeCell ref="B96:E96"/>
    <mergeCell ref="B97:E97"/>
    <mergeCell ref="B118:F1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e758d-5d19-4784-b6b1-3db2baf3fe0a" xsi:nil="true"/>
    <lcf76f155ced4ddcb4097134ff3c332f xmlns="0d2d079a-d3b2-485b-846d-79dad9ef147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09A89A61BCE48861A412335EC8F07" ma:contentTypeVersion="12" ma:contentTypeDescription="Create a new document." ma:contentTypeScope="" ma:versionID="3ef5aae869b43de6ddcef423e7fbf51d">
  <xsd:schema xmlns:xsd="http://www.w3.org/2001/XMLSchema" xmlns:xs="http://www.w3.org/2001/XMLSchema" xmlns:p="http://schemas.microsoft.com/office/2006/metadata/properties" xmlns:ns2="0d2d079a-d3b2-485b-846d-79dad9ef1478" xmlns:ns3="5b1e758d-5d19-4784-b6b1-3db2baf3fe0a" targetNamespace="http://schemas.microsoft.com/office/2006/metadata/properties" ma:root="true" ma:fieldsID="82f1507bfa345d9aae24a53cb1068493" ns2:_="" ns3:_="">
    <xsd:import namespace="0d2d079a-d3b2-485b-846d-79dad9ef1478"/>
    <xsd:import namespace="5b1e758d-5d19-4784-b6b1-3db2baf3fe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d079a-d3b2-485b-846d-79dad9ef1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3b4f369-e68d-40dc-b20e-bd2c7c5d9b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758d-5d19-4784-b6b1-3db2baf3fe0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c5ec84a-be72-4111-aa60-898009b5d16b}" ma:internalName="TaxCatchAll" ma:showField="CatchAllData" ma:web="5b1e758d-5d19-4784-b6b1-3db2baf3fe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980015-19E4-4A4A-899B-1646873E593E}">
  <ds:schemaRefs>
    <ds:schemaRef ds:uri="http://schemas.microsoft.com/office/2006/metadata/properties"/>
    <ds:schemaRef ds:uri="http://schemas.microsoft.com/office/infopath/2007/PartnerControls"/>
    <ds:schemaRef ds:uri="5b1e758d-5d19-4784-b6b1-3db2baf3fe0a"/>
    <ds:schemaRef ds:uri="0d2d079a-d3b2-485b-846d-79dad9ef1478"/>
  </ds:schemaRefs>
</ds:datastoreItem>
</file>

<file path=customXml/itemProps2.xml><?xml version="1.0" encoding="utf-8"?>
<ds:datastoreItem xmlns:ds="http://schemas.openxmlformats.org/officeDocument/2006/customXml" ds:itemID="{E67FE5B9-7FCD-43BE-8779-92BD0282BD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2d079a-d3b2-485b-846d-79dad9ef1478"/>
    <ds:schemaRef ds:uri="5b1e758d-5d19-4784-b6b1-3db2baf3fe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2AA48C-56BB-4C5D-99DA-F59079D2E4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1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Membrez,Mathieu,CH-LAUSANNE</dc:creator>
  <cp:lastModifiedBy>Membrez,Mathieu,CH-LAUSANNE</cp:lastModifiedBy>
  <dcterms:created xsi:type="dcterms:W3CDTF">2023-12-15T09:24:27Z</dcterms:created>
  <dcterms:modified xsi:type="dcterms:W3CDTF">2023-12-22T13:09:33Z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2023-12-15T09:24:27Z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42d4dfc3-9e79-4c64-83a5-1ec76c669b78</vt:lpwstr>
  </property>
  <property fmtid="{D5CDD505-2E9C-101B-9397-08002B2CF9AE}" pid="8" name="MSIP_Label_1ada0a2f-b917-4d51-b0d0-d418a10c8b23_ContentBits">
    <vt:lpwstr>0</vt:lpwstr>
  </property>
  <property fmtid="{D5CDD505-2E9C-101B-9397-08002B2CF9AE}" pid="9" name="ContentTypeId">
    <vt:lpwstr>0x01010017709A89A61BCE48861A412335EC8F07</vt:lpwstr>
  </property>
  <property fmtid="{D5CDD505-2E9C-101B-9397-08002B2CF9AE}" pid="10" name="MediaServiceImageTags">
    <vt:lpwstr/>
  </property>
</Properties>
</file>