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stle.sharepoint.com/teams/TrigoPaperreviews/Shared Documents/Revisions/revised manuscript/Final re-submission Dec2023/Source data files and supplement. tables/"/>
    </mc:Choice>
  </mc:AlternateContent>
  <xr:revisionPtr revIDLastSave="67" documentId="8_{E2B11486-D634-4CF3-BD2E-D192D1375DEF}" xr6:coauthVersionLast="47" xr6:coauthVersionMax="47" xr10:uidLastSave="{0A3689F7-CD49-4E9B-AF8D-1623673B6A61}"/>
  <bookViews>
    <workbookView xWindow="2340" yWindow="600" windowWidth="14475" windowHeight="15600" xr2:uid="{D0C337EE-0234-40C5-8110-914805BF0BF0}"/>
  </bookViews>
  <sheets>
    <sheet name="Extended data Figur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1" i="1" l="1"/>
  <c r="C61" i="1"/>
  <c r="E61" i="1"/>
  <c r="G61" i="1"/>
  <c r="I61" i="1"/>
  <c r="K61" i="1"/>
  <c r="N144" i="1" l="1"/>
  <c r="M144" i="1"/>
  <c r="L144" i="1"/>
  <c r="K144" i="1"/>
  <c r="K143" i="1"/>
  <c r="G143" i="1"/>
  <c r="G142" i="1" s="1"/>
  <c r="F143" i="1"/>
  <c r="U142" i="1"/>
  <c r="T142" i="1"/>
  <c r="S142" i="1"/>
  <c r="R142" i="1"/>
  <c r="N142" i="1"/>
  <c r="N143" i="1" s="1"/>
  <c r="M142" i="1"/>
  <c r="M143" i="1" s="1"/>
  <c r="L142" i="1"/>
  <c r="L143" i="1" s="1"/>
  <c r="K142" i="1"/>
  <c r="R141" i="1"/>
  <c r="N141" i="1"/>
  <c r="M141" i="1"/>
  <c r="L141" i="1"/>
  <c r="K141" i="1"/>
  <c r="G141" i="1"/>
  <c r="F141" i="1"/>
  <c r="F142" i="1" s="1"/>
  <c r="U140" i="1"/>
  <c r="U141" i="1" s="1"/>
  <c r="T140" i="1"/>
  <c r="T141" i="1" s="1"/>
  <c r="S140" i="1"/>
  <c r="S141" i="1" s="1"/>
  <c r="R140" i="1"/>
  <c r="G140" i="1"/>
  <c r="F140" i="1"/>
  <c r="U139" i="1"/>
  <c r="T139" i="1"/>
  <c r="S139" i="1"/>
  <c r="R139" i="1"/>
  <c r="C138" i="1"/>
  <c r="C137" i="1" s="1"/>
  <c r="B138" i="1"/>
  <c r="C136" i="1"/>
  <c r="B136" i="1"/>
  <c r="B137" i="1" s="1"/>
  <c r="C135" i="1"/>
  <c r="B135" i="1"/>
  <c r="G124" i="1"/>
  <c r="G123" i="1" s="1"/>
  <c r="F124" i="1"/>
  <c r="E124" i="1"/>
  <c r="D124" i="1"/>
  <c r="C124" i="1"/>
  <c r="F123" i="1"/>
  <c r="E123" i="1"/>
  <c r="G122" i="1"/>
  <c r="F122" i="1"/>
  <c r="E122" i="1"/>
  <c r="D122" i="1"/>
  <c r="D123" i="1" s="1"/>
  <c r="C122" i="1"/>
  <c r="C123" i="1" s="1"/>
  <c r="G121" i="1"/>
  <c r="F121" i="1"/>
  <c r="E121" i="1"/>
  <c r="D121" i="1"/>
  <c r="C121" i="1"/>
  <c r="M60" i="1"/>
  <c r="L60" i="1"/>
  <c r="K60" i="1"/>
  <c r="J60" i="1"/>
  <c r="I60" i="1"/>
  <c r="H60" i="1"/>
  <c r="G60" i="1"/>
  <c r="F60" i="1"/>
  <c r="E60" i="1"/>
  <c r="D60" i="1"/>
  <c r="C60" i="1"/>
  <c r="B60" i="1"/>
  <c r="J59" i="1"/>
  <c r="I59" i="1"/>
  <c r="H59" i="1"/>
  <c r="G59" i="1"/>
  <c r="B59" i="1"/>
  <c r="M58" i="1"/>
  <c r="M59" i="1" s="1"/>
  <c r="L58" i="1"/>
  <c r="L59" i="1" s="1"/>
  <c r="K58" i="1"/>
  <c r="K59" i="1" s="1"/>
  <c r="J58" i="1"/>
  <c r="I58" i="1"/>
  <c r="H58" i="1"/>
  <c r="G58" i="1"/>
  <c r="F58" i="1"/>
  <c r="F59" i="1" s="1"/>
  <c r="E58" i="1"/>
  <c r="E59" i="1" s="1"/>
  <c r="D58" i="1"/>
  <c r="D59" i="1" s="1"/>
  <c r="C58" i="1"/>
  <c r="C59" i="1" s="1"/>
  <c r="B58" i="1"/>
  <c r="M57" i="1"/>
  <c r="L57" i="1"/>
  <c r="K57" i="1"/>
  <c r="J57" i="1"/>
  <c r="I57" i="1"/>
  <c r="H57" i="1"/>
  <c r="G57" i="1"/>
  <c r="F57" i="1"/>
  <c r="E57" i="1"/>
  <c r="D57" i="1"/>
  <c r="C57" i="1"/>
  <c r="B57" i="1"/>
  <c r="G43" i="1"/>
  <c r="G42" i="1" s="1"/>
  <c r="F43" i="1"/>
  <c r="E43" i="1"/>
  <c r="D43" i="1"/>
  <c r="C43" i="1"/>
  <c r="B43" i="1"/>
  <c r="F42" i="1"/>
  <c r="E42" i="1"/>
  <c r="G41" i="1"/>
  <c r="F41" i="1"/>
  <c r="E41" i="1"/>
  <c r="D41" i="1"/>
  <c r="D42" i="1" s="1"/>
  <c r="C41" i="1"/>
  <c r="C42" i="1" s="1"/>
  <c r="B41" i="1"/>
  <c r="B42" i="1" s="1"/>
  <c r="G40" i="1"/>
  <c r="F40" i="1"/>
  <c r="E40" i="1"/>
  <c r="D40" i="1"/>
  <c r="C40" i="1"/>
  <c r="B40" i="1"/>
  <c r="B123" i="1" l="1"/>
  <c r="B122" i="1"/>
  <c r="B124" i="1"/>
  <c r="B121" i="1"/>
</calcChain>
</file>

<file path=xl/sharedStrings.xml><?xml version="1.0" encoding="utf-8"?>
<sst xmlns="http://schemas.openxmlformats.org/spreadsheetml/2006/main" count="219" uniqueCount="102">
  <si>
    <t>C elegans lifespan experiments</t>
  </si>
  <si>
    <t>Ext figure 3a</t>
  </si>
  <si>
    <t>Genotype, RNAi, treatment</t>
  </si>
  <si>
    <t>mean lifespan (days)</t>
  </si>
  <si>
    <t>variation compared to control (%)</t>
  </si>
  <si>
    <t>p-values against control</t>
  </si>
  <si>
    <t>N</t>
  </si>
  <si>
    <t>N2, ev, control</t>
  </si>
  <si>
    <t>N2, ev, NR(1mM)</t>
  </si>
  <si>
    <t>+22.14</t>
  </si>
  <si>
    <t>Ext figure 3f</t>
  </si>
  <si>
    <t>N2, ev, trigonelline (1mM)</t>
  </si>
  <si>
    <t>+12.85</t>
  </si>
  <si>
    <t>Ext figure 3h</t>
  </si>
  <si>
    <t>N2, ev, NA (1mM)</t>
  </si>
  <si>
    <t>+16.7%</t>
  </si>
  <si>
    <t>N2, ev, trig (1mM)</t>
  </si>
  <si>
    <t>+17.4%</t>
  </si>
  <si>
    <t>N2, nprt-1 RNAi, control</t>
  </si>
  <si>
    <t>N2, nprt-1 RNAi,NA(1mM)</t>
  </si>
  <si>
    <t>Ext figure 3i</t>
  </si>
  <si>
    <t>+15.1%</t>
  </si>
  <si>
    <t>+14.5%</t>
  </si>
  <si>
    <t>N2, sir-2.1 RNAi, control</t>
  </si>
  <si>
    <t>N2, sir-2.1 RNAi,NA(1mM)</t>
  </si>
  <si>
    <t>Ext figure 3b</t>
  </si>
  <si>
    <t>NAD+ content (% control)</t>
  </si>
  <si>
    <t>control</t>
  </si>
  <si>
    <t>Trig</t>
  </si>
  <si>
    <t>NA</t>
  </si>
  <si>
    <t>NR</t>
  </si>
  <si>
    <t>NMN</t>
  </si>
  <si>
    <t>NAM</t>
  </si>
  <si>
    <t>avg</t>
  </si>
  <si>
    <t>SD</t>
  </si>
  <si>
    <t>sem</t>
  </si>
  <si>
    <t>n</t>
  </si>
  <si>
    <t>Ext figure 3c</t>
  </si>
  <si>
    <t>relative mRNA levels (relative fold), N2 worms</t>
  </si>
  <si>
    <t>dct-1</t>
  </si>
  <si>
    <t>pdr-1</t>
  </si>
  <si>
    <t>pink-1</t>
  </si>
  <si>
    <t>cco-1</t>
  </si>
  <si>
    <t>mev-1</t>
  </si>
  <si>
    <t>cyc-1</t>
  </si>
  <si>
    <t>Ext figure 3d</t>
  </si>
  <si>
    <t>Oxygen consumption rate (pmol/min/worm count)</t>
  </si>
  <si>
    <t>Time (minutes)</t>
  </si>
  <si>
    <t>Control</t>
  </si>
  <si>
    <t>Ext figure 3e</t>
  </si>
  <si>
    <t>Av roundness</t>
  </si>
  <si>
    <t>av. circularity</t>
  </si>
  <si>
    <t>D1</t>
  </si>
  <si>
    <t>D11</t>
  </si>
  <si>
    <t>Ext figure 3g</t>
  </si>
  <si>
    <t>Ext figure 3j</t>
  </si>
  <si>
    <t>Ext figure 3k</t>
  </si>
  <si>
    <t>Ext figure 3l</t>
  </si>
  <si>
    <t>Paralysis score (%paralyzed N2)</t>
  </si>
  <si>
    <t>Sir2.1 mRNA (relative fold)</t>
  </si>
  <si>
    <t xml:space="preserve">Sir2 homologous </t>
  </si>
  <si>
    <t>NAD+ levels (%control)</t>
  </si>
  <si>
    <t>e.v.</t>
  </si>
  <si>
    <t>sir2.1 RNAi</t>
  </si>
  <si>
    <t>sir-2.1</t>
  </si>
  <si>
    <t>sir-2.2</t>
  </si>
  <si>
    <t>sir-2.3</t>
  </si>
  <si>
    <t>sir-2.4</t>
  </si>
  <si>
    <t>sir-2.1 RNAi</t>
  </si>
  <si>
    <t xml:space="preserve"> </t>
  </si>
  <si>
    <t>Šídák's multiple comparisons test</t>
  </si>
  <si>
    <t>control vs. Trig</t>
  </si>
  <si>
    <t>control vs. NA</t>
  </si>
  <si>
    <t>control vs. NR</t>
  </si>
  <si>
    <t>control vs. NMN</t>
  </si>
  <si>
    <t>control vs. NAM</t>
  </si>
  <si>
    <t>Adjusted P Value</t>
  </si>
  <si>
    <t>A-?</t>
  </si>
  <si>
    <t>B</t>
  </si>
  <si>
    <t>C</t>
  </si>
  <si>
    <t>&lt;0,0001</t>
  </si>
  <si>
    <t>D</t>
  </si>
  <si>
    <t>E</t>
  </si>
  <si>
    <t>F</t>
  </si>
  <si>
    <t>ANOVA summary</t>
  </si>
  <si>
    <t>P value</t>
  </si>
  <si>
    <t>P value summary</t>
  </si>
  <si>
    <t>****</t>
  </si>
  <si>
    <t>Pvalue</t>
  </si>
  <si>
    <t>Tukey's multiple comparisons test</t>
  </si>
  <si>
    <t>D1 vs. D11</t>
  </si>
  <si>
    <t>A-B</t>
  </si>
  <si>
    <t>D1 vs. D11+trig</t>
  </si>
  <si>
    <t>A-C</t>
  </si>
  <si>
    <t>D11 vs. D11+trig</t>
  </si>
  <si>
    <t>B-C</t>
  </si>
  <si>
    <t>Roundness</t>
  </si>
  <si>
    <t>Circularity</t>
  </si>
  <si>
    <t>Ttest</t>
  </si>
  <si>
    <t>**</t>
  </si>
  <si>
    <t>Control vs. Trig</t>
  </si>
  <si>
    <t>Control vs.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</si>
</sst>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70" formatCode="0.0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3" fillId="0" borderId="0" xfId="0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0" borderId="0" xfId="0" applyFont="1"/>
    <xf numFmtId="165" fontId="0" fillId="2" borderId="1" xfId="0" applyNumberFormat="1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165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center"/>
    </xf>
    <xf numFmtId="164" fontId="3" fillId="0" borderId="1" xfId="0" applyNumberFormat="1" applyFont="1" applyBorder="1"/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2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70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right"/>
    </xf>
    <xf numFmtId="0" fontId="1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1C338-D8EE-4227-98D8-6219CC223C43}">
  <dimension ref="A3:BS144"/>
  <sheetViews>
    <sheetView tabSelected="1" topLeftCell="C1" workbookViewId="0">
      <selection activeCell="W145" sqref="W145"/>
    </sheetView>
  </sheetViews>
  <sheetFormatPr defaultRowHeight="15" x14ac:dyDescent="0.25"/>
  <cols>
    <col min="1" max="1" width="13.42578125" bestFit="1" customWidth="1"/>
    <col min="2" max="2" width="25.5703125" bestFit="1" customWidth="1"/>
    <col min="3" max="3" width="18.42578125" bestFit="1" customWidth="1"/>
    <col min="4" max="4" width="28.7109375" bestFit="1" customWidth="1"/>
    <col min="5" max="5" width="20.7109375" bestFit="1" customWidth="1"/>
    <col min="6" max="7" width="14.28515625" customWidth="1"/>
  </cols>
  <sheetData>
    <row r="3" spans="2:6" x14ac:dyDescent="0.25">
      <c r="B3" s="25" t="s">
        <v>0</v>
      </c>
      <c r="C3" s="25"/>
      <c r="D3" s="25"/>
      <c r="E3" s="25"/>
      <c r="F3" s="25"/>
    </row>
    <row r="4" spans="2:6" x14ac:dyDescent="0.25">
      <c r="B4" s="28" t="s">
        <v>1</v>
      </c>
      <c r="C4" s="28"/>
      <c r="D4" s="28"/>
      <c r="E4" s="28"/>
      <c r="F4" s="28"/>
    </row>
    <row r="5" spans="2:6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</row>
    <row r="6" spans="2:6" x14ac:dyDescent="0.25">
      <c r="B6" s="2" t="s">
        <v>7</v>
      </c>
      <c r="C6" s="3">
        <v>14</v>
      </c>
      <c r="D6" s="2"/>
      <c r="E6" s="2"/>
      <c r="F6" s="4">
        <v>90</v>
      </c>
    </row>
    <row r="7" spans="2:6" x14ac:dyDescent="0.25">
      <c r="B7" s="2" t="s">
        <v>8</v>
      </c>
      <c r="C7" s="4">
        <v>17.100000000000001</v>
      </c>
      <c r="D7" s="5" t="s">
        <v>9</v>
      </c>
      <c r="E7" s="4">
        <v>6.9999999999999999E-4</v>
      </c>
      <c r="F7" s="4">
        <v>90</v>
      </c>
    </row>
    <row r="8" spans="2:6" x14ac:dyDescent="0.25">
      <c r="B8" s="28" t="s">
        <v>10</v>
      </c>
      <c r="C8" s="28"/>
      <c r="D8" s="28"/>
      <c r="E8" s="28"/>
      <c r="F8" s="28"/>
    </row>
    <row r="9" spans="2:6" x14ac:dyDescent="0.25">
      <c r="B9" s="1" t="s">
        <v>2</v>
      </c>
      <c r="C9" s="1" t="s">
        <v>3</v>
      </c>
      <c r="D9" s="1" t="s">
        <v>4</v>
      </c>
      <c r="E9" s="1" t="s">
        <v>5</v>
      </c>
      <c r="F9" s="1" t="s">
        <v>6</v>
      </c>
    </row>
    <row r="10" spans="2:6" x14ac:dyDescent="0.25">
      <c r="B10" s="2" t="s">
        <v>7</v>
      </c>
      <c r="C10" s="4">
        <v>14</v>
      </c>
      <c r="D10" s="2"/>
      <c r="E10" s="2"/>
      <c r="F10" s="4">
        <v>90</v>
      </c>
    </row>
    <row r="11" spans="2:6" x14ac:dyDescent="0.25">
      <c r="B11" s="2" t="s">
        <v>11</v>
      </c>
      <c r="C11" s="4">
        <v>15.8</v>
      </c>
      <c r="D11" s="5" t="s">
        <v>12</v>
      </c>
      <c r="E11" s="4">
        <v>0.14199999999999999</v>
      </c>
      <c r="F11" s="4">
        <v>90</v>
      </c>
    </row>
    <row r="12" spans="2:6" x14ac:dyDescent="0.25">
      <c r="B12" s="28" t="s">
        <v>13</v>
      </c>
      <c r="C12" s="28"/>
      <c r="D12" s="28"/>
      <c r="E12" s="28"/>
      <c r="F12" s="28"/>
    </row>
    <row r="13" spans="2:6" x14ac:dyDescent="0.25">
      <c r="B13" s="1" t="s">
        <v>2</v>
      </c>
      <c r="C13" s="1" t="s">
        <v>3</v>
      </c>
      <c r="D13" s="1" t="s">
        <v>4</v>
      </c>
      <c r="E13" s="1" t="s">
        <v>5</v>
      </c>
      <c r="F13" s="1" t="s">
        <v>6</v>
      </c>
    </row>
    <row r="14" spans="2:6" x14ac:dyDescent="0.25">
      <c r="B14" s="2" t="s">
        <v>7</v>
      </c>
      <c r="C14" s="4">
        <v>16.7</v>
      </c>
      <c r="D14" s="2"/>
      <c r="E14" s="2"/>
      <c r="F14" s="4">
        <v>100</v>
      </c>
    </row>
    <row r="15" spans="2:6" x14ac:dyDescent="0.25">
      <c r="B15" s="2" t="s">
        <v>14</v>
      </c>
      <c r="C15" s="4">
        <v>19.5</v>
      </c>
      <c r="D15" s="5" t="s">
        <v>15</v>
      </c>
      <c r="E15" s="4">
        <v>3.6000000000000002E-4</v>
      </c>
      <c r="F15" s="4">
        <v>100</v>
      </c>
    </row>
    <row r="16" spans="2:6" x14ac:dyDescent="0.25">
      <c r="B16" s="2" t="s">
        <v>16</v>
      </c>
      <c r="C16" s="4">
        <v>19.600000000000001</v>
      </c>
      <c r="D16" s="5" t="s">
        <v>17</v>
      </c>
      <c r="E16" s="4">
        <v>1.2E-4</v>
      </c>
      <c r="F16" s="4">
        <v>100</v>
      </c>
    </row>
    <row r="17" spans="2:15" x14ac:dyDescent="0.25">
      <c r="B17" s="2" t="s">
        <v>18</v>
      </c>
      <c r="C17" s="4">
        <v>16.2</v>
      </c>
      <c r="D17" s="5"/>
      <c r="E17" s="2"/>
      <c r="F17" s="4">
        <v>100</v>
      </c>
    </row>
    <row r="18" spans="2:15" x14ac:dyDescent="0.25">
      <c r="B18" s="2" t="s">
        <v>19</v>
      </c>
      <c r="C18" s="4">
        <v>17.100000000000001</v>
      </c>
      <c r="D18" s="5"/>
      <c r="E18" s="2"/>
      <c r="F18" s="4">
        <v>100</v>
      </c>
    </row>
    <row r="19" spans="2:15" x14ac:dyDescent="0.25">
      <c r="B19" s="28" t="s">
        <v>20</v>
      </c>
      <c r="C19" s="28"/>
      <c r="D19" s="28"/>
      <c r="E19" s="28"/>
      <c r="F19" s="28"/>
    </row>
    <row r="20" spans="2:15" x14ac:dyDescent="0.25">
      <c r="B20" s="1" t="s">
        <v>2</v>
      </c>
      <c r="C20" s="1" t="s">
        <v>3</v>
      </c>
      <c r="D20" s="1" t="s">
        <v>4</v>
      </c>
      <c r="E20" s="1" t="s">
        <v>5</v>
      </c>
      <c r="F20" s="1" t="s">
        <v>6</v>
      </c>
    </row>
    <row r="21" spans="2:15" x14ac:dyDescent="0.25">
      <c r="B21" s="2" t="s">
        <v>7</v>
      </c>
      <c r="C21" s="4">
        <v>17.2</v>
      </c>
      <c r="D21" s="2"/>
      <c r="E21" s="2"/>
      <c r="F21" s="4">
        <v>100</v>
      </c>
    </row>
    <row r="22" spans="2:15" x14ac:dyDescent="0.25">
      <c r="B22" s="2" t="s">
        <v>14</v>
      </c>
      <c r="C22" s="4">
        <v>19.8</v>
      </c>
      <c r="D22" s="5" t="s">
        <v>21</v>
      </c>
      <c r="E22" s="4">
        <v>2.0000000000000001E-4</v>
      </c>
      <c r="F22" s="4">
        <v>100</v>
      </c>
    </row>
    <row r="23" spans="2:15" x14ac:dyDescent="0.25">
      <c r="B23" s="2" t="s">
        <v>16</v>
      </c>
      <c r="C23" s="4">
        <v>19.7</v>
      </c>
      <c r="D23" s="5" t="s">
        <v>22</v>
      </c>
      <c r="E23" s="4">
        <v>8.4999999999999995E-4</v>
      </c>
      <c r="F23" s="4">
        <v>100</v>
      </c>
    </row>
    <row r="24" spans="2:15" x14ac:dyDescent="0.25">
      <c r="B24" s="2" t="s">
        <v>23</v>
      </c>
      <c r="C24" s="4">
        <v>16.899999999999999</v>
      </c>
      <c r="D24" s="5"/>
      <c r="E24" s="2"/>
      <c r="F24" s="4">
        <v>100</v>
      </c>
    </row>
    <row r="25" spans="2:15" x14ac:dyDescent="0.25">
      <c r="B25" s="2" t="s">
        <v>24</v>
      </c>
      <c r="C25" s="4">
        <v>17.2</v>
      </c>
      <c r="D25" s="5"/>
      <c r="E25" s="2"/>
      <c r="F25" s="4">
        <v>100</v>
      </c>
    </row>
    <row r="28" spans="2:15" x14ac:dyDescent="0.25">
      <c r="B28" s="28" t="s">
        <v>25</v>
      </c>
      <c r="C28" s="28"/>
      <c r="D28" s="28"/>
      <c r="E28" s="28"/>
      <c r="F28" s="28"/>
      <c r="G28" s="28"/>
      <c r="J28" s="38" t="s">
        <v>84</v>
      </c>
      <c r="K28" s="39"/>
    </row>
    <row r="29" spans="2:15" x14ac:dyDescent="0.25">
      <c r="B29" s="23" t="s">
        <v>26</v>
      </c>
      <c r="C29" s="33"/>
      <c r="D29" s="33"/>
      <c r="E29" s="33"/>
      <c r="F29" s="33"/>
      <c r="G29" s="24"/>
      <c r="J29" s="38" t="s">
        <v>83</v>
      </c>
      <c r="K29" s="40">
        <v>37.979999999999997</v>
      </c>
    </row>
    <row r="30" spans="2:15" x14ac:dyDescent="0.25">
      <c r="B30" s="1" t="s">
        <v>27</v>
      </c>
      <c r="C30" s="1" t="s">
        <v>28</v>
      </c>
      <c r="D30" s="1" t="s">
        <v>29</v>
      </c>
      <c r="E30" s="1" t="s">
        <v>30</v>
      </c>
      <c r="F30" s="1" t="s">
        <v>31</v>
      </c>
      <c r="G30" s="1" t="s">
        <v>32</v>
      </c>
      <c r="I30" s="6"/>
      <c r="J30" s="38" t="s">
        <v>85</v>
      </c>
      <c r="K30" s="40" t="s">
        <v>80</v>
      </c>
      <c r="L30" s="6"/>
      <c r="M30" s="6"/>
      <c r="N30" s="6"/>
    </row>
    <row r="31" spans="2:15" x14ac:dyDescent="0.25">
      <c r="B31" s="7">
        <v>86.783600000000007</v>
      </c>
      <c r="C31" s="7">
        <v>129.3167</v>
      </c>
      <c r="D31" s="7">
        <v>133.36269999999999</v>
      </c>
      <c r="E31" s="7">
        <v>138.18340000000001</v>
      </c>
      <c r="F31" s="7">
        <v>187.108</v>
      </c>
      <c r="G31" s="7">
        <v>137.8852</v>
      </c>
      <c r="I31" s="8"/>
      <c r="J31" s="36"/>
      <c r="K31" s="35"/>
      <c r="L31" s="8"/>
      <c r="M31" s="8"/>
      <c r="N31" s="8"/>
      <c r="O31" s="8"/>
    </row>
    <row r="32" spans="2:15" x14ac:dyDescent="0.25">
      <c r="B32" s="7">
        <v>93.925700000000006</v>
      </c>
      <c r="C32" s="7">
        <v>146.43510000000001</v>
      </c>
      <c r="D32" s="7">
        <v>114.3762</v>
      </c>
      <c r="E32" s="7">
        <v>167.81129999999999</v>
      </c>
      <c r="F32" s="7">
        <v>166.5051</v>
      </c>
      <c r="G32" s="7">
        <v>134.4975</v>
      </c>
      <c r="I32" s="8"/>
      <c r="J32" s="8"/>
      <c r="K32" s="8"/>
      <c r="L32" s="8"/>
      <c r="M32" s="8"/>
      <c r="N32" s="8"/>
      <c r="O32" s="8"/>
    </row>
    <row r="33" spans="1:15" x14ac:dyDescent="0.25">
      <c r="B33" s="7">
        <v>109.2462</v>
      </c>
      <c r="C33" s="7">
        <v>140.01130000000001</v>
      </c>
      <c r="D33" s="7">
        <v>145.36610000000002</v>
      </c>
      <c r="E33" s="7">
        <v>163.27809999999999</v>
      </c>
      <c r="F33" s="7">
        <v>197.04509999999999</v>
      </c>
      <c r="G33" s="7">
        <v>129.44560000000001</v>
      </c>
      <c r="I33" s="8"/>
      <c r="J33" s="8"/>
      <c r="K33" s="8"/>
      <c r="L33" s="8"/>
      <c r="M33" s="8"/>
      <c r="N33" s="8"/>
      <c r="O33" s="8"/>
    </row>
    <row r="34" spans="1:15" x14ac:dyDescent="0.25">
      <c r="B34" s="7">
        <v>112.59490000000001</v>
      </c>
      <c r="C34" s="7">
        <v>114.44829999999999</v>
      </c>
      <c r="D34" s="7">
        <v>126.42610000000001</v>
      </c>
      <c r="E34" s="7">
        <v>170.42790000000002</v>
      </c>
      <c r="F34" s="7">
        <v>166.85000000000002</v>
      </c>
      <c r="G34" s="7">
        <v>147.81990000000002</v>
      </c>
      <c r="I34" s="8"/>
      <c r="J34" s="38" t="s">
        <v>70</v>
      </c>
      <c r="K34" s="40" t="s">
        <v>76</v>
      </c>
      <c r="L34" s="40" t="s">
        <v>77</v>
      </c>
      <c r="M34" s="8"/>
      <c r="N34" s="8"/>
      <c r="O34" s="8"/>
    </row>
    <row r="35" spans="1:15" x14ac:dyDescent="0.25">
      <c r="B35" s="7">
        <v>97.680500000000009</v>
      </c>
      <c r="C35" s="7">
        <v>123.62910000000001</v>
      </c>
      <c r="D35" s="7">
        <v>138.7381</v>
      </c>
      <c r="E35" s="7">
        <v>157.6875</v>
      </c>
      <c r="F35" s="7">
        <v>184.0547</v>
      </c>
      <c r="G35" s="7">
        <v>141.10830000000001</v>
      </c>
      <c r="I35" s="8"/>
      <c r="J35" s="38" t="s">
        <v>71</v>
      </c>
      <c r="K35" s="40">
        <v>4.0000000000000002E-4</v>
      </c>
      <c r="L35" s="40" t="s">
        <v>78</v>
      </c>
      <c r="M35" s="8"/>
      <c r="N35" s="8"/>
      <c r="O35" s="8"/>
    </row>
    <row r="36" spans="1:15" x14ac:dyDescent="0.25">
      <c r="B36" s="7">
        <v>99.768999999999991</v>
      </c>
      <c r="C36" s="7">
        <v>125.851</v>
      </c>
      <c r="D36" s="7">
        <v>139.46559999999999</v>
      </c>
      <c r="E36" s="7">
        <v>162.26609999999999</v>
      </c>
      <c r="F36" s="7">
        <v>161.28039999999999</v>
      </c>
      <c r="G36" s="7">
        <v>153.3407</v>
      </c>
      <c r="I36" s="8"/>
      <c r="J36" s="38" t="s">
        <v>72</v>
      </c>
      <c r="K36" s="40">
        <v>1E-4</v>
      </c>
      <c r="L36" s="40" t="s">
        <v>79</v>
      </c>
      <c r="M36" s="8"/>
      <c r="N36" s="8"/>
      <c r="O36" s="8"/>
    </row>
    <row r="37" spans="1:15" x14ac:dyDescent="0.25">
      <c r="B37" s="7"/>
      <c r="C37" s="7"/>
      <c r="D37" s="7"/>
      <c r="E37" s="7"/>
      <c r="F37" s="7">
        <v>197.83369999999999</v>
      </c>
      <c r="G37" s="7"/>
      <c r="I37" s="8"/>
      <c r="J37" s="38" t="s">
        <v>73</v>
      </c>
      <c r="K37" s="40" t="s">
        <v>80</v>
      </c>
      <c r="L37" s="40" t="s">
        <v>81</v>
      </c>
      <c r="M37" s="8"/>
      <c r="N37" s="8"/>
    </row>
    <row r="38" spans="1:15" x14ac:dyDescent="0.25">
      <c r="B38" s="7"/>
      <c r="C38" s="7"/>
      <c r="D38" s="7"/>
      <c r="E38" s="7"/>
      <c r="F38" s="7">
        <v>173.82850000000002</v>
      </c>
      <c r="G38" s="7"/>
      <c r="I38" s="8"/>
      <c r="J38" s="38" t="s">
        <v>74</v>
      </c>
      <c r="K38" s="40" t="s">
        <v>80</v>
      </c>
      <c r="L38" s="40" t="s">
        <v>82</v>
      </c>
      <c r="M38" s="8"/>
      <c r="N38" s="8"/>
    </row>
    <row r="39" spans="1:15" x14ac:dyDescent="0.25">
      <c r="B39" s="9"/>
      <c r="C39" s="9"/>
      <c r="D39" s="9"/>
      <c r="E39" s="9"/>
      <c r="F39" s="9"/>
      <c r="G39" s="9"/>
      <c r="J39" s="38" t="s">
        <v>75</v>
      </c>
      <c r="K39" s="40" t="s">
        <v>80</v>
      </c>
      <c r="L39" s="40" t="s">
        <v>83</v>
      </c>
      <c r="N39" s="8"/>
    </row>
    <row r="40" spans="1:15" x14ac:dyDescent="0.25">
      <c r="A40" s="10" t="s">
        <v>33</v>
      </c>
      <c r="B40" s="11">
        <f t="shared" ref="B40:E40" si="0">AVERAGE(B31:B38)</f>
        <v>99.999983333333333</v>
      </c>
      <c r="C40" s="11">
        <f t="shared" si="0"/>
        <v>129.94858333333335</v>
      </c>
      <c r="D40" s="11">
        <f t="shared" si="0"/>
        <v>132.95580000000001</v>
      </c>
      <c r="E40" s="11">
        <f t="shared" si="0"/>
        <v>159.94238333333331</v>
      </c>
      <c r="F40" s="11">
        <f>AVERAGE(F31:F38)</f>
        <v>179.3131875</v>
      </c>
      <c r="G40" s="11">
        <f>AVERAGE(G31:G38)</f>
        <v>140.68286666666668</v>
      </c>
      <c r="N40" s="8"/>
    </row>
    <row r="41" spans="1:15" x14ac:dyDescent="0.25">
      <c r="A41" s="10" t="s">
        <v>34</v>
      </c>
      <c r="B41" s="11">
        <f t="shared" ref="B41:E41" si="1">STDEV(B31:B38)</f>
        <v>9.6034109684875339</v>
      </c>
      <c r="C41" s="11">
        <f t="shared" si="1"/>
        <v>11.579703081239465</v>
      </c>
      <c r="D41" s="11">
        <f t="shared" si="1"/>
        <v>11.116043552271648</v>
      </c>
      <c r="E41" s="11">
        <f t="shared" si="1"/>
        <v>11.549289403667512</v>
      </c>
      <c r="F41" s="11">
        <f>STDEV(F31:F38)</f>
        <v>14.219265185599175</v>
      </c>
      <c r="G41" s="11">
        <f>STDEV(G31:G38)</f>
        <v>8.7601466281487923</v>
      </c>
    </row>
    <row r="42" spans="1:15" x14ac:dyDescent="0.25">
      <c r="A42" s="10" t="s">
        <v>35</v>
      </c>
      <c r="B42" s="11">
        <f t="shared" ref="B42:G42" si="2">B41/B43</f>
        <v>1.6005684947479224</v>
      </c>
      <c r="C42" s="11">
        <f t="shared" si="2"/>
        <v>1.9299505135399109</v>
      </c>
      <c r="D42" s="11">
        <f t="shared" si="2"/>
        <v>1.852673925378608</v>
      </c>
      <c r="E42" s="11">
        <f t="shared" si="2"/>
        <v>1.9248815672779187</v>
      </c>
      <c r="F42" s="11">
        <f t="shared" si="2"/>
        <v>1.7774081481998969</v>
      </c>
      <c r="G42" s="11">
        <f t="shared" si="2"/>
        <v>1.4600244380247986</v>
      </c>
    </row>
    <row r="43" spans="1:15" x14ac:dyDescent="0.25">
      <c r="A43" s="10" t="s">
        <v>36</v>
      </c>
      <c r="B43" s="12">
        <f t="shared" ref="B43:E43" si="3">COUNT(B31:B38)</f>
        <v>6</v>
      </c>
      <c r="C43" s="12">
        <f t="shared" si="3"/>
        <v>6</v>
      </c>
      <c r="D43" s="12">
        <f t="shared" si="3"/>
        <v>6</v>
      </c>
      <c r="E43" s="12">
        <f t="shared" si="3"/>
        <v>6</v>
      </c>
      <c r="F43" s="12">
        <f>COUNT(F31:F38)</f>
        <v>8</v>
      </c>
      <c r="G43" s="12">
        <f>COUNT(G31:G38)</f>
        <v>6</v>
      </c>
    </row>
    <row r="46" spans="1:15" x14ac:dyDescent="0.25">
      <c r="B46" s="28" t="s">
        <v>37</v>
      </c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5" x14ac:dyDescent="0.25">
      <c r="B47" s="23" t="s">
        <v>38</v>
      </c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24"/>
    </row>
    <row r="48" spans="1:15" x14ac:dyDescent="0.25">
      <c r="B48" s="34" t="s">
        <v>39</v>
      </c>
      <c r="C48" s="34"/>
      <c r="D48" s="34" t="s">
        <v>40</v>
      </c>
      <c r="E48" s="34"/>
      <c r="F48" s="34" t="s">
        <v>41</v>
      </c>
      <c r="G48" s="34"/>
      <c r="H48" s="34" t="s">
        <v>42</v>
      </c>
      <c r="I48" s="34"/>
      <c r="J48" s="34" t="s">
        <v>43</v>
      </c>
      <c r="K48" s="34"/>
      <c r="L48" s="34" t="s">
        <v>44</v>
      </c>
      <c r="M48" s="34"/>
    </row>
    <row r="49" spans="1:13" x14ac:dyDescent="0.25">
      <c r="B49" s="1" t="s">
        <v>27</v>
      </c>
      <c r="C49" s="1" t="s">
        <v>30</v>
      </c>
      <c r="D49" s="1" t="s">
        <v>27</v>
      </c>
      <c r="E49" s="1" t="s">
        <v>30</v>
      </c>
      <c r="F49" s="1" t="s">
        <v>27</v>
      </c>
      <c r="G49" s="1" t="s">
        <v>30</v>
      </c>
      <c r="H49" s="1" t="s">
        <v>27</v>
      </c>
      <c r="I49" s="1" t="s">
        <v>30</v>
      </c>
      <c r="J49" s="1" t="s">
        <v>27</v>
      </c>
      <c r="K49" s="1" t="s">
        <v>30</v>
      </c>
      <c r="L49" s="1" t="s">
        <v>27</v>
      </c>
      <c r="M49" s="1" t="s">
        <v>30</v>
      </c>
    </row>
    <row r="50" spans="1:13" x14ac:dyDescent="0.25">
      <c r="B50" s="7">
        <v>1</v>
      </c>
      <c r="C50" s="7">
        <v>1.333299</v>
      </c>
      <c r="D50" s="7">
        <v>1.1654070000000001</v>
      </c>
      <c r="E50" s="7">
        <v>1.5538350000000001</v>
      </c>
      <c r="F50" s="7">
        <v>1.0961920000000001</v>
      </c>
      <c r="G50" s="7">
        <v>1.123111</v>
      </c>
      <c r="H50" s="7">
        <v>1.078605</v>
      </c>
      <c r="I50" s="7">
        <v>1.5846530000000001</v>
      </c>
      <c r="J50" s="7">
        <v>1.0251490000000001</v>
      </c>
      <c r="K50" s="7">
        <v>1.3955500000000001</v>
      </c>
      <c r="L50" s="7">
        <v>0.930342</v>
      </c>
      <c r="M50" s="7">
        <v>1.2664880000000001</v>
      </c>
    </row>
    <row r="51" spans="1:13" x14ac:dyDescent="0.25">
      <c r="B51" s="7">
        <v>0.73713499999999998</v>
      </c>
      <c r="C51" s="7">
        <v>1.132884</v>
      </c>
      <c r="D51" s="7">
        <v>0.85906199999999999</v>
      </c>
      <c r="E51" s="7">
        <v>1.3202700000000001</v>
      </c>
      <c r="F51" s="7">
        <v>1.134849</v>
      </c>
      <c r="G51" s="7">
        <v>1.0370600000000001</v>
      </c>
      <c r="H51" s="7">
        <v>1.0637559999999999</v>
      </c>
      <c r="I51" s="7">
        <v>1.205112</v>
      </c>
      <c r="J51" s="7">
        <v>0.990228</v>
      </c>
      <c r="K51" s="7">
        <v>1.1940249999999999</v>
      </c>
      <c r="L51" s="7">
        <v>1.0322789999999999</v>
      </c>
      <c r="M51" s="7">
        <v>1.0040519999999999</v>
      </c>
    </row>
    <row r="52" spans="1:13" x14ac:dyDescent="0.25">
      <c r="B52" s="7">
        <v>0.78186999999999995</v>
      </c>
      <c r="C52" s="7">
        <v>1.064371</v>
      </c>
      <c r="D52" s="7">
        <v>0.91119600000000001</v>
      </c>
      <c r="E52" s="7">
        <v>1.240424</v>
      </c>
      <c r="F52" s="7">
        <v>0.88730399999999998</v>
      </c>
      <c r="G52" s="7">
        <v>1.008702</v>
      </c>
      <c r="H52" s="7">
        <v>1.0168919999999999</v>
      </c>
      <c r="I52" s="7">
        <v>1.3371550000000001</v>
      </c>
      <c r="J52" s="7">
        <v>1.000578</v>
      </c>
      <c r="K52" s="7">
        <v>1.343348</v>
      </c>
      <c r="L52" s="7">
        <v>0.99366600000000005</v>
      </c>
      <c r="M52" s="7">
        <v>1.046689</v>
      </c>
    </row>
    <row r="53" spans="1:13" x14ac:dyDescent="0.25">
      <c r="B53" s="7">
        <v>0.88884399999999997</v>
      </c>
      <c r="C53" s="7">
        <v>1.270151</v>
      </c>
      <c r="D53" s="7">
        <v>1.035863</v>
      </c>
      <c r="E53" s="7">
        <v>1.4802420000000001</v>
      </c>
      <c r="F53" s="7">
        <v>0.97434200000000004</v>
      </c>
      <c r="G53" s="7">
        <v>1.055188</v>
      </c>
      <c r="H53" s="7">
        <v>0.94551099999999999</v>
      </c>
      <c r="I53" s="7">
        <v>1.168102</v>
      </c>
      <c r="J53" s="7">
        <v>1.0322789999999999</v>
      </c>
      <c r="K53" s="7">
        <v>1.1257090000000001</v>
      </c>
      <c r="L53" s="7">
        <v>1.145386</v>
      </c>
      <c r="M53" s="7">
        <v>1.0216019999999999</v>
      </c>
    </row>
    <row r="54" spans="1:13" x14ac:dyDescent="0.25">
      <c r="B54" s="7">
        <v>1.075494</v>
      </c>
      <c r="C54" s="7">
        <v>1.1607050000000001</v>
      </c>
      <c r="D54" s="7">
        <v>1.2533879999999999</v>
      </c>
      <c r="E54" s="7">
        <v>1.352692</v>
      </c>
      <c r="F54" s="7">
        <v>1.0406610000000001</v>
      </c>
      <c r="G54" s="7">
        <v>0.97772499999999996</v>
      </c>
      <c r="H54" s="7">
        <v>1.038259</v>
      </c>
      <c r="I54" s="7">
        <v>1.0898779999999999</v>
      </c>
      <c r="J54" s="7">
        <v>1.0216019999999999</v>
      </c>
      <c r="K54" s="7">
        <v>1.181675</v>
      </c>
      <c r="L54" s="7">
        <v>1.028708</v>
      </c>
      <c r="M54" s="7">
        <v>1.1102110000000001</v>
      </c>
    </row>
    <row r="55" spans="1:13" x14ac:dyDescent="0.25">
      <c r="B55" s="7">
        <v>0.72447099999999998</v>
      </c>
      <c r="C55" s="7">
        <v>1.1933370000000001</v>
      </c>
      <c r="D55" s="7">
        <v>0.84430300000000003</v>
      </c>
      <c r="E55" s="7">
        <v>1.3907210000000001</v>
      </c>
      <c r="F55" s="7">
        <v>0.89347500000000002</v>
      </c>
      <c r="G55" s="7">
        <v>1.005212</v>
      </c>
      <c r="H55" s="7">
        <v>0.87306799999999996</v>
      </c>
      <c r="I55" s="7">
        <v>1.160034</v>
      </c>
      <c r="J55" s="7">
        <v>0.93357199999999996</v>
      </c>
      <c r="K55" s="7">
        <v>1.1257090000000001</v>
      </c>
      <c r="L55" s="7">
        <v>0.88935600000000004</v>
      </c>
      <c r="M55" s="7">
        <v>1.0430680000000001</v>
      </c>
    </row>
    <row r="56" spans="1:13" ht="4.5" customHeight="1" x14ac:dyDescent="0.25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x14ac:dyDescent="0.25">
      <c r="A57" s="10" t="s">
        <v>33</v>
      </c>
      <c r="B57" s="11">
        <f>AVERAGE(B50:B55)</f>
        <v>0.86796899999999999</v>
      </c>
      <c r="C57" s="11">
        <f t="shared" ref="C57:M57" si="4">AVERAGE(C50:C55)</f>
        <v>1.1924578333333333</v>
      </c>
      <c r="D57" s="11">
        <f t="shared" si="4"/>
        <v>1.0115364999999998</v>
      </c>
      <c r="E57" s="11">
        <f t="shared" si="4"/>
        <v>1.3896973333333333</v>
      </c>
      <c r="F57" s="11">
        <f t="shared" si="4"/>
        <v>1.0044705</v>
      </c>
      <c r="G57" s="11">
        <f t="shared" si="4"/>
        <v>1.0344996666666668</v>
      </c>
      <c r="H57" s="11">
        <f t="shared" si="4"/>
        <v>1.0026818333333334</v>
      </c>
      <c r="I57" s="11">
        <f t="shared" si="4"/>
        <v>1.2574889999999999</v>
      </c>
      <c r="J57" s="11">
        <f t="shared" si="4"/>
        <v>1.0005679999999999</v>
      </c>
      <c r="K57" s="11">
        <f t="shared" si="4"/>
        <v>1.2276693333333333</v>
      </c>
      <c r="L57" s="11">
        <f t="shared" si="4"/>
        <v>1.0032894999999999</v>
      </c>
      <c r="M57" s="11">
        <f t="shared" si="4"/>
        <v>1.0820183333333333</v>
      </c>
    </row>
    <row r="58" spans="1:13" x14ac:dyDescent="0.25">
      <c r="A58" s="10" t="s">
        <v>34</v>
      </c>
      <c r="B58" s="11">
        <f>STDEV(B50:B55)</f>
        <v>0.14564122051946621</v>
      </c>
      <c r="C58" s="11">
        <f t="shared" ref="C58:M58" si="5">STDEV(C50:C55)</f>
        <v>9.6785077594465307E-2</v>
      </c>
      <c r="D58" s="11">
        <f t="shared" si="5"/>
        <v>0.16973142905042726</v>
      </c>
      <c r="E58" s="11">
        <f t="shared" si="5"/>
        <v>0.11279418028190406</v>
      </c>
      <c r="F58" s="11">
        <f t="shared" si="5"/>
        <v>0.10361163580361041</v>
      </c>
      <c r="G58" s="11">
        <f t="shared" si="5"/>
        <v>5.1055226250273998E-2</v>
      </c>
      <c r="H58" s="11">
        <f t="shared" si="5"/>
        <v>7.8778543615420235E-2</v>
      </c>
      <c r="I58" s="11">
        <f t="shared" si="5"/>
        <v>0.17983729574034515</v>
      </c>
      <c r="J58" s="11">
        <f t="shared" si="5"/>
        <v>3.6462643771399794E-2</v>
      </c>
      <c r="K58" s="11">
        <f t="shared" si="5"/>
        <v>0.11454668146509818</v>
      </c>
      <c r="L58" s="11">
        <f t="shared" si="5"/>
        <v>8.9523961591855383E-2</v>
      </c>
      <c r="M58" s="11">
        <f t="shared" si="5"/>
        <v>9.7281094875965882E-2</v>
      </c>
    </row>
    <row r="59" spans="1:13" x14ac:dyDescent="0.25">
      <c r="A59" s="10" t="s">
        <v>35</v>
      </c>
      <c r="B59" s="11">
        <f>B58/B60</f>
        <v>2.4273536753244368E-2</v>
      </c>
      <c r="C59" s="11">
        <f t="shared" ref="C59:K59" si="6">C58/C60</f>
        <v>1.6130846265744219E-2</v>
      </c>
      <c r="D59" s="11">
        <f t="shared" si="6"/>
        <v>2.8288571508404543E-2</v>
      </c>
      <c r="E59" s="11">
        <f t="shared" si="6"/>
        <v>1.8799030046984012E-2</v>
      </c>
      <c r="F59" s="11">
        <f t="shared" si="6"/>
        <v>1.72686059672684E-2</v>
      </c>
      <c r="G59" s="11">
        <f t="shared" si="6"/>
        <v>8.5092043750456658E-3</v>
      </c>
      <c r="H59" s="11">
        <f t="shared" si="6"/>
        <v>1.3129757269236706E-2</v>
      </c>
      <c r="I59" s="11">
        <f t="shared" si="6"/>
        <v>2.9972882623390859E-2</v>
      </c>
      <c r="J59" s="11">
        <f t="shared" si="6"/>
        <v>6.0771072952332987E-3</v>
      </c>
      <c r="K59" s="11">
        <f t="shared" si="6"/>
        <v>1.9091113577516364E-2</v>
      </c>
      <c r="L59" s="11">
        <f>L58/L60</f>
        <v>1.492066026530923E-2</v>
      </c>
      <c r="M59" s="11">
        <f t="shared" ref="M59" si="7">M58/M60</f>
        <v>1.6213515812660981E-2</v>
      </c>
    </row>
    <row r="60" spans="1:13" x14ac:dyDescent="0.25">
      <c r="A60" s="10" t="s">
        <v>36</v>
      </c>
      <c r="B60" s="12">
        <f>COUNT(B50:B55)</f>
        <v>6</v>
      </c>
      <c r="C60" s="12">
        <f t="shared" ref="C60:M60" si="8">COUNT(C50:C55)</f>
        <v>6</v>
      </c>
      <c r="D60" s="12">
        <f t="shared" si="8"/>
        <v>6</v>
      </c>
      <c r="E60" s="12">
        <f t="shared" si="8"/>
        <v>6</v>
      </c>
      <c r="F60" s="12">
        <f t="shared" si="8"/>
        <v>6</v>
      </c>
      <c r="G60" s="12">
        <f t="shared" si="8"/>
        <v>6</v>
      </c>
      <c r="H60" s="12">
        <f t="shared" si="8"/>
        <v>6</v>
      </c>
      <c r="I60" s="12">
        <f t="shared" si="8"/>
        <v>6</v>
      </c>
      <c r="J60" s="12">
        <f t="shared" si="8"/>
        <v>6</v>
      </c>
      <c r="K60" s="12">
        <f t="shared" si="8"/>
        <v>6</v>
      </c>
      <c r="L60" s="12">
        <f t="shared" si="8"/>
        <v>6</v>
      </c>
      <c r="M60" s="12">
        <f t="shared" si="8"/>
        <v>6</v>
      </c>
    </row>
    <row r="61" spans="1:13" x14ac:dyDescent="0.25">
      <c r="A61" s="14"/>
      <c r="B61" s="42" t="s">
        <v>88</v>
      </c>
      <c r="C61" s="41">
        <f>TTEST(B50:B55,C50:C55,2,2)</f>
        <v>1.0659188901146128E-3</v>
      </c>
      <c r="D61" s="42" t="s">
        <v>88</v>
      </c>
      <c r="E61" s="41">
        <f>TTEST(D50:D55,E50:E55,2,2)</f>
        <v>1.0659406817972287E-3</v>
      </c>
      <c r="F61" s="42" t="s">
        <v>88</v>
      </c>
      <c r="G61" s="41">
        <f>TTEST(F50:F55,G50:G55,2,2)</f>
        <v>0.53855373235711035</v>
      </c>
      <c r="H61" s="42" t="s">
        <v>88</v>
      </c>
      <c r="I61" s="41">
        <f>TTEST(H50:H55,I50:I55,2,2)</f>
        <v>9.8363144993407516E-3</v>
      </c>
      <c r="J61" s="42" t="s">
        <v>88</v>
      </c>
      <c r="K61" s="41">
        <f>TTEST(J50:J55,K50:K55,2,2)</f>
        <v>9.3963437865829023E-4</v>
      </c>
      <c r="L61" s="42" t="s">
        <v>88</v>
      </c>
      <c r="M61" s="41">
        <f>TTEST(L50:L55,M50:M55,2,2)</f>
        <v>0.17533466123173944</v>
      </c>
    </row>
    <row r="62" spans="1:13" x14ac:dyDescent="0.25">
      <c r="A62" s="14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</row>
    <row r="63" spans="1:13" x14ac:dyDescent="0.25">
      <c r="A63" s="14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</row>
    <row r="65" spans="1:71" x14ac:dyDescent="0.25">
      <c r="B65" s="28" t="s">
        <v>45</v>
      </c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</row>
    <row r="66" spans="1:71" x14ac:dyDescent="0.25">
      <c r="B66" s="25" t="s">
        <v>46</v>
      </c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</row>
    <row r="67" spans="1:71" x14ac:dyDescent="0.25">
      <c r="A67" s="1" t="s">
        <v>47</v>
      </c>
      <c r="B67" s="29" t="s">
        <v>48</v>
      </c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 t="s">
        <v>28</v>
      </c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</row>
    <row r="68" spans="1:71" x14ac:dyDescent="0.25">
      <c r="A68" s="16">
        <v>0.8</v>
      </c>
      <c r="B68" s="17">
        <v>2.969179</v>
      </c>
      <c r="C68" s="17">
        <v>1.639478</v>
      </c>
      <c r="D68" s="17">
        <v>1.4519219999999999</v>
      </c>
      <c r="E68" s="17">
        <v>1.922973</v>
      </c>
      <c r="F68" s="17">
        <v>1.3790469999999999</v>
      </c>
      <c r="G68" s="17">
        <v>1.0886929999999999</v>
      </c>
      <c r="H68" s="17">
        <v>1.741258</v>
      </c>
      <c r="I68" s="17">
        <v>1.371373</v>
      </c>
      <c r="J68" s="17">
        <v>0.69969700000000001</v>
      </c>
      <c r="K68" s="17">
        <v>1.1513530000000001</v>
      </c>
      <c r="L68" s="17">
        <v>0.59860400000000002</v>
      </c>
      <c r="M68" s="17">
        <v>1.3046040000000001</v>
      </c>
      <c r="N68" s="17">
        <v>2.3829859999999998</v>
      </c>
      <c r="O68" s="17">
        <v>2.1783190000000001</v>
      </c>
      <c r="P68" s="17">
        <v>2.6269149999999999</v>
      </c>
      <c r="Q68" s="17">
        <v>3.1273789999999999</v>
      </c>
      <c r="R68" s="17">
        <v>1.3515109999999999</v>
      </c>
      <c r="S68" s="17">
        <v>2.827067</v>
      </c>
      <c r="T68" s="17">
        <v>3.0743849999999999</v>
      </c>
      <c r="U68" s="17">
        <v>2.1218849999999998</v>
      </c>
      <c r="V68" s="17">
        <v>1.1690039999999999</v>
      </c>
      <c r="W68" s="17">
        <v>1.4431240000000001</v>
      </c>
      <c r="X68" s="17">
        <v>1.5212399999999999</v>
      </c>
      <c r="Y68" s="17">
        <v>0.76287300000000002</v>
      </c>
      <c r="Z68" s="17">
        <v>2.272065</v>
      </c>
      <c r="AA68" s="17">
        <v>1.1290290000000001</v>
      </c>
      <c r="AB68" s="17">
        <v>1.5433030000000001</v>
      </c>
      <c r="AC68" s="17">
        <v>2.0895030000000001</v>
      </c>
      <c r="AD68" s="17">
        <v>1.188264</v>
      </c>
      <c r="AE68" s="17">
        <v>1.2740050000000001</v>
      </c>
      <c r="AF68" s="17">
        <v>1.197953</v>
      </c>
      <c r="AG68" s="17">
        <v>2.550357</v>
      </c>
      <c r="AH68" s="17">
        <v>1.675657</v>
      </c>
      <c r="AI68" s="17">
        <v>1.2909999999999999</v>
      </c>
      <c r="AJ68" s="17">
        <v>5.9044280000000002</v>
      </c>
      <c r="AK68" s="17">
        <v>4.6659870000000003</v>
      </c>
      <c r="AL68" s="17">
        <v>3.2167810000000001</v>
      </c>
      <c r="AM68" s="17">
        <v>2.7206419999999998</v>
      </c>
      <c r="AN68" s="17">
        <v>1.756983</v>
      </c>
      <c r="AO68" s="17">
        <v>4.936331</v>
      </c>
      <c r="AP68" s="17">
        <v>4.0363740000000004</v>
      </c>
      <c r="AQ68" s="17">
        <v>3.43994</v>
      </c>
      <c r="AR68" s="17">
        <v>1.4708730000000001</v>
      </c>
      <c r="AS68" s="17">
        <v>2.030227</v>
      </c>
      <c r="AT68" s="17">
        <v>4.1546349999999999</v>
      </c>
      <c r="AU68" s="17">
        <v>2.0825239999999998</v>
      </c>
      <c r="AV68" s="17">
        <v>3.1467830000000001</v>
      </c>
      <c r="AW68" s="17">
        <v>2.7596799999999999</v>
      </c>
      <c r="AX68" s="17">
        <v>1.7657940000000001</v>
      </c>
      <c r="AY68" s="17">
        <v>2.2432720000000002</v>
      </c>
      <c r="AZ68" s="17">
        <v>1.242089</v>
      </c>
      <c r="BA68" s="17">
        <v>2.0097459999999998</v>
      </c>
      <c r="BB68" s="17">
        <v>1.810743</v>
      </c>
      <c r="BC68" s="17">
        <v>1.765012</v>
      </c>
      <c r="BD68" s="17">
        <v>3.1915140000000002</v>
      </c>
      <c r="BE68" s="17">
        <v>1.8714980000000001</v>
      </c>
      <c r="BF68" s="17">
        <v>3.355108</v>
      </c>
      <c r="BG68" s="17">
        <v>1.526546</v>
      </c>
      <c r="BH68" s="17">
        <v>1.3673550000000001</v>
      </c>
      <c r="BI68" s="17">
        <v>1.067377</v>
      </c>
      <c r="BJ68" s="17">
        <v>1.556883</v>
      </c>
      <c r="BK68" s="17">
        <v>3.3398910000000002</v>
      </c>
      <c r="BL68" s="17">
        <v>1.0274270000000001</v>
      </c>
      <c r="BM68" s="17">
        <v>4.7531569999999999</v>
      </c>
      <c r="BN68" s="17">
        <v>0.97306099999999995</v>
      </c>
      <c r="BO68" s="17">
        <v>2.2028810000000001</v>
      </c>
      <c r="BP68" s="17">
        <v>1.5620830000000001</v>
      </c>
      <c r="BQ68" s="17">
        <v>2.1208819999999999</v>
      </c>
      <c r="BR68" s="17">
        <v>1.633724</v>
      </c>
      <c r="BS68" s="17">
        <v>1.35205</v>
      </c>
    </row>
    <row r="69" spans="1:71" x14ac:dyDescent="0.25">
      <c r="A69" s="16">
        <v>8.5500000000000007</v>
      </c>
      <c r="B69" s="17">
        <v>3.0079050000000001</v>
      </c>
      <c r="C69" s="17">
        <v>1.6177319999999999</v>
      </c>
      <c r="D69" s="17">
        <v>1.2225550000000001</v>
      </c>
      <c r="E69" s="17">
        <v>3.1439279999999998</v>
      </c>
      <c r="F69" s="17">
        <v>1.423325</v>
      </c>
      <c r="G69" s="17">
        <v>1.1578090000000001</v>
      </c>
      <c r="H69" s="17">
        <v>1.953859</v>
      </c>
      <c r="I69" s="17">
        <v>2.0929570000000002</v>
      </c>
      <c r="J69" s="17">
        <v>0.65012599999999998</v>
      </c>
      <c r="K69" s="17">
        <v>1.491587</v>
      </c>
      <c r="L69" s="17">
        <v>1.045501</v>
      </c>
      <c r="M69" s="17">
        <v>0.57251700000000005</v>
      </c>
      <c r="N69" s="17">
        <v>2.0416669999999999</v>
      </c>
      <c r="O69" s="17">
        <v>2.6012930000000001</v>
      </c>
      <c r="P69" s="17">
        <v>3.5163090000000001</v>
      </c>
      <c r="Q69" s="17">
        <v>1.8715599999999999</v>
      </c>
      <c r="R69" s="17">
        <v>1.2520910000000001</v>
      </c>
      <c r="S69" s="17">
        <v>1.516456</v>
      </c>
      <c r="T69" s="17">
        <v>1.2376339999999999</v>
      </c>
      <c r="U69" s="17">
        <v>2.3187419999999999</v>
      </c>
      <c r="V69" s="17">
        <v>1.9644680000000001</v>
      </c>
      <c r="W69" s="17">
        <v>0.891814</v>
      </c>
      <c r="X69" s="17">
        <v>1.5783640000000001</v>
      </c>
      <c r="Y69" s="17">
        <v>1.687201</v>
      </c>
      <c r="Z69" s="17">
        <v>2.2477480000000001</v>
      </c>
      <c r="AA69" s="17">
        <v>1.5532950000000001</v>
      </c>
      <c r="AB69" s="17">
        <v>2.2936679999999998</v>
      </c>
      <c r="AC69" s="17">
        <v>2.5194359999999998</v>
      </c>
      <c r="AD69" s="17">
        <v>2.5194359999999998</v>
      </c>
      <c r="AE69" s="17">
        <v>1.8568279999999999</v>
      </c>
      <c r="AF69" s="17">
        <v>1.9389400000000001</v>
      </c>
      <c r="AG69" s="17">
        <v>1.906674</v>
      </c>
      <c r="AH69" s="17">
        <v>2.2291050000000001</v>
      </c>
      <c r="AI69" s="17">
        <v>1.8646290000000001</v>
      </c>
      <c r="AJ69" s="17">
        <v>4.8889469999999999</v>
      </c>
      <c r="AK69" s="17">
        <v>5.2762039999999999</v>
      </c>
      <c r="AL69" s="17">
        <v>3.0224899999999999</v>
      </c>
      <c r="AM69" s="17">
        <v>2.7788919999999999</v>
      </c>
      <c r="AN69" s="17">
        <v>1.656933</v>
      </c>
      <c r="AO69" s="17">
        <v>4.9973080000000003</v>
      </c>
      <c r="AP69" s="17">
        <v>2.417697</v>
      </c>
      <c r="AQ69" s="17">
        <v>2.5796559999999999</v>
      </c>
      <c r="AR69" s="17">
        <v>1.668749</v>
      </c>
      <c r="AS69" s="17">
        <v>2.726553</v>
      </c>
      <c r="AT69" s="17">
        <v>3.088867</v>
      </c>
      <c r="AU69" s="17">
        <v>2.143599</v>
      </c>
      <c r="AV69" s="17">
        <v>3.0498590000000001</v>
      </c>
      <c r="AW69" s="17">
        <v>3.350501</v>
      </c>
      <c r="AX69" s="17">
        <v>2.3481269999999999</v>
      </c>
      <c r="AY69" s="17">
        <v>2.0277059999999998</v>
      </c>
      <c r="AZ69" s="17">
        <v>1.4071009999999999</v>
      </c>
      <c r="BA69" s="17">
        <v>2.2149369999999999</v>
      </c>
      <c r="BB69" s="17">
        <v>1.7263999999999999</v>
      </c>
      <c r="BC69" s="17">
        <v>1.2649060000000001</v>
      </c>
      <c r="BD69" s="17">
        <v>3.7661359999999999</v>
      </c>
      <c r="BE69" s="17">
        <v>2.040206</v>
      </c>
      <c r="BF69" s="17">
        <v>3.545185</v>
      </c>
      <c r="BG69" s="17">
        <v>1.4601150000000001</v>
      </c>
      <c r="BH69" s="17">
        <v>3.1061589999999999</v>
      </c>
      <c r="BI69" s="17">
        <v>1.7670220000000001</v>
      </c>
      <c r="BJ69" s="17">
        <v>0.97192599999999996</v>
      </c>
      <c r="BK69" s="17">
        <v>2.5897830000000002</v>
      </c>
      <c r="BL69" s="17">
        <v>1.2163010000000001</v>
      </c>
      <c r="BM69" s="17">
        <v>6.1463710000000003</v>
      </c>
      <c r="BN69" s="17">
        <v>1.5093460000000001</v>
      </c>
      <c r="BO69" s="17">
        <v>1.700145</v>
      </c>
      <c r="BP69" s="17">
        <v>2.1187990000000001</v>
      </c>
      <c r="BQ69" s="17">
        <v>2.2351779999999999</v>
      </c>
      <c r="BR69" s="17">
        <v>1.6833260000000001</v>
      </c>
      <c r="BS69" s="17">
        <v>1.1932039999999999</v>
      </c>
    </row>
    <row r="70" spans="1:71" x14ac:dyDescent="0.25">
      <c r="A70" s="16">
        <v>16.316666999999999</v>
      </c>
      <c r="B70" s="17">
        <v>3.1087400000000001</v>
      </c>
      <c r="C70" s="17">
        <v>1.878379</v>
      </c>
      <c r="D70" s="17">
        <v>1.239476</v>
      </c>
      <c r="E70" s="17">
        <v>1.682741</v>
      </c>
      <c r="F70" s="17">
        <v>1.9400109999999999</v>
      </c>
      <c r="G70" s="17">
        <v>1.369891</v>
      </c>
      <c r="H70" s="17">
        <v>2.2676229999999999</v>
      </c>
      <c r="I70" s="17">
        <v>1.7814970000000001</v>
      </c>
      <c r="J70" s="17">
        <v>0.85391799999999995</v>
      </c>
      <c r="K70" s="17">
        <v>1.6687149999999999</v>
      </c>
      <c r="L70" s="17">
        <v>1.275433</v>
      </c>
      <c r="M70" s="17">
        <v>0.84738199999999997</v>
      </c>
      <c r="N70" s="17">
        <v>2.507374</v>
      </c>
      <c r="O70" s="17">
        <v>1.7605820000000001</v>
      </c>
      <c r="P70" s="17">
        <v>2.4585569999999999</v>
      </c>
      <c r="Q70" s="17">
        <v>2.9846919999999999</v>
      </c>
      <c r="R70" s="17">
        <v>2.6166649999999998</v>
      </c>
      <c r="S70" s="17">
        <v>2.5947659999999999</v>
      </c>
      <c r="T70" s="17">
        <v>1.9585570000000001</v>
      </c>
      <c r="U70" s="17">
        <v>2.0522010000000002</v>
      </c>
      <c r="V70" s="17">
        <v>1.872134</v>
      </c>
      <c r="W70" s="17">
        <v>0.44673600000000002</v>
      </c>
      <c r="X70" s="17">
        <v>1.854614</v>
      </c>
      <c r="Y70" s="17">
        <v>1.58016</v>
      </c>
      <c r="Z70" s="17">
        <v>2.2700390000000001</v>
      </c>
      <c r="AA70" s="17">
        <v>1.06229</v>
      </c>
      <c r="AB70" s="17">
        <v>1.297668</v>
      </c>
      <c r="AC70" s="17">
        <v>1.8855949999999999</v>
      </c>
      <c r="AD70" s="17">
        <v>2.9020269999999999</v>
      </c>
      <c r="AE70" s="17">
        <v>1.8758079999999999</v>
      </c>
      <c r="AF70" s="17">
        <v>1.3610359999999999</v>
      </c>
      <c r="AG70" s="17">
        <v>1.616706</v>
      </c>
      <c r="AH70" s="17">
        <v>2.9706130000000002</v>
      </c>
      <c r="AI70" s="17">
        <v>1.7011339999999999</v>
      </c>
      <c r="AJ70" s="17">
        <v>5.0252020000000002</v>
      </c>
      <c r="AK70" s="17">
        <v>6.3894339999999996</v>
      </c>
      <c r="AL70" s="17">
        <v>2.9781409999999999</v>
      </c>
      <c r="AM70" s="17">
        <v>2.3010090000000001</v>
      </c>
      <c r="AN70" s="17">
        <v>2.271382</v>
      </c>
      <c r="AO70" s="17">
        <v>6.0131209999999999</v>
      </c>
      <c r="AP70" s="17">
        <v>4.4567310000000004</v>
      </c>
      <c r="AQ70" s="17">
        <v>3.0440230000000001</v>
      </c>
      <c r="AR70" s="17">
        <v>2.1260219999999999</v>
      </c>
      <c r="AS70" s="17">
        <v>1.6548879999999999</v>
      </c>
      <c r="AT70" s="17">
        <v>4.19956</v>
      </c>
      <c r="AU70" s="17">
        <v>2.5618910000000001</v>
      </c>
      <c r="AV70" s="17">
        <v>4.2317939999999998</v>
      </c>
      <c r="AW70" s="17">
        <v>2.8065790000000002</v>
      </c>
      <c r="AX70" s="17">
        <v>1.6704920000000001</v>
      </c>
      <c r="AY70" s="17">
        <v>2.067542</v>
      </c>
      <c r="AZ70" s="17">
        <v>1.1936690000000001</v>
      </c>
      <c r="BA70" s="17">
        <v>2.3618640000000002</v>
      </c>
      <c r="BB70" s="17">
        <v>2.5148510000000002</v>
      </c>
      <c r="BC70" s="17">
        <v>1.7834300000000001</v>
      </c>
      <c r="BD70" s="17">
        <v>4.9009130000000001</v>
      </c>
      <c r="BE70" s="17">
        <v>3.326911</v>
      </c>
      <c r="BF70" s="17">
        <v>3.7246139999999999</v>
      </c>
      <c r="BG70" s="17">
        <v>1.806397</v>
      </c>
      <c r="BH70" s="17">
        <v>2.9632070000000001</v>
      </c>
      <c r="BI70" s="17">
        <v>1.1490400000000001</v>
      </c>
      <c r="BJ70" s="17">
        <v>1.4811829999999999</v>
      </c>
      <c r="BK70" s="17">
        <v>1.8715869999999999</v>
      </c>
      <c r="BL70" s="17">
        <v>1.4725550000000001</v>
      </c>
      <c r="BM70" s="17">
        <v>2.602989</v>
      </c>
      <c r="BN70" s="17">
        <v>1.4023350000000001</v>
      </c>
      <c r="BO70" s="17">
        <v>1.696893</v>
      </c>
      <c r="BP70" s="17">
        <v>1.503719</v>
      </c>
      <c r="BQ70" s="17">
        <v>1.2624420000000001</v>
      </c>
      <c r="BR70" s="17">
        <v>2.4378280000000001</v>
      </c>
      <c r="BS70" s="17">
        <v>0.71880299999999997</v>
      </c>
    </row>
    <row r="71" spans="1:71" x14ac:dyDescent="0.25">
      <c r="A71" s="16">
        <v>24.083333</v>
      </c>
      <c r="B71" s="17">
        <v>3.0305279999999999</v>
      </c>
      <c r="C71" s="17">
        <v>1.304241</v>
      </c>
      <c r="D71" s="17">
        <v>1.8198399999999999</v>
      </c>
      <c r="E71" s="17">
        <v>2.647081</v>
      </c>
      <c r="F71" s="17">
        <v>1.094374</v>
      </c>
      <c r="G71" s="17"/>
      <c r="H71" s="17">
        <v>2.0236239999999999</v>
      </c>
      <c r="I71" s="17">
        <v>1.2786500000000001</v>
      </c>
      <c r="J71" s="17">
        <v>0.84406700000000001</v>
      </c>
      <c r="K71" s="17">
        <v>1.219263</v>
      </c>
      <c r="L71" s="17">
        <v>0.79925400000000002</v>
      </c>
      <c r="M71" s="17">
        <v>0.99236599999999997</v>
      </c>
      <c r="N71" s="17">
        <v>2.449173</v>
      </c>
      <c r="O71" s="17">
        <v>2.5811120000000001</v>
      </c>
      <c r="P71" s="17">
        <v>3.2505220000000001</v>
      </c>
      <c r="Q71" s="17">
        <v>3.1528740000000002</v>
      </c>
      <c r="R71" s="17">
        <v>2.1003949999999998</v>
      </c>
      <c r="S71" s="17">
        <v>2.3419850000000002</v>
      </c>
      <c r="T71" s="17">
        <v>1.977026</v>
      </c>
      <c r="U71" s="17">
        <v>1.967608</v>
      </c>
      <c r="V71" s="17">
        <v>2.6436169999999999</v>
      </c>
      <c r="W71" s="17">
        <v>0.90516200000000002</v>
      </c>
      <c r="X71" s="17">
        <v>1.5935600000000001</v>
      </c>
      <c r="Y71" s="17">
        <v>1.6434569999999999</v>
      </c>
      <c r="Z71" s="17">
        <v>1.9099440000000001</v>
      </c>
      <c r="AA71" s="17">
        <v>1.364071</v>
      </c>
      <c r="AB71" s="17">
        <v>2.6019190000000001</v>
      </c>
      <c r="AC71" s="17">
        <v>2.6234199999999999</v>
      </c>
      <c r="AD71" s="17">
        <v>2.303607</v>
      </c>
      <c r="AE71" s="17">
        <v>1.9615389999999999</v>
      </c>
      <c r="AF71" s="17">
        <v>2.2688890000000002</v>
      </c>
      <c r="AG71" s="17">
        <v>1.445192</v>
      </c>
      <c r="AH71" s="17">
        <v>2.9904649999999999</v>
      </c>
      <c r="AI71" s="17">
        <v>1.7051430000000001</v>
      </c>
      <c r="AJ71" s="17">
        <v>3.8086280000000001</v>
      </c>
      <c r="AK71" s="17">
        <v>4.0444709999999997</v>
      </c>
      <c r="AL71" s="17">
        <v>2.4098009999999999</v>
      </c>
      <c r="AM71" s="17">
        <v>3.2001529999999998</v>
      </c>
      <c r="AN71" s="17">
        <v>2.0459360000000002</v>
      </c>
      <c r="AO71" s="17">
        <v>4.1644909999999999</v>
      </c>
      <c r="AP71" s="17">
        <v>3.9643830000000002</v>
      </c>
      <c r="AQ71" s="17">
        <v>2.9827319999999999</v>
      </c>
      <c r="AR71" s="17">
        <v>1.642639</v>
      </c>
      <c r="AS71" s="17">
        <v>2.5055510000000001</v>
      </c>
      <c r="AT71" s="17">
        <v>4.1387169999999998</v>
      </c>
      <c r="AU71" s="17">
        <v>2.502529</v>
      </c>
      <c r="AV71" s="17">
        <v>3.4201790000000001</v>
      </c>
      <c r="AW71" s="17">
        <v>2.2078869999999999</v>
      </c>
      <c r="AX71" s="17">
        <v>2.2784439999999999</v>
      </c>
      <c r="AY71" s="17">
        <v>2.081448</v>
      </c>
      <c r="AZ71" s="17">
        <v>1.50868</v>
      </c>
      <c r="BA71" s="17">
        <v>1.9982569999999999</v>
      </c>
      <c r="BB71" s="17">
        <v>1.970404</v>
      </c>
      <c r="BC71" s="17">
        <v>1.267628</v>
      </c>
      <c r="BD71" s="17">
        <v>2.2043509999999999</v>
      </c>
      <c r="BE71" s="17">
        <v>2.3545310000000002</v>
      </c>
      <c r="BF71" s="17">
        <v>3.2509579999999998</v>
      </c>
      <c r="BG71" s="17">
        <v>0.85156600000000005</v>
      </c>
      <c r="BH71" s="17">
        <v>1.855912</v>
      </c>
      <c r="BI71" s="17">
        <v>1.624466</v>
      </c>
      <c r="BJ71" s="17">
        <v>1.5083200000000001</v>
      </c>
      <c r="BK71" s="17">
        <v>2.4026700000000001</v>
      </c>
      <c r="BL71" s="17">
        <v>1.235671</v>
      </c>
      <c r="BM71" s="17">
        <v>4.8748740000000002</v>
      </c>
      <c r="BN71" s="17">
        <v>1.67127</v>
      </c>
      <c r="BO71" s="17">
        <v>0.74160300000000001</v>
      </c>
      <c r="BP71" s="17">
        <v>1.036252</v>
      </c>
      <c r="BQ71" s="17">
        <v>1.9805779999999999</v>
      </c>
      <c r="BR71" s="17">
        <v>1.9327449999999999</v>
      </c>
      <c r="BS71" s="17">
        <v>1.100131</v>
      </c>
    </row>
    <row r="72" spans="1:71" x14ac:dyDescent="0.25">
      <c r="A72" s="16">
        <v>31.85</v>
      </c>
      <c r="B72" s="17">
        <v>2.8358059999999998</v>
      </c>
      <c r="C72" s="17">
        <v>1.1559680000000001</v>
      </c>
      <c r="D72" s="17">
        <v>1.5746599999999999</v>
      </c>
      <c r="E72" s="17">
        <v>2.6713309999999999</v>
      </c>
      <c r="F72" s="17">
        <v>1.526176</v>
      </c>
      <c r="G72" s="17">
        <v>1.26173</v>
      </c>
      <c r="H72" s="17">
        <v>2.1657649999999999</v>
      </c>
      <c r="I72" s="17">
        <v>1.116249</v>
      </c>
      <c r="J72" s="17">
        <v>0.64799600000000002</v>
      </c>
      <c r="K72" s="17">
        <v>1.3764110000000001</v>
      </c>
      <c r="L72" s="17">
        <v>1.4786589999999999</v>
      </c>
      <c r="M72" s="17">
        <v>1.819734</v>
      </c>
      <c r="N72" s="17">
        <v>1.844077</v>
      </c>
      <c r="O72" s="17">
        <v>1.8851070000000001</v>
      </c>
      <c r="P72" s="17">
        <v>3.330543</v>
      </c>
      <c r="Q72" s="17">
        <v>2.6719210000000002</v>
      </c>
      <c r="R72" s="17">
        <v>1.9433020000000001</v>
      </c>
      <c r="S72" s="17">
        <v>3.259827</v>
      </c>
      <c r="T72" s="17">
        <v>1.5400860000000001</v>
      </c>
      <c r="U72" s="17">
        <v>1.9616709999999999</v>
      </c>
      <c r="V72" s="17">
        <v>2.0851320000000002</v>
      </c>
      <c r="W72" s="17">
        <v>0.94664199999999998</v>
      </c>
      <c r="X72" s="17">
        <v>1.5275749999999999</v>
      </c>
      <c r="Y72" s="17">
        <v>1.623685</v>
      </c>
      <c r="Z72" s="17">
        <v>2.0420989999999999</v>
      </c>
      <c r="AA72" s="17">
        <v>1.2153339999999999</v>
      </c>
      <c r="AB72" s="17">
        <v>2.5846520000000002</v>
      </c>
      <c r="AC72" s="17">
        <v>2.5075409999999998</v>
      </c>
      <c r="AD72" s="17">
        <v>1.5962810000000001</v>
      </c>
      <c r="AE72" s="17">
        <v>2.4359069999999998</v>
      </c>
      <c r="AF72" s="17">
        <v>1.4143410000000001</v>
      </c>
      <c r="AG72" s="17">
        <v>1.57182</v>
      </c>
      <c r="AH72" s="17">
        <v>2.1963330000000001</v>
      </c>
      <c r="AI72" s="17">
        <v>1.2638609999999999</v>
      </c>
      <c r="AJ72" s="17">
        <v>4.3977529999999998</v>
      </c>
      <c r="AK72" s="17">
        <v>5.1898410000000004</v>
      </c>
      <c r="AL72" s="17">
        <v>3.3321450000000001</v>
      </c>
      <c r="AM72" s="17">
        <v>2.3969109999999998</v>
      </c>
      <c r="AN72" s="17">
        <v>1.426817</v>
      </c>
      <c r="AO72" s="17">
        <v>3.8212320000000002</v>
      </c>
      <c r="AP72" s="17">
        <v>3.5526469999999999</v>
      </c>
      <c r="AQ72" s="17">
        <v>3.0113310000000002</v>
      </c>
      <c r="AR72" s="17">
        <v>2.4945200000000001</v>
      </c>
      <c r="AS72" s="17">
        <v>2.0948920000000002</v>
      </c>
      <c r="AT72" s="17">
        <v>4.1769639999999999</v>
      </c>
      <c r="AU72" s="17">
        <v>2.110598</v>
      </c>
      <c r="AV72" s="17">
        <v>2.7027570000000001</v>
      </c>
      <c r="AW72" s="17">
        <v>2.9912369999999999</v>
      </c>
      <c r="AX72" s="17">
        <v>1.8793310000000001</v>
      </c>
      <c r="AY72" s="17">
        <v>1.5209600000000001</v>
      </c>
      <c r="AZ72" s="17">
        <v>2.804637</v>
      </c>
      <c r="BA72" s="17">
        <v>1.750848</v>
      </c>
      <c r="BB72" s="17">
        <v>2.7173970000000001</v>
      </c>
      <c r="BC72" s="17">
        <v>1.730723</v>
      </c>
      <c r="BD72" s="17">
        <v>3.960083</v>
      </c>
      <c r="BE72" s="17">
        <v>2.3097940000000001</v>
      </c>
      <c r="BF72" s="17">
        <v>3.3028590000000002</v>
      </c>
      <c r="BG72" s="17">
        <v>1.808325</v>
      </c>
      <c r="BH72" s="17">
        <v>2.7253379999999998</v>
      </c>
      <c r="BI72" s="17">
        <v>2.418625</v>
      </c>
      <c r="BJ72" s="17">
        <v>1.5803799999999999</v>
      </c>
      <c r="BK72" s="17">
        <v>2.3131979999999999</v>
      </c>
      <c r="BL72" s="17">
        <v>1.345175</v>
      </c>
      <c r="BM72" s="17">
        <v>4.3474409999999999</v>
      </c>
      <c r="BN72" s="17">
        <v>1.4827630000000001</v>
      </c>
      <c r="BO72" s="17">
        <v>1.452196</v>
      </c>
      <c r="BP72" s="17">
        <v>1.0329090000000001</v>
      </c>
      <c r="BQ72" s="17">
        <v>1.4939260000000001</v>
      </c>
      <c r="BR72" s="17">
        <v>1.510149</v>
      </c>
      <c r="BS72" s="17">
        <v>0.96398799999999996</v>
      </c>
    </row>
    <row r="73" spans="1:71" x14ac:dyDescent="0.25">
      <c r="A73" s="16">
        <v>39.783332999999999</v>
      </c>
      <c r="B73" s="17">
        <v>7.9012450000000003</v>
      </c>
      <c r="C73" s="17">
        <v>2.0219469999999999</v>
      </c>
      <c r="D73" s="17">
        <v>3.2112620000000001</v>
      </c>
      <c r="E73" s="17">
        <v>3.205165</v>
      </c>
      <c r="F73" s="17">
        <v>1.4638610000000001</v>
      </c>
      <c r="G73" s="17">
        <v>1.66378</v>
      </c>
      <c r="H73" s="17">
        <v>5.4909809999999997</v>
      </c>
      <c r="I73" s="17">
        <v>3.181921</v>
      </c>
      <c r="J73" s="17">
        <v>0.73538099999999995</v>
      </c>
      <c r="K73" s="17">
        <v>5.4590509999999997</v>
      </c>
      <c r="L73" s="17">
        <v>0.73507</v>
      </c>
      <c r="M73" s="17">
        <v>2.6732659999999999</v>
      </c>
      <c r="N73" s="17">
        <v>3.8136589999999999</v>
      </c>
      <c r="O73" s="17">
        <v>3.2912979999999998</v>
      </c>
      <c r="P73" s="17">
        <v>5.6183569999999996</v>
      </c>
      <c r="Q73" s="17">
        <v>4.3254720000000004</v>
      </c>
      <c r="R73" s="17">
        <v>2.5234610000000002</v>
      </c>
      <c r="S73" s="17">
        <v>3.4440390000000001</v>
      </c>
      <c r="T73" s="17">
        <v>3.1964800000000002</v>
      </c>
      <c r="U73" s="17">
        <v>4.861885</v>
      </c>
      <c r="V73" s="17">
        <v>5.4847830000000002</v>
      </c>
      <c r="W73" s="17">
        <v>1.5427569999999999</v>
      </c>
      <c r="X73" s="17">
        <v>4.9287989999999997</v>
      </c>
      <c r="Y73" s="17">
        <v>3.648285</v>
      </c>
      <c r="Z73" s="17">
        <v>4.7218980000000004</v>
      </c>
      <c r="AA73" s="17">
        <v>3.0927720000000001</v>
      </c>
      <c r="AB73" s="17">
        <v>6.932944</v>
      </c>
      <c r="AC73" s="17">
        <v>6.1053290000000002</v>
      </c>
      <c r="AD73" s="17">
        <v>4.5038850000000004</v>
      </c>
      <c r="AE73" s="17">
        <v>4.417719</v>
      </c>
      <c r="AF73" s="17">
        <v>4.1009650000000004</v>
      </c>
      <c r="AG73" s="17">
        <v>3.9291049999999998</v>
      </c>
      <c r="AH73" s="17">
        <v>5.518262</v>
      </c>
      <c r="AI73" s="17">
        <v>3.2790689999999998</v>
      </c>
      <c r="AJ73" s="17">
        <v>8.8877089999999992</v>
      </c>
      <c r="AK73" s="17">
        <v>7.4802220000000004</v>
      </c>
      <c r="AL73" s="17">
        <v>7.8427559999999996</v>
      </c>
      <c r="AM73" s="17">
        <v>4.7016920000000004</v>
      </c>
      <c r="AN73" s="17">
        <v>5.4269530000000001</v>
      </c>
      <c r="AO73" s="17">
        <v>14.641819</v>
      </c>
      <c r="AP73" s="17">
        <v>9.9148320000000005</v>
      </c>
      <c r="AQ73" s="17">
        <v>9.4388319999999997</v>
      </c>
      <c r="AR73" s="17">
        <v>5.3077139999999998</v>
      </c>
      <c r="AS73" s="17">
        <v>5.5117979999999998</v>
      </c>
      <c r="AT73" s="17">
        <v>10.524095000000001</v>
      </c>
      <c r="AU73" s="17">
        <v>5.1615820000000001</v>
      </c>
      <c r="AV73" s="17">
        <v>5.4249859999999996</v>
      </c>
      <c r="AW73" s="17">
        <v>4.2122549999999999</v>
      </c>
      <c r="AX73" s="17">
        <v>6.3786300000000002</v>
      </c>
      <c r="AY73" s="17">
        <v>3.6369570000000002</v>
      </c>
      <c r="AZ73" s="17">
        <v>4.5203189999999998</v>
      </c>
      <c r="BA73" s="17">
        <v>3.7222430000000002</v>
      </c>
      <c r="BB73" s="17">
        <v>3.5330140000000001</v>
      </c>
      <c r="BC73" s="17">
        <v>4.290953</v>
      </c>
      <c r="BD73" s="17">
        <v>8.189387</v>
      </c>
      <c r="BE73" s="17">
        <v>4.9084279999999998</v>
      </c>
      <c r="BF73" s="17">
        <v>5.6930740000000002</v>
      </c>
      <c r="BG73" s="17">
        <v>2.3197109999999999</v>
      </c>
      <c r="BH73" s="17">
        <v>2.3198300000000001</v>
      </c>
      <c r="BI73" s="17">
        <v>1.8493090000000001</v>
      </c>
      <c r="BJ73" s="17">
        <v>3.9543840000000001</v>
      </c>
      <c r="BK73" s="17">
        <v>6.0379490000000002</v>
      </c>
      <c r="BL73" s="17">
        <v>3.064406</v>
      </c>
      <c r="BM73" s="17">
        <v>11.103845</v>
      </c>
      <c r="BN73" s="17">
        <v>3.1143000000000001</v>
      </c>
      <c r="BO73" s="17">
        <v>2.3638370000000002</v>
      </c>
      <c r="BP73" s="17">
        <v>2.6361050000000001</v>
      </c>
      <c r="BQ73" s="17">
        <v>3.7743319999999998</v>
      </c>
      <c r="BR73" s="17">
        <v>4.115793</v>
      </c>
      <c r="BS73" s="17">
        <v>1.8394839999999999</v>
      </c>
    </row>
    <row r="74" spans="1:71" x14ac:dyDescent="0.25">
      <c r="A74" s="16">
        <v>47.533332999999999</v>
      </c>
      <c r="B74" s="17">
        <v>7.498621</v>
      </c>
      <c r="C74" s="17">
        <v>1.872687</v>
      </c>
      <c r="D74" s="17">
        <v>3.0610499999999998</v>
      </c>
      <c r="E74" s="17">
        <v>3.3592840000000002</v>
      </c>
      <c r="F74" s="17">
        <v>1.6781569999999999</v>
      </c>
      <c r="G74" s="17">
        <v>2.2103700000000002</v>
      </c>
      <c r="H74" s="17">
        <v>4.7649819999999998</v>
      </c>
      <c r="I74" s="17">
        <v>2.8337850000000002</v>
      </c>
      <c r="J74" s="17">
        <v>0.83153600000000005</v>
      </c>
      <c r="K74" s="17">
        <v>4.634754</v>
      </c>
      <c r="L74" s="17">
        <v>1.0849610000000001</v>
      </c>
      <c r="M74" s="17">
        <v>2.530421</v>
      </c>
      <c r="N74" s="17">
        <v>3.6934200000000001</v>
      </c>
      <c r="O74" s="17">
        <v>3.3853219999999999</v>
      </c>
      <c r="P74" s="17">
        <v>5.4562280000000003</v>
      </c>
      <c r="Q74" s="17">
        <v>4.3073969999999999</v>
      </c>
      <c r="R74" s="17">
        <v>2.5143559999999998</v>
      </c>
      <c r="S74" s="17">
        <v>3.2195529999999999</v>
      </c>
      <c r="T74" s="17">
        <v>3.688653</v>
      </c>
      <c r="U74" s="17">
        <v>5.9265480000000004</v>
      </c>
      <c r="V74" s="17">
        <v>5.0760209999999999</v>
      </c>
      <c r="W74" s="17">
        <v>1.6235250000000001</v>
      </c>
      <c r="X74" s="17">
        <v>4.465776</v>
      </c>
      <c r="Y74" s="17">
        <v>4.0566959999999996</v>
      </c>
      <c r="Z74" s="17">
        <v>4.9150400000000003</v>
      </c>
      <c r="AA74" s="17">
        <v>2.694833</v>
      </c>
      <c r="AB74" s="17">
        <v>6.4777300000000002</v>
      </c>
      <c r="AC74" s="17">
        <v>6.007403</v>
      </c>
      <c r="AD74" s="17">
        <v>4.221457</v>
      </c>
      <c r="AE74" s="17">
        <v>4.4439929999999999</v>
      </c>
      <c r="AF74" s="17">
        <v>4.2445919999999999</v>
      </c>
      <c r="AG74" s="17">
        <v>3.966977</v>
      </c>
      <c r="AH74" s="17">
        <v>4.4303290000000004</v>
      </c>
      <c r="AI74" s="17">
        <v>3.6201620000000001</v>
      </c>
      <c r="AJ74" s="17">
        <v>11.014347000000001</v>
      </c>
      <c r="AK74" s="17">
        <v>8.8745060000000002</v>
      </c>
      <c r="AL74" s="17">
        <v>7.4082379999999999</v>
      </c>
      <c r="AM74" s="17">
        <v>5.3505450000000003</v>
      </c>
      <c r="AN74" s="17">
        <v>5.2894459999999999</v>
      </c>
      <c r="AO74" s="17">
        <v>11.731323</v>
      </c>
      <c r="AP74" s="17">
        <v>8.7002410000000001</v>
      </c>
      <c r="AQ74" s="17">
        <v>8.0308820000000001</v>
      </c>
      <c r="AR74" s="17">
        <v>4.9420390000000003</v>
      </c>
      <c r="AS74" s="17">
        <v>5.5243659999999997</v>
      </c>
      <c r="AT74" s="17">
        <v>10.707525</v>
      </c>
      <c r="AU74" s="17">
        <v>5.4833040000000004</v>
      </c>
      <c r="AV74" s="17">
        <v>5.7634790000000002</v>
      </c>
      <c r="AW74" s="17">
        <v>4.5342169999999999</v>
      </c>
      <c r="AX74" s="17">
        <v>6.4277519999999999</v>
      </c>
      <c r="AY74" s="17">
        <v>4.1443250000000003</v>
      </c>
      <c r="AZ74" s="17">
        <v>4.0176020000000001</v>
      </c>
      <c r="BA74" s="17">
        <v>3.7702070000000001</v>
      </c>
      <c r="BB74" s="17">
        <v>4.0477679999999996</v>
      </c>
      <c r="BC74" s="17">
        <v>3.9662739999999999</v>
      </c>
      <c r="BD74" s="17">
        <v>8.2021700000000006</v>
      </c>
      <c r="BE74" s="17">
        <v>5.2819659999999997</v>
      </c>
      <c r="BF74" s="17">
        <v>6.0112069999999997</v>
      </c>
      <c r="BG74" s="17">
        <v>2.9248660000000002</v>
      </c>
      <c r="BH74" s="17">
        <v>2.5293969999999999</v>
      </c>
      <c r="BI74" s="17">
        <v>2.7244030000000001</v>
      </c>
      <c r="BJ74" s="17">
        <v>3.7251829999999999</v>
      </c>
      <c r="BK74" s="17">
        <v>6.0240359999999997</v>
      </c>
      <c r="BL74" s="17">
        <v>3.5453950000000001</v>
      </c>
      <c r="BM74" s="17">
        <v>11.302597</v>
      </c>
      <c r="BN74" s="17">
        <v>3.1731280000000002</v>
      </c>
      <c r="BO74" s="17">
        <v>2.387715</v>
      </c>
      <c r="BP74" s="17">
        <v>2.2159309999999999</v>
      </c>
      <c r="BQ74" s="17">
        <v>3.6632709999999999</v>
      </c>
      <c r="BR74" s="17">
        <v>4.235366</v>
      </c>
      <c r="BS74" s="17">
        <v>1.9933339999999999</v>
      </c>
    </row>
    <row r="75" spans="1:71" x14ac:dyDescent="0.25">
      <c r="A75" s="16">
        <v>55.25</v>
      </c>
      <c r="B75" s="17">
        <v>7.1475470000000003</v>
      </c>
      <c r="C75" s="17">
        <v>1.8989929999999999</v>
      </c>
      <c r="D75" s="17">
        <v>2.881402</v>
      </c>
      <c r="E75" s="17">
        <v>3.3226909999999998</v>
      </c>
      <c r="F75" s="17">
        <v>1.6449560000000001</v>
      </c>
      <c r="G75" s="17">
        <v>2.0524990000000001</v>
      </c>
      <c r="H75" s="17">
        <v>4.6687349999999999</v>
      </c>
      <c r="I75" s="17">
        <v>2.6032920000000002</v>
      </c>
      <c r="J75" s="17">
        <v>0.88301499999999999</v>
      </c>
      <c r="K75" s="17">
        <v>4.8574419999999998</v>
      </c>
      <c r="L75" s="17">
        <v>1.1262559999999999</v>
      </c>
      <c r="M75" s="17">
        <v>3.0534249999999998</v>
      </c>
      <c r="N75" s="17">
        <v>3.536886</v>
      </c>
      <c r="O75" s="17">
        <v>3.23278</v>
      </c>
      <c r="P75" s="17">
        <v>5.3981000000000003</v>
      </c>
      <c r="Q75" s="17">
        <v>3.9116580000000001</v>
      </c>
      <c r="R75" s="17">
        <v>2.425316</v>
      </c>
      <c r="S75" s="17">
        <v>2.8848829999999999</v>
      </c>
      <c r="T75" s="17">
        <v>3.2734239999999999</v>
      </c>
      <c r="U75" s="17">
        <v>5.5838549999999998</v>
      </c>
      <c r="V75" s="17">
        <v>5.1973710000000004</v>
      </c>
      <c r="W75" s="17">
        <v>1.8747229999999999</v>
      </c>
      <c r="X75" s="17">
        <v>4.1012680000000001</v>
      </c>
      <c r="Y75" s="17">
        <v>3.803814</v>
      </c>
      <c r="Z75" s="17">
        <v>4.9598979999999999</v>
      </c>
      <c r="AA75" s="17">
        <v>2.46468</v>
      </c>
      <c r="AB75" s="17">
        <v>5.9603820000000001</v>
      </c>
      <c r="AC75" s="17">
        <v>5.7097980000000002</v>
      </c>
      <c r="AD75" s="17">
        <v>4.0663960000000001</v>
      </c>
      <c r="AE75" s="17">
        <v>4.8992190000000004</v>
      </c>
      <c r="AF75" s="17">
        <v>4.3421760000000003</v>
      </c>
      <c r="AG75" s="17">
        <v>3.5302220000000002</v>
      </c>
      <c r="AH75" s="17">
        <v>4.2409410000000003</v>
      </c>
      <c r="AI75" s="17">
        <v>3.6390699999999998</v>
      </c>
      <c r="AJ75" s="17">
        <v>10.392918999999999</v>
      </c>
      <c r="AK75" s="17">
        <v>8.2756209999999992</v>
      </c>
      <c r="AL75" s="17">
        <v>8.2388410000000007</v>
      </c>
      <c r="AM75" s="17">
        <v>5.2204470000000001</v>
      </c>
      <c r="AN75" s="17">
        <v>5.4912749999999999</v>
      </c>
      <c r="AO75" s="17">
        <v>12.395724</v>
      </c>
      <c r="AP75" s="17">
        <v>7.9742259999999998</v>
      </c>
      <c r="AQ75" s="17">
        <v>8.0037269999999996</v>
      </c>
      <c r="AR75" s="17">
        <v>5.6135380000000001</v>
      </c>
      <c r="AS75" s="17">
        <v>6.2009949999999998</v>
      </c>
      <c r="AT75" s="17">
        <v>11.065398999999999</v>
      </c>
      <c r="AU75" s="17">
        <v>5.2905449999999998</v>
      </c>
      <c r="AV75" s="17">
        <v>5.7048399999999999</v>
      </c>
      <c r="AW75" s="17">
        <v>4.7926880000000001</v>
      </c>
      <c r="AX75" s="17">
        <v>6.3034850000000002</v>
      </c>
      <c r="AY75" s="17">
        <v>3.7484479999999998</v>
      </c>
      <c r="AZ75" s="17">
        <v>4.5766429999999998</v>
      </c>
      <c r="BA75" s="17">
        <v>4.2431559999999999</v>
      </c>
      <c r="BB75" s="17">
        <v>3.9493130000000001</v>
      </c>
      <c r="BC75" s="17">
        <v>4.1733279999999997</v>
      </c>
      <c r="BD75" s="17">
        <v>8.0528689999999994</v>
      </c>
      <c r="BE75" s="17">
        <v>5.1292689999999999</v>
      </c>
      <c r="BF75" s="17">
        <v>6.2291600000000003</v>
      </c>
      <c r="BG75" s="17">
        <v>3.2628629999999998</v>
      </c>
      <c r="BH75" s="17">
        <v>3.1517569999999999</v>
      </c>
      <c r="BI75" s="17">
        <v>2.9322699999999999</v>
      </c>
      <c r="BJ75" s="17">
        <v>4.2410129999999997</v>
      </c>
      <c r="BK75" s="17">
        <v>6.2292959999999997</v>
      </c>
      <c r="BL75" s="17">
        <v>3.6331380000000002</v>
      </c>
      <c r="BM75" s="17">
        <v>11.263866</v>
      </c>
      <c r="BN75" s="17">
        <v>3.1969780000000001</v>
      </c>
      <c r="BO75" s="17">
        <v>2.6733039999999999</v>
      </c>
      <c r="BP75" s="17">
        <v>2.0876450000000002</v>
      </c>
      <c r="BQ75" s="17">
        <v>3.8553169999999999</v>
      </c>
      <c r="BR75" s="17">
        <v>4.2719050000000003</v>
      </c>
      <c r="BS75" s="17">
        <v>2.1243949999999998</v>
      </c>
    </row>
    <row r="76" spans="1:71" x14ac:dyDescent="0.25">
      <c r="A76" s="16">
        <v>63</v>
      </c>
      <c r="B76" s="17">
        <v>6.7155279999999999</v>
      </c>
      <c r="C76" s="17">
        <v>1.917073</v>
      </c>
      <c r="D76" s="17">
        <v>2.9255239999999998</v>
      </c>
      <c r="E76" s="17">
        <v>3.8657080000000001</v>
      </c>
      <c r="F76" s="17">
        <v>1.794824</v>
      </c>
      <c r="G76" s="17">
        <v>2.0392359999999998</v>
      </c>
      <c r="H76" s="17">
        <v>4.6753359999999997</v>
      </c>
      <c r="I76" s="17">
        <v>2.5816490000000001</v>
      </c>
      <c r="J76" s="17">
        <v>1.063896</v>
      </c>
      <c r="K76" s="17">
        <v>5.2476320000000003</v>
      </c>
      <c r="L76" s="17">
        <v>1.0603610000000001</v>
      </c>
      <c r="M76" s="17">
        <v>3.3354870000000001</v>
      </c>
      <c r="N76" s="17">
        <v>3.5785480000000001</v>
      </c>
      <c r="O76" s="17">
        <v>3.3960870000000001</v>
      </c>
      <c r="P76" s="17">
        <v>5.4901580000000001</v>
      </c>
      <c r="Q76" s="17">
        <v>3.6321119999999998</v>
      </c>
      <c r="R76" s="17">
        <v>2.3886609999999999</v>
      </c>
      <c r="S76" s="17">
        <v>2.8337180000000002</v>
      </c>
      <c r="T76" s="17">
        <v>3.3435329999999999</v>
      </c>
      <c r="U76" s="17">
        <v>5.7669769999999998</v>
      </c>
      <c r="V76" s="17">
        <v>5.2276199999999999</v>
      </c>
      <c r="W76" s="17">
        <v>1.596211</v>
      </c>
      <c r="X76" s="17">
        <v>4.4605220000000001</v>
      </c>
      <c r="Y76" s="17">
        <v>3.3453889999999999</v>
      </c>
      <c r="Z76" s="17">
        <v>5.6552179999999996</v>
      </c>
      <c r="AA76" s="17">
        <v>2.1899850000000001</v>
      </c>
      <c r="AB76" s="17">
        <v>5.635351</v>
      </c>
      <c r="AC76" s="17">
        <v>5.5249670000000002</v>
      </c>
      <c r="AD76" s="17">
        <v>3.8937270000000002</v>
      </c>
      <c r="AE76" s="17">
        <v>4.7554670000000003</v>
      </c>
      <c r="AF76" s="17">
        <v>4.2170050000000003</v>
      </c>
      <c r="AG76" s="17">
        <v>4.1216340000000002</v>
      </c>
      <c r="AH76" s="17">
        <v>3.9986570000000001</v>
      </c>
      <c r="AI76" s="17">
        <v>4.1608499999999999</v>
      </c>
      <c r="AJ76" s="17">
        <v>10.372058000000001</v>
      </c>
      <c r="AK76" s="17">
        <v>9.8288440000000001</v>
      </c>
      <c r="AL76" s="17">
        <v>8.3149660000000001</v>
      </c>
      <c r="AM76" s="17">
        <v>5.468585</v>
      </c>
      <c r="AN76" s="17">
        <v>5.3391120000000001</v>
      </c>
      <c r="AO76" s="17">
        <v>12.983919999999999</v>
      </c>
      <c r="AP76" s="17">
        <v>8.0354089999999996</v>
      </c>
      <c r="AQ76" s="17">
        <v>7.7517849999999999</v>
      </c>
      <c r="AR76" s="17">
        <v>5.7360410000000002</v>
      </c>
      <c r="AS76" s="17">
        <v>6.531561</v>
      </c>
      <c r="AT76" s="17">
        <v>11.173534999999999</v>
      </c>
      <c r="AU76" s="17">
        <v>5.6028909999999996</v>
      </c>
      <c r="AV76" s="17">
        <v>6.0196209999999999</v>
      </c>
      <c r="AW76" s="17">
        <v>5.0800900000000002</v>
      </c>
      <c r="AX76" s="17">
        <v>6.8343210000000001</v>
      </c>
      <c r="AY76" s="17">
        <v>4.1376650000000001</v>
      </c>
      <c r="AZ76" s="17">
        <v>5.3345140000000004</v>
      </c>
      <c r="BA76" s="17">
        <v>4.0790980000000001</v>
      </c>
      <c r="BB76" s="17">
        <v>4.0539170000000002</v>
      </c>
      <c r="BC76" s="17">
        <v>4.0579549999999998</v>
      </c>
      <c r="BD76" s="17">
        <v>7.5436459999999999</v>
      </c>
      <c r="BE76" s="17">
        <v>5.1379679999999999</v>
      </c>
      <c r="BF76" s="17">
        <v>6.5748420000000003</v>
      </c>
      <c r="BG76" s="17">
        <v>3.4277310000000001</v>
      </c>
      <c r="BH76" s="17">
        <v>3.2436579999999999</v>
      </c>
      <c r="BI76" s="17">
        <v>3.4067379999999998</v>
      </c>
      <c r="BJ76" s="17">
        <v>4.3506679999999998</v>
      </c>
      <c r="BK76" s="17">
        <v>6.6869259999999997</v>
      </c>
      <c r="BL76" s="17">
        <v>3.8529930000000001</v>
      </c>
      <c r="BM76" s="17">
        <v>10.438179999999999</v>
      </c>
      <c r="BN76" s="17">
        <v>3.0495640000000002</v>
      </c>
      <c r="BO76" s="17">
        <v>2.6280130000000002</v>
      </c>
      <c r="BP76" s="17">
        <v>2.3821530000000002</v>
      </c>
      <c r="BQ76" s="17">
        <v>4.2423250000000001</v>
      </c>
      <c r="BR76" s="17">
        <v>4.388833</v>
      </c>
      <c r="BS76" s="17">
        <v>2.1119509999999999</v>
      </c>
    </row>
    <row r="77" spans="1:71" x14ac:dyDescent="0.25">
      <c r="A77" s="16">
        <v>70.766666999999998</v>
      </c>
      <c r="B77" s="17">
        <v>6.5380609999999999</v>
      </c>
      <c r="C77" s="17">
        <v>1.8741890000000001</v>
      </c>
      <c r="D77" s="17">
        <v>3.0554760000000001</v>
      </c>
      <c r="E77" s="17">
        <v>4.2661449999999999</v>
      </c>
      <c r="F77" s="17">
        <v>1.726494</v>
      </c>
      <c r="G77" s="17">
        <v>1.835993</v>
      </c>
      <c r="H77" s="17">
        <v>4.648962</v>
      </c>
      <c r="I77" s="17">
        <v>2.579297</v>
      </c>
      <c r="J77" s="17">
        <v>1.2271209999999999</v>
      </c>
      <c r="K77" s="17">
        <v>5.2786030000000004</v>
      </c>
      <c r="L77" s="17">
        <v>1.0130490000000001</v>
      </c>
      <c r="M77" s="17">
        <v>2.6914169999999999</v>
      </c>
      <c r="N77" s="17">
        <v>3.4260290000000002</v>
      </c>
      <c r="O77" s="17">
        <v>3.1611720000000001</v>
      </c>
      <c r="P77" s="17">
        <v>5.803439</v>
      </c>
      <c r="Q77" s="17">
        <v>3.3816920000000001</v>
      </c>
      <c r="R77" s="17">
        <v>2.4346719999999999</v>
      </c>
      <c r="S77" s="17">
        <v>2.7479399999999998</v>
      </c>
      <c r="T77" s="17">
        <v>2.659878</v>
      </c>
      <c r="U77" s="17">
        <v>6.7233739999999997</v>
      </c>
      <c r="V77" s="17">
        <v>5.1621790000000001</v>
      </c>
      <c r="W77" s="17">
        <v>1.8586199999999999</v>
      </c>
      <c r="X77" s="17">
        <v>3.9103300000000001</v>
      </c>
      <c r="Y77" s="17">
        <v>3.353748</v>
      </c>
      <c r="Z77" s="17">
        <v>5.550529</v>
      </c>
      <c r="AA77" s="17">
        <v>2.1337190000000001</v>
      </c>
      <c r="AB77" s="17">
        <v>5.0339340000000004</v>
      </c>
      <c r="AC77" s="17">
        <v>5.6004810000000003</v>
      </c>
      <c r="AD77" s="17">
        <v>3.7036739999999999</v>
      </c>
      <c r="AE77" s="17">
        <v>4.7422700000000004</v>
      </c>
      <c r="AF77" s="17">
        <v>4.4301820000000003</v>
      </c>
      <c r="AG77" s="17">
        <v>3.8894920000000002</v>
      </c>
      <c r="AH77" s="17">
        <v>4.8026369999999998</v>
      </c>
      <c r="AI77" s="17">
        <v>3.9875639999999999</v>
      </c>
      <c r="AJ77" s="17">
        <v>10.786177</v>
      </c>
      <c r="AK77" s="17">
        <v>9.3892030000000002</v>
      </c>
      <c r="AL77" s="17">
        <v>8.7341409999999993</v>
      </c>
      <c r="AM77" s="17">
        <v>5.5780310000000002</v>
      </c>
      <c r="AN77" s="17">
        <v>5.64724</v>
      </c>
      <c r="AO77" s="17">
        <v>12.880471999999999</v>
      </c>
      <c r="AP77" s="17">
        <v>7.9807410000000001</v>
      </c>
      <c r="AQ77" s="17">
        <v>7.4878070000000001</v>
      </c>
      <c r="AR77" s="17">
        <v>5.8125770000000001</v>
      </c>
      <c r="AS77" s="17">
        <v>6.0962339999999999</v>
      </c>
      <c r="AT77" s="17">
        <v>11.381781999999999</v>
      </c>
      <c r="AU77" s="17">
        <v>5.6787809999999999</v>
      </c>
      <c r="AV77" s="17">
        <v>6.6663769999999998</v>
      </c>
      <c r="AW77" s="17">
        <v>5.3432230000000001</v>
      </c>
      <c r="AX77" s="17">
        <v>6.8681919999999996</v>
      </c>
      <c r="AY77" s="17">
        <v>4.199605</v>
      </c>
      <c r="AZ77" s="17">
        <v>4.989401</v>
      </c>
      <c r="BA77" s="17">
        <v>4.2433399999999999</v>
      </c>
      <c r="BB77" s="17">
        <v>3.976896</v>
      </c>
      <c r="BC77" s="17">
        <v>4.3288149999999996</v>
      </c>
      <c r="BD77" s="17">
        <v>6.8958279999999998</v>
      </c>
      <c r="BE77" s="17">
        <v>5.4125889999999997</v>
      </c>
      <c r="BF77" s="17">
        <v>6.2793070000000002</v>
      </c>
      <c r="BG77" s="17">
        <v>3.2159629999999999</v>
      </c>
      <c r="BH77" s="17">
        <v>3.4401830000000002</v>
      </c>
      <c r="BI77" s="17">
        <v>3.9325890000000001</v>
      </c>
      <c r="BJ77" s="17">
        <v>4.3829779999999996</v>
      </c>
      <c r="BK77" s="17">
        <v>6.7150429999999997</v>
      </c>
      <c r="BL77" s="17">
        <v>3.8255370000000002</v>
      </c>
      <c r="BM77" s="17">
        <v>11.678013</v>
      </c>
      <c r="BN77" s="17">
        <v>3.0300760000000002</v>
      </c>
      <c r="BO77" s="17">
        <v>2.956963</v>
      </c>
      <c r="BP77" s="17">
        <v>2.1421589999999999</v>
      </c>
      <c r="BQ77" s="17">
        <v>3.4716490000000002</v>
      </c>
      <c r="BR77" s="17">
        <v>4.8905909999999997</v>
      </c>
      <c r="BS77" s="17">
        <v>2.2222059999999999</v>
      </c>
    </row>
    <row r="78" spans="1:71" x14ac:dyDescent="0.25">
      <c r="A78" s="16">
        <v>78.5</v>
      </c>
      <c r="B78" s="17">
        <v>1.1799660000000001</v>
      </c>
      <c r="C78" s="17">
        <v>0.37364199999999997</v>
      </c>
      <c r="D78" s="17">
        <v>0.453735</v>
      </c>
      <c r="E78" s="17">
        <v>0.82293799999999995</v>
      </c>
      <c r="F78" s="17">
        <v>0.406082</v>
      </c>
      <c r="G78" s="17">
        <v>0.639436</v>
      </c>
      <c r="H78" s="17">
        <v>0.883714</v>
      </c>
      <c r="I78" s="17">
        <v>0.77382899999999999</v>
      </c>
      <c r="J78" s="17">
        <v>0.24326100000000001</v>
      </c>
      <c r="K78" s="17">
        <v>0.386797</v>
      </c>
      <c r="L78" s="17">
        <v>6.4020999999999995E-2</v>
      </c>
      <c r="M78" s="17">
        <v>0.236509</v>
      </c>
      <c r="N78" s="17">
        <v>1.036921</v>
      </c>
      <c r="O78" s="17">
        <v>0.92697600000000002</v>
      </c>
      <c r="P78" s="17">
        <v>1.6956789999999999</v>
      </c>
      <c r="Q78" s="17">
        <v>0.74758400000000003</v>
      </c>
      <c r="R78" s="17">
        <v>0.84042799999999995</v>
      </c>
      <c r="S78" s="17">
        <v>0.81754300000000002</v>
      </c>
      <c r="T78" s="17">
        <v>0.49592799999999998</v>
      </c>
      <c r="U78" s="17">
        <v>0.67003500000000005</v>
      </c>
      <c r="V78" s="17">
        <v>0.563191</v>
      </c>
      <c r="W78" s="17">
        <v>0.789273</v>
      </c>
      <c r="X78" s="17">
        <v>0.48393900000000001</v>
      </c>
      <c r="Y78" s="17">
        <v>0.64648700000000003</v>
      </c>
      <c r="Z78" s="17">
        <v>0.47198800000000002</v>
      </c>
      <c r="AA78" s="17">
        <v>0.42417199999999999</v>
      </c>
      <c r="AB78" s="17">
        <v>0.59757800000000005</v>
      </c>
      <c r="AC78" s="17">
        <v>0.77505400000000002</v>
      </c>
      <c r="AD78" s="17">
        <v>0.48811500000000002</v>
      </c>
      <c r="AE78" s="17">
        <v>0.87622900000000004</v>
      </c>
      <c r="AF78" s="17">
        <v>0.634019</v>
      </c>
      <c r="AG78" s="17">
        <v>0.43855</v>
      </c>
      <c r="AH78" s="17">
        <v>0.56235500000000005</v>
      </c>
      <c r="AI78" s="17">
        <v>0.35910999999999998</v>
      </c>
      <c r="AJ78" s="17">
        <v>1.4414560000000001</v>
      </c>
      <c r="AK78" s="17">
        <v>1.7003330000000001</v>
      </c>
      <c r="AL78" s="17">
        <v>0.78499300000000005</v>
      </c>
      <c r="AM78" s="17">
        <v>1.245236</v>
      </c>
      <c r="AN78" s="17">
        <v>0.56097799999999998</v>
      </c>
      <c r="AO78" s="17">
        <v>1.4502600000000001</v>
      </c>
      <c r="AP78" s="17">
        <v>0.98930399999999996</v>
      </c>
      <c r="AQ78" s="17">
        <v>1.132012</v>
      </c>
      <c r="AR78" s="17">
        <v>0.68449000000000004</v>
      </c>
      <c r="AS78" s="17">
        <v>0.59223599999999998</v>
      </c>
      <c r="AT78" s="17">
        <v>1.0929610000000001</v>
      </c>
      <c r="AU78" s="17">
        <v>0.61483100000000002</v>
      </c>
      <c r="AV78" s="17">
        <v>1.4078120000000001</v>
      </c>
      <c r="AW78" s="17">
        <v>1.321037</v>
      </c>
      <c r="AX78" s="17">
        <v>1.1152679999999999</v>
      </c>
      <c r="AY78" s="17">
        <v>0.62504999999999999</v>
      </c>
      <c r="AZ78" s="17">
        <v>0.611595</v>
      </c>
      <c r="BA78" s="17">
        <v>0.77902400000000005</v>
      </c>
      <c r="BB78" s="17">
        <v>0.61295299999999997</v>
      </c>
      <c r="BC78" s="17">
        <v>0.52595400000000003</v>
      </c>
      <c r="BD78" s="17">
        <v>0.97409599999999996</v>
      </c>
      <c r="BE78" s="17">
        <v>0.64153300000000002</v>
      </c>
      <c r="BF78" s="17">
        <v>1.012837</v>
      </c>
      <c r="BG78" s="17">
        <v>0.370369</v>
      </c>
      <c r="BH78" s="17">
        <v>0.67619899999999999</v>
      </c>
      <c r="BI78" s="17">
        <v>0.64278000000000002</v>
      </c>
      <c r="BJ78" s="17">
        <v>0.51691200000000004</v>
      </c>
      <c r="BK78" s="17">
        <v>0.73301400000000005</v>
      </c>
      <c r="BL78" s="17">
        <v>0.45355899999999999</v>
      </c>
      <c r="BM78" s="17">
        <v>1.8594930000000001</v>
      </c>
      <c r="BN78" s="17">
        <v>0.49132999999999999</v>
      </c>
      <c r="BO78" s="17">
        <v>0.76773000000000002</v>
      </c>
      <c r="BP78" s="17">
        <v>0.58275699999999997</v>
      </c>
      <c r="BQ78" s="17">
        <v>0.55479500000000004</v>
      </c>
      <c r="BR78" s="17">
        <v>0.68054599999999998</v>
      </c>
      <c r="BS78" s="17">
        <v>0.29745199999999999</v>
      </c>
    </row>
    <row r="79" spans="1:71" x14ac:dyDescent="0.25">
      <c r="A79" s="16">
        <v>86.233333000000002</v>
      </c>
      <c r="B79" s="17">
        <v>1.0707930000000001</v>
      </c>
      <c r="C79" s="17">
        <v>0.33982400000000001</v>
      </c>
      <c r="D79" s="17">
        <v>0.381295</v>
      </c>
      <c r="E79" s="17">
        <v>0.77462200000000003</v>
      </c>
      <c r="F79" s="17">
        <v>0.441025</v>
      </c>
      <c r="G79" s="17">
        <v>0.53770899999999999</v>
      </c>
      <c r="H79" s="17">
        <v>0.79821699999999995</v>
      </c>
      <c r="I79" s="17">
        <v>0.60528099999999996</v>
      </c>
      <c r="J79" s="17">
        <v>0.211951</v>
      </c>
      <c r="K79" s="17">
        <v>0.4128</v>
      </c>
      <c r="L79" s="17">
        <v>0.21301600000000001</v>
      </c>
      <c r="M79" s="17">
        <v>0.27226</v>
      </c>
      <c r="N79" s="17">
        <v>0.88322299999999998</v>
      </c>
      <c r="O79" s="17">
        <v>0.78903800000000002</v>
      </c>
      <c r="P79" s="17">
        <v>1.4483360000000001</v>
      </c>
      <c r="Q79" s="17">
        <v>0.70044700000000004</v>
      </c>
      <c r="R79" s="17">
        <v>0.82944200000000001</v>
      </c>
      <c r="S79" s="17">
        <v>0.71459899999999998</v>
      </c>
      <c r="T79" s="17">
        <v>0.51221799999999995</v>
      </c>
      <c r="U79" s="17">
        <v>0.695766</v>
      </c>
      <c r="V79" s="17">
        <v>0.55045599999999995</v>
      </c>
      <c r="W79" s="17">
        <v>0.22511400000000001</v>
      </c>
      <c r="X79" s="17">
        <v>0.53514099999999998</v>
      </c>
      <c r="Y79" s="17">
        <v>0.57674999999999998</v>
      </c>
      <c r="Z79" s="17">
        <v>0.48628199999999999</v>
      </c>
      <c r="AA79" s="17">
        <v>0.358985</v>
      </c>
      <c r="AB79" s="17">
        <v>0.61563299999999999</v>
      </c>
      <c r="AC79" s="17">
        <v>0.74123499999999998</v>
      </c>
      <c r="AD79" s="17">
        <v>0.46441700000000002</v>
      </c>
      <c r="AE79" s="17">
        <v>0.78816399999999998</v>
      </c>
      <c r="AF79" s="17">
        <v>0.63416099999999997</v>
      </c>
      <c r="AG79" s="17">
        <v>0.46606799999999998</v>
      </c>
      <c r="AH79" s="17">
        <v>0.52141499999999996</v>
      </c>
      <c r="AI79" s="17">
        <v>0.37911299999999998</v>
      </c>
      <c r="AJ79" s="17">
        <v>1.3579760000000001</v>
      </c>
      <c r="AK79" s="17">
        <v>1.6230309999999999</v>
      </c>
      <c r="AL79" s="17">
        <v>0.80831900000000001</v>
      </c>
      <c r="AM79" s="17">
        <v>1.0368759999999999</v>
      </c>
      <c r="AN79" s="17">
        <v>0.61462899999999998</v>
      </c>
      <c r="AO79" s="17">
        <v>1.438145</v>
      </c>
      <c r="AP79" s="17">
        <v>1.0202709999999999</v>
      </c>
      <c r="AQ79" s="17">
        <v>1.0284310000000001</v>
      </c>
      <c r="AR79" s="17">
        <v>0.65747800000000001</v>
      </c>
      <c r="AS79" s="17">
        <v>0.60982400000000003</v>
      </c>
      <c r="AT79" s="17">
        <v>1.2106950000000001</v>
      </c>
      <c r="AU79" s="17">
        <v>0.646706</v>
      </c>
      <c r="AV79" s="17">
        <v>1.2275510000000001</v>
      </c>
      <c r="AW79" s="17">
        <v>1.1364540000000001</v>
      </c>
      <c r="AX79" s="17">
        <v>1.0367519999999999</v>
      </c>
      <c r="AY79" s="17">
        <v>0.62451299999999998</v>
      </c>
      <c r="AZ79" s="17">
        <v>0.60628000000000004</v>
      </c>
      <c r="BA79" s="17">
        <v>0.73087899999999995</v>
      </c>
      <c r="BB79" s="17">
        <v>0.61424599999999996</v>
      </c>
      <c r="BC79" s="17">
        <v>0.49575399999999997</v>
      </c>
      <c r="BD79" s="17">
        <v>1.0240389999999999</v>
      </c>
      <c r="BE79" s="17">
        <v>0.63644400000000001</v>
      </c>
      <c r="BF79" s="17">
        <v>0.97159899999999999</v>
      </c>
      <c r="BG79" s="17">
        <v>0.38791100000000001</v>
      </c>
      <c r="BH79" s="17">
        <v>0.65581800000000001</v>
      </c>
      <c r="BI79" s="17">
        <v>0.55486899999999995</v>
      </c>
      <c r="BJ79" s="17">
        <v>0.51136099999999995</v>
      </c>
      <c r="BK79" s="17">
        <v>0.81107200000000002</v>
      </c>
      <c r="BL79" s="17">
        <v>0.49732100000000001</v>
      </c>
      <c r="BM79" s="17">
        <v>1.840273</v>
      </c>
      <c r="BN79" s="17">
        <v>0.489896</v>
      </c>
      <c r="BO79" s="17">
        <v>0.66199699999999995</v>
      </c>
      <c r="BP79" s="17">
        <v>0.61624999999999996</v>
      </c>
      <c r="BQ79" s="17">
        <v>0.52338899999999999</v>
      </c>
      <c r="BR79" s="17">
        <v>0.71100099999999999</v>
      </c>
      <c r="BS79" s="17">
        <v>0.27965299999999998</v>
      </c>
    </row>
    <row r="80" spans="1:71" x14ac:dyDescent="0.25">
      <c r="A80" s="16">
        <v>93.983333000000002</v>
      </c>
      <c r="B80" s="17">
        <v>0.94024799999999997</v>
      </c>
      <c r="C80" s="17">
        <v>0.30545899999999998</v>
      </c>
      <c r="D80" s="17">
        <v>0.33212900000000001</v>
      </c>
      <c r="E80" s="17">
        <v>0.67710599999999999</v>
      </c>
      <c r="F80" s="17">
        <v>0.39674399999999999</v>
      </c>
      <c r="G80" s="17">
        <v>0.46902199999999999</v>
      </c>
      <c r="H80" s="17">
        <v>0.73784499999999997</v>
      </c>
      <c r="I80" s="17">
        <v>0.53801699999999997</v>
      </c>
      <c r="J80" s="17">
        <v>0.22250300000000001</v>
      </c>
      <c r="K80" s="17">
        <v>0.37036799999999998</v>
      </c>
      <c r="L80" s="17">
        <v>0.25577499999999997</v>
      </c>
      <c r="M80" s="17">
        <v>0.21107400000000001</v>
      </c>
      <c r="N80" s="17">
        <v>0.92211500000000002</v>
      </c>
      <c r="O80" s="17">
        <v>0.75671699999999997</v>
      </c>
      <c r="P80" s="17">
        <v>1.246677</v>
      </c>
      <c r="Q80" s="17">
        <v>0.65885099999999996</v>
      </c>
      <c r="R80" s="17">
        <v>0.72042399999999995</v>
      </c>
      <c r="S80" s="17">
        <v>0.700623</v>
      </c>
      <c r="T80" s="17">
        <v>0.45510600000000001</v>
      </c>
      <c r="U80" s="17">
        <v>0.72418700000000003</v>
      </c>
      <c r="V80" s="17">
        <v>0.52824800000000005</v>
      </c>
      <c r="W80" s="17">
        <v>0.348744</v>
      </c>
      <c r="X80" s="17">
        <v>0.52651800000000004</v>
      </c>
      <c r="Y80" s="17">
        <v>0.55034099999999997</v>
      </c>
      <c r="Z80" s="17">
        <v>0.48720599999999997</v>
      </c>
      <c r="AA80" s="17">
        <v>0.31678800000000001</v>
      </c>
      <c r="AB80" s="17">
        <v>0.64054100000000003</v>
      </c>
      <c r="AC80" s="17">
        <v>0.72476099999999999</v>
      </c>
      <c r="AD80" s="17">
        <v>0.45657500000000001</v>
      </c>
      <c r="AE80" s="17">
        <v>0.74337399999999998</v>
      </c>
      <c r="AF80" s="17">
        <v>0.610012</v>
      </c>
      <c r="AG80" s="17">
        <v>0.49749900000000002</v>
      </c>
      <c r="AH80" s="17">
        <v>0.523787</v>
      </c>
      <c r="AI80" s="17">
        <v>0.39030599999999999</v>
      </c>
      <c r="AJ80" s="17">
        <v>1.3510740000000001</v>
      </c>
      <c r="AK80" s="17">
        <v>1.495228</v>
      </c>
      <c r="AL80" s="17">
        <v>0.76430600000000004</v>
      </c>
      <c r="AM80" s="17">
        <v>0.92693899999999996</v>
      </c>
      <c r="AN80" s="17">
        <v>0.592858</v>
      </c>
      <c r="AO80" s="17">
        <v>1.406914</v>
      </c>
      <c r="AP80" s="17">
        <v>1.0328329999999999</v>
      </c>
      <c r="AQ80" s="17">
        <v>0.9677</v>
      </c>
      <c r="AR80" s="17">
        <v>0.61036699999999999</v>
      </c>
      <c r="AS80" s="17">
        <v>0.62195100000000003</v>
      </c>
      <c r="AT80" s="17">
        <v>1.1549670000000001</v>
      </c>
      <c r="AU80" s="17">
        <v>0.61872899999999997</v>
      </c>
      <c r="AV80" s="17">
        <v>1.1476900000000001</v>
      </c>
      <c r="AW80" s="17">
        <v>1.082605</v>
      </c>
      <c r="AX80" s="17">
        <v>0.90777600000000003</v>
      </c>
      <c r="AY80" s="17">
        <v>0.583789</v>
      </c>
      <c r="AZ80" s="17">
        <v>0.61794400000000005</v>
      </c>
      <c r="BA80" s="17">
        <v>0.63490500000000005</v>
      </c>
      <c r="BB80" s="17">
        <v>0.56262800000000002</v>
      </c>
      <c r="BC80" s="17">
        <v>0.50433399999999995</v>
      </c>
      <c r="BD80" s="17">
        <v>0.93229200000000001</v>
      </c>
      <c r="BE80" s="17">
        <v>0.65856099999999995</v>
      </c>
      <c r="BF80" s="17">
        <v>0.94057999999999997</v>
      </c>
      <c r="BG80" s="17">
        <v>0.38607799999999998</v>
      </c>
      <c r="BH80" s="17">
        <v>0.65687899999999999</v>
      </c>
      <c r="BI80" s="17">
        <v>0.52090800000000004</v>
      </c>
      <c r="BJ80" s="17">
        <v>0.53848200000000002</v>
      </c>
      <c r="BK80" s="17">
        <v>0.83852700000000002</v>
      </c>
      <c r="BL80" s="17">
        <v>0.51637599999999995</v>
      </c>
      <c r="BM80" s="17">
        <v>1.6868810000000001</v>
      </c>
      <c r="BN80" s="17">
        <v>0.47283500000000001</v>
      </c>
      <c r="BO80" s="17">
        <v>0.63794200000000001</v>
      </c>
      <c r="BP80" s="17">
        <v>0.61358000000000001</v>
      </c>
      <c r="BQ80" s="17">
        <v>0.55167600000000006</v>
      </c>
      <c r="BR80" s="17">
        <v>0.69537400000000005</v>
      </c>
      <c r="BS80" s="17">
        <v>0.30621799999999999</v>
      </c>
    </row>
    <row r="81" spans="1:71" x14ac:dyDescent="0.25">
      <c r="A81" s="16">
        <v>101.716667</v>
      </c>
      <c r="B81" s="17">
        <v>0.83326999999999996</v>
      </c>
      <c r="C81" s="17">
        <v>0.29463299999999998</v>
      </c>
      <c r="D81" s="17">
        <v>0.34003899999999998</v>
      </c>
      <c r="E81" s="17">
        <v>0.731715</v>
      </c>
      <c r="F81" s="17">
        <v>0.41735899999999998</v>
      </c>
      <c r="G81" s="17">
        <v>0.41042099999999998</v>
      </c>
      <c r="H81" s="17">
        <v>0.66475300000000004</v>
      </c>
      <c r="I81" s="17">
        <v>0.52309000000000005</v>
      </c>
      <c r="J81" s="17">
        <v>0.19289999999999999</v>
      </c>
      <c r="K81" s="17">
        <v>0.32323299999999999</v>
      </c>
      <c r="L81" s="17">
        <v>0.24435899999999999</v>
      </c>
      <c r="M81" s="17">
        <v>0.20006599999999999</v>
      </c>
      <c r="N81" s="17">
        <v>0.84681700000000004</v>
      </c>
      <c r="O81" s="17">
        <v>0.63144500000000003</v>
      </c>
      <c r="P81" s="17">
        <v>1.1053850000000001</v>
      </c>
      <c r="Q81" s="17">
        <v>0.58039799999999997</v>
      </c>
      <c r="R81" s="17">
        <v>0.74156200000000005</v>
      </c>
      <c r="S81" s="17">
        <v>0.67884100000000003</v>
      </c>
      <c r="T81" s="17">
        <v>0.49096899999999999</v>
      </c>
      <c r="U81" s="17">
        <v>0.65025299999999997</v>
      </c>
      <c r="V81" s="17">
        <v>0.49284699999999998</v>
      </c>
      <c r="W81" s="17">
        <v>0.32483099999999998</v>
      </c>
      <c r="X81" s="17">
        <v>0.50049100000000002</v>
      </c>
      <c r="Y81" s="17">
        <v>0.49154900000000001</v>
      </c>
      <c r="Z81" s="17">
        <v>0.47548899999999999</v>
      </c>
      <c r="AA81" s="17">
        <v>0.30468499999999998</v>
      </c>
      <c r="AB81" s="17">
        <v>0.57817399999999997</v>
      </c>
      <c r="AC81" s="17">
        <v>0.65236000000000005</v>
      </c>
      <c r="AD81" s="17">
        <v>0.453152</v>
      </c>
      <c r="AE81" s="17">
        <v>0.67449300000000001</v>
      </c>
      <c r="AF81" s="17">
        <v>0.593669</v>
      </c>
      <c r="AG81" s="17">
        <v>0.43730200000000002</v>
      </c>
      <c r="AH81" s="17">
        <v>0.48066900000000001</v>
      </c>
      <c r="AI81" s="17">
        <v>0.37306099999999998</v>
      </c>
      <c r="AJ81" s="17">
        <v>1.2926219999999999</v>
      </c>
      <c r="AK81" s="17">
        <v>1.3315220000000001</v>
      </c>
      <c r="AL81" s="17">
        <v>0.72341299999999997</v>
      </c>
      <c r="AM81" s="17">
        <v>0.91237599999999996</v>
      </c>
      <c r="AN81" s="17">
        <v>0.58076399999999995</v>
      </c>
      <c r="AO81" s="17">
        <v>1.290443</v>
      </c>
      <c r="AP81" s="17">
        <v>1.0020290000000001</v>
      </c>
      <c r="AQ81" s="17">
        <v>0.90502800000000005</v>
      </c>
      <c r="AR81" s="17">
        <v>0.58910700000000005</v>
      </c>
      <c r="AS81" s="17">
        <v>0.56317600000000001</v>
      </c>
      <c r="AT81" s="17">
        <v>1.162517</v>
      </c>
      <c r="AU81" s="17">
        <v>0.57800700000000005</v>
      </c>
      <c r="AV81" s="17">
        <v>1.101702</v>
      </c>
      <c r="AW81" s="17">
        <v>0.97940400000000005</v>
      </c>
      <c r="AX81" s="17">
        <v>0.87532799999999999</v>
      </c>
      <c r="AY81" s="17">
        <v>0.54537800000000003</v>
      </c>
      <c r="AZ81" s="17">
        <v>0.606962</v>
      </c>
      <c r="BA81" s="17">
        <v>0.62458599999999997</v>
      </c>
      <c r="BB81" s="17">
        <v>0.54629099999999997</v>
      </c>
      <c r="BC81" s="17">
        <v>0.46332699999999999</v>
      </c>
      <c r="BD81" s="17">
        <v>0.95066499999999998</v>
      </c>
      <c r="BE81" s="17">
        <v>0.55925999999999998</v>
      </c>
      <c r="BF81" s="17">
        <v>0.982734</v>
      </c>
      <c r="BG81" s="17">
        <v>0.40053899999999998</v>
      </c>
      <c r="BH81" s="17">
        <v>0.57099999999999995</v>
      </c>
      <c r="BI81" s="17">
        <v>0.45590999999999998</v>
      </c>
      <c r="BJ81" s="17">
        <v>0.48086899999999999</v>
      </c>
      <c r="BK81" s="17">
        <v>0.75897800000000004</v>
      </c>
      <c r="BL81" s="17">
        <v>0.46401100000000001</v>
      </c>
      <c r="BM81" s="17">
        <v>1.5944739999999999</v>
      </c>
      <c r="BN81" s="17">
        <v>0.42110900000000001</v>
      </c>
      <c r="BO81" s="17">
        <v>0.55616600000000005</v>
      </c>
      <c r="BP81" s="17">
        <v>0.63336400000000004</v>
      </c>
      <c r="BQ81" s="17">
        <v>0.49336400000000002</v>
      </c>
      <c r="BR81" s="17">
        <v>0.69170500000000001</v>
      </c>
      <c r="BS81" s="17">
        <v>0.262992</v>
      </c>
    </row>
    <row r="82" spans="1:71" x14ac:dyDescent="0.25">
      <c r="A82" s="16">
        <v>109.45</v>
      </c>
      <c r="B82" s="17">
        <v>0.75910100000000003</v>
      </c>
      <c r="C82" s="17">
        <v>0.28354200000000002</v>
      </c>
      <c r="D82" s="17">
        <v>0.309973</v>
      </c>
      <c r="E82" s="17">
        <v>0.63240700000000005</v>
      </c>
      <c r="F82" s="17">
        <v>0.41589199999999998</v>
      </c>
      <c r="G82" s="17">
        <v>0.38339499999999999</v>
      </c>
      <c r="H82" s="17">
        <v>0.69354199999999999</v>
      </c>
      <c r="I82" s="17">
        <v>0.486815</v>
      </c>
      <c r="J82" s="17">
        <v>0.16833100000000001</v>
      </c>
      <c r="K82" s="17">
        <v>0.35875200000000002</v>
      </c>
      <c r="L82" s="17">
        <v>0.26846100000000001</v>
      </c>
      <c r="M82" s="17">
        <v>0.18441299999999999</v>
      </c>
      <c r="N82" s="17">
        <v>0.88510699999999998</v>
      </c>
      <c r="O82" s="17">
        <v>0.575376</v>
      </c>
      <c r="P82" s="17">
        <v>1.0155479999999999</v>
      </c>
      <c r="Q82" s="17">
        <v>0.56020599999999998</v>
      </c>
      <c r="R82" s="17">
        <v>0.71658200000000005</v>
      </c>
      <c r="S82" s="17">
        <v>0.64468099999999995</v>
      </c>
      <c r="T82" s="17">
        <v>0.44427699999999998</v>
      </c>
      <c r="U82" s="17">
        <v>0.66737100000000005</v>
      </c>
      <c r="V82" s="17">
        <v>0.49943900000000002</v>
      </c>
      <c r="W82" s="17">
        <v>0.33471099999999998</v>
      </c>
      <c r="X82" s="17">
        <v>0.45791500000000002</v>
      </c>
      <c r="Y82" s="17">
        <v>0.43990699999999999</v>
      </c>
      <c r="Z82" s="17">
        <v>0.43477900000000003</v>
      </c>
      <c r="AA82" s="17">
        <v>0.32105600000000001</v>
      </c>
      <c r="AB82" s="17">
        <v>0.53415100000000004</v>
      </c>
      <c r="AC82" s="17">
        <v>0.59787999999999997</v>
      </c>
      <c r="AD82" s="17">
        <v>0.40819800000000001</v>
      </c>
      <c r="AE82" s="17">
        <v>0.61735899999999999</v>
      </c>
      <c r="AF82" s="17">
        <v>0.54521500000000001</v>
      </c>
      <c r="AG82" s="17">
        <v>0.40133099999999999</v>
      </c>
      <c r="AH82" s="17">
        <v>0.45873399999999998</v>
      </c>
      <c r="AI82" s="17">
        <v>0.369778</v>
      </c>
      <c r="AJ82" s="17">
        <v>1.2315990000000001</v>
      </c>
      <c r="AK82" s="17">
        <v>1.3468580000000001</v>
      </c>
      <c r="AL82" s="17">
        <v>0.70646500000000001</v>
      </c>
      <c r="AM82" s="17">
        <v>0.84298099999999998</v>
      </c>
      <c r="AN82" s="17">
        <v>0.53116200000000002</v>
      </c>
      <c r="AO82" s="17">
        <v>1.2255830000000001</v>
      </c>
      <c r="AP82" s="17">
        <v>0.91218200000000005</v>
      </c>
      <c r="AQ82" s="17">
        <v>0.86262899999999998</v>
      </c>
      <c r="AR82" s="17">
        <v>0.48280899999999999</v>
      </c>
      <c r="AS82" s="17">
        <v>0.51368000000000003</v>
      </c>
      <c r="AT82" s="17">
        <v>1.0504039999999999</v>
      </c>
      <c r="AU82" s="17">
        <v>0.53678899999999996</v>
      </c>
      <c r="AV82" s="17">
        <v>1.101823</v>
      </c>
      <c r="AW82" s="17">
        <v>0.90868800000000005</v>
      </c>
      <c r="AX82" s="17">
        <v>0.84010899999999999</v>
      </c>
      <c r="AY82" s="17">
        <v>0.55937700000000001</v>
      </c>
      <c r="AZ82" s="17">
        <v>0.53793000000000002</v>
      </c>
      <c r="BA82" s="17">
        <v>0.52924700000000002</v>
      </c>
      <c r="BB82" s="17">
        <v>0.52183800000000002</v>
      </c>
      <c r="BC82" s="17">
        <v>0.44090299999999999</v>
      </c>
      <c r="BD82" s="17">
        <v>0.81387399999999999</v>
      </c>
      <c r="BE82" s="17">
        <v>0.49449399999999999</v>
      </c>
      <c r="BF82" s="17">
        <v>0.93116900000000002</v>
      </c>
      <c r="BG82" s="17">
        <v>0.35012199999999999</v>
      </c>
      <c r="BH82" s="17">
        <v>0.55814299999999994</v>
      </c>
      <c r="BI82" s="17">
        <v>0.436473</v>
      </c>
      <c r="BJ82" s="17">
        <v>0.44047999999999998</v>
      </c>
      <c r="BK82" s="17">
        <v>0.75095500000000004</v>
      </c>
      <c r="BL82" s="17">
        <v>0.44634400000000002</v>
      </c>
      <c r="BM82" s="17">
        <v>1.445565</v>
      </c>
      <c r="BN82" s="17">
        <v>0.377637</v>
      </c>
      <c r="BO82" s="17">
        <v>0.51918900000000001</v>
      </c>
      <c r="BP82" s="17">
        <v>0.63854</v>
      </c>
      <c r="BQ82" s="17">
        <v>0.45504800000000001</v>
      </c>
      <c r="BR82" s="17">
        <v>0.72740400000000005</v>
      </c>
      <c r="BS82" s="17">
        <v>0.26253900000000002</v>
      </c>
    </row>
    <row r="85" spans="1:71" x14ac:dyDescent="0.25">
      <c r="A85" s="14"/>
      <c r="B85" s="28" t="s">
        <v>49</v>
      </c>
      <c r="C85" s="28"/>
      <c r="D85" s="28"/>
      <c r="E85" s="28"/>
      <c r="F85" s="28"/>
      <c r="G85" s="28"/>
    </row>
    <row r="86" spans="1:71" x14ac:dyDescent="0.25">
      <c r="A86" s="14"/>
      <c r="B86" s="30" t="s">
        <v>50</v>
      </c>
      <c r="C86" s="31"/>
      <c r="D86" s="32"/>
      <c r="E86" s="30" t="s">
        <v>51</v>
      </c>
      <c r="F86" s="31"/>
      <c r="G86" s="32"/>
    </row>
    <row r="87" spans="1:71" x14ac:dyDescent="0.25">
      <c r="A87" s="14"/>
      <c r="B87" s="18" t="s">
        <v>52</v>
      </c>
      <c r="C87" s="25" t="s">
        <v>53</v>
      </c>
      <c r="D87" s="25"/>
      <c r="E87" s="18" t="s">
        <v>52</v>
      </c>
      <c r="F87" s="25" t="s">
        <v>53</v>
      </c>
      <c r="G87" s="25"/>
    </row>
    <row r="88" spans="1:71" x14ac:dyDescent="0.25">
      <c r="A88" s="14"/>
      <c r="B88" s="1" t="s">
        <v>27</v>
      </c>
      <c r="C88" s="1" t="s">
        <v>27</v>
      </c>
      <c r="D88" s="1" t="s">
        <v>28</v>
      </c>
      <c r="E88" s="1" t="s">
        <v>27</v>
      </c>
      <c r="F88" s="1" t="s">
        <v>27</v>
      </c>
      <c r="G88" s="1" t="s">
        <v>28</v>
      </c>
    </row>
    <row r="89" spans="1:71" x14ac:dyDescent="0.25">
      <c r="A89" s="14"/>
      <c r="B89" s="7">
        <v>3.209091E-2</v>
      </c>
      <c r="C89" s="7">
        <v>9.6428600000000003E-2</v>
      </c>
      <c r="D89" s="7">
        <v>0.12863910000000001</v>
      </c>
      <c r="E89" s="7">
        <v>5.9872729999999999E-2</v>
      </c>
      <c r="F89" s="7">
        <v>0.13594290000000001</v>
      </c>
      <c r="G89" s="7">
        <v>0.14122170000000001</v>
      </c>
    </row>
    <row r="90" spans="1:71" x14ac:dyDescent="0.25">
      <c r="A90" s="14"/>
      <c r="B90" s="7">
        <v>2.5071429999999999E-2</v>
      </c>
      <c r="C90" s="7">
        <v>8.9506660000000002E-2</v>
      </c>
      <c r="D90" s="7">
        <v>7.4261759999999996E-2</v>
      </c>
      <c r="E90" s="7">
        <v>2.6942859999999999E-2</v>
      </c>
      <c r="F90" s="7">
        <v>0.11413329999999999</v>
      </c>
      <c r="G90" s="7">
        <v>6.3282359999999996E-2</v>
      </c>
      <c r="J90" s="36" t="s">
        <v>96</v>
      </c>
    </row>
    <row r="91" spans="1:71" x14ac:dyDescent="0.25">
      <c r="A91" s="14"/>
      <c r="B91" s="7">
        <v>2.3090909999999999E-2</v>
      </c>
      <c r="C91" s="7">
        <v>0.1386809</v>
      </c>
      <c r="D91" s="7">
        <v>9.2876189999999997E-2</v>
      </c>
      <c r="E91" s="7">
        <v>4.4236369999999997E-2</v>
      </c>
      <c r="F91" s="7">
        <v>0.14988090000000001</v>
      </c>
      <c r="G91" s="7">
        <v>7.303809E-2</v>
      </c>
      <c r="J91" s="38" t="s">
        <v>84</v>
      </c>
    </row>
    <row r="92" spans="1:71" x14ac:dyDescent="0.25">
      <c r="A92" s="14"/>
      <c r="B92" s="7">
        <v>4.3172729999999999E-2</v>
      </c>
      <c r="C92" s="7">
        <v>0.12533939999999999</v>
      </c>
      <c r="D92" s="7">
        <v>8.8835289999999997E-2</v>
      </c>
      <c r="E92" s="7">
        <v>7.2618180000000004E-2</v>
      </c>
      <c r="F92" s="7">
        <v>0.1160485</v>
      </c>
      <c r="G92" s="7">
        <v>7.8488240000000001E-2</v>
      </c>
      <c r="J92" s="38" t="s">
        <v>83</v>
      </c>
      <c r="K92" s="40">
        <v>86.03</v>
      </c>
    </row>
    <row r="93" spans="1:71" x14ac:dyDescent="0.25">
      <c r="A93" s="14"/>
      <c r="B93" s="7">
        <v>4.2439999999999999E-2</v>
      </c>
      <c r="C93" s="7">
        <v>0.1062259</v>
      </c>
      <c r="D93" s="7">
        <v>0.1214192</v>
      </c>
      <c r="E93" s="7">
        <v>7.1499999999999994E-2</v>
      </c>
      <c r="F93" s="7">
        <v>0.1005296</v>
      </c>
      <c r="G93" s="7">
        <v>0.10326539999999999</v>
      </c>
      <c r="J93" s="38" t="s">
        <v>85</v>
      </c>
      <c r="K93" s="40" t="s">
        <v>80</v>
      </c>
    </row>
    <row r="94" spans="1:71" x14ac:dyDescent="0.25">
      <c r="A94" s="14"/>
      <c r="B94" s="7">
        <v>3.9463640000000001E-2</v>
      </c>
      <c r="C94" s="7">
        <v>0.133881</v>
      </c>
      <c r="D94" s="7">
        <v>0.1143806</v>
      </c>
      <c r="E94" s="7">
        <v>8.8859999999999995E-2</v>
      </c>
      <c r="F94" s="7">
        <v>0.1133952</v>
      </c>
      <c r="G94" s="7">
        <v>8.9916670000000004E-2</v>
      </c>
      <c r="J94" s="38" t="s">
        <v>86</v>
      </c>
      <c r="K94" s="40" t="s">
        <v>87</v>
      </c>
    </row>
    <row r="95" spans="1:71" x14ac:dyDescent="0.25">
      <c r="A95" s="14"/>
      <c r="B95" s="7">
        <v>3.0871429999999998E-2</v>
      </c>
      <c r="C95" s="7">
        <v>0.107075</v>
      </c>
      <c r="D95" s="7">
        <v>0.1195667</v>
      </c>
      <c r="E95" s="7">
        <v>6.5364290000000005E-2</v>
      </c>
      <c r="F95" s="7">
        <v>0.11324380000000001</v>
      </c>
      <c r="G95" s="7">
        <v>8.4825929999999994E-2</v>
      </c>
      <c r="J95" s="37"/>
    </row>
    <row r="96" spans="1:71" x14ac:dyDescent="0.25">
      <c r="A96" s="14"/>
      <c r="B96" s="7">
        <v>5.7356249999999998E-2</v>
      </c>
      <c r="C96" s="7">
        <v>0.1303445</v>
      </c>
      <c r="D96" s="7">
        <v>0.134855</v>
      </c>
      <c r="E96" s="7">
        <v>9.8125000000000004E-2</v>
      </c>
      <c r="F96" s="7">
        <v>0.13263330000000001</v>
      </c>
      <c r="G96" s="7">
        <v>7.7457689999999996E-2</v>
      </c>
      <c r="J96" s="37"/>
    </row>
    <row r="97" spans="1:13" x14ac:dyDescent="0.25">
      <c r="A97" s="14"/>
      <c r="B97" s="7">
        <v>3.7908329999999997E-2</v>
      </c>
      <c r="C97" s="7">
        <v>0.14823639999999999</v>
      </c>
      <c r="D97" s="7">
        <v>8.7947819999999996E-2</v>
      </c>
      <c r="E97" s="7">
        <v>7.6716670000000001E-2</v>
      </c>
      <c r="F97" s="7">
        <v>0.14083180000000001</v>
      </c>
      <c r="G97" s="7">
        <v>9.4049999999999995E-2</v>
      </c>
      <c r="J97" s="38" t="s">
        <v>89</v>
      </c>
      <c r="K97" s="40" t="s">
        <v>76</v>
      </c>
      <c r="L97" s="35"/>
      <c r="M97" s="35"/>
    </row>
    <row r="98" spans="1:13" x14ac:dyDescent="0.25">
      <c r="A98" s="14"/>
      <c r="B98" s="7"/>
      <c r="C98" s="7">
        <v>0.13957</v>
      </c>
      <c r="D98" s="7">
        <v>0.14945710000000001</v>
      </c>
      <c r="E98" s="7"/>
      <c r="F98" s="7">
        <v>0.12955</v>
      </c>
      <c r="G98" s="7">
        <v>6.88087E-2</v>
      </c>
      <c r="J98" s="38" t="s">
        <v>90</v>
      </c>
      <c r="K98" s="40" t="s">
        <v>80</v>
      </c>
      <c r="L98" s="35" t="s">
        <v>91</v>
      </c>
      <c r="M98" s="35"/>
    </row>
    <row r="99" spans="1:13" x14ac:dyDescent="0.25">
      <c r="A99" s="14"/>
      <c r="B99" s="7"/>
      <c r="C99" s="7">
        <v>0.11125450000000001</v>
      </c>
      <c r="D99" s="7">
        <v>0.1197125</v>
      </c>
      <c r="E99" s="7"/>
      <c r="F99" s="7">
        <v>9.1968179999999997E-2</v>
      </c>
      <c r="G99" s="7">
        <v>0.13736670000000001</v>
      </c>
      <c r="J99" s="38" t="s">
        <v>92</v>
      </c>
      <c r="K99" s="40" t="s">
        <v>80</v>
      </c>
      <c r="L99" s="35" t="s">
        <v>93</v>
      </c>
      <c r="M99" s="35"/>
    </row>
    <row r="100" spans="1:13" x14ac:dyDescent="0.25">
      <c r="A100" s="14"/>
      <c r="B100" s="7"/>
      <c r="C100" s="7">
        <v>0.14035</v>
      </c>
      <c r="D100" s="7">
        <v>0.1268244</v>
      </c>
      <c r="E100" s="7"/>
      <c r="F100" s="7">
        <v>0.11658159999999999</v>
      </c>
      <c r="G100" s="7">
        <v>0.1195</v>
      </c>
      <c r="J100" s="38" t="s">
        <v>94</v>
      </c>
      <c r="K100" s="40">
        <v>4.2299999999999997E-2</v>
      </c>
      <c r="L100" s="35" t="s">
        <v>95</v>
      </c>
      <c r="M100" s="35"/>
    </row>
    <row r="101" spans="1:13" x14ac:dyDescent="0.25">
      <c r="A101" s="14"/>
      <c r="B101" s="7"/>
      <c r="C101" s="7">
        <v>0.1241</v>
      </c>
      <c r="D101" s="7">
        <v>8.5745829999999995E-2</v>
      </c>
      <c r="E101" s="7"/>
      <c r="F101" s="7">
        <v>0.1091771</v>
      </c>
      <c r="G101" s="7">
        <v>0.1144829</v>
      </c>
      <c r="J101" s="37"/>
    </row>
    <row r="102" spans="1:13" x14ac:dyDescent="0.25">
      <c r="A102" s="14"/>
      <c r="B102" s="7"/>
      <c r="C102" s="7">
        <v>0.1336138</v>
      </c>
      <c r="D102" s="7">
        <v>9.7486210000000004E-2</v>
      </c>
      <c r="E102" s="7"/>
      <c r="F102" s="7">
        <v>0.1172103</v>
      </c>
      <c r="G102" s="7">
        <v>0.1170375</v>
      </c>
      <c r="J102" s="37"/>
    </row>
    <row r="103" spans="1:13" x14ac:dyDescent="0.25">
      <c r="A103" s="14"/>
      <c r="B103" s="7"/>
      <c r="C103" s="7">
        <v>0.1117765</v>
      </c>
      <c r="D103" s="7">
        <v>9.4968750000000005E-2</v>
      </c>
      <c r="E103" s="7"/>
      <c r="F103" s="7">
        <v>9.088823E-2</v>
      </c>
      <c r="G103" s="7">
        <v>0.14642069999999999</v>
      </c>
      <c r="J103" s="37"/>
    </row>
    <row r="104" spans="1:13" x14ac:dyDescent="0.25">
      <c r="A104" s="14"/>
      <c r="B104" s="7"/>
      <c r="C104" s="7">
        <v>0.14609050000000001</v>
      </c>
      <c r="D104" s="7">
        <v>0.10837860000000001</v>
      </c>
      <c r="E104" s="7"/>
      <c r="F104" s="7">
        <v>0.11642379999999999</v>
      </c>
      <c r="G104" s="7">
        <v>0.131025</v>
      </c>
      <c r="J104" s="37"/>
    </row>
    <row r="105" spans="1:13" x14ac:dyDescent="0.25">
      <c r="A105" s="14"/>
      <c r="B105" s="7"/>
      <c r="C105" s="7">
        <v>0.13387099999999999</v>
      </c>
      <c r="D105" s="7">
        <v>0.1243875</v>
      </c>
      <c r="E105" s="7"/>
      <c r="F105" s="7">
        <v>0.11568059999999999</v>
      </c>
      <c r="G105" s="7">
        <v>9.9049999999999999E-2</v>
      </c>
      <c r="J105" s="36" t="s">
        <v>97</v>
      </c>
    </row>
    <row r="106" spans="1:13" x14ac:dyDescent="0.25">
      <c r="A106" s="14"/>
      <c r="B106" s="7"/>
      <c r="C106" s="7">
        <v>0.16059999999999999</v>
      </c>
      <c r="D106" s="7">
        <v>0.1230316</v>
      </c>
      <c r="E106" s="7"/>
      <c r="F106" s="7">
        <v>0.1238455</v>
      </c>
      <c r="G106" s="7">
        <v>0.1156344</v>
      </c>
      <c r="J106" s="38" t="s">
        <v>84</v>
      </c>
    </row>
    <row r="107" spans="1:13" x14ac:dyDescent="0.25">
      <c r="A107" s="14"/>
      <c r="B107" s="7"/>
      <c r="C107" s="7">
        <v>0.16185550000000001</v>
      </c>
      <c r="D107" s="7">
        <v>0.12822</v>
      </c>
      <c r="E107" s="7"/>
      <c r="F107" s="7">
        <v>0.1078833</v>
      </c>
      <c r="G107" s="7">
        <v>9.9931580000000006E-2</v>
      </c>
      <c r="J107" s="38" t="s">
        <v>83</v>
      </c>
      <c r="K107" s="40">
        <v>23.88</v>
      </c>
    </row>
    <row r="108" spans="1:13" x14ac:dyDescent="0.25">
      <c r="A108" s="14"/>
      <c r="B108" s="7"/>
      <c r="C108" s="7">
        <v>0.12998100000000001</v>
      </c>
      <c r="D108" s="7"/>
      <c r="E108" s="7"/>
      <c r="F108" s="7">
        <v>0.12839049999999999</v>
      </c>
      <c r="G108" s="7"/>
      <c r="J108" s="38" t="s">
        <v>85</v>
      </c>
      <c r="K108" s="40" t="s">
        <v>80</v>
      </c>
    </row>
    <row r="109" spans="1:13" x14ac:dyDescent="0.25">
      <c r="A109" s="14"/>
      <c r="B109" s="7"/>
      <c r="C109" s="7">
        <v>0.11445</v>
      </c>
      <c r="D109" s="7"/>
      <c r="E109" s="7"/>
      <c r="F109" s="7">
        <v>0.1300538</v>
      </c>
      <c r="G109" s="7"/>
      <c r="J109" s="38" t="s">
        <v>86</v>
      </c>
      <c r="K109" s="40" t="s">
        <v>87</v>
      </c>
    </row>
    <row r="110" spans="1:13" x14ac:dyDescent="0.25">
      <c r="A110" s="14"/>
      <c r="B110" s="7"/>
      <c r="C110" s="7">
        <v>0.10560369999999999</v>
      </c>
      <c r="D110" s="7"/>
      <c r="E110" s="7"/>
      <c r="F110" s="7">
        <v>0.121463</v>
      </c>
      <c r="G110" s="7"/>
      <c r="J110" s="37"/>
    </row>
    <row r="111" spans="1:13" x14ac:dyDescent="0.25">
      <c r="A111" s="14"/>
      <c r="B111" s="7"/>
      <c r="C111" s="7">
        <v>0.1094739</v>
      </c>
      <c r="D111" s="7"/>
      <c r="E111" s="7"/>
      <c r="F111" s="7">
        <v>0.11311300000000001</v>
      </c>
      <c r="G111" s="7"/>
      <c r="J111" s="37"/>
    </row>
    <row r="112" spans="1:13" x14ac:dyDescent="0.25">
      <c r="A112" s="14"/>
      <c r="B112" s="7"/>
      <c r="C112" s="7">
        <v>0.1216043</v>
      </c>
      <c r="D112" s="7"/>
      <c r="E112" s="7"/>
      <c r="F112" s="7">
        <v>0.11797829999999999</v>
      </c>
      <c r="G112" s="7"/>
      <c r="J112" s="38" t="s">
        <v>89</v>
      </c>
      <c r="K112" s="40" t="s">
        <v>76</v>
      </c>
      <c r="L112" s="40"/>
    </row>
    <row r="113" spans="1:25" x14ac:dyDescent="0.25">
      <c r="A113" s="14"/>
      <c r="B113" s="7"/>
      <c r="C113" s="7">
        <v>0.10242</v>
      </c>
      <c r="D113" s="7"/>
      <c r="E113" s="7"/>
      <c r="F113" s="7">
        <v>0.12737000000000001</v>
      </c>
      <c r="G113" s="7"/>
      <c r="J113" s="38" t="s">
        <v>90</v>
      </c>
      <c r="K113" s="40" t="s">
        <v>80</v>
      </c>
      <c r="L113" s="40" t="s">
        <v>91</v>
      </c>
    </row>
    <row r="114" spans="1:25" x14ac:dyDescent="0.25">
      <c r="A114" s="14"/>
      <c r="B114" s="7"/>
      <c r="C114" s="7">
        <v>0.1118242</v>
      </c>
      <c r="D114" s="7"/>
      <c r="E114" s="7"/>
      <c r="F114" s="7">
        <v>0.1049303</v>
      </c>
      <c r="G114" s="7"/>
      <c r="J114" s="38" t="s">
        <v>92</v>
      </c>
      <c r="K114" s="40" t="s">
        <v>80</v>
      </c>
      <c r="L114" s="40" t="s">
        <v>93</v>
      </c>
    </row>
    <row r="115" spans="1:25" x14ac:dyDescent="0.25">
      <c r="A115" s="14"/>
      <c r="B115" s="7"/>
      <c r="C115" s="7">
        <v>0.1240906</v>
      </c>
      <c r="D115" s="7"/>
      <c r="E115" s="7"/>
      <c r="F115" s="7">
        <v>0.1078219</v>
      </c>
      <c r="G115" s="7"/>
      <c r="J115" s="38" t="s">
        <v>94</v>
      </c>
      <c r="K115" s="40">
        <v>3.8300000000000001E-2</v>
      </c>
      <c r="L115" s="40" t="s">
        <v>95</v>
      </c>
    </row>
    <row r="116" spans="1:25" x14ac:dyDescent="0.25">
      <c r="A116" s="14"/>
      <c r="B116" s="7"/>
      <c r="C116" s="7">
        <v>0.14560999999999999</v>
      </c>
      <c r="D116" s="7"/>
      <c r="E116" s="7"/>
      <c r="F116" s="7">
        <v>0.11418</v>
      </c>
      <c r="G116" s="7"/>
    </row>
    <row r="117" spans="1:25" x14ac:dyDescent="0.25">
      <c r="A117" s="14"/>
      <c r="B117" s="7"/>
      <c r="C117" s="7">
        <v>0.119473</v>
      </c>
      <c r="D117" s="7"/>
      <c r="E117" s="7"/>
      <c r="F117" s="7">
        <v>0.1092568</v>
      </c>
      <c r="G117" s="7"/>
      <c r="V117" s="8"/>
      <c r="W117" s="8"/>
      <c r="X117" s="8"/>
      <c r="Y117" s="8"/>
    </row>
    <row r="118" spans="1:25" x14ac:dyDescent="0.25">
      <c r="A118" s="14"/>
      <c r="B118" s="7"/>
      <c r="C118" s="7">
        <v>0.1247263</v>
      </c>
      <c r="D118" s="7"/>
      <c r="E118" s="7"/>
      <c r="F118" s="7">
        <v>0.10445260000000001</v>
      </c>
      <c r="G118" s="7"/>
      <c r="V118" s="8"/>
      <c r="W118" s="8"/>
      <c r="X118" s="8"/>
      <c r="Y118" s="8"/>
    </row>
    <row r="119" spans="1:25" x14ac:dyDescent="0.25">
      <c r="A119" s="14"/>
      <c r="B119" s="7"/>
      <c r="C119" s="7">
        <v>0.1179</v>
      </c>
      <c r="D119" s="7"/>
      <c r="E119" s="7"/>
      <c r="F119" s="7">
        <v>0.11614289999999999</v>
      </c>
      <c r="G119" s="7"/>
      <c r="V119" s="8"/>
      <c r="W119" s="8"/>
      <c r="X119" s="8"/>
      <c r="Y119" s="8"/>
    </row>
    <row r="120" spans="1:25" x14ac:dyDescent="0.25">
      <c r="B120" s="13"/>
      <c r="C120" s="13"/>
      <c r="D120" s="13"/>
      <c r="E120" s="13"/>
      <c r="F120" s="13"/>
      <c r="G120" s="13"/>
      <c r="V120" s="8"/>
      <c r="W120" s="8"/>
      <c r="X120" s="8"/>
      <c r="Y120" s="8"/>
    </row>
    <row r="121" spans="1:25" x14ac:dyDescent="0.25">
      <c r="A121" s="10" t="s">
        <v>33</v>
      </c>
      <c r="B121" s="11">
        <f>AVERAGE(B89:B119)</f>
        <v>3.6829514444444447E-2</v>
      </c>
      <c r="C121" s="11">
        <f t="shared" ref="C121:G121" si="9">AVERAGE(C89:C119)</f>
        <v>0.124708295483871</v>
      </c>
      <c r="D121" s="11">
        <f t="shared" si="9"/>
        <v>0.11163127105263158</v>
      </c>
      <c r="E121" s="11">
        <f t="shared" si="9"/>
        <v>6.7137344444444455E-2</v>
      </c>
      <c r="F121" s="11">
        <f t="shared" si="9"/>
        <v>0.11712906483870966</v>
      </c>
      <c r="G121" s="11">
        <f t="shared" si="9"/>
        <v>0.10288439789473684</v>
      </c>
      <c r="V121" s="8"/>
      <c r="W121" s="8"/>
      <c r="X121" s="8"/>
      <c r="Y121" s="8"/>
    </row>
    <row r="122" spans="1:25" x14ac:dyDescent="0.25">
      <c r="A122" s="10" t="s">
        <v>34</v>
      </c>
      <c r="B122" s="11">
        <f>STDEV(B89:B119)</f>
        <v>1.0524484601264452E-2</v>
      </c>
      <c r="C122" s="11">
        <f t="shared" ref="C122:G122" si="10">STDEV(C89:C119)</f>
        <v>1.7863184820330728E-2</v>
      </c>
      <c r="D122" s="11">
        <f t="shared" si="10"/>
        <v>2.0106523418007321E-2</v>
      </c>
      <c r="E122" s="11">
        <f t="shared" si="10"/>
        <v>2.1705166195364098E-2</v>
      </c>
      <c r="F122" s="11">
        <f t="shared" si="10"/>
        <v>1.306186985740701E-2</v>
      </c>
      <c r="G122" s="11">
        <f t="shared" si="10"/>
        <v>2.5361177370423559E-2</v>
      </c>
      <c r="V122" s="8"/>
      <c r="W122" s="8"/>
      <c r="X122" s="8"/>
      <c r="Y122" s="8"/>
    </row>
    <row r="123" spans="1:25" x14ac:dyDescent="0.25">
      <c r="A123" s="10" t="s">
        <v>35</v>
      </c>
      <c r="B123" s="11">
        <f>B122/B124</f>
        <v>1.1693871779182724E-3</v>
      </c>
      <c r="C123" s="11">
        <f t="shared" ref="C123:G123" si="11">C122/C124</f>
        <v>5.7623176839776541E-4</v>
      </c>
      <c r="D123" s="11">
        <f t="shared" si="11"/>
        <v>1.0582380746319642E-3</v>
      </c>
      <c r="E123" s="11">
        <f t="shared" si="11"/>
        <v>2.4116851328182332E-3</v>
      </c>
      <c r="F123" s="11">
        <f t="shared" si="11"/>
        <v>4.2135064056151645E-4</v>
      </c>
      <c r="G123" s="11">
        <f t="shared" si="11"/>
        <v>1.3347988089696609E-3</v>
      </c>
    </row>
    <row r="124" spans="1:25" x14ac:dyDescent="0.25">
      <c r="A124" s="19" t="s">
        <v>36</v>
      </c>
      <c r="B124" s="12">
        <f>COUNT(B89:B119)</f>
        <v>9</v>
      </c>
      <c r="C124" s="12">
        <f t="shared" ref="C124:G124" si="12">COUNT(C89:C119)</f>
        <v>31</v>
      </c>
      <c r="D124" s="12">
        <f t="shared" si="12"/>
        <v>19</v>
      </c>
      <c r="E124" s="12">
        <f t="shared" si="12"/>
        <v>9</v>
      </c>
      <c r="F124" s="12">
        <f t="shared" si="12"/>
        <v>31</v>
      </c>
      <c r="G124" s="12">
        <f t="shared" si="12"/>
        <v>19</v>
      </c>
    </row>
    <row r="128" spans="1:25" x14ac:dyDescent="0.25">
      <c r="B128" s="26" t="s">
        <v>54</v>
      </c>
      <c r="C128" s="27"/>
      <c r="F128" s="26" t="s">
        <v>55</v>
      </c>
      <c r="G128" s="27"/>
      <c r="K128" s="28" t="s">
        <v>56</v>
      </c>
      <c r="L128" s="28"/>
      <c r="M128" s="28"/>
      <c r="N128" s="28"/>
      <c r="R128" s="28" t="s">
        <v>57</v>
      </c>
      <c r="S128" s="28"/>
      <c r="T128" s="28"/>
      <c r="U128" s="28"/>
    </row>
    <row r="129" spans="1:25" x14ac:dyDescent="0.25">
      <c r="B129" s="23" t="s">
        <v>58</v>
      </c>
      <c r="C129" s="24"/>
      <c r="F129" s="23" t="s">
        <v>59</v>
      </c>
      <c r="G129" s="24"/>
      <c r="K129" s="25" t="s">
        <v>60</v>
      </c>
      <c r="L129" s="25"/>
      <c r="M129" s="25"/>
      <c r="N129" s="25"/>
      <c r="R129" s="25" t="s">
        <v>61</v>
      </c>
      <c r="S129" s="25"/>
      <c r="T129" s="25"/>
      <c r="U129" s="25"/>
    </row>
    <row r="130" spans="1:25" x14ac:dyDescent="0.25">
      <c r="B130" s="1" t="s">
        <v>27</v>
      </c>
      <c r="C130" s="1" t="s">
        <v>28</v>
      </c>
      <c r="F130" s="1" t="s">
        <v>62</v>
      </c>
      <c r="G130" s="1" t="s">
        <v>63</v>
      </c>
      <c r="K130" s="1" t="s">
        <v>64</v>
      </c>
      <c r="L130" s="1" t="s">
        <v>65</v>
      </c>
      <c r="M130" s="1" t="s">
        <v>66</v>
      </c>
      <c r="N130" s="1" t="s">
        <v>67</v>
      </c>
      <c r="R130" s="23" t="s">
        <v>62</v>
      </c>
      <c r="S130" s="24"/>
      <c r="T130" s="23" t="s">
        <v>68</v>
      </c>
      <c r="U130" s="24"/>
      <c r="W130" s="38" t="s">
        <v>84</v>
      </c>
      <c r="X130" s="39"/>
    </row>
    <row r="131" spans="1:25" x14ac:dyDescent="0.25">
      <c r="B131" s="20">
        <v>76.5</v>
      </c>
      <c r="C131" s="20">
        <v>54.5</v>
      </c>
      <c r="F131" s="7">
        <v>0.98509400000000003</v>
      </c>
      <c r="G131" s="7">
        <v>0.240093</v>
      </c>
      <c r="K131" s="21">
        <v>45.79016</v>
      </c>
      <c r="L131" s="21">
        <v>5.5984600000000002</v>
      </c>
      <c r="M131" s="21">
        <v>2.1740689999999998</v>
      </c>
      <c r="N131" s="21">
        <v>17.35737</v>
      </c>
      <c r="R131" s="1" t="s">
        <v>48</v>
      </c>
      <c r="S131" s="1" t="s">
        <v>28</v>
      </c>
      <c r="T131" s="1" t="s">
        <v>48</v>
      </c>
      <c r="U131" s="1" t="s">
        <v>28</v>
      </c>
      <c r="W131" s="38" t="s">
        <v>83</v>
      </c>
      <c r="X131" s="40">
        <v>8.0259999999999998</v>
      </c>
    </row>
    <row r="132" spans="1:25" x14ac:dyDescent="0.25">
      <c r="B132" s="20">
        <v>71.430000000000007</v>
      </c>
      <c r="C132" s="20">
        <v>57.1</v>
      </c>
      <c r="F132" s="7">
        <v>1.019833</v>
      </c>
      <c r="G132" s="7">
        <v>0.240093</v>
      </c>
      <c r="K132" s="21">
        <v>45.42803</v>
      </c>
      <c r="L132" s="21">
        <v>5.611694</v>
      </c>
      <c r="M132" s="21">
        <v>2.6001910000000001</v>
      </c>
      <c r="N132" s="21">
        <v>14.84822</v>
      </c>
      <c r="P132" s="8"/>
      <c r="R132" s="21">
        <v>87.393780000000007</v>
      </c>
      <c r="S132" s="21">
        <v>102.7585</v>
      </c>
      <c r="T132" s="21">
        <v>91.798270000000002</v>
      </c>
      <c r="U132" s="21">
        <v>139.50479999999999</v>
      </c>
      <c r="W132" s="38" t="s">
        <v>85</v>
      </c>
      <c r="X132" s="40">
        <v>1E-3</v>
      </c>
    </row>
    <row r="133" spans="1:25" x14ac:dyDescent="0.25">
      <c r="B133" s="20">
        <v>64.3</v>
      </c>
      <c r="C133" s="20">
        <v>53.8</v>
      </c>
      <c r="F133" s="7">
        <v>0.92980499999999999</v>
      </c>
      <c r="G133" s="7">
        <v>0.26394899999999999</v>
      </c>
      <c r="K133" s="21">
        <v>43.089750000000002</v>
      </c>
      <c r="L133" s="21">
        <v>4.8301980000000002</v>
      </c>
      <c r="M133" s="21">
        <v>2.6920160000000002</v>
      </c>
      <c r="N133" s="21">
        <v>14.643800000000001</v>
      </c>
      <c r="P133" s="8"/>
      <c r="R133" s="21">
        <v>113.3145</v>
      </c>
      <c r="S133" s="21">
        <v>113.44540000000001</v>
      </c>
      <c r="T133" s="21">
        <v>94.438419999999994</v>
      </c>
      <c r="U133" s="21">
        <v>90.399060000000006</v>
      </c>
      <c r="W133" s="38" t="s">
        <v>86</v>
      </c>
      <c r="X133" s="40" t="s">
        <v>99</v>
      </c>
    </row>
    <row r="134" spans="1:25" x14ac:dyDescent="0.25">
      <c r="B134" s="13"/>
      <c r="C134" s="13"/>
      <c r="F134" s="7">
        <v>1.0705359999999999</v>
      </c>
      <c r="G134" s="7">
        <v>0.26334000000000002</v>
      </c>
      <c r="K134" s="21">
        <v>45.173580000000001</v>
      </c>
      <c r="L134" s="21">
        <v>5.7607330000000001</v>
      </c>
      <c r="M134" s="21">
        <v>1.9705859999999999</v>
      </c>
      <c r="N134" s="21">
        <v>16.328099999999999</v>
      </c>
      <c r="P134" s="8"/>
      <c r="R134" s="21">
        <v>104.73090000000001</v>
      </c>
      <c r="S134" s="21">
        <v>119.8489</v>
      </c>
      <c r="T134" s="21">
        <v>65.738429999999994</v>
      </c>
      <c r="U134" s="21">
        <v>95.175510000000003</v>
      </c>
      <c r="V134" t="s">
        <v>69</v>
      </c>
    </row>
    <row r="135" spans="1:25" x14ac:dyDescent="0.25">
      <c r="A135" s="10" t="s">
        <v>33</v>
      </c>
      <c r="B135" s="11">
        <f>AVERAGE(B131:B133)</f>
        <v>70.743333333333339</v>
      </c>
      <c r="C135" s="11">
        <f>AVERAGE(C131:C133)</f>
        <v>55.133333333333326</v>
      </c>
      <c r="F135" s="7">
        <v>1.057018</v>
      </c>
      <c r="G135" s="7">
        <v>0.23871000000000001</v>
      </c>
      <c r="K135" s="21">
        <v>41.40652</v>
      </c>
      <c r="L135" s="21">
        <v>5.061801</v>
      </c>
      <c r="M135" s="21">
        <v>2.3723550000000002</v>
      </c>
      <c r="N135" s="21">
        <v>15.05546</v>
      </c>
      <c r="P135" s="8"/>
      <c r="R135" s="21">
        <v>116.99720000000001</v>
      </c>
      <c r="S135" s="21">
        <v>143.9485</v>
      </c>
      <c r="T135" s="21">
        <v>75.805269999999993</v>
      </c>
      <c r="U135" s="21">
        <v>120.69070000000001</v>
      </c>
    </row>
    <row r="136" spans="1:25" x14ac:dyDescent="0.25">
      <c r="A136" s="10" t="s">
        <v>34</v>
      </c>
      <c r="B136" s="11">
        <f>STDEV(B131:B133)</f>
        <v>6.1289177946300892</v>
      </c>
      <c r="C136" s="11">
        <f>STDEV(C131:C133)</f>
        <v>1.7387735140993321</v>
      </c>
      <c r="F136" s="7">
        <v>0.99539</v>
      </c>
      <c r="G136" s="7">
        <v>0.275476</v>
      </c>
      <c r="K136" s="21">
        <v>43.361049999999999</v>
      </c>
      <c r="L136" s="21">
        <v>5.6505270000000003</v>
      </c>
      <c r="M136" s="21">
        <v>1.9733700000000001</v>
      </c>
      <c r="N136" s="21">
        <v>14.437419999999999</v>
      </c>
      <c r="P136" s="8"/>
      <c r="R136" s="21">
        <v>95.382429999999999</v>
      </c>
      <c r="S136" s="21">
        <v>177.0908</v>
      </c>
      <c r="T136" s="21">
        <v>78.958280000000002</v>
      </c>
      <c r="U136" s="21">
        <v>118.1116</v>
      </c>
      <c r="W136" s="38" t="s">
        <v>70</v>
      </c>
      <c r="X136" s="40" t="s">
        <v>76</v>
      </c>
      <c r="Y136" s="40" t="s">
        <v>77</v>
      </c>
    </row>
    <row r="137" spans="1:25" x14ac:dyDescent="0.25">
      <c r="A137" s="10" t="s">
        <v>35</v>
      </c>
      <c r="B137" s="11">
        <f>B136/B138</f>
        <v>2.0429725982100297</v>
      </c>
      <c r="C137" s="11">
        <f>C136/C138</f>
        <v>0.579591171366444</v>
      </c>
      <c r="F137" s="7">
        <v>0.94824600000000003</v>
      </c>
      <c r="G137" s="7">
        <v>0.26061600000000001</v>
      </c>
      <c r="K137" s="21">
        <v>44.626089999999998</v>
      </c>
      <c r="L137" s="21">
        <v>5.722899</v>
      </c>
      <c r="M137" s="21">
        <v>2.3668480000000001</v>
      </c>
      <c r="N137" s="21">
        <v>16.680980000000002</v>
      </c>
      <c r="P137" s="8"/>
      <c r="R137" s="21">
        <v>82.181290000000004</v>
      </c>
      <c r="S137" s="21">
        <v>156.53909999999999</v>
      </c>
      <c r="T137" s="21">
        <v>91.038510000000002</v>
      </c>
      <c r="U137" s="21">
        <v>107.2653</v>
      </c>
      <c r="W137" s="38" t="s">
        <v>100</v>
      </c>
      <c r="X137" s="40">
        <v>1.2699999999999999E-2</v>
      </c>
      <c r="Y137" s="40" t="s">
        <v>78</v>
      </c>
    </row>
    <row r="138" spans="1:25" x14ac:dyDescent="0.25">
      <c r="A138" s="10" t="s">
        <v>36</v>
      </c>
      <c r="B138" s="12">
        <f>COUNT(B131:B133)</f>
        <v>3</v>
      </c>
      <c r="C138" s="12">
        <f>COUNT(C131:C133)</f>
        <v>3</v>
      </c>
      <c r="F138" s="7">
        <v>1.002313</v>
      </c>
      <c r="G138" s="7">
        <v>0.26303599999999999</v>
      </c>
      <c r="K138" s="21">
        <v>44.641260000000003</v>
      </c>
      <c r="L138" s="21">
        <v>5.2865960000000003</v>
      </c>
      <c r="M138" s="21">
        <v>2.5010699999999999</v>
      </c>
      <c r="N138" s="21">
        <v>16.367419999999999</v>
      </c>
      <c r="P138" s="8"/>
      <c r="Q138" s="10" t="s">
        <v>33</v>
      </c>
      <c r="R138" s="13"/>
      <c r="S138" s="13"/>
      <c r="T138" s="13"/>
      <c r="U138" s="13"/>
      <c r="W138" s="38" t="s">
        <v>101</v>
      </c>
      <c r="X138" s="40">
        <v>0.35970000000000002</v>
      </c>
      <c r="Y138" s="40" t="s">
        <v>79</v>
      </c>
    </row>
    <row r="139" spans="1:25" x14ac:dyDescent="0.25">
      <c r="A139" s="43" t="s">
        <v>98</v>
      </c>
      <c r="C139" s="37">
        <v>1.32E-2</v>
      </c>
      <c r="F139" s="13"/>
      <c r="G139" s="13"/>
      <c r="K139" s="21">
        <v>44.525399999999998</v>
      </c>
      <c r="L139" s="21">
        <v>5.6139200000000002</v>
      </c>
      <c r="M139" s="21">
        <v>2.550084</v>
      </c>
      <c r="N139" s="21">
        <v>17.308730000000001</v>
      </c>
      <c r="P139" s="8"/>
      <c r="Q139" s="10" t="s">
        <v>34</v>
      </c>
      <c r="R139" s="22">
        <f>AVERAGE(R132:R137)</f>
        <v>100.00001666666667</v>
      </c>
      <c r="S139" s="22">
        <f>AVERAGE(S132:S137)</f>
        <v>135.6052</v>
      </c>
      <c r="T139" s="22">
        <f>AVERAGE(T132:T137)</f>
        <v>82.962863333333345</v>
      </c>
      <c r="U139" s="22">
        <f>AVERAGE(U132:U137)</f>
        <v>111.85782833333333</v>
      </c>
      <c r="W139" s="38" t="s">
        <v>100</v>
      </c>
      <c r="X139" s="40">
        <v>0.64980000000000004</v>
      </c>
      <c r="Y139" s="40" t="s">
        <v>81</v>
      </c>
    </row>
    <row r="140" spans="1:25" x14ac:dyDescent="0.25">
      <c r="E140" s="10" t="s">
        <v>33</v>
      </c>
      <c r="F140" s="11">
        <f>AVERAGE(F131:F138)</f>
        <v>1.0010293750000001</v>
      </c>
      <c r="G140" s="11">
        <f>AVERAGE(G131:G138)</f>
        <v>0.25566412499999996</v>
      </c>
      <c r="K140" s="13"/>
      <c r="L140" s="13"/>
      <c r="M140" s="13"/>
      <c r="N140" s="13"/>
      <c r="P140" s="8"/>
      <c r="Q140" s="10" t="s">
        <v>35</v>
      </c>
      <c r="R140" s="22">
        <f>STDEV(R132:R137)</f>
        <v>14.044979845879089</v>
      </c>
      <c r="S140" s="22">
        <f>STDEV(S132:S137)</f>
        <v>28.450368215824469</v>
      </c>
      <c r="T140" s="22">
        <f>STDEV(T132:T137)</f>
        <v>11.304139193353228</v>
      </c>
      <c r="U140" s="22">
        <f>STDEV(U132:U137)</f>
        <v>18.118245633211199</v>
      </c>
    </row>
    <row r="141" spans="1:25" x14ac:dyDescent="0.25">
      <c r="E141" s="10" t="s">
        <v>34</v>
      </c>
      <c r="F141" s="11">
        <f>STDEV(F131:F138)</f>
        <v>4.8500156188076918E-2</v>
      </c>
      <c r="G141" s="11">
        <f>STDEV(G131:G138)</f>
        <v>1.3996409901292544E-2</v>
      </c>
      <c r="J141" s="10" t="s">
        <v>33</v>
      </c>
      <c r="K141" s="22">
        <f>AVERAGE(K131:K139)</f>
        <v>44.226871111111102</v>
      </c>
      <c r="L141" s="22">
        <f>AVERAGE(L131:L139)</f>
        <v>5.4596475555555557</v>
      </c>
      <c r="M141" s="22">
        <f>AVERAGE(M131:M139)</f>
        <v>2.3556210000000002</v>
      </c>
      <c r="N141" s="22">
        <f>AVERAGE(N131:N139)</f>
        <v>15.891944444444444</v>
      </c>
      <c r="Q141" s="10" t="s">
        <v>36</v>
      </c>
      <c r="R141" s="22">
        <f>R140/R142</f>
        <v>2.3408299743131815</v>
      </c>
      <c r="S141" s="22">
        <f>S140/S142</f>
        <v>4.7417280359707448</v>
      </c>
      <c r="T141" s="22">
        <f t="shared" ref="T141:U141" si="13">T140/T142</f>
        <v>1.8840231988922047</v>
      </c>
      <c r="U141" s="22">
        <f t="shared" si="13"/>
        <v>3.0197076055351997</v>
      </c>
    </row>
    <row r="142" spans="1:25" x14ac:dyDescent="0.25">
      <c r="E142" s="10" t="s">
        <v>35</v>
      </c>
      <c r="F142" s="11">
        <f>F141/F143</f>
        <v>6.0625195235096147E-3</v>
      </c>
      <c r="G142" s="11">
        <f>G141/G143</f>
        <v>1.749551237661568E-3</v>
      </c>
      <c r="J142" s="10" t="s">
        <v>34</v>
      </c>
      <c r="K142" s="22">
        <f>STDEV(K131:K139)</f>
        <v>1.3784138041825866</v>
      </c>
      <c r="L142" s="22">
        <f>STDEV(L131:L139)</f>
        <v>0.32538653915808774</v>
      </c>
      <c r="M142" s="22">
        <f>STDEV(M131:M139)</f>
        <v>0.264500078003295</v>
      </c>
      <c r="N142" s="22">
        <f>STDEV(N131:N139)</f>
        <v>1.1541345245043049</v>
      </c>
      <c r="R142" s="12">
        <f>COUNT(R132:R137)</f>
        <v>6</v>
      </c>
      <c r="S142" s="12">
        <f>COUNT(S132:S137)</f>
        <v>6</v>
      </c>
      <c r="T142" s="12">
        <f>COUNT(T132:T137)</f>
        <v>6</v>
      </c>
      <c r="U142" s="12">
        <f>COUNT(U132:U137)</f>
        <v>6</v>
      </c>
    </row>
    <row r="143" spans="1:25" x14ac:dyDescent="0.25">
      <c r="E143" s="10" t="s">
        <v>36</v>
      </c>
      <c r="F143" s="12">
        <f>COUNT(F131:F138)</f>
        <v>8</v>
      </c>
      <c r="G143" s="12">
        <f>COUNT(G131:G138)</f>
        <v>8</v>
      </c>
      <c r="J143" s="10" t="s">
        <v>35</v>
      </c>
      <c r="K143" s="22">
        <f>K142/K144</f>
        <v>0.15315708935362074</v>
      </c>
      <c r="L143" s="22">
        <f>L142/L144</f>
        <v>3.6154059906454192E-2</v>
      </c>
      <c r="M143" s="22">
        <f t="shared" ref="M143:N143" si="14">M142/M144</f>
        <v>2.9388897555921667E-2</v>
      </c>
      <c r="N143" s="22">
        <f t="shared" si="14"/>
        <v>0.12823716938936722</v>
      </c>
    </row>
    <row r="144" spans="1:25" x14ac:dyDescent="0.25">
      <c r="E144" s="43" t="s">
        <v>98</v>
      </c>
      <c r="G144" s="35" t="s">
        <v>80</v>
      </c>
      <c r="J144" s="10" t="s">
        <v>36</v>
      </c>
      <c r="K144" s="12">
        <f>COUNT(K131:K139)</f>
        <v>9</v>
      </c>
      <c r="L144" s="12">
        <f>COUNT(L131:L139)</f>
        <v>9</v>
      </c>
      <c r="M144" s="12">
        <f>COUNT(M131:M139)</f>
        <v>9</v>
      </c>
      <c r="N144" s="12">
        <f>COUNT(N131:N139)</f>
        <v>9</v>
      </c>
    </row>
  </sheetData>
  <mergeCells count="34">
    <mergeCell ref="B28:G28"/>
    <mergeCell ref="B3:F3"/>
    <mergeCell ref="B4:F4"/>
    <mergeCell ref="B8:F8"/>
    <mergeCell ref="B12:F12"/>
    <mergeCell ref="B19:F19"/>
    <mergeCell ref="B29:G29"/>
    <mergeCell ref="B46:M46"/>
    <mergeCell ref="B47:M47"/>
    <mergeCell ref="B48:C48"/>
    <mergeCell ref="D48:E48"/>
    <mergeCell ref="F48:G48"/>
    <mergeCell ref="H48:I48"/>
    <mergeCell ref="J48:K48"/>
    <mergeCell ref="L48:M48"/>
    <mergeCell ref="R128:U128"/>
    <mergeCell ref="B65:BS65"/>
    <mergeCell ref="B66:BS66"/>
    <mergeCell ref="B67:AI67"/>
    <mergeCell ref="AJ67:BS67"/>
    <mergeCell ref="B85:G85"/>
    <mergeCell ref="B86:D86"/>
    <mergeCell ref="E86:G86"/>
    <mergeCell ref="C87:D87"/>
    <mergeCell ref="F87:G87"/>
    <mergeCell ref="B128:C128"/>
    <mergeCell ref="F128:G128"/>
    <mergeCell ref="K128:N128"/>
    <mergeCell ref="B129:C129"/>
    <mergeCell ref="F129:G129"/>
    <mergeCell ref="K129:N129"/>
    <mergeCell ref="R129:U129"/>
    <mergeCell ref="R130:S130"/>
    <mergeCell ref="T130:U13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e758d-5d19-4784-b6b1-3db2baf3fe0a" xsi:nil="true"/>
    <lcf76f155ced4ddcb4097134ff3c332f xmlns="0d2d079a-d3b2-485b-846d-79dad9ef147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09A89A61BCE48861A412335EC8F07" ma:contentTypeVersion="12" ma:contentTypeDescription="Create a new document." ma:contentTypeScope="" ma:versionID="3ef5aae869b43de6ddcef423e7fbf51d">
  <xsd:schema xmlns:xsd="http://www.w3.org/2001/XMLSchema" xmlns:xs="http://www.w3.org/2001/XMLSchema" xmlns:p="http://schemas.microsoft.com/office/2006/metadata/properties" xmlns:ns2="0d2d079a-d3b2-485b-846d-79dad9ef1478" xmlns:ns3="5b1e758d-5d19-4784-b6b1-3db2baf3fe0a" targetNamespace="http://schemas.microsoft.com/office/2006/metadata/properties" ma:root="true" ma:fieldsID="82f1507bfa345d9aae24a53cb1068493" ns2:_="" ns3:_="">
    <xsd:import namespace="0d2d079a-d3b2-485b-846d-79dad9ef1478"/>
    <xsd:import namespace="5b1e758d-5d19-4784-b6b1-3db2baf3fe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d079a-d3b2-485b-846d-79dad9ef14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3b4f369-e68d-40dc-b20e-bd2c7c5d9b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e758d-5d19-4784-b6b1-3db2baf3fe0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c5ec84a-be72-4111-aa60-898009b5d16b}" ma:internalName="TaxCatchAll" ma:showField="CatchAllData" ma:web="5b1e758d-5d19-4784-b6b1-3db2baf3fe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0EB702-73A7-4606-8D1F-7A5E3749DC22}">
  <ds:schemaRefs>
    <ds:schemaRef ds:uri="http://schemas.microsoft.com/office/2006/metadata/properties"/>
    <ds:schemaRef ds:uri="http://schemas.microsoft.com/office/infopath/2007/PartnerControls"/>
    <ds:schemaRef ds:uri="5b1e758d-5d19-4784-b6b1-3db2baf3fe0a"/>
    <ds:schemaRef ds:uri="0d2d079a-d3b2-485b-846d-79dad9ef1478"/>
  </ds:schemaRefs>
</ds:datastoreItem>
</file>

<file path=customXml/itemProps2.xml><?xml version="1.0" encoding="utf-8"?>
<ds:datastoreItem xmlns:ds="http://schemas.openxmlformats.org/officeDocument/2006/customXml" ds:itemID="{C1586A73-B5A2-4931-AA3B-7D233A2164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BC6823-F2F0-4FDA-AC6C-8A6F4CF88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2d079a-d3b2-485b-846d-79dad9ef1478"/>
    <ds:schemaRef ds:uri="5b1e758d-5d19-4784-b6b1-3db2baf3fe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3</vt:lpstr>
    </vt:vector>
  </TitlesOfParts>
  <Company>Nestle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Membrez,Mathieu,CH-LAUSANNE</dc:creator>
  <cp:lastModifiedBy>Membrez,Mathieu,CH-LAUSANNE</cp:lastModifiedBy>
  <dcterms:created xsi:type="dcterms:W3CDTF">2023-12-15T09:26:03Z</dcterms:created>
  <dcterms:modified xsi:type="dcterms:W3CDTF">2023-12-22T13:25:00Z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etDate">
    <vt:lpwstr>2023-12-15T09:26:04Z</vt:lpwstr>
  </property>
  <property fmtid="{D5CDD505-2E9C-101B-9397-08002B2CF9AE}" pid="4" name="MSIP_Label_1ada0a2f-b917-4d51-b0d0-d418a10c8b23_Method">
    <vt:lpwstr>Standard</vt:lpwstr>
  </property>
  <property fmtid="{D5CDD505-2E9C-101B-9397-08002B2CF9AE}" pid="5" name="MSIP_Label_1ada0a2f-b917-4d51-b0d0-d418a10c8b23_Name">
    <vt:lpwstr>1ada0a2f-b917-4d51-b0d0-d418a10c8b23</vt:lpwstr>
  </property>
  <property fmtid="{D5CDD505-2E9C-101B-9397-08002B2CF9AE}" pid="6" name="MSIP_Label_1ada0a2f-b917-4d51-b0d0-d418a10c8b23_SiteId">
    <vt:lpwstr>12a3af23-a769-4654-847f-958f3d479f4a</vt:lpwstr>
  </property>
  <property fmtid="{D5CDD505-2E9C-101B-9397-08002B2CF9AE}" pid="7" name="MSIP_Label_1ada0a2f-b917-4d51-b0d0-d418a10c8b23_ActionId">
    <vt:lpwstr>dea1d9cb-f873-45b4-8c73-eb1995c5a6b6</vt:lpwstr>
  </property>
  <property fmtid="{D5CDD505-2E9C-101B-9397-08002B2CF9AE}" pid="8" name="MSIP_Label_1ada0a2f-b917-4d51-b0d0-d418a10c8b23_ContentBits">
    <vt:lpwstr>0</vt:lpwstr>
  </property>
  <property fmtid="{D5CDD505-2E9C-101B-9397-08002B2CF9AE}" pid="9" name="ContentTypeId">
    <vt:lpwstr>0x01010017709A89A61BCE48861A412335EC8F07</vt:lpwstr>
  </property>
  <property fmtid="{D5CDD505-2E9C-101B-9397-08002B2CF9AE}" pid="10" name="MediaServiceImageTags">
    <vt:lpwstr/>
  </property>
</Properties>
</file>